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geyer\Dropbox (WU)\teaching\data_analysis_excel\"/>
    </mc:Choice>
  </mc:AlternateContent>
  <bookViews>
    <workbookView xWindow="3645" yWindow="0" windowWidth="17985" windowHeight="8895" activeTab="3"/>
  </bookViews>
  <sheets>
    <sheet name="source " sheetId="3" r:id="rId1"/>
    <sheet name="houseprice" sheetId="1" r:id="rId2"/>
    <sheet name="pivot table crosstabs" sheetId="4" r:id="rId3"/>
    <sheet name="correlation regression" sheetId="5" r:id="rId4"/>
    <sheet name="data description" sheetId="2" r:id="rId5"/>
  </sheets>
  <definedNames>
    <definedName name="_xlnm._FilterDatabase" localSheetId="2" hidden="1">'pivot table crosstabs'!$A$1:$AK$731</definedName>
    <definedName name="_xlchart.v1.0" hidden="1">houseprice!$AK$1</definedName>
    <definedName name="_xlchart.v1.1" hidden="1">houseprice!$AK$2:$AK$731</definedName>
  </definedNames>
  <calcPr calcId="162913"/>
  <pivotCaches>
    <pivotCache cacheId="0" r:id="rId6"/>
  </pivotCaches>
</workbook>
</file>

<file path=xl/calcChain.xml><?xml version="1.0" encoding="utf-8"?>
<calcChain xmlns="http://schemas.openxmlformats.org/spreadsheetml/2006/main">
  <c r="O51" i="5" l="1"/>
  <c r="P51" i="5"/>
  <c r="O52" i="5"/>
  <c r="P52" i="5"/>
  <c r="O53" i="5"/>
  <c r="P53" i="5"/>
  <c r="O54" i="5"/>
  <c r="P54" i="5"/>
  <c r="O55" i="5"/>
  <c r="P55" i="5"/>
  <c r="O56" i="5"/>
  <c r="P56" i="5"/>
  <c r="O57" i="5"/>
  <c r="P57" i="5"/>
  <c r="O58" i="5"/>
  <c r="P58" i="5"/>
  <c r="O59" i="5"/>
  <c r="P59" i="5"/>
  <c r="O60" i="5"/>
  <c r="P60" i="5"/>
  <c r="O61" i="5"/>
  <c r="P61" i="5"/>
  <c r="O62" i="5"/>
  <c r="P62" i="5"/>
  <c r="O63" i="5"/>
  <c r="P63" i="5"/>
  <c r="O64" i="5"/>
  <c r="P64" i="5"/>
  <c r="O65" i="5"/>
  <c r="P65" i="5"/>
  <c r="O66" i="5"/>
  <c r="P66" i="5"/>
  <c r="O67" i="5"/>
  <c r="P67" i="5"/>
  <c r="O68" i="5"/>
  <c r="P68" i="5"/>
  <c r="O69" i="5"/>
  <c r="P69" i="5"/>
  <c r="O70" i="5"/>
  <c r="P70" i="5"/>
  <c r="O71" i="5"/>
  <c r="P71" i="5"/>
  <c r="O72" i="5"/>
  <c r="P72" i="5"/>
  <c r="O73" i="5"/>
  <c r="P73" i="5"/>
  <c r="O74" i="5"/>
  <c r="P74" i="5"/>
  <c r="O75" i="5"/>
  <c r="P75" i="5"/>
  <c r="O76" i="5"/>
  <c r="P76" i="5"/>
  <c r="O77" i="5"/>
  <c r="P77" i="5"/>
  <c r="O78" i="5"/>
  <c r="P78" i="5"/>
  <c r="O79" i="5"/>
  <c r="P79" i="5"/>
  <c r="P50" i="5"/>
  <c r="N82" i="5" l="1"/>
  <c r="N81" i="5"/>
  <c r="M81" i="5"/>
  <c r="N80" i="5"/>
  <c r="M80" i="5"/>
  <c r="N45" i="5"/>
  <c r="N44" i="5"/>
  <c r="M44" i="5"/>
  <c r="N43" i="5"/>
  <c r="P14" i="5" s="1"/>
  <c r="M43" i="5"/>
  <c r="O15" i="5" s="1"/>
  <c r="P37" i="5" l="1"/>
  <c r="P29" i="5"/>
  <c r="P21" i="5"/>
  <c r="N46" i="5"/>
  <c r="N47" i="5" s="1"/>
  <c r="P41" i="5"/>
  <c r="P33" i="5"/>
  <c r="P25" i="5"/>
  <c r="P17" i="5"/>
  <c r="P40" i="5"/>
  <c r="P32" i="5"/>
  <c r="P24" i="5"/>
  <c r="P16" i="5"/>
  <c r="P36" i="5"/>
  <c r="P28" i="5"/>
  <c r="P20" i="5"/>
  <c r="O50" i="5"/>
  <c r="Q50" i="5" s="1"/>
  <c r="P13" i="5"/>
  <c r="P39" i="5"/>
  <c r="P35" i="5"/>
  <c r="P31" i="5"/>
  <c r="P27" i="5"/>
  <c r="P23" i="5"/>
  <c r="P19" i="5"/>
  <c r="P15" i="5"/>
  <c r="Q15" i="5" s="1"/>
  <c r="Q76" i="5"/>
  <c r="Q74" i="5"/>
  <c r="Q72" i="5"/>
  <c r="Q68" i="5"/>
  <c r="Q64" i="5"/>
  <c r="Q60" i="5"/>
  <c r="Q58" i="5"/>
  <c r="Q56" i="5"/>
  <c r="P42" i="5"/>
  <c r="P38" i="5"/>
  <c r="P34" i="5"/>
  <c r="P30" i="5"/>
  <c r="P26" i="5"/>
  <c r="P22" i="5"/>
  <c r="P18" i="5"/>
  <c r="Q79" i="5"/>
  <c r="Q77" i="5"/>
  <c r="Q75" i="5"/>
  <c r="Q71" i="5"/>
  <c r="Q69" i="5"/>
  <c r="Q67" i="5"/>
  <c r="Q63" i="5"/>
  <c r="Q61" i="5"/>
  <c r="Q59" i="5"/>
  <c r="Q55" i="5"/>
  <c r="Q53" i="5"/>
  <c r="Q52" i="5"/>
  <c r="Q54" i="5"/>
  <c r="Q51" i="5"/>
  <c r="Q62" i="5"/>
  <c r="Q73" i="5"/>
  <c r="Q57" i="5"/>
  <c r="Q65" i="5"/>
  <c r="Q78" i="5"/>
  <c r="Q66" i="5"/>
  <c r="Q70" i="5"/>
  <c r="O41" i="5"/>
  <c r="Q41" i="5" s="1"/>
  <c r="O33" i="5"/>
  <c r="Q33" i="5" s="1"/>
  <c r="O25" i="5"/>
  <c r="O17" i="5"/>
  <c r="O38" i="5"/>
  <c r="O30" i="5"/>
  <c r="Q30" i="5" s="1"/>
  <c r="O22" i="5"/>
  <c r="O14" i="5"/>
  <c r="Q14" i="5" s="1"/>
  <c r="O37" i="5"/>
  <c r="Q37" i="5" s="1"/>
  <c r="O29" i="5"/>
  <c r="Q29" i="5" s="1"/>
  <c r="O21" i="5"/>
  <c r="Q21" i="5" s="1"/>
  <c r="O42" i="5"/>
  <c r="O34" i="5"/>
  <c r="Q34" i="5" s="1"/>
  <c r="O26" i="5"/>
  <c r="Q26" i="5" s="1"/>
  <c r="O18" i="5"/>
  <c r="O40" i="5"/>
  <c r="Q40" i="5" s="1"/>
  <c r="O36" i="5"/>
  <c r="Q36" i="5" s="1"/>
  <c r="O32" i="5"/>
  <c r="Q32" i="5" s="1"/>
  <c r="O28" i="5"/>
  <c r="O24" i="5"/>
  <c r="O20" i="5"/>
  <c r="Q20" i="5" s="1"/>
  <c r="O16" i="5"/>
  <c r="O13" i="5"/>
  <c r="O39" i="5"/>
  <c r="Q39" i="5" s="1"/>
  <c r="O35" i="5"/>
  <c r="Q35" i="5" s="1"/>
  <c r="O31" i="5"/>
  <c r="O27" i="5"/>
  <c r="O23" i="5"/>
  <c r="Q23" i="5" s="1"/>
  <c r="O19" i="5"/>
  <c r="Q19" i="5" s="1"/>
  <c r="D732" i="5"/>
  <c r="E732" i="5"/>
  <c r="F732" i="5"/>
  <c r="G732" i="5"/>
  <c r="H732" i="5"/>
  <c r="I732" i="5"/>
  <c r="J732" i="5"/>
  <c r="Q31" i="5" l="1"/>
  <c r="Q16" i="5"/>
  <c r="Q27" i="5"/>
  <c r="Q13" i="5"/>
  <c r="Q28" i="5"/>
  <c r="Q18" i="5"/>
  <c r="Q24" i="5"/>
  <c r="Q42" i="5"/>
  <c r="Q17" i="5"/>
  <c r="Q25" i="5"/>
  <c r="Q38" i="5"/>
  <c r="Q22" i="5"/>
  <c r="Q80" i="5"/>
  <c r="Q81" i="5" s="1"/>
  <c r="AT3" i="4" a="1"/>
  <c r="AT3" i="4" s="1"/>
  <c r="AT4" i="4" a="1"/>
  <c r="AT4" i="4"/>
  <c r="AT5" i="4" a="1"/>
  <c r="AT5" i="4" s="1"/>
  <c r="AT6" i="4" a="1"/>
  <c r="AT6" i="4" s="1"/>
  <c r="AT2" i="4" a="1"/>
  <c r="AT2" i="4" s="1"/>
  <c r="AS3" i="4" a="1"/>
  <c r="AS3" i="4" s="1"/>
  <c r="AS4" i="4" a="1"/>
  <c r="AS4" i="4"/>
  <c r="AS5" i="4" a="1"/>
  <c r="AS5" i="4" s="1"/>
  <c r="AS6" i="4" a="1"/>
  <c r="AS6" i="4" s="1"/>
  <c r="AS2" i="4" a="1"/>
  <c r="AS2" i="4" s="1"/>
  <c r="AR3" i="4" a="1"/>
  <c r="AR3" i="4" s="1"/>
  <c r="AR4" i="4" a="1"/>
  <c r="AR4" i="4"/>
  <c r="AR5" i="4" a="1"/>
  <c r="AR5" i="4" s="1"/>
  <c r="AR6" i="4" a="1"/>
  <c r="AR6" i="4" s="1"/>
  <c r="AR2" i="4" a="1"/>
  <c r="AR2" i="4" s="1"/>
  <c r="Q43" i="5" l="1"/>
  <c r="Q44" i="5" s="1"/>
  <c r="AQ43" i="1"/>
  <c r="AQ44" i="1"/>
  <c r="AQ45" i="1"/>
  <c r="AQ46" i="1"/>
  <c r="AQ42" i="1"/>
  <c r="AP43" i="1"/>
  <c r="AP44" i="1"/>
  <c r="AP45" i="1"/>
  <c r="AP46" i="1"/>
  <c r="AP42" i="1"/>
  <c r="AV39" i="1"/>
  <c r="AR39" i="1"/>
  <c r="AV38" i="1"/>
  <c r="AV37" i="1"/>
  <c r="AV36" i="1"/>
  <c r="AU33" i="1"/>
  <c r="AU34" i="1"/>
  <c r="AU35" i="1"/>
  <c r="AU36" i="1"/>
  <c r="AU37" i="1"/>
  <c r="AU38" i="1"/>
  <c r="AU32" i="1"/>
  <c r="AP9" i="1"/>
  <c r="AP10" i="1"/>
  <c r="AP3" i="1" l="1"/>
  <c r="AP35" i="1" s="1"/>
  <c r="AP7" i="1"/>
  <c r="AL3" i="1"/>
  <c r="AM3" i="1" s="1"/>
  <c r="AL4" i="1"/>
  <c r="AM4" i="1" s="1"/>
  <c r="AL5" i="1"/>
  <c r="AM5" i="1" s="1"/>
  <c r="AL6" i="1"/>
  <c r="AM6" i="1" s="1"/>
  <c r="AL7" i="1"/>
  <c r="AM7" i="1" s="1"/>
  <c r="AL8" i="1"/>
  <c r="AM8" i="1" s="1"/>
  <c r="AL9" i="1"/>
  <c r="AM9" i="1" s="1"/>
  <c r="AL10" i="1"/>
  <c r="AM10" i="1" s="1"/>
  <c r="AL11" i="1"/>
  <c r="AM11" i="1" s="1"/>
  <c r="AL12" i="1"/>
  <c r="AM12" i="1" s="1"/>
  <c r="AL13" i="1"/>
  <c r="AM13" i="1" s="1"/>
  <c r="AL14" i="1"/>
  <c r="AM14" i="1" s="1"/>
  <c r="AL15" i="1"/>
  <c r="AM15" i="1" s="1"/>
  <c r="AL16" i="1"/>
  <c r="AM16" i="1" s="1"/>
  <c r="AL17" i="1"/>
  <c r="AM17" i="1" s="1"/>
  <c r="AL18" i="1"/>
  <c r="AM18" i="1" s="1"/>
  <c r="AL19" i="1"/>
  <c r="AM19" i="1" s="1"/>
  <c r="AL20" i="1"/>
  <c r="AM20" i="1" s="1"/>
  <c r="AL21" i="1"/>
  <c r="AM21" i="1" s="1"/>
  <c r="AL22" i="1"/>
  <c r="AM22" i="1" s="1"/>
  <c r="AL23" i="1"/>
  <c r="AM23" i="1" s="1"/>
  <c r="AL24" i="1"/>
  <c r="AM24" i="1" s="1"/>
  <c r="AL25" i="1"/>
  <c r="AM25" i="1" s="1"/>
  <c r="AL26" i="1"/>
  <c r="AM26" i="1" s="1"/>
  <c r="AL27" i="1"/>
  <c r="AM27" i="1" s="1"/>
  <c r="AL28" i="1"/>
  <c r="AM28" i="1" s="1"/>
  <c r="AL29" i="1"/>
  <c r="AM29" i="1" s="1"/>
  <c r="AL30" i="1"/>
  <c r="AM30" i="1" s="1"/>
  <c r="AL31" i="1"/>
  <c r="AM31" i="1" s="1"/>
  <c r="AL32" i="1"/>
  <c r="AM32" i="1" s="1"/>
  <c r="AL33" i="1"/>
  <c r="AM33" i="1" s="1"/>
  <c r="AL34" i="1"/>
  <c r="AM34" i="1" s="1"/>
  <c r="AL35" i="1"/>
  <c r="AM35" i="1" s="1"/>
  <c r="AL36" i="1"/>
  <c r="AM36" i="1" s="1"/>
  <c r="AL37" i="1"/>
  <c r="AM37" i="1" s="1"/>
  <c r="AL38" i="1"/>
  <c r="AM38" i="1" s="1"/>
  <c r="AL39" i="1"/>
  <c r="AM39" i="1" s="1"/>
  <c r="AL40" i="1"/>
  <c r="AM40" i="1" s="1"/>
  <c r="AL41" i="1"/>
  <c r="AM41" i="1" s="1"/>
  <c r="AL42" i="1"/>
  <c r="AM42" i="1" s="1"/>
  <c r="AL43" i="1"/>
  <c r="AM43" i="1" s="1"/>
  <c r="AL44" i="1"/>
  <c r="AM44" i="1" s="1"/>
  <c r="AL45" i="1"/>
  <c r="AM45" i="1" s="1"/>
  <c r="AL46" i="1"/>
  <c r="AM46" i="1" s="1"/>
  <c r="AL47" i="1"/>
  <c r="AM47" i="1" s="1"/>
  <c r="AL48" i="1"/>
  <c r="AM48" i="1" s="1"/>
  <c r="AL49" i="1"/>
  <c r="AM49" i="1" s="1"/>
  <c r="AL50" i="1"/>
  <c r="AM50" i="1" s="1"/>
  <c r="AL51" i="1"/>
  <c r="AM51" i="1" s="1"/>
  <c r="AL52" i="1"/>
  <c r="AM52" i="1" s="1"/>
  <c r="AL53" i="1"/>
  <c r="AM53" i="1" s="1"/>
  <c r="AL54" i="1"/>
  <c r="AM54" i="1" s="1"/>
  <c r="AL55" i="1"/>
  <c r="AM55" i="1" s="1"/>
  <c r="AL56" i="1"/>
  <c r="AM56" i="1" s="1"/>
  <c r="AL57" i="1"/>
  <c r="AM57" i="1" s="1"/>
  <c r="AL58" i="1"/>
  <c r="AM58" i="1" s="1"/>
  <c r="AL59" i="1"/>
  <c r="AM59" i="1" s="1"/>
  <c r="AL60" i="1"/>
  <c r="AM60" i="1" s="1"/>
  <c r="AL61" i="1"/>
  <c r="AM61" i="1" s="1"/>
  <c r="AL62" i="1"/>
  <c r="AM62" i="1" s="1"/>
  <c r="AL63" i="1"/>
  <c r="AM63" i="1" s="1"/>
  <c r="AL64" i="1"/>
  <c r="AM64" i="1" s="1"/>
  <c r="AL65" i="1"/>
  <c r="AM65" i="1" s="1"/>
  <c r="AL66" i="1"/>
  <c r="AM66" i="1" s="1"/>
  <c r="AL67" i="1"/>
  <c r="AM67" i="1" s="1"/>
  <c r="AL68" i="1"/>
  <c r="AM68" i="1" s="1"/>
  <c r="AL69" i="1"/>
  <c r="AM69" i="1" s="1"/>
  <c r="AL70" i="1"/>
  <c r="AM70" i="1" s="1"/>
  <c r="AL71" i="1"/>
  <c r="AM71" i="1" s="1"/>
  <c r="AL72" i="1"/>
  <c r="AM72" i="1" s="1"/>
  <c r="AL73" i="1"/>
  <c r="AM73" i="1" s="1"/>
  <c r="AL74" i="1"/>
  <c r="AM74" i="1" s="1"/>
  <c r="AL75" i="1"/>
  <c r="AM75" i="1" s="1"/>
  <c r="AL76" i="1"/>
  <c r="AM76" i="1" s="1"/>
  <c r="AL77" i="1"/>
  <c r="AM77" i="1" s="1"/>
  <c r="AL78" i="1"/>
  <c r="AM78" i="1" s="1"/>
  <c r="AL79" i="1"/>
  <c r="AM79" i="1" s="1"/>
  <c r="AL80" i="1"/>
  <c r="AM80" i="1" s="1"/>
  <c r="AL81" i="1"/>
  <c r="AM81" i="1" s="1"/>
  <c r="AL82" i="1"/>
  <c r="AM82" i="1" s="1"/>
  <c r="AL83" i="1"/>
  <c r="AM83" i="1" s="1"/>
  <c r="AL84" i="1"/>
  <c r="AM84" i="1" s="1"/>
  <c r="AL85" i="1"/>
  <c r="AM85" i="1" s="1"/>
  <c r="AL86" i="1"/>
  <c r="AM86" i="1" s="1"/>
  <c r="AL87" i="1"/>
  <c r="AM87" i="1" s="1"/>
  <c r="AL88" i="1"/>
  <c r="AM88" i="1" s="1"/>
  <c r="AL89" i="1"/>
  <c r="AM89" i="1" s="1"/>
  <c r="AL90" i="1"/>
  <c r="AM90" i="1" s="1"/>
  <c r="AL91" i="1"/>
  <c r="AM91" i="1" s="1"/>
  <c r="AL92" i="1"/>
  <c r="AM92" i="1" s="1"/>
  <c r="AL93" i="1"/>
  <c r="AM93" i="1" s="1"/>
  <c r="AL94" i="1"/>
  <c r="AM94" i="1" s="1"/>
  <c r="AL95" i="1"/>
  <c r="AM95" i="1" s="1"/>
  <c r="AL96" i="1"/>
  <c r="AM96" i="1" s="1"/>
  <c r="AL97" i="1"/>
  <c r="AM97" i="1" s="1"/>
  <c r="AL98" i="1"/>
  <c r="AM98" i="1" s="1"/>
  <c r="AL99" i="1"/>
  <c r="AM99" i="1" s="1"/>
  <c r="AL100" i="1"/>
  <c r="AM100" i="1" s="1"/>
  <c r="AL101" i="1"/>
  <c r="AM101" i="1" s="1"/>
  <c r="AL102" i="1"/>
  <c r="AM102" i="1" s="1"/>
  <c r="AL103" i="1"/>
  <c r="AM103" i="1" s="1"/>
  <c r="AL104" i="1"/>
  <c r="AM104" i="1" s="1"/>
  <c r="AL105" i="1"/>
  <c r="AM105" i="1" s="1"/>
  <c r="AL106" i="1"/>
  <c r="AM106" i="1" s="1"/>
  <c r="AL107" i="1"/>
  <c r="AM107" i="1" s="1"/>
  <c r="AL108" i="1"/>
  <c r="AM108" i="1" s="1"/>
  <c r="AL109" i="1"/>
  <c r="AM109" i="1" s="1"/>
  <c r="AL110" i="1"/>
  <c r="AM110" i="1" s="1"/>
  <c r="AL111" i="1"/>
  <c r="AM111" i="1" s="1"/>
  <c r="AL112" i="1"/>
  <c r="AM112" i="1" s="1"/>
  <c r="AL113" i="1"/>
  <c r="AM113" i="1" s="1"/>
  <c r="AL114" i="1"/>
  <c r="AM114" i="1" s="1"/>
  <c r="AL115" i="1"/>
  <c r="AM115" i="1" s="1"/>
  <c r="AL116" i="1"/>
  <c r="AM116" i="1" s="1"/>
  <c r="AL117" i="1"/>
  <c r="AM117" i="1" s="1"/>
  <c r="AL118" i="1"/>
  <c r="AM118" i="1" s="1"/>
  <c r="AL119" i="1"/>
  <c r="AM119" i="1" s="1"/>
  <c r="AL120" i="1"/>
  <c r="AM120" i="1" s="1"/>
  <c r="AL121" i="1"/>
  <c r="AM121" i="1" s="1"/>
  <c r="AL122" i="1"/>
  <c r="AM122" i="1" s="1"/>
  <c r="AL123" i="1"/>
  <c r="AM123" i="1" s="1"/>
  <c r="AL124" i="1"/>
  <c r="AM124" i="1" s="1"/>
  <c r="AL125" i="1"/>
  <c r="AM125" i="1" s="1"/>
  <c r="AL126" i="1"/>
  <c r="AM126" i="1" s="1"/>
  <c r="AL127" i="1"/>
  <c r="AM127" i="1" s="1"/>
  <c r="AL128" i="1"/>
  <c r="AM128" i="1" s="1"/>
  <c r="AL129" i="1"/>
  <c r="AM129" i="1" s="1"/>
  <c r="AL130" i="1"/>
  <c r="AM130" i="1" s="1"/>
  <c r="AL131" i="1"/>
  <c r="AM131" i="1" s="1"/>
  <c r="AL132" i="1"/>
  <c r="AM132" i="1" s="1"/>
  <c r="AL133" i="1"/>
  <c r="AM133" i="1" s="1"/>
  <c r="AL134" i="1"/>
  <c r="AM134" i="1" s="1"/>
  <c r="AL135" i="1"/>
  <c r="AM135" i="1" s="1"/>
  <c r="AL136" i="1"/>
  <c r="AM136" i="1" s="1"/>
  <c r="AL137" i="1"/>
  <c r="AM137" i="1" s="1"/>
  <c r="AL138" i="1"/>
  <c r="AM138" i="1" s="1"/>
  <c r="AL139" i="1"/>
  <c r="AM139" i="1" s="1"/>
  <c r="AL140" i="1"/>
  <c r="AM140" i="1" s="1"/>
  <c r="AL141" i="1"/>
  <c r="AM141" i="1" s="1"/>
  <c r="AL142" i="1"/>
  <c r="AM142" i="1" s="1"/>
  <c r="AL143" i="1"/>
  <c r="AM143" i="1" s="1"/>
  <c r="AL144" i="1"/>
  <c r="AM144" i="1" s="1"/>
  <c r="AL145" i="1"/>
  <c r="AM145" i="1" s="1"/>
  <c r="AL146" i="1"/>
  <c r="AM146" i="1" s="1"/>
  <c r="AL147" i="1"/>
  <c r="AM147" i="1" s="1"/>
  <c r="AL148" i="1"/>
  <c r="AM148" i="1" s="1"/>
  <c r="AL149" i="1"/>
  <c r="AM149" i="1" s="1"/>
  <c r="AL150" i="1"/>
  <c r="AM150" i="1" s="1"/>
  <c r="AL151" i="1"/>
  <c r="AM151" i="1" s="1"/>
  <c r="AL152" i="1"/>
  <c r="AM152" i="1" s="1"/>
  <c r="AL153" i="1"/>
  <c r="AM153" i="1" s="1"/>
  <c r="AL154" i="1"/>
  <c r="AM154" i="1" s="1"/>
  <c r="AL155" i="1"/>
  <c r="AM155" i="1" s="1"/>
  <c r="AL156" i="1"/>
  <c r="AM156" i="1" s="1"/>
  <c r="AL157" i="1"/>
  <c r="AM157" i="1" s="1"/>
  <c r="AL158" i="1"/>
  <c r="AM158" i="1" s="1"/>
  <c r="AL159" i="1"/>
  <c r="AM159" i="1" s="1"/>
  <c r="AL160" i="1"/>
  <c r="AM160" i="1" s="1"/>
  <c r="AL161" i="1"/>
  <c r="AM161" i="1" s="1"/>
  <c r="AL162" i="1"/>
  <c r="AM162" i="1" s="1"/>
  <c r="AL163" i="1"/>
  <c r="AM163" i="1" s="1"/>
  <c r="AL164" i="1"/>
  <c r="AM164" i="1" s="1"/>
  <c r="AL165" i="1"/>
  <c r="AM165" i="1" s="1"/>
  <c r="AL166" i="1"/>
  <c r="AM166" i="1" s="1"/>
  <c r="AL167" i="1"/>
  <c r="AM167" i="1" s="1"/>
  <c r="AL168" i="1"/>
  <c r="AM168" i="1" s="1"/>
  <c r="AL169" i="1"/>
  <c r="AM169" i="1" s="1"/>
  <c r="AL170" i="1"/>
  <c r="AM170" i="1" s="1"/>
  <c r="AL171" i="1"/>
  <c r="AM171" i="1" s="1"/>
  <c r="AL172" i="1"/>
  <c r="AM172" i="1" s="1"/>
  <c r="AL173" i="1"/>
  <c r="AM173" i="1" s="1"/>
  <c r="AL174" i="1"/>
  <c r="AM174" i="1" s="1"/>
  <c r="AL175" i="1"/>
  <c r="AM175" i="1" s="1"/>
  <c r="AL176" i="1"/>
  <c r="AM176" i="1" s="1"/>
  <c r="AL177" i="1"/>
  <c r="AM177" i="1" s="1"/>
  <c r="AL178" i="1"/>
  <c r="AM178" i="1" s="1"/>
  <c r="AL179" i="1"/>
  <c r="AM179" i="1" s="1"/>
  <c r="AL180" i="1"/>
  <c r="AM180" i="1" s="1"/>
  <c r="AL181" i="1"/>
  <c r="AM181" i="1" s="1"/>
  <c r="AL182" i="1"/>
  <c r="AM182" i="1" s="1"/>
  <c r="AL183" i="1"/>
  <c r="AM183" i="1" s="1"/>
  <c r="AL184" i="1"/>
  <c r="AM184" i="1" s="1"/>
  <c r="AL185" i="1"/>
  <c r="AM185" i="1" s="1"/>
  <c r="AL186" i="1"/>
  <c r="AM186" i="1" s="1"/>
  <c r="AL187" i="1"/>
  <c r="AM187" i="1" s="1"/>
  <c r="AL188" i="1"/>
  <c r="AM188" i="1" s="1"/>
  <c r="AL189" i="1"/>
  <c r="AM189" i="1" s="1"/>
  <c r="AL190" i="1"/>
  <c r="AM190" i="1" s="1"/>
  <c r="AL191" i="1"/>
  <c r="AM191" i="1" s="1"/>
  <c r="AL192" i="1"/>
  <c r="AM192" i="1" s="1"/>
  <c r="AL193" i="1"/>
  <c r="AM193" i="1" s="1"/>
  <c r="AL194" i="1"/>
  <c r="AM194" i="1" s="1"/>
  <c r="AL195" i="1"/>
  <c r="AM195" i="1" s="1"/>
  <c r="AL196" i="1"/>
  <c r="AM196" i="1" s="1"/>
  <c r="AL197" i="1"/>
  <c r="AM197" i="1" s="1"/>
  <c r="AL198" i="1"/>
  <c r="AM198" i="1" s="1"/>
  <c r="AL199" i="1"/>
  <c r="AM199" i="1" s="1"/>
  <c r="AL200" i="1"/>
  <c r="AM200" i="1" s="1"/>
  <c r="AL201" i="1"/>
  <c r="AM201" i="1" s="1"/>
  <c r="AL202" i="1"/>
  <c r="AM202" i="1" s="1"/>
  <c r="AL203" i="1"/>
  <c r="AM203" i="1" s="1"/>
  <c r="AL204" i="1"/>
  <c r="AM204" i="1" s="1"/>
  <c r="AL205" i="1"/>
  <c r="AM205" i="1" s="1"/>
  <c r="AL206" i="1"/>
  <c r="AM206" i="1" s="1"/>
  <c r="AL207" i="1"/>
  <c r="AM207" i="1" s="1"/>
  <c r="AL208" i="1"/>
  <c r="AM208" i="1" s="1"/>
  <c r="AL209" i="1"/>
  <c r="AM209" i="1" s="1"/>
  <c r="AL210" i="1"/>
  <c r="AM210" i="1" s="1"/>
  <c r="AL211" i="1"/>
  <c r="AM211" i="1" s="1"/>
  <c r="AL212" i="1"/>
  <c r="AM212" i="1" s="1"/>
  <c r="AL213" i="1"/>
  <c r="AM213" i="1" s="1"/>
  <c r="AL214" i="1"/>
  <c r="AM214" i="1" s="1"/>
  <c r="AL215" i="1"/>
  <c r="AM215" i="1" s="1"/>
  <c r="AL216" i="1"/>
  <c r="AM216" i="1" s="1"/>
  <c r="AL217" i="1"/>
  <c r="AM217" i="1" s="1"/>
  <c r="AL218" i="1"/>
  <c r="AM218" i="1" s="1"/>
  <c r="AL219" i="1"/>
  <c r="AM219" i="1" s="1"/>
  <c r="AL220" i="1"/>
  <c r="AM220" i="1" s="1"/>
  <c r="AL221" i="1"/>
  <c r="AM221" i="1" s="1"/>
  <c r="AL222" i="1"/>
  <c r="AM222" i="1" s="1"/>
  <c r="AL223" i="1"/>
  <c r="AM223" i="1" s="1"/>
  <c r="AL224" i="1"/>
  <c r="AM224" i="1" s="1"/>
  <c r="AL225" i="1"/>
  <c r="AM225" i="1" s="1"/>
  <c r="AL226" i="1"/>
  <c r="AM226" i="1" s="1"/>
  <c r="AL227" i="1"/>
  <c r="AM227" i="1" s="1"/>
  <c r="AL228" i="1"/>
  <c r="AM228" i="1" s="1"/>
  <c r="AL229" i="1"/>
  <c r="AM229" i="1" s="1"/>
  <c r="AL230" i="1"/>
  <c r="AM230" i="1" s="1"/>
  <c r="AL231" i="1"/>
  <c r="AM231" i="1" s="1"/>
  <c r="AL232" i="1"/>
  <c r="AM232" i="1" s="1"/>
  <c r="AL233" i="1"/>
  <c r="AM233" i="1" s="1"/>
  <c r="AL234" i="1"/>
  <c r="AM234" i="1" s="1"/>
  <c r="AL235" i="1"/>
  <c r="AM235" i="1" s="1"/>
  <c r="AL236" i="1"/>
  <c r="AM236" i="1" s="1"/>
  <c r="AL237" i="1"/>
  <c r="AM237" i="1" s="1"/>
  <c r="AL238" i="1"/>
  <c r="AM238" i="1" s="1"/>
  <c r="AL239" i="1"/>
  <c r="AM239" i="1" s="1"/>
  <c r="AL240" i="1"/>
  <c r="AM240" i="1" s="1"/>
  <c r="AL241" i="1"/>
  <c r="AM241" i="1" s="1"/>
  <c r="AL242" i="1"/>
  <c r="AM242" i="1" s="1"/>
  <c r="AL243" i="1"/>
  <c r="AM243" i="1" s="1"/>
  <c r="AL244" i="1"/>
  <c r="AM244" i="1" s="1"/>
  <c r="AL245" i="1"/>
  <c r="AM245" i="1" s="1"/>
  <c r="AL246" i="1"/>
  <c r="AM246" i="1" s="1"/>
  <c r="AL247" i="1"/>
  <c r="AM247" i="1" s="1"/>
  <c r="AL248" i="1"/>
  <c r="AM248" i="1" s="1"/>
  <c r="AL249" i="1"/>
  <c r="AM249" i="1" s="1"/>
  <c r="AL250" i="1"/>
  <c r="AM250" i="1" s="1"/>
  <c r="AL251" i="1"/>
  <c r="AM251" i="1" s="1"/>
  <c r="AL252" i="1"/>
  <c r="AM252" i="1" s="1"/>
  <c r="AL253" i="1"/>
  <c r="AM253" i="1" s="1"/>
  <c r="AL254" i="1"/>
  <c r="AM254" i="1" s="1"/>
  <c r="AL255" i="1"/>
  <c r="AM255" i="1" s="1"/>
  <c r="AL256" i="1"/>
  <c r="AM256" i="1" s="1"/>
  <c r="AL257" i="1"/>
  <c r="AM257" i="1" s="1"/>
  <c r="AL258" i="1"/>
  <c r="AM258" i="1" s="1"/>
  <c r="AL259" i="1"/>
  <c r="AM259" i="1" s="1"/>
  <c r="AL260" i="1"/>
  <c r="AM260" i="1" s="1"/>
  <c r="AL261" i="1"/>
  <c r="AM261" i="1" s="1"/>
  <c r="AL262" i="1"/>
  <c r="AM262" i="1" s="1"/>
  <c r="AL263" i="1"/>
  <c r="AM263" i="1" s="1"/>
  <c r="AL264" i="1"/>
  <c r="AM264" i="1" s="1"/>
  <c r="AL265" i="1"/>
  <c r="AM265" i="1" s="1"/>
  <c r="AL266" i="1"/>
  <c r="AM266" i="1" s="1"/>
  <c r="AL267" i="1"/>
  <c r="AM267" i="1" s="1"/>
  <c r="AL268" i="1"/>
  <c r="AM268" i="1" s="1"/>
  <c r="AL269" i="1"/>
  <c r="AM269" i="1" s="1"/>
  <c r="AL270" i="1"/>
  <c r="AM270" i="1" s="1"/>
  <c r="AL271" i="1"/>
  <c r="AM271" i="1" s="1"/>
  <c r="AL272" i="1"/>
  <c r="AM272" i="1" s="1"/>
  <c r="AL273" i="1"/>
  <c r="AM273" i="1" s="1"/>
  <c r="AL274" i="1"/>
  <c r="AM274" i="1" s="1"/>
  <c r="AL275" i="1"/>
  <c r="AM275" i="1" s="1"/>
  <c r="AL276" i="1"/>
  <c r="AM276" i="1" s="1"/>
  <c r="AL277" i="1"/>
  <c r="AM277" i="1" s="1"/>
  <c r="AL278" i="1"/>
  <c r="AM278" i="1" s="1"/>
  <c r="AL279" i="1"/>
  <c r="AM279" i="1" s="1"/>
  <c r="AL280" i="1"/>
  <c r="AM280" i="1" s="1"/>
  <c r="AL281" i="1"/>
  <c r="AM281" i="1" s="1"/>
  <c r="AL282" i="1"/>
  <c r="AM282" i="1" s="1"/>
  <c r="AL283" i="1"/>
  <c r="AM283" i="1" s="1"/>
  <c r="AL284" i="1"/>
  <c r="AM284" i="1" s="1"/>
  <c r="AL285" i="1"/>
  <c r="AM285" i="1" s="1"/>
  <c r="AL286" i="1"/>
  <c r="AM286" i="1" s="1"/>
  <c r="AL287" i="1"/>
  <c r="AM287" i="1" s="1"/>
  <c r="AL288" i="1"/>
  <c r="AM288" i="1" s="1"/>
  <c r="AL289" i="1"/>
  <c r="AM289" i="1" s="1"/>
  <c r="AL290" i="1"/>
  <c r="AM290" i="1" s="1"/>
  <c r="AL291" i="1"/>
  <c r="AM291" i="1" s="1"/>
  <c r="AL292" i="1"/>
  <c r="AM292" i="1" s="1"/>
  <c r="AL293" i="1"/>
  <c r="AM293" i="1" s="1"/>
  <c r="AL294" i="1"/>
  <c r="AM294" i="1" s="1"/>
  <c r="AL295" i="1"/>
  <c r="AM295" i="1" s="1"/>
  <c r="AL296" i="1"/>
  <c r="AM296" i="1" s="1"/>
  <c r="AL297" i="1"/>
  <c r="AM297" i="1" s="1"/>
  <c r="AL298" i="1"/>
  <c r="AM298" i="1" s="1"/>
  <c r="AL299" i="1"/>
  <c r="AM299" i="1" s="1"/>
  <c r="AL300" i="1"/>
  <c r="AM300" i="1" s="1"/>
  <c r="AL301" i="1"/>
  <c r="AM301" i="1" s="1"/>
  <c r="AL302" i="1"/>
  <c r="AM302" i="1" s="1"/>
  <c r="AL303" i="1"/>
  <c r="AM303" i="1" s="1"/>
  <c r="AL304" i="1"/>
  <c r="AM304" i="1" s="1"/>
  <c r="AL305" i="1"/>
  <c r="AM305" i="1" s="1"/>
  <c r="AL306" i="1"/>
  <c r="AM306" i="1" s="1"/>
  <c r="AL307" i="1"/>
  <c r="AM307" i="1" s="1"/>
  <c r="AL308" i="1"/>
  <c r="AM308" i="1" s="1"/>
  <c r="AL309" i="1"/>
  <c r="AM309" i="1" s="1"/>
  <c r="AL310" i="1"/>
  <c r="AM310" i="1" s="1"/>
  <c r="AL311" i="1"/>
  <c r="AM311" i="1" s="1"/>
  <c r="AL312" i="1"/>
  <c r="AM312" i="1" s="1"/>
  <c r="AL313" i="1"/>
  <c r="AM313" i="1" s="1"/>
  <c r="AL314" i="1"/>
  <c r="AM314" i="1" s="1"/>
  <c r="AL315" i="1"/>
  <c r="AM315" i="1" s="1"/>
  <c r="AL316" i="1"/>
  <c r="AM316" i="1" s="1"/>
  <c r="AL317" i="1"/>
  <c r="AM317" i="1" s="1"/>
  <c r="AL318" i="1"/>
  <c r="AM318" i="1" s="1"/>
  <c r="AL319" i="1"/>
  <c r="AM319" i="1" s="1"/>
  <c r="AL320" i="1"/>
  <c r="AM320" i="1" s="1"/>
  <c r="AL321" i="1"/>
  <c r="AM321" i="1" s="1"/>
  <c r="AL322" i="1"/>
  <c r="AM322" i="1" s="1"/>
  <c r="AL323" i="1"/>
  <c r="AM323" i="1" s="1"/>
  <c r="AL324" i="1"/>
  <c r="AM324" i="1" s="1"/>
  <c r="AL325" i="1"/>
  <c r="AM325" i="1" s="1"/>
  <c r="AL326" i="1"/>
  <c r="AM326" i="1" s="1"/>
  <c r="AL327" i="1"/>
  <c r="AM327" i="1" s="1"/>
  <c r="AL328" i="1"/>
  <c r="AM328" i="1" s="1"/>
  <c r="AL329" i="1"/>
  <c r="AM329" i="1" s="1"/>
  <c r="AL330" i="1"/>
  <c r="AM330" i="1" s="1"/>
  <c r="AL331" i="1"/>
  <c r="AM331" i="1" s="1"/>
  <c r="AL332" i="1"/>
  <c r="AM332" i="1" s="1"/>
  <c r="AL333" i="1"/>
  <c r="AM333" i="1" s="1"/>
  <c r="AL334" i="1"/>
  <c r="AM334" i="1" s="1"/>
  <c r="AL335" i="1"/>
  <c r="AM335" i="1" s="1"/>
  <c r="AL336" i="1"/>
  <c r="AM336" i="1" s="1"/>
  <c r="AL337" i="1"/>
  <c r="AM337" i="1" s="1"/>
  <c r="AL338" i="1"/>
  <c r="AM338" i="1" s="1"/>
  <c r="AL339" i="1"/>
  <c r="AM339" i="1" s="1"/>
  <c r="AL340" i="1"/>
  <c r="AM340" i="1" s="1"/>
  <c r="AL341" i="1"/>
  <c r="AM341" i="1" s="1"/>
  <c r="AL342" i="1"/>
  <c r="AM342" i="1" s="1"/>
  <c r="AL343" i="1"/>
  <c r="AM343" i="1" s="1"/>
  <c r="AL344" i="1"/>
  <c r="AM344" i="1" s="1"/>
  <c r="AL345" i="1"/>
  <c r="AM345" i="1" s="1"/>
  <c r="AL346" i="1"/>
  <c r="AM346" i="1" s="1"/>
  <c r="AL347" i="1"/>
  <c r="AM347" i="1" s="1"/>
  <c r="AL348" i="1"/>
  <c r="AM348" i="1" s="1"/>
  <c r="AL349" i="1"/>
  <c r="AM349" i="1" s="1"/>
  <c r="AL350" i="1"/>
  <c r="AM350" i="1" s="1"/>
  <c r="AL351" i="1"/>
  <c r="AM351" i="1" s="1"/>
  <c r="AL352" i="1"/>
  <c r="AM352" i="1" s="1"/>
  <c r="AL353" i="1"/>
  <c r="AM353" i="1" s="1"/>
  <c r="AL354" i="1"/>
  <c r="AM354" i="1" s="1"/>
  <c r="AL355" i="1"/>
  <c r="AM355" i="1" s="1"/>
  <c r="AL356" i="1"/>
  <c r="AM356" i="1" s="1"/>
  <c r="AL357" i="1"/>
  <c r="AM357" i="1" s="1"/>
  <c r="AL358" i="1"/>
  <c r="AM358" i="1" s="1"/>
  <c r="AL359" i="1"/>
  <c r="AM359" i="1" s="1"/>
  <c r="AL360" i="1"/>
  <c r="AM360" i="1" s="1"/>
  <c r="AL361" i="1"/>
  <c r="AM361" i="1" s="1"/>
  <c r="AL362" i="1"/>
  <c r="AM362" i="1" s="1"/>
  <c r="AL363" i="1"/>
  <c r="AM363" i="1" s="1"/>
  <c r="AL364" i="1"/>
  <c r="AM364" i="1" s="1"/>
  <c r="AL365" i="1"/>
  <c r="AM365" i="1" s="1"/>
  <c r="AL366" i="1"/>
  <c r="AM366" i="1" s="1"/>
  <c r="AL367" i="1"/>
  <c r="AM367" i="1" s="1"/>
  <c r="AL368" i="1"/>
  <c r="AM368" i="1" s="1"/>
  <c r="AL369" i="1"/>
  <c r="AM369" i="1" s="1"/>
  <c r="AL370" i="1"/>
  <c r="AM370" i="1" s="1"/>
  <c r="AL371" i="1"/>
  <c r="AM371" i="1" s="1"/>
  <c r="AL372" i="1"/>
  <c r="AM372" i="1" s="1"/>
  <c r="AL373" i="1"/>
  <c r="AM373" i="1" s="1"/>
  <c r="AL374" i="1"/>
  <c r="AM374" i="1" s="1"/>
  <c r="AL375" i="1"/>
  <c r="AM375" i="1" s="1"/>
  <c r="AL376" i="1"/>
  <c r="AM376" i="1" s="1"/>
  <c r="AL377" i="1"/>
  <c r="AM377" i="1" s="1"/>
  <c r="AL378" i="1"/>
  <c r="AM378" i="1" s="1"/>
  <c r="AL379" i="1"/>
  <c r="AM379" i="1" s="1"/>
  <c r="AL380" i="1"/>
  <c r="AM380" i="1" s="1"/>
  <c r="AL381" i="1"/>
  <c r="AM381" i="1" s="1"/>
  <c r="AL382" i="1"/>
  <c r="AM382" i="1" s="1"/>
  <c r="AL383" i="1"/>
  <c r="AM383" i="1" s="1"/>
  <c r="AL384" i="1"/>
  <c r="AM384" i="1" s="1"/>
  <c r="AL385" i="1"/>
  <c r="AM385" i="1" s="1"/>
  <c r="AL386" i="1"/>
  <c r="AM386" i="1" s="1"/>
  <c r="AL387" i="1"/>
  <c r="AM387" i="1" s="1"/>
  <c r="AL388" i="1"/>
  <c r="AM388" i="1" s="1"/>
  <c r="AL389" i="1"/>
  <c r="AM389" i="1" s="1"/>
  <c r="AL390" i="1"/>
  <c r="AM390" i="1" s="1"/>
  <c r="AL391" i="1"/>
  <c r="AM391" i="1" s="1"/>
  <c r="AL392" i="1"/>
  <c r="AM392" i="1" s="1"/>
  <c r="AL393" i="1"/>
  <c r="AM393" i="1" s="1"/>
  <c r="AL394" i="1"/>
  <c r="AM394" i="1" s="1"/>
  <c r="AL395" i="1"/>
  <c r="AM395" i="1" s="1"/>
  <c r="AL396" i="1"/>
  <c r="AM396" i="1" s="1"/>
  <c r="AL397" i="1"/>
  <c r="AM397" i="1" s="1"/>
  <c r="AL398" i="1"/>
  <c r="AM398" i="1" s="1"/>
  <c r="AL399" i="1"/>
  <c r="AM399" i="1" s="1"/>
  <c r="AL400" i="1"/>
  <c r="AM400" i="1" s="1"/>
  <c r="AL401" i="1"/>
  <c r="AM401" i="1" s="1"/>
  <c r="AL402" i="1"/>
  <c r="AM402" i="1" s="1"/>
  <c r="AL403" i="1"/>
  <c r="AM403" i="1" s="1"/>
  <c r="AL404" i="1"/>
  <c r="AM404" i="1" s="1"/>
  <c r="AL405" i="1"/>
  <c r="AM405" i="1" s="1"/>
  <c r="AL406" i="1"/>
  <c r="AM406" i="1" s="1"/>
  <c r="AL407" i="1"/>
  <c r="AM407" i="1" s="1"/>
  <c r="AL408" i="1"/>
  <c r="AM408" i="1" s="1"/>
  <c r="AL409" i="1"/>
  <c r="AM409" i="1" s="1"/>
  <c r="AL410" i="1"/>
  <c r="AM410" i="1" s="1"/>
  <c r="AL411" i="1"/>
  <c r="AM411" i="1" s="1"/>
  <c r="AL412" i="1"/>
  <c r="AM412" i="1" s="1"/>
  <c r="AL413" i="1"/>
  <c r="AM413" i="1" s="1"/>
  <c r="AL414" i="1"/>
  <c r="AM414" i="1" s="1"/>
  <c r="AL415" i="1"/>
  <c r="AM415" i="1" s="1"/>
  <c r="AL416" i="1"/>
  <c r="AM416" i="1" s="1"/>
  <c r="AL417" i="1"/>
  <c r="AM417" i="1" s="1"/>
  <c r="AL418" i="1"/>
  <c r="AM418" i="1" s="1"/>
  <c r="AL419" i="1"/>
  <c r="AM419" i="1" s="1"/>
  <c r="AL420" i="1"/>
  <c r="AM420" i="1" s="1"/>
  <c r="AL421" i="1"/>
  <c r="AM421" i="1" s="1"/>
  <c r="AL422" i="1"/>
  <c r="AM422" i="1" s="1"/>
  <c r="AL423" i="1"/>
  <c r="AM423" i="1" s="1"/>
  <c r="AL424" i="1"/>
  <c r="AM424" i="1" s="1"/>
  <c r="AL425" i="1"/>
  <c r="AM425" i="1" s="1"/>
  <c r="AL426" i="1"/>
  <c r="AM426" i="1" s="1"/>
  <c r="AL427" i="1"/>
  <c r="AM427" i="1" s="1"/>
  <c r="AL428" i="1"/>
  <c r="AM428" i="1" s="1"/>
  <c r="AL429" i="1"/>
  <c r="AM429" i="1" s="1"/>
  <c r="AL430" i="1"/>
  <c r="AM430" i="1" s="1"/>
  <c r="AL431" i="1"/>
  <c r="AM431" i="1" s="1"/>
  <c r="AL432" i="1"/>
  <c r="AM432" i="1" s="1"/>
  <c r="AL433" i="1"/>
  <c r="AM433" i="1" s="1"/>
  <c r="AL434" i="1"/>
  <c r="AM434" i="1" s="1"/>
  <c r="AL435" i="1"/>
  <c r="AM435" i="1" s="1"/>
  <c r="AL436" i="1"/>
  <c r="AM436" i="1" s="1"/>
  <c r="AL437" i="1"/>
  <c r="AM437" i="1" s="1"/>
  <c r="AL438" i="1"/>
  <c r="AM438" i="1" s="1"/>
  <c r="AL439" i="1"/>
  <c r="AM439" i="1" s="1"/>
  <c r="AL440" i="1"/>
  <c r="AM440" i="1" s="1"/>
  <c r="AL441" i="1"/>
  <c r="AM441" i="1" s="1"/>
  <c r="AL442" i="1"/>
  <c r="AM442" i="1" s="1"/>
  <c r="AL443" i="1"/>
  <c r="AM443" i="1" s="1"/>
  <c r="AL444" i="1"/>
  <c r="AM444" i="1" s="1"/>
  <c r="AL445" i="1"/>
  <c r="AM445" i="1" s="1"/>
  <c r="AL446" i="1"/>
  <c r="AM446" i="1" s="1"/>
  <c r="AL447" i="1"/>
  <c r="AM447" i="1" s="1"/>
  <c r="AL448" i="1"/>
  <c r="AM448" i="1" s="1"/>
  <c r="AL449" i="1"/>
  <c r="AM449" i="1" s="1"/>
  <c r="AL450" i="1"/>
  <c r="AM450" i="1" s="1"/>
  <c r="AL451" i="1"/>
  <c r="AM451" i="1" s="1"/>
  <c r="AL452" i="1"/>
  <c r="AM452" i="1" s="1"/>
  <c r="AL453" i="1"/>
  <c r="AM453" i="1" s="1"/>
  <c r="AL454" i="1"/>
  <c r="AM454" i="1" s="1"/>
  <c r="AL455" i="1"/>
  <c r="AM455" i="1" s="1"/>
  <c r="AL456" i="1"/>
  <c r="AM456" i="1" s="1"/>
  <c r="AL457" i="1"/>
  <c r="AM457" i="1" s="1"/>
  <c r="AL458" i="1"/>
  <c r="AM458" i="1" s="1"/>
  <c r="AL459" i="1"/>
  <c r="AM459" i="1" s="1"/>
  <c r="AL460" i="1"/>
  <c r="AM460" i="1" s="1"/>
  <c r="AL461" i="1"/>
  <c r="AM461" i="1" s="1"/>
  <c r="AL462" i="1"/>
  <c r="AM462" i="1" s="1"/>
  <c r="AL463" i="1"/>
  <c r="AM463" i="1" s="1"/>
  <c r="AL464" i="1"/>
  <c r="AM464" i="1" s="1"/>
  <c r="AL465" i="1"/>
  <c r="AM465" i="1" s="1"/>
  <c r="AL466" i="1"/>
  <c r="AM466" i="1" s="1"/>
  <c r="AL467" i="1"/>
  <c r="AM467" i="1" s="1"/>
  <c r="AL468" i="1"/>
  <c r="AM468" i="1" s="1"/>
  <c r="AL469" i="1"/>
  <c r="AM469" i="1" s="1"/>
  <c r="AL470" i="1"/>
  <c r="AM470" i="1" s="1"/>
  <c r="AL471" i="1"/>
  <c r="AM471" i="1" s="1"/>
  <c r="AL472" i="1"/>
  <c r="AM472" i="1" s="1"/>
  <c r="AL473" i="1"/>
  <c r="AM473" i="1" s="1"/>
  <c r="AL474" i="1"/>
  <c r="AM474" i="1" s="1"/>
  <c r="AL475" i="1"/>
  <c r="AM475" i="1" s="1"/>
  <c r="AL476" i="1"/>
  <c r="AM476" i="1" s="1"/>
  <c r="AL477" i="1"/>
  <c r="AM477" i="1" s="1"/>
  <c r="AL478" i="1"/>
  <c r="AM478" i="1" s="1"/>
  <c r="AL479" i="1"/>
  <c r="AM479" i="1" s="1"/>
  <c r="AL480" i="1"/>
  <c r="AM480" i="1" s="1"/>
  <c r="AL481" i="1"/>
  <c r="AM481" i="1" s="1"/>
  <c r="AL482" i="1"/>
  <c r="AM482" i="1" s="1"/>
  <c r="AL483" i="1"/>
  <c r="AM483" i="1" s="1"/>
  <c r="AL484" i="1"/>
  <c r="AM484" i="1" s="1"/>
  <c r="AL485" i="1"/>
  <c r="AM485" i="1" s="1"/>
  <c r="AL486" i="1"/>
  <c r="AM486" i="1" s="1"/>
  <c r="AL487" i="1"/>
  <c r="AM487" i="1" s="1"/>
  <c r="AL488" i="1"/>
  <c r="AM488" i="1" s="1"/>
  <c r="AL489" i="1"/>
  <c r="AM489" i="1" s="1"/>
  <c r="AL490" i="1"/>
  <c r="AM490" i="1" s="1"/>
  <c r="AL491" i="1"/>
  <c r="AM491" i="1" s="1"/>
  <c r="AL492" i="1"/>
  <c r="AM492" i="1" s="1"/>
  <c r="AL493" i="1"/>
  <c r="AM493" i="1" s="1"/>
  <c r="AL494" i="1"/>
  <c r="AM494" i="1" s="1"/>
  <c r="AL495" i="1"/>
  <c r="AM495" i="1" s="1"/>
  <c r="AL496" i="1"/>
  <c r="AM496" i="1" s="1"/>
  <c r="AL497" i="1"/>
  <c r="AM497" i="1" s="1"/>
  <c r="AL498" i="1"/>
  <c r="AM498" i="1" s="1"/>
  <c r="AL499" i="1"/>
  <c r="AM499" i="1" s="1"/>
  <c r="AL500" i="1"/>
  <c r="AM500" i="1" s="1"/>
  <c r="AL501" i="1"/>
  <c r="AM501" i="1" s="1"/>
  <c r="AL502" i="1"/>
  <c r="AM502" i="1" s="1"/>
  <c r="AL503" i="1"/>
  <c r="AM503" i="1" s="1"/>
  <c r="AL504" i="1"/>
  <c r="AM504" i="1" s="1"/>
  <c r="AL505" i="1"/>
  <c r="AM505" i="1" s="1"/>
  <c r="AL506" i="1"/>
  <c r="AM506" i="1" s="1"/>
  <c r="AL507" i="1"/>
  <c r="AM507" i="1" s="1"/>
  <c r="AL508" i="1"/>
  <c r="AM508" i="1" s="1"/>
  <c r="AL509" i="1"/>
  <c r="AM509" i="1" s="1"/>
  <c r="AL510" i="1"/>
  <c r="AM510" i="1" s="1"/>
  <c r="AL511" i="1"/>
  <c r="AM511" i="1" s="1"/>
  <c r="AL512" i="1"/>
  <c r="AM512" i="1" s="1"/>
  <c r="AL513" i="1"/>
  <c r="AM513" i="1" s="1"/>
  <c r="AL514" i="1"/>
  <c r="AM514" i="1" s="1"/>
  <c r="AL515" i="1"/>
  <c r="AM515" i="1" s="1"/>
  <c r="AL516" i="1"/>
  <c r="AM516" i="1" s="1"/>
  <c r="AL517" i="1"/>
  <c r="AM517" i="1" s="1"/>
  <c r="AL518" i="1"/>
  <c r="AM518" i="1" s="1"/>
  <c r="AL519" i="1"/>
  <c r="AM519" i="1" s="1"/>
  <c r="AL520" i="1"/>
  <c r="AM520" i="1" s="1"/>
  <c r="AL521" i="1"/>
  <c r="AM521" i="1" s="1"/>
  <c r="AL522" i="1"/>
  <c r="AM522" i="1" s="1"/>
  <c r="AL523" i="1"/>
  <c r="AM523" i="1" s="1"/>
  <c r="AL524" i="1"/>
  <c r="AM524" i="1" s="1"/>
  <c r="AL525" i="1"/>
  <c r="AM525" i="1" s="1"/>
  <c r="AL526" i="1"/>
  <c r="AM526" i="1" s="1"/>
  <c r="AL527" i="1"/>
  <c r="AM527" i="1" s="1"/>
  <c r="AL528" i="1"/>
  <c r="AM528" i="1" s="1"/>
  <c r="AL529" i="1"/>
  <c r="AM529" i="1" s="1"/>
  <c r="AL530" i="1"/>
  <c r="AM530" i="1" s="1"/>
  <c r="AL531" i="1"/>
  <c r="AM531" i="1" s="1"/>
  <c r="AL532" i="1"/>
  <c r="AM532" i="1" s="1"/>
  <c r="AL533" i="1"/>
  <c r="AM533" i="1" s="1"/>
  <c r="AL534" i="1"/>
  <c r="AM534" i="1" s="1"/>
  <c r="AL535" i="1"/>
  <c r="AM535" i="1" s="1"/>
  <c r="AL536" i="1"/>
  <c r="AM536" i="1" s="1"/>
  <c r="AL537" i="1"/>
  <c r="AM537" i="1" s="1"/>
  <c r="AL538" i="1"/>
  <c r="AM538" i="1" s="1"/>
  <c r="AL539" i="1"/>
  <c r="AM539" i="1" s="1"/>
  <c r="AL540" i="1"/>
  <c r="AM540" i="1" s="1"/>
  <c r="AL541" i="1"/>
  <c r="AM541" i="1" s="1"/>
  <c r="AL542" i="1"/>
  <c r="AM542" i="1" s="1"/>
  <c r="AL543" i="1"/>
  <c r="AM543" i="1" s="1"/>
  <c r="AL544" i="1"/>
  <c r="AM544" i="1" s="1"/>
  <c r="AL545" i="1"/>
  <c r="AM545" i="1" s="1"/>
  <c r="AL546" i="1"/>
  <c r="AM546" i="1" s="1"/>
  <c r="AL547" i="1"/>
  <c r="AM547" i="1" s="1"/>
  <c r="AL548" i="1"/>
  <c r="AM548" i="1" s="1"/>
  <c r="AL549" i="1"/>
  <c r="AM549" i="1" s="1"/>
  <c r="AL550" i="1"/>
  <c r="AM550" i="1" s="1"/>
  <c r="AL551" i="1"/>
  <c r="AM551" i="1" s="1"/>
  <c r="AL552" i="1"/>
  <c r="AM552" i="1" s="1"/>
  <c r="AL553" i="1"/>
  <c r="AM553" i="1" s="1"/>
  <c r="AL554" i="1"/>
  <c r="AM554" i="1" s="1"/>
  <c r="AL555" i="1"/>
  <c r="AM555" i="1" s="1"/>
  <c r="AL556" i="1"/>
  <c r="AM556" i="1" s="1"/>
  <c r="AL557" i="1"/>
  <c r="AM557" i="1" s="1"/>
  <c r="AL558" i="1"/>
  <c r="AM558" i="1" s="1"/>
  <c r="AL559" i="1"/>
  <c r="AM559" i="1" s="1"/>
  <c r="AL560" i="1"/>
  <c r="AM560" i="1" s="1"/>
  <c r="AL561" i="1"/>
  <c r="AM561" i="1" s="1"/>
  <c r="AL562" i="1"/>
  <c r="AM562" i="1" s="1"/>
  <c r="AL563" i="1"/>
  <c r="AM563" i="1" s="1"/>
  <c r="AL564" i="1"/>
  <c r="AM564" i="1" s="1"/>
  <c r="AL565" i="1"/>
  <c r="AM565" i="1" s="1"/>
  <c r="AL566" i="1"/>
  <c r="AM566" i="1" s="1"/>
  <c r="AL567" i="1"/>
  <c r="AM567" i="1" s="1"/>
  <c r="AL568" i="1"/>
  <c r="AM568" i="1" s="1"/>
  <c r="AL569" i="1"/>
  <c r="AM569" i="1" s="1"/>
  <c r="AL570" i="1"/>
  <c r="AM570" i="1" s="1"/>
  <c r="AL571" i="1"/>
  <c r="AM571" i="1" s="1"/>
  <c r="AL572" i="1"/>
  <c r="AM572" i="1" s="1"/>
  <c r="AL573" i="1"/>
  <c r="AM573" i="1" s="1"/>
  <c r="AL574" i="1"/>
  <c r="AM574" i="1" s="1"/>
  <c r="AL575" i="1"/>
  <c r="AM575" i="1" s="1"/>
  <c r="AL576" i="1"/>
  <c r="AM576" i="1" s="1"/>
  <c r="AL577" i="1"/>
  <c r="AM577" i="1" s="1"/>
  <c r="AL578" i="1"/>
  <c r="AM578" i="1" s="1"/>
  <c r="AL579" i="1"/>
  <c r="AM579" i="1" s="1"/>
  <c r="AL580" i="1"/>
  <c r="AM580" i="1" s="1"/>
  <c r="AL581" i="1"/>
  <c r="AM581" i="1" s="1"/>
  <c r="AL582" i="1"/>
  <c r="AM582" i="1" s="1"/>
  <c r="AL583" i="1"/>
  <c r="AM583" i="1" s="1"/>
  <c r="AL584" i="1"/>
  <c r="AM584" i="1" s="1"/>
  <c r="AL585" i="1"/>
  <c r="AM585" i="1" s="1"/>
  <c r="AL586" i="1"/>
  <c r="AM586" i="1" s="1"/>
  <c r="AL587" i="1"/>
  <c r="AM587" i="1" s="1"/>
  <c r="AL588" i="1"/>
  <c r="AM588" i="1" s="1"/>
  <c r="AL589" i="1"/>
  <c r="AM589" i="1" s="1"/>
  <c r="AL590" i="1"/>
  <c r="AM590" i="1" s="1"/>
  <c r="AL591" i="1"/>
  <c r="AM591" i="1" s="1"/>
  <c r="AL592" i="1"/>
  <c r="AM592" i="1" s="1"/>
  <c r="AL593" i="1"/>
  <c r="AM593" i="1" s="1"/>
  <c r="AL594" i="1"/>
  <c r="AM594" i="1" s="1"/>
  <c r="AL595" i="1"/>
  <c r="AM595" i="1" s="1"/>
  <c r="AL596" i="1"/>
  <c r="AM596" i="1" s="1"/>
  <c r="AL597" i="1"/>
  <c r="AM597" i="1" s="1"/>
  <c r="AL598" i="1"/>
  <c r="AM598" i="1" s="1"/>
  <c r="AL599" i="1"/>
  <c r="AM599" i="1" s="1"/>
  <c r="AL600" i="1"/>
  <c r="AM600" i="1" s="1"/>
  <c r="AL601" i="1"/>
  <c r="AM601" i="1" s="1"/>
  <c r="AL602" i="1"/>
  <c r="AM602" i="1" s="1"/>
  <c r="AL603" i="1"/>
  <c r="AM603" i="1" s="1"/>
  <c r="AL604" i="1"/>
  <c r="AM604" i="1" s="1"/>
  <c r="AL605" i="1"/>
  <c r="AM605" i="1" s="1"/>
  <c r="AL606" i="1"/>
  <c r="AM606" i="1" s="1"/>
  <c r="AL607" i="1"/>
  <c r="AM607" i="1" s="1"/>
  <c r="AL608" i="1"/>
  <c r="AM608" i="1" s="1"/>
  <c r="AL609" i="1"/>
  <c r="AM609" i="1" s="1"/>
  <c r="AL610" i="1"/>
  <c r="AM610" i="1" s="1"/>
  <c r="AL611" i="1"/>
  <c r="AM611" i="1" s="1"/>
  <c r="AL612" i="1"/>
  <c r="AM612" i="1" s="1"/>
  <c r="AL613" i="1"/>
  <c r="AM613" i="1" s="1"/>
  <c r="AL614" i="1"/>
  <c r="AM614" i="1" s="1"/>
  <c r="AL615" i="1"/>
  <c r="AM615" i="1" s="1"/>
  <c r="AL616" i="1"/>
  <c r="AM616" i="1" s="1"/>
  <c r="AL617" i="1"/>
  <c r="AM617" i="1" s="1"/>
  <c r="AL618" i="1"/>
  <c r="AM618" i="1" s="1"/>
  <c r="AL619" i="1"/>
  <c r="AM619" i="1" s="1"/>
  <c r="AL620" i="1"/>
  <c r="AM620" i="1" s="1"/>
  <c r="AL621" i="1"/>
  <c r="AM621" i="1" s="1"/>
  <c r="AL622" i="1"/>
  <c r="AM622" i="1" s="1"/>
  <c r="AL623" i="1"/>
  <c r="AM623" i="1" s="1"/>
  <c r="AL624" i="1"/>
  <c r="AM624" i="1" s="1"/>
  <c r="AL625" i="1"/>
  <c r="AM625" i="1" s="1"/>
  <c r="AL626" i="1"/>
  <c r="AM626" i="1" s="1"/>
  <c r="AL627" i="1"/>
  <c r="AM627" i="1" s="1"/>
  <c r="AL628" i="1"/>
  <c r="AM628" i="1" s="1"/>
  <c r="AL629" i="1"/>
  <c r="AM629" i="1" s="1"/>
  <c r="AL630" i="1"/>
  <c r="AM630" i="1" s="1"/>
  <c r="AL631" i="1"/>
  <c r="AM631" i="1" s="1"/>
  <c r="AL632" i="1"/>
  <c r="AM632" i="1" s="1"/>
  <c r="AL633" i="1"/>
  <c r="AM633" i="1" s="1"/>
  <c r="AL634" i="1"/>
  <c r="AM634" i="1" s="1"/>
  <c r="AL635" i="1"/>
  <c r="AM635" i="1" s="1"/>
  <c r="AL636" i="1"/>
  <c r="AM636" i="1" s="1"/>
  <c r="AL637" i="1"/>
  <c r="AM637" i="1" s="1"/>
  <c r="AL638" i="1"/>
  <c r="AM638" i="1" s="1"/>
  <c r="AL639" i="1"/>
  <c r="AM639" i="1" s="1"/>
  <c r="AL640" i="1"/>
  <c r="AM640" i="1" s="1"/>
  <c r="AL641" i="1"/>
  <c r="AM641" i="1" s="1"/>
  <c r="AL642" i="1"/>
  <c r="AM642" i="1" s="1"/>
  <c r="AL643" i="1"/>
  <c r="AM643" i="1" s="1"/>
  <c r="AL644" i="1"/>
  <c r="AM644" i="1" s="1"/>
  <c r="AL645" i="1"/>
  <c r="AM645" i="1" s="1"/>
  <c r="AL646" i="1"/>
  <c r="AM646" i="1" s="1"/>
  <c r="AL647" i="1"/>
  <c r="AM647" i="1" s="1"/>
  <c r="AL648" i="1"/>
  <c r="AM648" i="1" s="1"/>
  <c r="AL649" i="1"/>
  <c r="AM649" i="1" s="1"/>
  <c r="AL650" i="1"/>
  <c r="AM650" i="1" s="1"/>
  <c r="AL651" i="1"/>
  <c r="AM651" i="1" s="1"/>
  <c r="AL652" i="1"/>
  <c r="AM652" i="1" s="1"/>
  <c r="AL653" i="1"/>
  <c r="AM653" i="1" s="1"/>
  <c r="AL654" i="1"/>
  <c r="AM654" i="1" s="1"/>
  <c r="AL655" i="1"/>
  <c r="AM655" i="1" s="1"/>
  <c r="AL656" i="1"/>
  <c r="AM656" i="1" s="1"/>
  <c r="AL657" i="1"/>
  <c r="AM657" i="1" s="1"/>
  <c r="AL658" i="1"/>
  <c r="AM658" i="1" s="1"/>
  <c r="AL659" i="1"/>
  <c r="AM659" i="1" s="1"/>
  <c r="AL660" i="1"/>
  <c r="AM660" i="1" s="1"/>
  <c r="AL661" i="1"/>
  <c r="AM661" i="1" s="1"/>
  <c r="AL662" i="1"/>
  <c r="AM662" i="1" s="1"/>
  <c r="AL663" i="1"/>
  <c r="AM663" i="1" s="1"/>
  <c r="AL664" i="1"/>
  <c r="AM664" i="1" s="1"/>
  <c r="AL665" i="1"/>
  <c r="AM665" i="1" s="1"/>
  <c r="AL666" i="1"/>
  <c r="AM666" i="1" s="1"/>
  <c r="AL667" i="1"/>
  <c r="AM667" i="1" s="1"/>
  <c r="AL668" i="1"/>
  <c r="AM668" i="1" s="1"/>
  <c r="AL669" i="1"/>
  <c r="AM669" i="1" s="1"/>
  <c r="AL670" i="1"/>
  <c r="AM670" i="1" s="1"/>
  <c r="AL671" i="1"/>
  <c r="AM671" i="1" s="1"/>
  <c r="AL672" i="1"/>
  <c r="AM672" i="1" s="1"/>
  <c r="AL673" i="1"/>
  <c r="AM673" i="1" s="1"/>
  <c r="AL674" i="1"/>
  <c r="AM674" i="1" s="1"/>
  <c r="AL675" i="1"/>
  <c r="AM675" i="1" s="1"/>
  <c r="AL676" i="1"/>
  <c r="AM676" i="1" s="1"/>
  <c r="AL677" i="1"/>
  <c r="AM677" i="1" s="1"/>
  <c r="AL678" i="1"/>
  <c r="AM678" i="1" s="1"/>
  <c r="AL679" i="1"/>
  <c r="AM679" i="1" s="1"/>
  <c r="AL680" i="1"/>
  <c r="AM680" i="1" s="1"/>
  <c r="AL681" i="1"/>
  <c r="AM681" i="1" s="1"/>
  <c r="AL682" i="1"/>
  <c r="AM682" i="1" s="1"/>
  <c r="AL683" i="1"/>
  <c r="AM683" i="1" s="1"/>
  <c r="AL684" i="1"/>
  <c r="AM684" i="1" s="1"/>
  <c r="AL685" i="1"/>
  <c r="AM685" i="1" s="1"/>
  <c r="AL686" i="1"/>
  <c r="AM686" i="1" s="1"/>
  <c r="AL687" i="1"/>
  <c r="AM687" i="1" s="1"/>
  <c r="AL688" i="1"/>
  <c r="AM688" i="1" s="1"/>
  <c r="AL689" i="1"/>
  <c r="AM689" i="1" s="1"/>
  <c r="AL690" i="1"/>
  <c r="AM690" i="1" s="1"/>
  <c r="AL691" i="1"/>
  <c r="AM691" i="1" s="1"/>
  <c r="AL692" i="1"/>
  <c r="AM692" i="1" s="1"/>
  <c r="AL693" i="1"/>
  <c r="AM693" i="1" s="1"/>
  <c r="AL694" i="1"/>
  <c r="AM694" i="1" s="1"/>
  <c r="AL695" i="1"/>
  <c r="AM695" i="1" s="1"/>
  <c r="AL696" i="1"/>
  <c r="AM696" i="1" s="1"/>
  <c r="AL697" i="1"/>
  <c r="AM697" i="1" s="1"/>
  <c r="AL698" i="1"/>
  <c r="AM698" i="1" s="1"/>
  <c r="AL699" i="1"/>
  <c r="AM699" i="1" s="1"/>
  <c r="AL700" i="1"/>
  <c r="AM700" i="1" s="1"/>
  <c r="AL701" i="1"/>
  <c r="AM701" i="1" s="1"/>
  <c r="AL702" i="1"/>
  <c r="AM702" i="1" s="1"/>
  <c r="AL703" i="1"/>
  <c r="AM703" i="1" s="1"/>
  <c r="AL704" i="1"/>
  <c r="AM704" i="1" s="1"/>
  <c r="AL705" i="1"/>
  <c r="AM705" i="1" s="1"/>
  <c r="AL706" i="1"/>
  <c r="AM706" i="1" s="1"/>
  <c r="AL707" i="1"/>
  <c r="AM707" i="1" s="1"/>
  <c r="AL708" i="1"/>
  <c r="AM708" i="1" s="1"/>
  <c r="AL709" i="1"/>
  <c r="AM709" i="1" s="1"/>
  <c r="AL710" i="1"/>
  <c r="AM710" i="1" s="1"/>
  <c r="AL711" i="1"/>
  <c r="AM711" i="1" s="1"/>
  <c r="AL712" i="1"/>
  <c r="AM712" i="1" s="1"/>
  <c r="AL713" i="1"/>
  <c r="AM713" i="1" s="1"/>
  <c r="AL714" i="1"/>
  <c r="AM714" i="1" s="1"/>
  <c r="AL715" i="1"/>
  <c r="AM715" i="1" s="1"/>
  <c r="AL716" i="1"/>
  <c r="AM716" i="1" s="1"/>
  <c r="AL717" i="1"/>
  <c r="AM717" i="1" s="1"/>
  <c r="AL718" i="1"/>
  <c r="AM718" i="1" s="1"/>
  <c r="AL719" i="1"/>
  <c r="AM719" i="1" s="1"/>
  <c r="AL720" i="1"/>
  <c r="AM720" i="1" s="1"/>
  <c r="AL721" i="1"/>
  <c r="AM721" i="1" s="1"/>
  <c r="AL722" i="1"/>
  <c r="AM722" i="1" s="1"/>
  <c r="AL723" i="1"/>
  <c r="AM723" i="1" s="1"/>
  <c r="AL724" i="1"/>
  <c r="AM724" i="1" s="1"/>
  <c r="AL725" i="1"/>
  <c r="AM725" i="1" s="1"/>
  <c r="AL726" i="1"/>
  <c r="AM726" i="1" s="1"/>
  <c r="AL727" i="1"/>
  <c r="AM727" i="1" s="1"/>
  <c r="AL728" i="1"/>
  <c r="AM728" i="1" s="1"/>
  <c r="AL729" i="1"/>
  <c r="AM729" i="1" s="1"/>
  <c r="AL730" i="1"/>
  <c r="AM730" i="1" s="1"/>
  <c r="AL731" i="1"/>
  <c r="AM731" i="1" s="1"/>
  <c r="AL2" i="1"/>
  <c r="AM2" i="1" s="1"/>
  <c r="AP38" i="1" l="1"/>
  <c r="AQ38" i="1" s="1"/>
  <c r="AU24" i="1"/>
  <c r="AU23" i="1"/>
  <c r="AU26" i="1"/>
  <c r="AU22" i="1"/>
  <c r="AP32" i="1"/>
  <c r="AQ32" i="1" s="1"/>
  <c r="AU28" i="1"/>
  <c r="AU27" i="1"/>
  <c r="AW27" i="1" s="1"/>
  <c r="AU20" i="1"/>
  <c r="AU25" i="1"/>
  <c r="AW25" i="1" s="1"/>
  <c r="AU21" i="1"/>
  <c r="AW24" i="1"/>
  <c r="AR38" i="1"/>
  <c r="AP33" i="1"/>
  <c r="AQ33" i="1" s="1"/>
  <c r="AP34" i="1"/>
  <c r="AQ34" i="1" s="1"/>
  <c r="AP37" i="1"/>
  <c r="AQ37" i="1" s="1"/>
  <c r="AQ35" i="1"/>
  <c r="AP36" i="1"/>
  <c r="AQ36" i="1" s="1"/>
  <c r="AL1" i="1"/>
  <c r="AM1" i="1"/>
  <c r="AP6" i="1"/>
  <c r="AP5" i="1"/>
  <c r="AS20" i="1" a="1"/>
  <c r="AS20" i="1" s="1"/>
  <c r="AR29" i="1"/>
  <c r="AR21" i="1"/>
  <c r="AT21" i="1" s="1"/>
  <c r="AR22" i="1"/>
  <c r="AT22" i="1" s="1"/>
  <c r="AR23" i="1"/>
  <c r="AT23" i="1" s="1"/>
  <c r="AR24" i="1"/>
  <c r="AT24" i="1" s="1"/>
  <c r="AR25" i="1"/>
  <c r="AT25" i="1" s="1"/>
  <c r="AR26" i="1"/>
  <c r="AT26" i="1" s="1"/>
  <c r="AR27" i="1"/>
  <c r="AT27" i="1" s="1"/>
  <c r="AR28" i="1"/>
  <c r="AT28" i="1" s="1"/>
  <c r="AR20" i="1"/>
  <c r="AT20" i="1" s="1"/>
  <c r="AW26" i="1" l="1"/>
  <c r="AW22" i="1"/>
  <c r="AW28" i="1"/>
  <c r="AW23" i="1"/>
  <c r="AR37" i="1"/>
  <c r="AW21" i="1"/>
  <c r="AR36" i="1"/>
  <c r="AS23" i="1"/>
  <c r="AV23" i="1" s="1"/>
  <c r="AS27" i="1"/>
  <c r="AV27" i="1" s="1"/>
  <c r="AS26" i="1"/>
  <c r="AV26" i="1" s="1"/>
  <c r="AS22" i="1"/>
  <c r="AV22" i="1" s="1"/>
  <c r="AS29" i="1"/>
  <c r="AS25" i="1"/>
  <c r="AV25" i="1" s="1"/>
  <c r="AS21" i="1"/>
  <c r="AV21" i="1" s="1"/>
  <c r="AS28" i="1"/>
  <c r="AV28" i="1" s="1"/>
  <c r="AS24" i="1"/>
  <c r="AV24" i="1" s="1"/>
</calcChain>
</file>

<file path=xl/sharedStrings.xml><?xml version="1.0" encoding="utf-8"?>
<sst xmlns="http://schemas.openxmlformats.org/spreadsheetml/2006/main" count="23040" uniqueCount="301">
  <si>
    <t>Id</t>
  </si>
  <si>
    <t>SalePrice</t>
  </si>
  <si>
    <t>Zone</t>
  </si>
  <si>
    <t>RL</t>
  </si>
  <si>
    <t>RM</t>
  </si>
  <si>
    <t>FV</t>
  </si>
  <si>
    <t>RH</t>
  </si>
  <si>
    <t>C</t>
  </si>
  <si>
    <t>SaleCondition</t>
  </si>
  <si>
    <t>Normal</t>
  </si>
  <si>
    <t>Abnorml</t>
  </si>
  <si>
    <t>Family</t>
  </si>
  <si>
    <t>Type</t>
  </si>
  <si>
    <t>LotArea</t>
  </si>
  <si>
    <t>LotConfig</t>
  </si>
  <si>
    <t>OverallQual</t>
  </si>
  <si>
    <t>OverallCond</t>
  </si>
  <si>
    <t>YearBuilt</t>
  </si>
  <si>
    <t>YearRemodAdd</t>
  </si>
  <si>
    <t>RoofStyle</t>
  </si>
  <si>
    <t>ExterQual</t>
  </si>
  <si>
    <t>ExterCond</t>
  </si>
  <si>
    <t>Foundation</t>
  </si>
  <si>
    <t>BsmtQual</t>
  </si>
  <si>
    <t>BsmtCond</t>
  </si>
  <si>
    <t>BsmtExposure</t>
  </si>
  <si>
    <t>BsmtRating</t>
  </si>
  <si>
    <t>BsmtSF</t>
  </si>
  <si>
    <t>CentralAir</t>
  </si>
  <si>
    <t>1stFlrSF</t>
  </si>
  <si>
    <t>2ndFlrSF</t>
  </si>
  <si>
    <t>LowQualSF</t>
  </si>
  <si>
    <t>LivAreaSF</t>
  </si>
  <si>
    <t>FullBath</t>
  </si>
  <si>
    <t>HalfBath</t>
  </si>
  <si>
    <t>Bedrooms</t>
  </si>
  <si>
    <t>Kitchen</t>
  </si>
  <si>
    <t>KitchenQual</t>
  </si>
  <si>
    <t>TotRms</t>
  </si>
  <si>
    <t>Functional</t>
  </si>
  <si>
    <t>GarageType</t>
  </si>
  <si>
    <t>GarageCars</t>
  </si>
  <si>
    <t>PoolArea</t>
  </si>
  <si>
    <t>MoSold</t>
  </si>
  <si>
    <t>YrSold</t>
  </si>
  <si>
    <t>Inside</t>
  </si>
  <si>
    <t>Gable</t>
  </si>
  <si>
    <t>TA</t>
  </si>
  <si>
    <t>Gd</t>
  </si>
  <si>
    <t>CBlock</t>
  </si>
  <si>
    <t>No</t>
  </si>
  <si>
    <t>BLQ</t>
  </si>
  <si>
    <t>Y</t>
  </si>
  <si>
    <t>Typ</t>
  </si>
  <si>
    <t>Attchd</t>
  </si>
  <si>
    <t>PConc</t>
  </si>
  <si>
    <t>Unf</t>
  </si>
  <si>
    <t>Maj</t>
  </si>
  <si>
    <t>Detchd</t>
  </si>
  <si>
    <t>Corner</t>
  </si>
  <si>
    <t>LwQ</t>
  </si>
  <si>
    <t>Hip</t>
  </si>
  <si>
    <t>Ex</t>
  </si>
  <si>
    <t>GLQ</t>
  </si>
  <si>
    <t>FR2</t>
  </si>
  <si>
    <t>ALQ</t>
  </si>
  <si>
    <t>Fa</t>
  </si>
  <si>
    <t>BrkTil</t>
  </si>
  <si>
    <t>Av</t>
  </si>
  <si>
    <t>Other</t>
  </si>
  <si>
    <t>Mn</t>
  </si>
  <si>
    <t>CulDSac</t>
  </si>
  <si>
    <t>Flat</t>
  </si>
  <si>
    <t>Min</t>
  </si>
  <si>
    <t>NA</t>
  </si>
  <si>
    <t>N</t>
  </si>
  <si>
    <t>NG</t>
  </si>
  <si>
    <t>Mod</t>
  </si>
  <si>
    <t>Po</t>
  </si>
  <si>
    <r>
      <t>Type</t>
    </r>
    <r>
      <rPr>
        <sz val="10"/>
        <color theme="1"/>
        <rFont val="Courier New"/>
        <family val="3"/>
      </rPr>
      <t>: Identifies the type of dwelling involved in the sale.</t>
    </r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</si>
  <si>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</si>
  <si>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</si>
  <si>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</si>
  <si>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</si>
  <si>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</si>
  <si>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</si>
  <si>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</si>
  <si>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</si>
  <si>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</si>
  <si>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</si>
  <si>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</si>
  <si>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</si>
  <si>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</si>
  <si>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</si>
  <si>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</si>
  <si>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</si>
  <si>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r>
      <t>Zone</t>
    </r>
    <r>
      <rPr>
        <sz val="10"/>
        <color theme="1"/>
        <rFont val="Courier New"/>
        <family val="3"/>
      </rPr>
      <t>: Identifies the general zoning classification of the sale.</t>
    </r>
  </si>
  <si>
    <t xml:space="preserve">       C</t>
  </si>
  <si>
    <t>Commercial</t>
  </si>
  <si>
    <t xml:space="preserve">       FV</t>
  </si>
  <si>
    <t>Floating Village Residential</t>
  </si>
  <si>
    <t xml:space="preserve">       RH</t>
  </si>
  <si>
    <t>Residential High Density</t>
  </si>
  <si>
    <t xml:space="preserve">       RL</t>
  </si>
  <si>
    <t>Residential Low Density</t>
  </si>
  <si>
    <t xml:space="preserve">       RM</t>
  </si>
  <si>
    <t>Residential Medium Density</t>
  </si>
  <si>
    <r>
      <t>LotArea</t>
    </r>
    <r>
      <rPr>
        <sz val="10"/>
        <color theme="1"/>
        <rFont val="Courier New"/>
        <family val="3"/>
      </rPr>
      <t>: Lot size in square feet</t>
    </r>
  </si>
  <si>
    <r>
      <t>LotConfig</t>
    </r>
    <r>
      <rPr>
        <sz val="10"/>
        <color theme="1"/>
        <rFont val="Courier New"/>
        <family val="3"/>
      </rPr>
      <t>: Lot configuration</t>
    </r>
  </si>
  <si>
    <t xml:space="preserve">       Inside</t>
  </si>
  <si>
    <t>Inside lot</t>
  </si>
  <si>
    <t xml:space="preserve">       Corner</t>
  </si>
  <si>
    <t>Corner lot</t>
  </si>
  <si>
    <t xml:space="preserve">       CulDSac</t>
  </si>
  <si>
    <t>Cul-de-sac</t>
  </si>
  <si>
    <t xml:space="preserve">       FR2</t>
  </si>
  <si>
    <t>Frontage on 2 sides of property</t>
  </si>
  <si>
    <r>
      <t>OverallQual</t>
    </r>
    <r>
      <rPr>
        <sz val="10"/>
        <color theme="1"/>
        <rFont val="Courier New"/>
        <family val="3"/>
      </rPr>
      <t>: Rates the overall material and finish of the house</t>
    </r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</si>
  <si>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</si>
  <si>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</si>
  <si>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</si>
  <si>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</si>
  <si>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</si>
  <si>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</si>
  <si>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</si>
  <si>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</si>
  <si>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</si>
  <si>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</si>
  <si>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r>
      <t>OverallCond</t>
    </r>
    <r>
      <rPr>
        <sz val="10"/>
        <color theme="1"/>
        <rFont val="Courier New"/>
        <family val="3"/>
      </rPr>
      <t>: Rates the overall condition of the house</t>
    </r>
  </si>
  <si>
    <r>
      <t>YearBuilt</t>
    </r>
    <r>
      <rPr>
        <sz val="10"/>
        <color theme="1"/>
        <rFont val="Courier New"/>
        <family val="3"/>
      </rPr>
      <t>: Original construction date</t>
    </r>
  </si>
  <si>
    <r>
      <t>YearRemodAdd</t>
    </r>
    <r>
      <rPr>
        <sz val="10"/>
        <color theme="1"/>
        <rFont val="Courier New"/>
        <family val="3"/>
      </rPr>
      <t>: Remodel date (same as construction date if no remodeling or additions)</t>
    </r>
  </si>
  <si>
    <r>
      <t>RoofStyle</t>
    </r>
    <r>
      <rPr>
        <sz val="10"/>
        <color theme="1"/>
        <rFont val="Courier New"/>
        <family val="3"/>
      </rPr>
      <t>: Type of roof</t>
    </r>
  </si>
  <si>
    <t xml:space="preserve">       Flat</t>
  </si>
  <si>
    <t xml:space="preserve">       Gable</t>
  </si>
  <si>
    <t xml:space="preserve">       Hip</t>
  </si>
  <si>
    <r>
      <t>ExterQual</t>
    </r>
    <r>
      <rPr>
        <sz val="10"/>
        <color theme="1"/>
        <rFont val="Courier New"/>
        <family val="3"/>
      </rPr>
      <t xml:space="preserve">: Evaluates the quality of the material on the exterior </t>
    </r>
  </si>
  <si>
    <t xml:space="preserve">       Ex</t>
  </si>
  <si>
    <t xml:space="preserve">       Gd</t>
  </si>
  <si>
    <t xml:space="preserve">       TA</t>
  </si>
  <si>
    <t>Average/Typical</t>
  </si>
  <si>
    <t xml:space="preserve">       Fa</t>
  </si>
  <si>
    <t xml:space="preserve">       Po</t>
  </si>
  <si>
    <r>
      <t>ExterCond</t>
    </r>
    <r>
      <rPr>
        <sz val="10"/>
        <color theme="1"/>
        <rFont val="Courier New"/>
        <family val="3"/>
      </rPr>
      <t>: Evaluates the present condition of the material on the exterior</t>
    </r>
  </si>
  <si>
    <r>
      <t>Foundation</t>
    </r>
    <r>
      <rPr>
        <sz val="10"/>
        <color theme="1"/>
        <rFont val="Courier New"/>
        <family val="3"/>
      </rPr>
      <t>: Type of foundation</t>
    </r>
  </si>
  <si>
    <t xml:space="preserve">       BrkTil</t>
  </si>
  <si>
    <t>Brick &amp; Tile</t>
  </si>
  <si>
    <t xml:space="preserve">       CBlock</t>
  </si>
  <si>
    <t>Cinder Block</t>
  </si>
  <si>
    <t xml:space="preserve">       PConc</t>
  </si>
  <si>
    <t>Poured Contrete</t>
  </si>
  <si>
    <r>
      <t>BsmtQual</t>
    </r>
    <r>
      <rPr>
        <sz val="10"/>
        <color theme="1"/>
        <rFont val="Courier New"/>
        <family val="3"/>
      </rPr>
      <t>: Evaluates the height of the basement</t>
    </r>
  </si>
  <si>
    <t>Excellent (100+ inches)</t>
  </si>
  <si>
    <t>Good (90-99 inches)</t>
  </si>
  <si>
    <t>Typical (80-89 inches)</t>
  </si>
  <si>
    <t>Fair (70-79 inches)</t>
  </si>
  <si>
    <t>Poor (&lt;70 inches</t>
  </si>
  <si>
    <t xml:space="preserve">       NA</t>
  </si>
  <si>
    <t>No Basement</t>
  </si>
  <si>
    <r>
      <t>BsmtCond</t>
    </r>
    <r>
      <rPr>
        <sz val="10"/>
        <color theme="1"/>
        <rFont val="Courier New"/>
        <family val="3"/>
      </rPr>
      <t>: Evaluates the general condition of the basement</t>
    </r>
  </si>
  <si>
    <t>Typical - slight dampness allowed</t>
  </si>
  <si>
    <t>Fair - dampness or some cracking or settling</t>
  </si>
  <si>
    <t>Poor - Severe cracking, settling, or wetness</t>
  </si>
  <si>
    <r>
      <t>BsmtExposure</t>
    </r>
    <r>
      <rPr>
        <sz val="10"/>
        <color theme="1"/>
        <rFont val="Courier New"/>
        <family val="3"/>
      </rPr>
      <t>: Refers to walkout or garden level walls</t>
    </r>
  </si>
  <si>
    <t>Good Exposure</t>
  </si>
  <si>
    <t xml:space="preserve">       Av</t>
  </si>
  <si>
    <t>Average Exposure</t>
  </si>
  <si>
    <t xml:space="preserve">       Mn</t>
  </si>
  <si>
    <t>Mimimum Exposure</t>
  </si>
  <si>
    <t xml:space="preserve">       No</t>
  </si>
  <si>
    <t>No Exposure</t>
  </si>
  <si>
    <r>
      <t>BsmtRating</t>
    </r>
    <r>
      <rPr>
        <sz val="10"/>
        <color theme="1"/>
        <rFont val="Courier New"/>
        <family val="3"/>
      </rPr>
      <t>: Rating of basement area</t>
    </r>
  </si>
  <si>
    <t xml:space="preserve">       GLQ</t>
  </si>
  <si>
    <t>Good Living Quarters</t>
  </si>
  <si>
    <t xml:space="preserve">       ALQ</t>
  </si>
  <si>
    <t>Average Living Quarters</t>
  </si>
  <si>
    <t xml:space="preserve">       BLQ</t>
  </si>
  <si>
    <t>Below Average Living Quarters</t>
  </si>
  <si>
    <t xml:space="preserve">       Rec</t>
  </si>
  <si>
    <t>Average Rec Room</t>
  </si>
  <si>
    <t xml:space="preserve">       LwQ</t>
  </si>
  <si>
    <t>Low Quality</t>
  </si>
  <si>
    <t xml:space="preserve">       Unf</t>
  </si>
  <si>
    <t>Unfinished</t>
  </si>
  <si>
    <r>
      <t>BsmtSF</t>
    </r>
    <r>
      <rPr>
        <sz val="10"/>
        <color theme="1"/>
        <rFont val="Courier New"/>
        <family val="3"/>
      </rPr>
      <t>: Square feet of basement</t>
    </r>
  </si>
  <si>
    <r>
      <t>CentralAir</t>
    </r>
    <r>
      <rPr>
        <sz val="10"/>
        <color theme="1"/>
        <rFont val="Courier New"/>
        <family val="3"/>
      </rPr>
      <t>: Central air conditioning</t>
    </r>
  </si>
  <si>
    <t xml:space="preserve">       N</t>
  </si>
  <si>
    <t xml:space="preserve">       Y</t>
  </si>
  <si>
    <t>Yes</t>
  </si>
  <si>
    <r>
      <t>1stFlrSF</t>
    </r>
    <r>
      <rPr>
        <sz val="10"/>
        <color theme="1"/>
        <rFont val="Courier New"/>
        <family val="3"/>
      </rPr>
      <t>: First floor square feet</t>
    </r>
  </si>
  <si>
    <t xml:space="preserve"> </t>
  </si>
  <si>
    <r>
      <t>2ndFlrSF</t>
    </r>
    <r>
      <rPr>
        <sz val="10"/>
        <color theme="1"/>
        <rFont val="Courier New"/>
        <family val="3"/>
      </rPr>
      <t>: Second floor square feet</t>
    </r>
  </si>
  <si>
    <r>
      <t>LowQualSF</t>
    </r>
    <r>
      <rPr>
        <sz val="10"/>
        <color theme="1"/>
        <rFont val="Courier New"/>
        <family val="3"/>
      </rPr>
      <t>: Low quality square feet (all floors)</t>
    </r>
  </si>
  <si>
    <r>
      <t>LivAreaSF</t>
    </r>
    <r>
      <rPr>
        <sz val="10"/>
        <color theme="1"/>
        <rFont val="Courier New"/>
        <family val="3"/>
      </rPr>
      <t>: Living area square feet</t>
    </r>
  </si>
  <si>
    <r>
      <t>FullBath</t>
    </r>
    <r>
      <rPr>
        <sz val="10"/>
        <color theme="1"/>
        <rFont val="Courier New"/>
        <family val="3"/>
      </rPr>
      <t>: Full bathrooms</t>
    </r>
  </si>
  <si>
    <r>
      <t>HalfBath</t>
    </r>
    <r>
      <rPr>
        <sz val="10"/>
        <color theme="1"/>
        <rFont val="Courier New"/>
        <family val="3"/>
      </rPr>
      <t xml:space="preserve">: Half bathrooms </t>
    </r>
  </si>
  <si>
    <r>
      <t>Bedroom</t>
    </r>
    <r>
      <rPr>
        <sz val="10"/>
        <color theme="1"/>
        <rFont val="Courier New"/>
        <family val="3"/>
      </rPr>
      <t xml:space="preserve">s: Bedrooms </t>
    </r>
  </si>
  <si>
    <r>
      <t>Kitchen</t>
    </r>
    <r>
      <rPr>
        <sz val="10"/>
        <color theme="1"/>
        <rFont val="Courier New"/>
        <family val="3"/>
      </rPr>
      <t>: Kitchen(s)</t>
    </r>
  </si>
  <si>
    <r>
      <t>KitchenQual</t>
    </r>
    <r>
      <rPr>
        <sz val="10"/>
        <color theme="1"/>
        <rFont val="Courier New"/>
        <family val="3"/>
      </rPr>
      <t>: Kitchen quality</t>
    </r>
  </si>
  <si>
    <t>Typical/Average</t>
  </si>
  <si>
    <t xml:space="preserve">       </t>
  </si>
  <si>
    <r>
      <t>TotRms</t>
    </r>
    <r>
      <rPr>
        <sz val="10"/>
        <color theme="1"/>
        <rFont val="Courier New"/>
        <family val="3"/>
      </rPr>
      <t>: Total rooms (excluding bathrooms)</t>
    </r>
  </si>
  <si>
    <r>
      <t>Functional</t>
    </r>
    <r>
      <rPr>
        <sz val="10"/>
        <color theme="1"/>
        <rFont val="Courier New"/>
        <family val="3"/>
      </rPr>
      <t>: Home functionality (assume typical unless deductions are warranted)</t>
    </r>
  </si>
  <si>
    <t xml:space="preserve">       Typ</t>
  </si>
  <si>
    <t>Typical Functionality</t>
  </si>
  <si>
    <t xml:space="preserve">       Min</t>
  </si>
  <si>
    <t>Minor Deductions</t>
  </si>
  <si>
    <t xml:space="preserve">       Mod</t>
  </si>
  <si>
    <t>Moderate Deductions</t>
  </si>
  <si>
    <t xml:space="preserve">       Maj</t>
  </si>
  <si>
    <t>Major Deductions</t>
  </si>
  <si>
    <r>
      <t>GarageType</t>
    </r>
    <r>
      <rPr>
        <sz val="10"/>
        <color theme="1"/>
        <rFont val="Courier New"/>
        <family val="3"/>
      </rPr>
      <t>: Garage type</t>
    </r>
  </si>
  <si>
    <t xml:space="preserve">       Attchd</t>
  </si>
  <si>
    <t>Attached to home</t>
  </si>
  <si>
    <t xml:space="preserve">       Other</t>
  </si>
  <si>
    <t>Built-In, Car-Port, Basement, etc.</t>
  </si>
  <si>
    <t xml:space="preserve">       Detchd</t>
  </si>
  <si>
    <t>Detached from home</t>
  </si>
  <si>
    <t xml:space="preserve">       NG</t>
  </si>
  <si>
    <t>No Garage</t>
  </si>
  <si>
    <r>
      <t>GarageCars</t>
    </r>
    <r>
      <rPr>
        <sz val="10"/>
        <color theme="1"/>
        <rFont val="Courier New"/>
        <family val="3"/>
      </rPr>
      <t>: Size of garage in car capacity</t>
    </r>
  </si>
  <si>
    <r>
      <t>PoolArea</t>
    </r>
    <r>
      <rPr>
        <sz val="10"/>
        <color theme="1"/>
        <rFont val="Courier New"/>
        <family val="3"/>
      </rPr>
      <t>: Pool area in square feet</t>
    </r>
  </si>
  <si>
    <r>
      <t>MoSold</t>
    </r>
    <r>
      <rPr>
        <sz val="10"/>
        <color theme="1"/>
        <rFont val="Courier New"/>
        <family val="3"/>
      </rPr>
      <t>: Month Sold (MM)</t>
    </r>
  </si>
  <si>
    <r>
      <t>YrSold</t>
    </r>
    <r>
      <rPr>
        <sz val="10"/>
        <color theme="1"/>
        <rFont val="Courier New"/>
        <family val="3"/>
      </rPr>
      <t>: Year Sold (YYYY)</t>
    </r>
  </si>
  <si>
    <r>
      <t>SaleCondition</t>
    </r>
    <r>
      <rPr>
        <sz val="10"/>
        <color theme="1"/>
        <rFont val="Courier New"/>
        <family val="3"/>
      </rPr>
      <t>: Condition of sale</t>
    </r>
  </si>
  <si>
    <t xml:space="preserve">       Normal</t>
  </si>
  <si>
    <t>Normal Sale</t>
  </si>
  <si>
    <t xml:space="preserve">       Abnorml</t>
  </si>
  <si>
    <t>Abnormal Sale - trade, foreclosure, short sale, etc</t>
  </si>
  <si>
    <t xml:space="preserve">       Family</t>
  </si>
  <si>
    <t>Sale between family members</t>
  </si>
  <si>
    <t>https://www.kaggle.com/c/house-prices-advanced-regression-techniques/data</t>
  </si>
  <si>
    <t>Source:</t>
  </si>
  <si>
    <t xml:space="preserve">A description of columns is available on the sheet 'data description'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</si>
  <si>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</si>
  <si>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</si>
  <si>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</si>
  <si>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</si>
  <si>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</si>
  <si>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</si>
  <si>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</si>
  <si>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</si>
  <si>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</si>
  <si>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</si>
  <si>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</si>
  <si>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</si>
  <si>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</si>
  <si>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More</t>
  </si>
  <si>
    <t>Frequency</t>
  </si>
  <si>
    <t/>
  </si>
  <si>
    <t>up until</t>
  </si>
  <si>
    <t>cumulative</t>
  </si>
  <si>
    <t>normal</t>
  </si>
  <si>
    <t>empirical</t>
  </si>
  <si>
    <t>mean</t>
  </si>
  <si>
    <t>minus 1 sd</t>
  </si>
  <si>
    <t>plus 1 sd</t>
  </si>
  <si>
    <t>minus 2 sd</t>
  </si>
  <si>
    <t>plus 2 sd</t>
  </si>
  <si>
    <t>minus 3 sd</t>
  </si>
  <si>
    <t>plus 3 sd</t>
  </si>
  <si>
    <t>~2/3</t>
  </si>
  <si>
    <t>~95%</t>
  </si>
  <si>
    <t>~everything</t>
  </si>
  <si>
    <t>The data in the sheet 'houseprice' is based on a previous version of the kaggle houseprice data</t>
  </si>
  <si>
    <t>A subset of columns is selected from file 'train.csv'.</t>
  </si>
  <si>
    <t>percentiles</t>
  </si>
  <si>
    <t>Row Labels</t>
  </si>
  <si>
    <t>Grand Total</t>
  </si>
  <si>
    <t>Count of SalePrice</t>
  </si>
  <si>
    <t>Average of SalePrice</t>
  </si>
  <si>
    <t>StdDev of SalePrice</t>
  </si>
  <si>
    <t>Column Labels</t>
  </si>
  <si>
    <t>stdev</t>
  </si>
  <si>
    <t>covariance</t>
  </si>
  <si>
    <t>correlation</t>
  </si>
  <si>
    <t>slope [units of $ per units size sf]</t>
  </si>
  <si>
    <t>intercept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</si>
  <si>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</si>
  <si>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</si>
  <si>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</si>
  <si>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</si>
  <si>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</si>
  <si>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</si>
  <si>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</si>
  <si>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</si>
  <si>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</si>
  <si>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</si>
  <si>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</si>
  <si>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</si>
  <si>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</si>
  <si>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</si>
  <si>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</si>
  <si>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</si>
  <si>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</si>
  <si>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</si>
  <si>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</si>
  <si>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</si>
  <si>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</si>
  <si>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</si>
  <si>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</si>
  <si>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=CORREL(N13:N42;M13:M42)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</si>
</sst>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0"/>
      <name val="Arial"/>
      <family val="2"/>
    </font>
    <font>
      <b/>
      <sz val="10"/>
      <color theme="1"/>
      <name val="Courier New"/>
      <family val="3"/>
    </font>
    <font>
      <sz val="10"/>
      <color theme="1"/>
      <name val="Courier New"/>
      <family val="3"/>
    </font>
    <font>
      <u/>
      <sz val="11"/>
      <color theme="10"/>
      <name val="Calibri"/>
      <family val="2"/>
      <charset val="1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3">
    <xf numFmtId="0" fontId="0" fillId="0" borderId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7" borderId="0" applyNumberFormat="0" applyBorder="0" applyAlignment="0" applyProtection="0"/>
    <xf numFmtId="0" fontId="5" fillId="9" borderId="0" applyNumberFormat="0" applyBorder="0" applyAlignment="0" applyProtection="0"/>
    <xf numFmtId="0" fontId="5" fillId="11" borderId="0" applyNumberFormat="0" applyBorder="0" applyAlignment="0" applyProtection="0"/>
    <xf numFmtId="0" fontId="5" fillId="13" borderId="0" applyNumberFormat="0" applyBorder="0" applyAlignment="0" applyProtection="0"/>
    <xf numFmtId="0" fontId="5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41" fontId="3" fillId="0" borderId="0" applyFont="0" applyFill="0" applyBorder="0" applyAlignment="0" applyProtection="0"/>
    <xf numFmtId="0" fontId="6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2" borderId="1" applyNumberFormat="0" applyFont="0" applyAlignment="0" applyProtection="0"/>
    <xf numFmtId="0" fontId="5" fillId="2" borderId="1" applyNumberFormat="0" applyFont="0" applyAlignment="0" applyProtection="0"/>
    <xf numFmtId="0" fontId="2" fillId="0" borderId="0"/>
    <xf numFmtId="0" fontId="9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Border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Fill="1" applyBorder="1"/>
    <xf numFmtId="3" fontId="0" fillId="0" borderId="0" xfId="0" applyNumberFormat="1" applyBorder="1"/>
    <xf numFmtId="3" fontId="0" fillId="0" borderId="0" xfId="0" applyNumberFormat="1" applyBorder="1" applyAlignment="1">
      <alignment horizontal="right"/>
    </xf>
    <xf numFmtId="0" fontId="2" fillId="0" borderId="0" xfId="21"/>
    <xf numFmtId="0" fontId="9" fillId="0" borderId="0" xfId="22"/>
    <xf numFmtId="0" fontId="4" fillId="0" borderId="0" xfId="21" applyFont="1"/>
    <xf numFmtId="0" fontId="0" fillId="0" borderId="0" xfId="0" applyFill="1" applyBorder="1" applyAlignment="1"/>
    <xf numFmtId="0" fontId="0" fillId="0" borderId="2" xfId="0" applyFill="1" applyBorder="1" applyAlignment="1"/>
    <xf numFmtId="0" fontId="10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Continuous"/>
    </xf>
    <xf numFmtId="0" fontId="0" fillId="0" borderId="0" xfId="0" applyNumberFormat="1" applyFill="1" applyBorder="1" applyAlignment="1"/>
    <xf numFmtId="1" fontId="0" fillId="0" borderId="0" xfId="0" applyNumberFormat="1"/>
    <xf numFmtId="0" fontId="0" fillId="0" borderId="0" xfId="0" quotePrefix="1"/>
    <xf numFmtId="0" fontId="1" fillId="0" borderId="0" xfId="21" applyFon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3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Comma [0] 2" xfId="13"/>
    <cellStyle name="Hyperlink" xfId="22" builtinId="8"/>
    <cellStyle name="Normal" xfId="0" builtinId="0"/>
    <cellStyle name="Normal 2" xfId="14"/>
    <cellStyle name="Normal 3" xfId="15"/>
    <cellStyle name="Normal 3 2" xfId="16"/>
    <cellStyle name="Normal 4" xfId="17"/>
    <cellStyle name="Normal 4 2" xfId="18"/>
    <cellStyle name="Normal 5" xfId="21"/>
    <cellStyle name="Note 2" xfId="19"/>
    <cellStyle name="Note 2 2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12809755901914E-2"/>
          <c:y val="2.8615812163751024E-2"/>
          <c:w val="0.88389129483814521"/>
          <c:h val="0.7357713619130942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houseprice!$AV$21:$AV$28</c:f>
              <c:numCache>
                <c:formatCode>General</c:formatCode>
                <c:ptCount val="8"/>
                <c:pt idx="0">
                  <c:v>9.7260273972602743E-2</c:v>
                </c:pt>
                <c:pt idx="1">
                  <c:v>0.34109589041095889</c:v>
                </c:pt>
                <c:pt idx="2">
                  <c:v>0.27534246575342464</c:v>
                </c:pt>
                <c:pt idx="3">
                  <c:v>0.14383561643835616</c:v>
                </c:pt>
                <c:pt idx="4">
                  <c:v>6.9863013698630141E-2</c:v>
                </c:pt>
                <c:pt idx="5">
                  <c:v>4.5205479452054796E-2</c:v>
                </c:pt>
                <c:pt idx="6">
                  <c:v>1.5068493150684932E-2</c:v>
                </c:pt>
                <c:pt idx="7">
                  <c:v>6.8493150684931503E-3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0-429A-9F3A-96130E5CAEA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houseprice!$AW$21:$AW$28</c:f>
              <c:numCache>
                <c:formatCode>General</c:formatCode>
                <c:ptCount val="8"/>
                <c:pt idx="0">
                  <c:v>0.1051152949022808</c:v>
                </c:pt>
                <c:pt idx="1">
                  <c:v>0.21396740896603941</c:v>
                </c:pt>
                <c:pt idx="2">
                  <c:v>0.2728193060164123</c:v>
                </c:pt>
                <c:pt idx="3">
                  <c:v>0.21794525583351898</c:v>
                </c:pt>
                <c:pt idx="4">
                  <c:v>0.10906187097505793</c:v>
                </c:pt>
                <c:pt idx="5">
                  <c:v>3.4164806314718188E-2</c:v>
                </c:pt>
                <c:pt idx="6">
                  <c:v>6.6932849239401682E-3</c:v>
                </c:pt>
                <c:pt idx="7">
                  <c:v>8.1905682538474522E-4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E0-429A-9F3A-96130E5C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683696"/>
        <c:axId val="503685008"/>
      </c:barChart>
      <c:catAx>
        <c:axId val="503683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3685008"/>
        <c:crosses val="autoZero"/>
        <c:auto val="1"/>
        <c:lblAlgn val="ctr"/>
        <c:lblOffset val="100"/>
        <c:noMultiLvlLbl val="0"/>
      </c:catAx>
      <c:valAx>
        <c:axId val="5036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368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656475471946759"/>
                  <c:y val="-4.31552060850115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'correlation regression'!$M$13:$M$42</c:f>
              <c:numCache>
                <c:formatCode>General</c:formatCode>
                <c:ptCount val="30"/>
                <c:pt idx="0">
                  <c:v>1686</c:v>
                </c:pt>
                <c:pt idx="1">
                  <c:v>1709</c:v>
                </c:pt>
                <c:pt idx="2">
                  <c:v>1244</c:v>
                </c:pt>
                <c:pt idx="3">
                  <c:v>5642</c:v>
                </c:pt>
                <c:pt idx="4">
                  <c:v>864</c:v>
                </c:pt>
                <c:pt idx="5">
                  <c:v>1682</c:v>
                </c:pt>
                <c:pt idx="6">
                  <c:v>1256</c:v>
                </c:pt>
                <c:pt idx="7">
                  <c:v>1252</c:v>
                </c:pt>
                <c:pt idx="8">
                  <c:v>2340</c:v>
                </c:pt>
                <c:pt idx="9">
                  <c:v>1416</c:v>
                </c:pt>
                <c:pt idx="10">
                  <c:v>1294</c:v>
                </c:pt>
                <c:pt idx="11">
                  <c:v>923</c:v>
                </c:pt>
                <c:pt idx="12">
                  <c:v>960</c:v>
                </c:pt>
                <c:pt idx="13">
                  <c:v>2263</c:v>
                </c:pt>
                <c:pt idx="14">
                  <c:v>1204</c:v>
                </c:pt>
                <c:pt idx="15">
                  <c:v>2157</c:v>
                </c:pt>
                <c:pt idx="16">
                  <c:v>838</c:v>
                </c:pt>
                <c:pt idx="17">
                  <c:v>1524</c:v>
                </c:pt>
                <c:pt idx="18">
                  <c:v>960</c:v>
                </c:pt>
                <c:pt idx="19">
                  <c:v>1383</c:v>
                </c:pt>
                <c:pt idx="20">
                  <c:v>1820</c:v>
                </c:pt>
                <c:pt idx="21">
                  <c:v>1604</c:v>
                </c:pt>
                <c:pt idx="22">
                  <c:v>2013</c:v>
                </c:pt>
                <c:pt idx="23">
                  <c:v>1786</c:v>
                </c:pt>
                <c:pt idx="24">
                  <c:v>1368</c:v>
                </c:pt>
                <c:pt idx="25">
                  <c:v>988</c:v>
                </c:pt>
                <c:pt idx="26">
                  <c:v>1494</c:v>
                </c:pt>
                <c:pt idx="27">
                  <c:v>1719</c:v>
                </c:pt>
                <c:pt idx="28">
                  <c:v>1666</c:v>
                </c:pt>
                <c:pt idx="29">
                  <c:v>1422</c:v>
                </c:pt>
              </c:numCache>
            </c:numRef>
          </c:xVal>
          <c:yVal>
            <c:numRef>
              <c:f>'correlation regression'!$N$13:$N$42</c:f>
              <c:numCache>
                <c:formatCode>General</c:formatCode>
                <c:ptCount val="30"/>
                <c:pt idx="0">
                  <c:v>207500</c:v>
                </c:pt>
                <c:pt idx="1">
                  <c:v>137500</c:v>
                </c:pt>
                <c:pt idx="2">
                  <c:v>150000</c:v>
                </c:pt>
                <c:pt idx="3">
                  <c:v>160000</c:v>
                </c:pt>
                <c:pt idx="4">
                  <c:v>120500</c:v>
                </c:pt>
                <c:pt idx="5">
                  <c:v>174000</c:v>
                </c:pt>
                <c:pt idx="6">
                  <c:v>147500</c:v>
                </c:pt>
                <c:pt idx="7">
                  <c:v>127000</c:v>
                </c:pt>
                <c:pt idx="8">
                  <c:v>266500</c:v>
                </c:pt>
                <c:pt idx="9">
                  <c:v>155000</c:v>
                </c:pt>
                <c:pt idx="10">
                  <c:v>193879</c:v>
                </c:pt>
                <c:pt idx="11">
                  <c:v>143000</c:v>
                </c:pt>
                <c:pt idx="12">
                  <c:v>108500</c:v>
                </c:pt>
                <c:pt idx="13">
                  <c:v>258000</c:v>
                </c:pt>
                <c:pt idx="14">
                  <c:v>162000</c:v>
                </c:pt>
                <c:pt idx="15">
                  <c:v>226000</c:v>
                </c:pt>
                <c:pt idx="16">
                  <c:v>130000</c:v>
                </c:pt>
                <c:pt idx="17">
                  <c:v>144000</c:v>
                </c:pt>
                <c:pt idx="18">
                  <c:v>112000</c:v>
                </c:pt>
                <c:pt idx="19">
                  <c:v>165000</c:v>
                </c:pt>
                <c:pt idx="20">
                  <c:v>184000</c:v>
                </c:pt>
                <c:pt idx="21">
                  <c:v>220000</c:v>
                </c:pt>
                <c:pt idx="22">
                  <c:v>269790</c:v>
                </c:pt>
                <c:pt idx="23">
                  <c:v>228950</c:v>
                </c:pt>
                <c:pt idx="24">
                  <c:v>202665</c:v>
                </c:pt>
                <c:pt idx="25">
                  <c:v>119000</c:v>
                </c:pt>
                <c:pt idx="26">
                  <c:v>217000</c:v>
                </c:pt>
                <c:pt idx="27">
                  <c:v>324000</c:v>
                </c:pt>
                <c:pt idx="28">
                  <c:v>161000</c:v>
                </c:pt>
                <c:pt idx="29">
                  <c:v>175500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3-40F5-BFB9-37BABD6D2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249888"/>
        <c:axId val="404921576"/>
      </c:scatterChart>
      <c:valAx>
        <c:axId val="40724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4921576"/>
        <c:crosses val="autoZero"/>
        <c:crossBetween val="midCat"/>
      </c:valAx>
      <c:valAx>
        <c:axId val="40492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724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'correlation regression'!$M$50:$M$79</c:f>
              <c:numCache>
                <c:formatCode>General</c:formatCode>
                <c:ptCount val="30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10</c:v>
                </c:pt>
                <c:pt idx="19">
                  <c:v>6</c:v>
                </c:pt>
                <c:pt idx="20">
                  <c:v>6</c:v>
                </c:pt>
                <c:pt idx="21">
                  <c:v>3</c:v>
                </c:pt>
                <c:pt idx="22">
                  <c:v>6</c:v>
                </c:pt>
                <c:pt idx="23">
                  <c:v>8</c:v>
                </c:pt>
                <c:pt idx="24">
                  <c:v>3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</c:numCache>
            </c:numRef>
          </c:xVal>
          <c:yVal>
            <c:numRef>
              <c:f>'correlation regression'!$N$50:$N$79</c:f>
              <c:numCache>
                <c:formatCode>General</c:formatCode>
                <c:ptCount val="30"/>
                <c:pt idx="0">
                  <c:v>207500</c:v>
                </c:pt>
                <c:pt idx="1">
                  <c:v>137500</c:v>
                </c:pt>
                <c:pt idx="2">
                  <c:v>150000</c:v>
                </c:pt>
                <c:pt idx="3">
                  <c:v>160000</c:v>
                </c:pt>
                <c:pt idx="4">
                  <c:v>120500</c:v>
                </c:pt>
                <c:pt idx="5">
                  <c:v>174000</c:v>
                </c:pt>
                <c:pt idx="6">
                  <c:v>147500</c:v>
                </c:pt>
                <c:pt idx="7">
                  <c:v>127000</c:v>
                </c:pt>
                <c:pt idx="8">
                  <c:v>266500</c:v>
                </c:pt>
                <c:pt idx="9">
                  <c:v>155000</c:v>
                </c:pt>
                <c:pt idx="10">
                  <c:v>193879</c:v>
                </c:pt>
                <c:pt idx="11">
                  <c:v>143000</c:v>
                </c:pt>
                <c:pt idx="12">
                  <c:v>108500</c:v>
                </c:pt>
                <c:pt idx="13">
                  <c:v>258000</c:v>
                </c:pt>
                <c:pt idx="14">
                  <c:v>162000</c:v>
                </c:pt>
                <c:pt idx="15">
                  <c:v>226000</c:v>
                </c:pt>
                <c:pt idx="16">
                  <c:v>130000</c:v>
                </c:pt>
                <c:pt idx="17">
                  <c:v>144000</c:v>
                </c:pt>
                <c:pt idx="18">
                  <c:v>112000</c:v>
                </c:pt>
                <c:pt idx="19">
                  <c:v>165000</c:v>
                </c:pt>
                <c:pt idx="20">
                  <c:v>184000</c:v>
                </c:pt>
                <c:pt idx="21">
                  <c:v>220000</c:v>
                </c:pt>
                <c:pt idx="22">
                  <c:v>269790</c:v>
                </c:pt>
                <c:pt idx="23">
                  <c:v>228950</c:v>
                </c:pt>
                <c:pt idx="24">
                  <c:v>202665</c:v>
                </c:pt>
                <c:pt idx="25">
                  <c:v>119000</c:v>
                </c:pt>
                <c:pt idx="26">
                  <c:v>217000</c:v>
                </c:pt>
                <c:pt idx="27">
                  <c:v>324000</c:v>
                </c:pt>
                <c:pt idx="28">
                  <c:v>161000</c:v>
                </c:pt>
                <c:pt idx="29">
                  <c:v>175500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D4-4A16-A466-D9A9F4E4E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249888"/>
        <c:axId val="404921576"/>
      </c:scatterChart>
      <c:valAx>
        <c:axId val="40724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4921576"/>
        <c:crosses val="autoZero"/>
        <c:crossBetween val="midCat"/>
      </c:valAx>
      <c:valAx>
        <c:axId val="40492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724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de-DE"/>
              <a:t>Histogram</a:t>
            </a:r>
            <a:r>
              <a:rPr lang="en-AT"/>
              <a:t> </a:t>
            </a:r>
            <a:r>
              <a:rPr lang="de-AT"/>
              <a:t>SalePrice</a:t>
            </a:r>
            <a:endParaRPr lang="de-DE"/>
          </a:p>
        </cx:rich>
      </cx:tx>
    </cx:title>
    <cx:plotArea>
      <cx:plotAreaRegion>
        <cx:series layoutId="clusteredColumn" uniqueId="{DB12BD02-2271-46CA-B18C-77DF3DE86F05}">
          <cx:tx>
            <cx:txData>
              <cx:f>_xlchart.v1.0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278847</xdr:colOff>
      <xdr:row>0</xdr:row>
      <xdr:rowOff>88901</xdr:rowOff>
    </xdr:from>
    <xdr:to>
      <xdr:col>49</xdr:col>
      <xdr:colOff>353392</xdr:colOff>
      <xdr:row>16</xdr:row>
      <xdr:rowOff>143565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A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312616</xdr:colOff>
      <xdr:row>17</xdr:row>
      <xdr:rowOff>158507</xdr:rowOff>
    </xdr:from>
    <xdr:to>
      <xdr:col>57</xdr:col>
      <xdr:colOff>405423</xdr:colOff>
      <xdr:row>32</xdr:row>
      <xdr:rowOff>107707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50</xdr:col>
      <xdr:colOff>174625</xdr:colOff>
      <xdr:row>0</xdr:row>
      <xdr:rowOff>127001</xdr:rowOff>
    </xdr:from>
    <xdr:to>
      <xdr:col>57</xdr:col>
      <xdr:colOff>539751</xdr:colOff>
      <xdr:row>17</xdr:row>
      <xdr:rowOff>132125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63000" y="127001"/>
          <a:ext cx="4810126" cy="3243624"/>
        </a:xfrm>
        <a:prstGeom prst="rect">
          <a:avLst/>
        </a:prstGeom>
      </xdr:spPr>
    </xdr:pic>
    <xdr:clientData/>
  </xdr:twoCellAnchor>
  <xdr:twoCellAnchor editAs="oneCell">
    <xdr:from>
      <xdr:col>58</xdr:col>
      <xdr:colOff>119742</xdr:colOff>
      <xdr:row>0</xdr:row>
      <xdr:rowOff>87138</xdr:rowOff>
    </xdr:from>
    <xdr:to>
      <xdr:col>66</xdr:col>
      <xdr:colOff>317499</xdr:colOff>
      <xdr:row>19</xdr:row>
      <xdr:rowOff>125185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389956" y="87138"/>
          <a:ext cx="5350329" cy="350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377372</xdr:colOff>
      <xdr:row>12</xdr:row>
      <xdr:rowOff>51707</xdr:rowOff>
    </xdr:from>
    <xdr:to>
      <xdr:col>24</xdr:col>
      <xdr:colOff>440872</xdr:colOff>
      <xdr:row>27</xdr:row>
      <xdr:rowOff>73478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300404</xdr:colOff>
      <xdr:row>49</xdr:row>
      <xdr:rowOff>70338</xdr:rowOff>
    </xdr:from>
    <xdr:to>
      <xdr:col>24</xdr:col>
      <xdr:colOff>363904</xdr:colOff>
      <xdr:row>64</xdr:row>
      <xdr:rowOff>92109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21</xdr:col>
      <xdr:colOff>495300</xdr:colOff>
      <xdr:row>0</xdr:row>
      <xdr:rowOff>20851</xdr:rowOff>
    </xdr:from>
    <xdr:to>
      <xdr:col>25</xdr:col>
      <xdr:colOff>389686</xdr:colOff>
      <xdr:row>9</xdr:row>
      <xdr:rowOff>14454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1650" y="20851"/>
          <a:ext cx="2459786" cy="165730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ois Geyer" refreshedDate="43953.754524652781" createdVersion="6" refreshedVersion="6" minRefreshableVersion="3" recordCount="730">
  <cacheSource type="worksheet">
    <worksheetSource ref="A1:AK731" sheet="pivot table crosstabs"/>
  </cacheSource>
  <cacheFields count="37">
    <cacheField name="Id" numFmtId="0">
      <sharedItems containsSemiMixedTypes="0" containsString="0" containsNumber="1" containsInteger="1" minValue="1" maxValue="1460"/>
    </cacheField>
    <cacheField name="Type" numFmtId="0">
      <sharedItems containsSemiMixedTypes="0" containsString="0" containsNumber="1" containsInteger="1" minValue="20" maxValue="190"/>
    </cacheField>
    <cacheField name="Zone" numFmtId="3">
      <sharedItems count="5">
        <s v="RL"/>
        <s v="RM"/>
        <s v="FV"/>
        <s v="RH"/>
        <s v="C"/>
      </sharedItems>
    </cacheField>
    <cacheField name="LotArea" numFmtId="3">
      <sharedItems containsSemiMixedTypes="0" containsString="0" containsNumber="1" containsInteger="1" minValue="1477" maxValue="164660"/>
    </cacheField>
    <cacheField name="LotConfig" numFmtId="0">
      <sharedItems/>
    </cacheField>
    <cacheField name="OverallQual" numFmtId="0">
      <sharedItems containsSemiMixedTypes="0" containsString="0" containsNumber="1" containsInteger="1" minValue="2" maxValue="10" count="9">
        <n v="6"/>
        <n v="7"/>
        <n v="10"/>
        <n v="4"/>
        <n v="5"/>
        <n v="8"/>
        <n v="3"/>
        <n v="9"/>
        <n v="2"/>
      </sharedItems>
    </cacheField>
    <cacheField name="OverallCond" numFmtId="0">
      <sharedItems containsSemiMixedTypes="0" containsString="0" containsNumber="1" containsInteger="1" minValue="2" maxValue="9"/>
    </cacheField>
    <cacheField name="YearBuilt" numFmtId="0">
      <sharedItems containsSemiMixedTypes="0" containsString="0" containsNumber="1" containsInteger="1" minValue="1872" maxValue="2009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ExterQual" numFmtId="0">
      <sharedItems count="4">
        <s v="TA"/>
        <s v="Gd"/>
        <s v="Ex"/>
        <s v="Fa"/>
      </sharedItems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Rating" numFmtId="0">
      <sharedItems/>
    </cacheField>
    <cacheField name="BsmtSF" numFmtId="0">
      <sharedItems containsSemiMixedTypes="0" containsString="0" containsNumber="1" containsInteger="1" minValue="0" maxValue="5644"/>
    </cacheField>
    <cacheField name="CentralAir" numFmtId="0">
      <sharedItems/>
    </cacheField>
    <cacheField name="1stFlrSF" numFmtId="0">
      <sharedItems containsSemiMixedTypes="0" containsString="0" containsNumber="1" containsInteger="1" minValue="483" maxValue="4692"/>
    </cacheField>
    <cacheField name="2ndFlrSF" numFmtId="0">
      <sharedItems containsSemiMixedTypes="0" containsString="0" containsNumber="1" containsInteger="1" minValue="0" maxValue="1818"/>
    </cacheField>
    <cacheField name="LowQualSF" numFmtId="0">
      <sharedItems containsSemiMixedTypes="0" containsString="0" containsNumber="1" containsInteger="1" minValue="0" maxValue="528"/>
    </cacheField>
    <cacheField name="LivAreaSF" numFmtId="0">
      <sharedItems containsSemiMixedTypes="0" containsString="0" containsNumber="1" containsInteger="1" minValue="520" maxValue="564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s" numFmtId="0">
      <sharedItems containsSemiMixedTypes="0" containsString="0" containsNumber="1" containsInteger="1" minValue="0" maxValue="6"/>
    </cacheField>
    <cacheField name="Kitchen" numFmtId="0">
      <sharedItems containsSemiMixedTypes="0" containsString="0" containsNumber="1" containsInteger="1" minValue="1" maxValue="2"/>
    </cacheField>
    <cacheField name="KitchenQual" numFmtId="0">
      <sharedItems/>
    </cacheField>
    <cacheField name="TotRms" numFmtId="0">
      <sharedItems containsSemiMixedTypes="0" containsString="0" containsNumber="1" containsInteger="1" minValue="3" maxValue="12"/>
    </cacheField>
    <cacheField name="Functional" numFmtId="0">
      <sharedItems/>
    </cacheField>
    <cacheField name="GarageType" numFmtId="0">
      <sharedItems/>
    </cacheField>
    <cacheField name="GarageCars" numFmtId="0">
      <sharedItems containsSemiMixedTypes="0" containsString="0" containsNumber="1" containsInteger="1" minValue="0" maxValue="4"/>
    </cacheField>
    <cacheField name="PoolArea" numFmtId="0">
      <sharedItems containsSemiMixedTypes="0" containsString="0" containsNumber="1" containsInteger="1" minValue="0" maxValue="738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Condition" numFmtId="0">
      <sharedItems count="3">
        <s v="Normal"/>
        <s v="Abnorml"/>
        <s v="Family"/>
      </sharedItems>
    </cacheField>
    <cacheField name="SalePrice" numFmtId="0">
      <sharedItems containsSemiMixedTypes="0" containsString="0" containsNumber="1" containsInteger="1" minValue="34900" maxValue="48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0">
  <r>
    <n v="925"/>
    <n v="20"/>
    <x v="0"/>
    <n v="10240"/>
    <s v="Inside"/>
    <x v="0"/>
    <n v="6"/>
    <n v="1980"/>
    <n v="1980"/>
    <s v="Gable"/>
    <x v="0"/>
    <s v="Gd"/>
    <s v="CBlock"/>
    <s v="Gd"/>
    <s v="TA"/>
    <s v="No"/>
    <s v="BLQ"/>
    <n v="625"/>
    <s v="Y"/>
    <n v="1686"/>
    <n v="0"/>
    <n v="0"/>
    <n v="1686"/>
    <n v="2"/>
    <n v="0"/>
    <n v="3"/>
    <n v="1"/>
    <s v="TA"/>
    <n v="7"/>
    <s v="Typ"/>
    <s v="Attchd"/>
    <n v="2"/>
    <n v="0"/>
    <n v="5"/>
    <n v="2006"/>
    <x v="0"/>
    <n v="207500"/>
  </r>
  <r>
    <n v="1089"/>
    <n v="160"/>
    <x v="1"/>
    <n v="2522"/>
    <s v="Inside"/>
    <x v="1"/>
    <n v="5"/>
    <n v="2004"/>
    <n v="2004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4"/>
    <n v="2006"/>
    <x v="0"/>
    <n v="137500"/>
  </r>
  <r>
    <n v="522"/>
    <n v="20"/>
    <x v="0"/>
    <n v="11988"/>
    <s v="Corner"/>
    <x v="0"/>
    <n v="6"/>
    <n v="1957"/>
    <n v="1957"/>
    <s v="Gable"/>
    <x v="0"/>
    <s v="TA"/>
    <s v="CBlock"/>
    <s v="TA"/>
    <s v="TA"/>
    <s v="No"/>
    <s v="LwQ"/>
    <n v="777"/>
    <s v="Y"/>
    <n v="1244"/>
    <n v="0"/>
    <n v="0"/>
    <n v="1244"/>
    <n v="1"/>
    <n v="1"/>
    <n v="3"/>
    <n v="1"/>
    <s v="TA"/>
    <n v="6"/>
    <s v="Typ"/>
    <s v="Attchd"/>
    <n v="1"/>
    <n v="0"/>
    <n v="5"/>
    <n v="2007"/>
    <x v="0"/>
    <n v="150000"/>
  </r>
  <r>
    <n v="1299"/>
    <n v="60"/>
    <x v="0"/>
    <n v="63887"/>
    <s v="Corner"/>
    <x v="2"/>
    <n v="5"/>
    <n v="2008"/>
    <n v="2008"/>
    <s v="Hip"/>
    <x v="2"/>
    <s v="TA"/>
    <s v="PConc"/>
    <s v="Ex"/>
    <s v="TA"/>
    <s v="Gd"/>
    <s v="GLQ"/>
    <n v="5644"/>
    <s v="Y"/>
    <n v="4692"/>
    <n v="950"/>
    <n v="0"/>
    <n v="5642"/>
    <n v="2"/>
    <n v="1"/>
    <n v="3"/>
    <n v="1"/>
    <s v="Ex"/>
    <n v="12"/>
    <s v="Typ"/>
    <s v="Attchd"/>
    <n v="2"/>
    <n v="480"/>
    <n v="1"/>
    <n v="2008"/>
    <x v="1"/>
    <n v="160000"/>
  </r>
  <r>
    <n v="1437"/>
    <n v="20"/>
    <x v="0"/>
    <n v="9000"/>
    <s v="FR2"/>
    <x v="3"/>
    <n v="6"/>
    <n v="1971"/>
    <n v="1971"/>
    <s v="Gable"/>
    <x v="0"/>
    <s v="TA"/>
    <s v="PConc"/>
    <s v="TA"/>
    <s v="TA"/>
    <s v="No"/>
    <s v="ALQ"/>
    <n v="616"/>
    <s v="Y"/>
    <n v="864"/>
    <n v="0"/>
    <n v="0"/>
    <n v="864"/>
    <n v="1"/>
    <n v="0"/>
    <n v="3"/>
    <n v="1"/>
    <s v="TA"/>
    <n v="5"/>
    <s v="Typ"/>
    <s v="Detchd"/>
    <n v="2"/>
    <n v="0"/>
    <n v="5"/>
    <n v="2007"/>
    <x v="0"/>
    <n v="120500"/>
  </r>
  <r>
    <n v="136"/>
    <n v="20"/>
    <x v="0"/>
    <n v="10400"/>
    <s v="Inside"/>
    <x v="1"/>
    <n v="6"/>
    <n v="1970"/>
    <n v="1970"/>
    <s v="Hip"/>
    <x v="0"/>
    <s v="TA"/>
    <s v="PConc"/>
    <s v="TA"/>
    <s v="TA"/>
    <s v="No"/>
    <s v="Unf"/>
    <n v="0"/>
    <s v="Y"/>
    <n v="1682"/>
    <n v="0"/>
    <n v="0"/>
    <n v="1682"/>
    <n v="2"/>
    <n v="0"/>
    <n v="3"/>
    <n v="1"/>
    <s v="TA"/>
    <n v="7"/>
    <s v="Typ"/>
    <s v="Attchd"/>
    <n v="2"/>
    <n v="0"/>
    <n v="5"/>
    <n v="2008"/>
    <x v="0"/>
    <n v="174000"/>
  </r>
  <r>
    <n v="1460"/>
    <n v="20"/>
    <x v="0"/>
    <n v="9937"/>
    <s v="Inside"/>
    <x v="4"/>
    <n v="6"/>
    <n v="1965"/>
    <n v="1965"/>
    <s v="Gable"/>
    <x v="1"/>
    <s v="TA"/>
    <s v="CBlock"/>
    <s v="TA"/>
    <s v="TA"/>
    <s v="No"/>
    <s v="BLQ"/>
    <n v="830"/>
    <s v="Y"/>
    <n v="1256"/>
    <n v="0"/>
    <n v="0"/>
    <n v="1256"/>
    <n v="1"/>
    <n v="1"/>
    <n v="3"/>
    <n v="1"/>
    <s v="TA"/>
    <n v="6"/>
    <s v="Typ"/>
    <s v="Attchd"/>
    <n v="1"/>
    <n v="0"/>
    <n v="6"/>
    <n v="2008"/>
    <x v="0"/>
    <n v="147500"/>
  </r>
  <r>
    <n v="185"/>
    <n v="50"/>
    <x v="0"/>
    <n v="7438"/>
    <s v="Inside"/>
    <x v="4"/>
    <n v="8"/>
    <n v="1908"/>
    <n v="1991"/>
    <s v="Gable"/>
    <x v="0"/>
    <s v="TA"/>
    <s v="PConc"/>
    <s v="Fa"/>
    <s v="TA"/>
    <s v="No"/>
    <s v="Unf"/>
    <n v="0"/>
    <s v="Y"/>
    <n v="936"/>
    <n v="316"/>
    <n v="0"/>
    <n v="1252"/>
    <n v="1"/>
    <n v="0"/>
    <n v="3"/>
    <n v="1"/>
    <s v="TA"/>
    <n v="5"/>
    <s v="Typ"/>
    <s v="Attchd"/>
    <n v="2"/>
    <n v="0"/>
    <n v="6"/>
    <n v="2006"/>
    <x v="0"/>
    <n v="127000"/>
  </r>
  <r>
    <n v="1458"/>
    <n v="70"/>
    <x v="0"/>
    <n v="9042"/>
    <s v="Inside"/>
    <x v="1"/>
    <n v="9"/>
    <n v="1941"/>
    <n v="2006"/>
    <s v="Gable"/>
    <x v="2"/>
    <s v="Gd"/>
    <s v="BrkTil"/>
    <s v="TA"/>
    <s v="Gd"/>
    <s v="No"/>
    <s v="GLQ"/>
    <n v="275"/>
    <s v="Y"/>
    <n v="1188"/>
    <n v="1152"/>
    <n v="0"/>
    <n v="2340"/>
    <n v="2"/>
    <n v="0"/>
    <n v="4"/>
    <n v="1"/>
    <s v="Gd"/>
    <n v="9"/>
    <s v="Typ"/>
    <s v="Attchd"/>
    <n v="1"/>
    <n v="0"/>
    <n v="5"/>
    <n v="2010"/>
    <x v="0"/>
    <n v="266500"/>
  </r>
  <r>
    <n v="960"/>
    <n v="160"/>
    <x v="2"/>
    <n v="2572"/>
    <s v="FR2"/>
    <x v="1"/>
    <n v="5"/>
    <n v="1999"/>
    <n v="1999"/>
    <s v="Hip"/>
    <x v="1"/>
    <s v="TA"/>
    <s v="PConc"/>
    <s v="Gd"/>
    <s v="TA"/>
    <s v="No"/>
    <s v="ALQ"/>
    <n v="604"/>
    <s v="Y"/>
    <n v="696"/>
    <n v="720"/>
    <n v="0"/>
    <n v="1416"/>
    <n v="2"/>
    <n v="1"/>
    <n v="3"/>
    <n v="1"/>
    <s v="Gd"/>
    <n v="6"/>
    <s v="Typ"/>
    <s v="Detchd"/>
    <n v="2"/>
    <n v="0"/>
    <n v="5"/>
    <n v="2010"/>
    <x v="0"/>
    <n v="155000"/>
  </r>
  <r>
    <n v="1403"/>
    <n v="20"/>
    <x v="0"/>
    <n v="6762"/>
    <s v="Inside"/>
    <x v="1"/>
    <n v="5"/>
    <n v="2006"/>
    <n v="2006"/>
    <s v="Gable"/>
    <x v="1"/>
    <s v="TA"/>
    <s v="PConc"/>
    <s v="Gd"/>
    <s v="Gd"/>
    <s v="Av"/>
    <s v="Unf"/>
    <n v="0"/>
    <s v="Y"/>
    <n v="1294"/>
    <n v="0"/>
    <n v="0"/>
    <n v="1294"/>
    <n v="2"/>
    <n v="0"/>
    <n v="2"/>
    <n v="1"/>
    <s v="Gd"/>
    <n v="6"/>
    <s v="Typ"/>
    <s v="Attchd"/>
    <n v="2"/>
    <n v="0"/>
    <n v="7"/>
    <n v="2006"/>
    <x v="1"/>
    <n v="193879"/>
  </r>
  <r>
    <n v="681"/>
    <n v="120"/>
    <x v="0"/>
    <n v="8012"/>
    <s v="Inside"/>
    <x v="0"/>
    <n v="5"/>
    <n v="1980"/>
    <n v="1980"/>
    <s v="Gable"/>
    <x v="0"/>
    <s v="TA"/>
    <s v="CBlock"/>
    <s v="Gd"/>
    <s v="TA"/>
    <s v="No"/>
    <s v="BLQ"/>
    <n v="543"/>
    <s v="Y"/>
    <n v="923"/>
    <n v="0"/>
    <n v="0"/>
    <n v="923"/>
    <n v="2"/>
    <n v="0"/>
    <n v="2"/>
    <n v="1"/>
    <s v="TA"/>
    <n v="5"/>
    <s v="Typ"/>
    <s v="Attchd"/>
    <n v="1"/>
    <n v="0"/>
    <n v="5"/>
    <n v="2010"/>
    <x v="0"/>
    <n v="143000"/>
  </r>
  <r>
    <n v="1346"/>
    <n v="30"/>
    <x v="1"/>
    <n v="6000"/>
    <s v="Inside"/>
    <x v="3"/>
    <n v="4"/>
    <n v="1920"/>
    <n v="1950"/>
    <s v="Hip"/>
    <x v="0"/>
    <s v="TA"/>
    <s v="PConc"/>
    <s v="TA"/>
    <s v="TA"/>
    <s v="No"/>
    <s v="ALQ"/>
    <n v="250"/>
    <s v="Y"/>
    <n v="960"/>
    <n v="0"/>
    <n v="0"/>
    <n v="960"/>
    <n v="1"/>
    <n v="0"/>
    <n v="2"/>
    <n v="1"/>
    <s v="Fa"/>
    <n v="5"/>
    <s v="Typ"/>
    <s v="Detchd"/>
    <n v="1"/>
    <n v="0"/>
    <n v="7"/>
    <n v="2007"/>
    <x v="0"/>
    <n v="108500"/>
  </r>
  <r>
    <n v="404"/>
    <n v="60"/>
    <x v="0"/>
    <n v="12090"/>
    <s v="Corner"/>
    <x v="5"/>
    <n v="5"/>
    <n v="1998"/>
    <n v="1998"/>
    <s v="Hip"/>
    <x v="1"/>
    <s v="TA"/>
    <s v="PConc"/>
    <s v="Gd"/>
    <s v="TA"/>
    <s v="No"/>
    <s v="Unf"/>
    <n v="0"/>
    <s v="Y"/>
    <n v="1165"/>
    <n v="1098"/>
    <n v="0"/>
    <n v="2263"/>
    <n v="2"/>
    <n v="1"/>
    <n v="4"/>
    <n v="1"/>
    <s v="Gd"/>
    <n v="10"/>
    <s v="Typ"/>
    <s v="Other"/>
    <n v="2"/>
    <n v="0"/>
    <n v="7"/>
    <n v="2006"/>
    <x v="1"/>
    <n v="258000"/>
  </r>
  <r>
    <n v="776"/>
    <n v="120"/>
    <x v="1"/>
    <n v="4500"/>
    <s v="FR2"/>
    <x v="0"/>
    <n v="5"/>
    <n v="1998"/>
    <n v="1998"/>
    <s v="Hip"/>
    <x v="0"/>
    <s v="TA"/>
    <s v="PConc"/>
    <s v="Ex"/>
    <s v="TA"/>
    <s v="No"/>
    <s v="GLQ"/>
    <n v="866"/>
    <s v="Y"/>
    <n v="1204"/>
    <n v="0"/>
    <n v="0"/>
    <n v="1204"/>
    <n v="2"/>
    <n v="0"/>
    <n v="2"/>
    <n v="1"/>
    <s v="TA"/>
    <n v="5"/>
    <s v="Typ"/>
    <s v="Attchd"/>
    <n v="2"/>
    <n v="0"/>
    <n v="6"/>
    <n v="2009"/>
    <x v="0"/>
    <n v="162000"/>
  </r>
  <r>
    <n v="131"/>
    <n v="60"/>
    <x v="0"/>
    <n v="14200"/>
    <s v="Corner"/>
    <x v="1"/>
    <n v="6"/>
    <n v="1966"/>
    <n v="1966"/>
    <s v="Gable"/>
    <x v="0"/>
    <s v="TA"/>
    <s v="CBlock"/>
    <s v="TA"/>
    <s v="TA"/>
    <s v="No"/>
    <s v="LwQ"/>
    <n v="445"/>
    <s v="Y"/>
    <n v="1216"/>
    <n v="941"/>
    <n v="0"/>
    <n v="2157"/>
    <n v="2"/>
    <n v="1"/>
    <n v="4"/>
    <n v="1"/>
    <s v="Gd"/>
    <n v="8"/>
    <s v="Typ"/>
    <s v="Attchd"/>
    <n v="2"/>
    <n v="0"/>
    <n v="5"/>
    <n v="2006"/>
    <x v="0"/>
    <n v="226000"/>
  </r>
  <r>
    <n v="587"/>
    <n v="30"/>
    <x v="0"/>
    <n v="10267"/>
    <s v="Inside"/>
    <x v="0"/>
    <n v="7"/>
    <n v="1918"/>
    <n v="2000"/>
    <s v="Gable"/>
    <x v="0"/>
    <s v="Gd"/>
    <s v="BrkTil"/>
    <s v="TA"/>
    <s v="Gd"/>
    <s v="Mn"/>
    <s v="LwQ"/>
    <n v="210"/>
    <s v="Y"/>
    <n v="838"/>
    <n v="0"/>
    <n v="0"/>
    <n v="838"/>
    <n v="1"/>
    <n v="0"/>
    <n v="2"/>
    <n v="1"/>
    <s v="Fa"/>
    <n v="5"/>
    <s v="Typ"/>
    <s v="Detchd"/>
    <n v="1"/>
    <n v="0"/>
    <n v="5"/>
    <n v="2008"/>
    <x v="0"/>
    <n v="130000"/>
  </r>
  <r>
    <n v="1270"/>
    <n v="50"/>
    <x v="0"/>
    <n v="11344"/>
    <s v="Inside"/>
    <x v="4"/>
    <n v="5"/>
    <n v="1958"/>
    <n v="1958"/>
    <s v="Gable"/>
    <x v="0"/>
    <s v="TA"/>
    <s v="CBlock"/>
    <s v="TA"/>
    <s v="TA"/>
    <s v="No"/>
    <s v="BLQ"/>
    <n v="460"/>
    <s v="Y"/>
    <n v="874"/>
    <n v="650"/>
    <n v="0"/>
    <n v="1524"/>
    <n v="1"/>
    <n v="1"/>
    <n v="3"/>
    <n v="1"/>
    <s v="TA"/>
    <n v="7"/>
    <s v="Typ"/>
    <s v="Attchd"/>
    <n v="1"/>
    <n v="0"/>
    <n v="7"/>
    <n v="2007"/>
    <x v="0"/>
    <n v="144000"/>
  </r>
  <r>
    <n v="1123"/>
    <n v="20"/>
    <x v="0"/>
    <n v="8926"/>
    <s v="Corner"/>
    <x v="3"/>
    <n v="3"/>
    <n v="1956"/>
    <n v="1956"/>
    <s v="Gable"/>
    <x v="0"/>
    <s v="TA"/>
    <s v="CBlock"/>
    <s v="TA"/>
    <s v="TA"/>
    <s v="No"/>
    <s v="Unf"/>
    <n v="0"/>
    <s v="Y"/>
    <n v="960"/>
    <n v="0"/>
    <n v="0"/>
    <n v="960"/>
    <n v="1"/>
    <n v="0"/>
    <n v="3"/>
    <n v="1"/>
    <s v="TA"/>
    <n v="5"/>
    <s v="Typ"/>
    <s v="Other"/>
    <n v="1"/>
    <n v="0"/>
    <n v="10"/>
    <n v="2009"/>
    <x v="1"/>
    <n v="112000"/>
  </r>
  <r>
    <n v="894"/>
    <n v="20"/>
    <x v="0"/>
    <n v="13284"/>
    <s v="Inside"/>
    <x v="4"/>
    <n v="5"/>
    <n v="1954"/>
    <n v="1954"/>
    <s v="Gable"/>
    <x v="0"/>
    <s v="TA"/>
    <s v="PConc"/>
    <s v="Gd"/>
    <s v="TA"/>
    <s v="Mn"/>
    <s v="BLQ"/>
    <n v="1064"/>
    <s v="Y"/>
    <n v="1383"/>
    <n v="0"/>
    <n v="0"/>
    <n v="1383"/>
    <n v="1"/>
    <n v="0"/>
    <n v="3"/>
    <n v="1"/>
    <s v="TA"/>
    <n v="6"/>
    <s v="Typ"/>
    <s v="Attchd"/>
    <n v="1"/>
    <n v="0"/>
    <n v="6"/>
    <n v="2008"/>
    <x v="0"/>
    <n v="165000"/>
  </r>
  <r>
    <n v="498"/>
    <n v="50"/>
    <x v="0"/>
    <n v="9120"/>
    <s v="Inside"/>
    <x v="1"/>
    <n v="6"/>
    <n v="1925"/>
    <n v="1950"/>
    <s v="Gable"/>
    <x v="0"/>
    <s v="Gd"/>
    <s v="PConc"/>
    <s v="TA"/>
    <s v="TA"/>
    <s v="No"/>
    <s v="LwQ"/>
    <n v="329"/>
    <s v="Y"/>
    <n v="1133"/>
    <n v="687"/>
    <n v="0"/>
    <n v="1820"/>
    <n v="2"/>
    <n v="0"/>
    <n v="4"/>
    <n v="1"/>
    <s v="TA"/>
    <n v="8"/>
    <s v="Typ"/>
    <s v="Detchd"/>
    <n v="1"/>
    <n v="0"/>
    <n v="6"/>
    <n v="2008"/>
    <x v="0"/>
    <n v="184000"/>
  </r>
  <r>
    <n v="258"/>
    <n v="20"/>
    <x v="0"/>
    <n v="8814"/>
    <s v="Inside"/>
    <x v="1"/>
    <n v="5"/>
    <n v="2006"/>
    <n v="2006"/>
    <s v="Gable"/>
    <x v="1"/>
    <s v="TA"/>
    <s v="PConc"/>
    <s v="Gd"/>
    <s v="TA"/>
    <s v="No"/>
    <s v="GLQ"/>
    <n v="1334"/>
    <s v="Y"/>
    <n v="1604"/>
    <n v="0"/>
    <n v="0"/>
    <n v="1604"/>
    <n v="2"/>
    <n v="1"/>
    <n v="3"/>
    <n v="1"/>
    <s v="Gd"/>
    <n v="8"/>
    <s v="Typ"/>
    <s v="Attchd"/>
    <n v="2"/>
    <n v="0"/>
    <n v="3"/>
    <n v="2009"/>
    <x v="1"/>
    <n v="220000"/>
  </r>
  <r>
    <n v="793"/>
    <n v="60"/>
    <x v="0"/>
    <n v="9920"/>
    <s v="CulDSac"/>
    <x v="1"/>
    <n v="5"/>
    <n v="1996"/>
    <n v="1997"/>
    <s v="Gable"/>
    <x v="1"/>
    <s v="TA"/>
    <s v="PConc"/>
    <s v="Gd"/>
    <s v="TA"/>
    <s v="Av"/>
    <s v="GLQ"/>
    <n v="862"/>
    <s v="Y"/>
    <n v="1127"/>
    <n v="886"/>
    <n v="0"/>
    <n v="2013"/>
    <n v="2"/>
    <n v="1"/>
    <n v="3"/>
    <n v="1"/>
    <s v="TA"/>
    <n v="8"/>
    <s v="Typ"/>
    <s v="Attchd"/>
    <n v="2"/>
    <n v="0"/>
    <n v="6"/>
    <n v="2007"/>
    <x v="0"/>
    <n v="269790"/>
  </r>
  <r>
    <n v="336"/>
    <n v="190"/>
    <x v="0"/>
    <n v="164660"/>
    <s v="Corner"/>
    <x v="4"/>
    <n v="6"/>
    <n v="1965"/>
    <n v="1965"/>
    <s v="Gable"/>
    <x v="0"/>
    <s v="TA"/>
    <s v="CBlock"/>
    <s v="TA"/>
    <s v="TA"/>
    <s v="Gd"/>
    <s v="ALQ"/>
    <n v="1249"/>
    <s v="Y"/>
    <n v="1619"/>
    <n v="167"/>
    <n v="0"/>
    <n v="1786"/>
    <n v="2"/>
    <n v="0"/>
    <n v="3"/>
    <n v="1"/>
    <s v="TA"/>
    <n v="7"/>
    <s v="Typ"/>
    <s v="Attchd"/>
    <n v="2"/>
    <n v="0"/>
    <n v="8"/>
    <n v="2008"/>
    <x v="0"/>
    <n v="228950"/>
  </r>
  <r>
    <n v="512"/>
    <n v="120"/>
    <x v="0"/>
    <n v="6792"/>
    <s v="Inside"/>
    <x v="1"/>
    <n v="5"/>
    <n v="2005"/>
    <n v="2006"/>
    <s v="Gable"/>
    <x v="1"/>
    <s v="TA"/>
    <s v="PConc"/>
    <s v="Gd"/>
    <s v="TA"/>
    <s v="No"/>
    <s v="Unf"/>
    <n v="0"/>
    <s v="Y"/>
    <n v="1368"/>
    <n v="0"/>
    <n v="0"/>
    <n v="1368"/>
    <n v="2"/>
    <n v="0"/>
    <n v="2"/>
    <n v="1"/>
    <s v="Gd"/>
    <n v="6"/>
    <s v="Typ"/>
    <s v="Attchd"/>
    <n v="2"/>
    <n v="0"/>
    <n v="3"/>
    <n v="2006"/>
    <x v="1"/>
    <n v="202665"/>
  </r>
  <r>
    <n v="1250"/>
    <n v="20"/>
    <x v="0"/>
    <n v="7200"/>
    <s v="Inside"/>
    <x v="4"/>
    <n v="7"/>
    <n v="1950"/>
    <n v="1950"/>
    <s v="Gable"/>
    <x v="0"/>
    <s v="TA"/>
    <s v="CBlock"/>
    <s v="TA"/>
    <s v="TA"/>
    <s v="No"/>
    <s v="BLQ"/>
    <n v="534"/>
    <s v="Y"/>
    <n v="988"/>
    <n v="0"/>
    <n v="0"/>
    <n v="988"/>
    <n v="1"/>
    <n v="0"/>
    <n v="3"/>
    <n v="1"/>
    <s v="TA"/>
    <n v="6"/>
    <s v="Typ"/>
    <s v="Attchd"/>
    <n v="1"/>
    <n v="0"/>
    <n v="5"/>
    <n v="2007"/>
    <x v="0"/>
    <n v="119000"/>
  </r>
  <r>
    <n v="753"/>
    <n v="20"/>
    <x v="0"/>
    <n v="9236"/>
    <s v="Inside"/>
    <x v="0"/>
    <n v="5"/>
    <n v="1997"/>
    <n v="1997"/>
    <s v="Gable"/>
    <x v="0"/>
    <s v="Gd"/>
    <s v="PConc"/>
    <s v="Gd"/>
    <s v="TA"/>
    <s v="Gd"/>
    <s v="GLQ"/>
    <n v="1200"/>
    <s v="Y"/>
    <n v="1494"/>
    <n v="0"/>
    <n v="0"/>
    <n v="1494"/>
    <n v="2"/>
    <n v="0"/>
    <n v="3"/>
    <n v="1"/>
    <s v="Gd"/>
    <n v="6"/>
    <s v="Typ"/>
    <s v="Attchd"/>
    <n v="2"/>
    <n v="0"/>
    <n v="7"/>
    <n v="2006"/>
    <x v="0"/>
    <n v="217000"/>
  </r>
  <r>
    <n v="327"/>
    <n v="120"/>
    <x v="0"/>
    <n v="10846"/>
    <s v="CulDSac"/>
    <x v="5"/>
    <n v="5"/>
    <n v="1993"/>
    <n v="1993"/>
    <s v="Gable"/>
    <x v="1"/>
    <s v="TA"/>
    <s v="PConc"/>
    <s v="Gd"/>
    <s v="TA"/>
    <s v="Gd"/>
    <s v="GLQ"/>
    <n v="1619"/>
    <s v="Y"/>
    <n v="1719"/>
    <n v="0"/>
    <n v="0"/>
    <n v="1719"/>
    <n v="1"/>
    <n v="1"/>
    <n v="1"/>
    <n v="1"/>
    <s v="Gd"/>
    <n v="6"/>
    <s v="Typ"/>
    <s v="Attchd"/>
    <n v="2"/>
    <n v="0"/>
    <n v="5"/>
    <n v="2008"/>
    <x v="0"/>
    <n v="324000"/>
  </r>
  <r>
    <n v="459"/>
    <n v="70"/>
    <x v="1"/>
    <n v="5100"/>
    <s v="Inside"/>
    <x v="5"/>
    <n v="7"/>
    <n v="1925"/>
    <n v="1996"/>
    <s v="Hip"/>
    <x v="0"/>
    <s v="Gd"/>
    <s v="PConc"/>
    <s v="TA"/>
    <s v="TA"/>
    <s v="No"/>
    <s v="Unf"/>
    <n v="0"/>
    <s v="Y"/>
    <n v="833"/>
    <n v="833"/>
    <n v="0"/>
    <n v="1666"/>
    <n v="1"/>
    <n v="0"/>
    <n v="3"/>
    <n v="1"/>
    <s v="Gd"/>
    <n v="7"/>
    <s v="Typ"/>
    <s v="Detchd"/>
    <n v="1"/>
    <n v="0"/>
    <n v="6"/>
    <n v="2008"/>
    <x v="0"/>
    <n v="161000"/>
  </r>
  <r>
    <n v="266"/>
    <n v="20"/>
    <x v="0"/>
    <n v="12090"/>
    <s v="Inside"/>
    <x v="0"/>
    <n v="6"/>
    <n v="1981"/>
    <n v="1981"/>
    <s v="Gable"/>
    <x v="0"/>
    <s v="Gd"/>
    <s v="CBlock"/>
    <s v="Gd"/>
    <s v="TA"/>
    <s v="No"/>
    <s v="GLQ"/>
    <n v="588"/>
    <s v="Y"/>
    <n v="1422"/>
    <n v="0"/>
    <n v="0"/>
    <n v="1422"/>
    <n v="2"/>
    <n v="0"/>
    <n v="3"/>
    <n v="1"/>
    <s v="Gd"/>
    <n v="7"/>
    <s v="Typ"/>
    <s v="Attchd"/>
    <n v="2"/>
    <n v="0"/>
    <n v="6"/>
    <n v="2008"/>
    <x v="0"/>
    <n v="175500"/>
  </r>
  <r>
    <n v="747"/>
    <n v="60"/>
    <x v="0"/>
    <n v="8795"/>
    <s v="Inside"/>
    <x v="1"/>
    <n v="5"/>
    <n v="2000"/>
    <n v="2000"/>
    <s v="Gable"/>
    <x v="1"/>
    <s v="TA"/>
    <s v="PConc"/>
    <s v="Gd"/>
    <s v="TA"/>
    <s v="No"/>
    <s v="GLQ"/>
    <n v="300"/>
    <s v="Y"/>
    <n v="980"/>
    <n v="1276"/>
    <n v="0"/>
    <n v="2256"/>
    <n v="2"/>
    <n v="1"/>
    <n v="4"/>
    <n v="1"/>
    <s v="Gd"/>
    <n v="8"/>
    <s v="Typ"/>
    <s v="Other"/>
    <n v="2"/>
    <n v="0"/>
    <n v="4"/>
    <n v="2009"/>
    <x v="0"/>
    <n v="236000"/>
  </r>
  <r>
    <n v="333"/>
    <n v="20"/>
    <x v="0"/>
    <n v="10655"/>
    <s v="Inside"/>
    <x v="5"/>
    <n v="5"/>
    <n v="2003"/>
    <n v="2004"/>
    <s v="Gable"/>
    <x v="1"/>
    <s v="TA"/>
    <s v="PConc"/>
    <s v="Gd"/>
    <s v="TA"/>
    <s v="No"/>
    <s v="GLQ"/>
    <n v="1124"/>
    <s v="Y"/>
    <n v="1629"/>
    <n v="0"/>
    <n v="0"/>
    <n v="1629"/>
    <n v="2"/>
    <n v="0"/>
    <n v="3"/>
    <n v="1"/>
    <s v="Gd"/>
    <n v="7"/>
    <s v="Typ"/>
    <s v="Attchd"/>
    <n v="3"/>
    <n v="0"/>
    <n v="10"/>
    <n v="2009"/>
    <x v="0"/>
    <n v="284000"/>
  </r>
  <r>
    <n v="1330"/>
    <n v="60"/>
    <x v="0"/>
    <n v="9084"/>
    <s v="Inside"/>
    <x v="1"/>
    <n v="5"/>
    <n v="1998"/>
    <n v="1998"/>
    <s v="Hip"/>
    <x v="0"/>
    <s v="TA"/>
    <s v="PConc"/>
    <s v="Gd"/>
    <s v="TA"/>
    <s v="No"/>
    <s v="Unf"/>
    <n v="0"/>
    <s v="Y"/>
    <n v="955"/>
    <n v="677"/>
    <n v="0"/>
    <n v="1632"/>
    <n v="2"/>
    <n v="1"/>
    <n v="3"/>
    <n v="1"/>
    <s v="TA"/>
    <n v="8"/>
    <s v="Typ"/>
    <s v="Attchd"/>
    <n v="2"/>
    <n v="0"/>
    <n v="6"/>
    <n v="2006"/>
    <x v="0"/>
    <n v="176500"/>
  </r>
  <r>
    <n v="1027"/>
    <n v="20"/>
    <x v="0"/>
    <n v="9300"/>
    <s v="Inside"/>
    <x v="4"/>
    <n v="5"/>
    <n v="1960"/>
    <n v="1960"/>
    <s v="Gable"/>
    <x v="0"/>
    <s v="TA"/>
    <s v="CBlock"/>
    <s v="TA"/>
    <s v="TA"/>
    <s v="No"/>
    <s v="LwQ"/>
    <n v="697"/>
    <s v="Y"/>
    <n v="1264"/>
    <n v="0"/>
    <n v="0"/>
    <n v="1264"/>
    <n v="1"/>
    <n v="0"/>
    <n v="3"/>
    <n v="1"/>
    <s v="TA"/>
    <n v="6"/>
    <s v="Typ"/>
    <s v="Attchd"/>
    <n v="2"/>
    <n v="0"/>
    <n v="4"/>
    <n v="2010"/>
    <x v="0"/>
    <n v="167500"/>
  </r>
  <r>
    <n v="1238"/>
    <n v="60"/>
    <x v="0"/>
    <n v="12393"/>
    <s v="FR2"/>
    <x v="1"/>
    <n v="5"/>
    <n v="2004"/>
    <n v="2005"/>
    <s v="Gable"/>
    <x v="1"/>
    <s v="TA"/>
    <s v="PConc"/>
    <s v="Gd"/>
    <s v="TA"/>
    <s v="No"/>
    <s v="Unf"/>
    <n v="0"/>
    <s v="Y"/>
    <n v="847"/>
    <n v="1101"/>
    <n v="0"/>
    <n v="1948"/>
    <n v="2"/>
    <n v="1"/>
    <n v="4"/>
    <n v="1"/>
    <s v="Gd"/>
    <n v="8"/>
    <s v="Typ"/>
    <s v="Other"/>
    <n v="2"/>
    <n v="0"/>
    <n v="9"/>
    <n v="2006"/>
    <x v="0"/>
    <n v="195000"/>
  </r>
  <r>
    <n v="642"/>
    <n v="60"/>
    <x v="2"/>
    <n v="7050"/>
    <s v="Inside"/>
    <x v="1"/>
    <n v="5"/>
    <n v="2001"/>
    <n v="2001"/>
    <s v="Gable"/>
    <x v="1"/>
    <s v="TA"/>
    <s v="PConc"/>
    <s v="Gd"/>
    <s v="TA"/>
    <s v="No"/>
    <s v="GLQ"/>
    <n v="738"/>
    <s v="Y"/>
    <n v="1057"/>
    <n v="872"/>
    <n v="0"/>
    <n v="1929"/>
    <n v="2"/>
    <n v="1"/>
    <n v="3"/>
    <n v="1"/>
    <s v="Gd"/>
    <n v="7"/>
    <s v="Typ"/>
    <s v="Attchd"/>
    <n v="2"/>
    <n v="0"/>
    <n v="5"/>
    <n v="2007"/>
    <x v="0"/>
    <n v="226000"/>
  </r>
  <r>
    <n v="590"/>
    <n v="40"/>
    <x v="1"/>
    <n v="9100"/>
    <s v="Inside"/>
    <x v="4"/>
    <n v="6"/>
    <n v="1930"/>
    <n v="1960"/>
    <s v="Gable"/>
    <x v="0"/>
    <s v="TA"/>
    <s v="BrkTil"/>
    <s v="TA"/>
    <s v="TA"/>
    <s v="No"/>
    <s v="Unf"/>
    <n v="0"/>
    <s v="Y"/>
    <n v="779"/>
    <n v="0"/>
    <n v="156"/>
    <n v="935"/>
    <n v="1"/>
    <n v="0"/>
    <n v="2"/>
    <n v="1"/>
    <s v="TA"/>
    <n v="4"/>
    <s v="Typ"/>
    <s v="Detchd"/>
    <n v="1"/>
    <n v="0"/>
    <n v="8"/>
    <n v="2008"/>
    <x v="0"/>
    <n v="79500"/>
  </r>
  <r>
    <n v="835"/>
    <n v="20"/>
    <x v="0"/>
    <n v="7875"/>
    <s v="Inside"/>
    <x v="4"/>
    <n v="6"/>
    <n v="1961"/>
    <n v="1961"/>
    <s v="Gable"/>
    <x v="0"/>
    <s v="TA"/>
    <s v="CBlock"/>
    <s v="TA"/>
    <s v="TA"/>
    <s v="No"/>
    <s v="LwQ"/>
    <n v="572"/>
    <s v="Y"/>
    <n v="1144"/>
    <n v="0"/>
    <n v="0"/>
    <n v="1144"/>
    <n v="1"/>
    <n v="0"/>
    <n v="3"/>
    <n v="1"/>
    <s v="TA"/>
    <n v="6"/>
    <s v="Typ"/>
    <s v="Attchd"/>
    <n v="2"/>
    <n v="0"/>
    <n v="9"/>
    <n v="2008"/>
    <x v="0"/>
    <n v="139950"/>
  </r>
  <r>
    <n v="935"/>
    <n v="20"/>
    <x v="0"/>
    <n v="27650"/>
    <s v="Inside"/>
    <x v="1"/>
    <n v="7"/>
    <n v="1960"/>
    <n v="2007"/>
    <s v="Flat"/>
    <x v="0"/>
    <s v="TA"/>
    <s v="CBlock"/>
    <s v="Gd"/>
    <s v="TA"/>
    <s v="Gd"/>
    <s v="GLQ"/>
    <n v="425"/>
    <s v="Y"/>
    <n v="2069"/>
    <n v="0"/>
    <n v="0"/>
    <n v="2069"/>
    <n v="2"/>
    <n v="0"/>
    <n v="4"/>
    <n v="1"/>
    <s v="Gd"/>
    <n v="9"/>
    <s v="Typ"/>
    <s v="Attchd"/>
    <n v="2"/>
    <n v="0"/>
    <n v="11"/>
    <n v="2008"/>
    <x v="0"/>
    <n v="242000"/>
  </r>
  <r>
    <n v="578"/>
    <n v="80"/>
    <x v="0"/>
    <n v="11777"/>
    <s v="Inside"/>
    <x v="4"/>
    <n v="6"/>
    <n v="1966"/>
    <n v="1966"/>
    <s v="Gable"/>
    <x v="0"/>
    <s v="TA"/>
    <s v="CBlock"/>
    <s v="TA"/>
    <s v="TA"/>
    <s v="Av"/>
    <s v="LwQ"/>
    <n v="328"/>
    <s v="Y"/>
    <n v="1320"/>
    <n v="0"/>
    <n v="0"/>
    <n v="1320"/>
    <n v="1"/>
    <n v="0"/>
    <n v="3"/>
    <n v="1"/>
    <s v="TA"/>
    <n v="6"/>
    <s v="Typ"/>
    <s v="Attchd"/>
    <n v="2"/>
    <n v="0"/>
    <n v="5"/>
    <n v="2006"/>
    <x v="1"/>
    <n v="164500"/>
  </r>
  <r>
    <n v="189"/>
    <n v="90"/>
    <x v="0"/>
    <n v="7018"/>
    <s v="Inside"/>
    <x v="4"/>
    <n v="5"/>
    <n v="1979"/>
    <n v="1979"/>
    <s v="Gable"/>
    <x v="0"/>
    <s v="TA"/>
    <s v="CBlock"/>
    <s v="Gd"/>
    <s v="TA"/>
    <s v="Av"/>
    <s v="GLQ"/>
    <n v="1086"/>
    <s v="Y"/>
    <n v="1224"/>
    <n v="0"/>
    <n v="0"/>
    <n v="1224"/>
    <n v="0"/>
    <n v="2"/>
    <n v="2"/>
    <n v="2"/>
    <s v="TA"/>
    <n v="6"/>
    <s v="Typ"/>
    <s v="Detchd"/>
    <n v="2"/>
    <n v="0"/>
    <n v="6"/>
    <n v="2009"/>
    <x v="1"/>
    <n v="153337"/>
  </r>
  <r>
    <n v="417"/>
    <n v="60"/>
    <x v="0"/>
    <n v="7844"/>
    <s v="Inside"/>
    <x v="0"/>
    <n v="7"/>
    <n v="1978"/>
    <n v="1978"/>
    <s v="Hip"/>
    <x v="0"/>
    <s v="TA"/>
    <s v="CBlock"/>
    <s v="TA"/>
    <s v="TA"/>
    <s v="No"/>
    <s v="ALQ"/>
    <n v="209"/>
    <s v="Y"/>
    <n v="672"/>
    <n v="728"/>
    <n v="0"/>
    <n v="1400"/>
    <n v="1"/>
    <n v="1"/>
    <n v="3"/>
    <n v="1"/>
    <s v="TA"/>
    <n v="6"/>
    <s v="Typ"/>
    <s v="Attchd"/>
    <n v="2"/>
    <n v="0"/>
    <n v="3"/>
    <n v="2006"/>
    <x v="0"/>
    <n v="149500"/>
  </r>
  <r>
    <n v="1361"/>
    <n v="70"/>
    <x v="0"/>
    <n v="9842"/>
    <s v="Inside"/>
    <x v="4"/>
    <n v="6"/>
    <n v="1921"/>
    <n v="1998"/>
    <s v="Gable"/>
    <x v="0"/>
    <s v="TA"/>
    <s v="BrkTil"/>
    <s v="TA"/>
    <s v="Fa"/>
    <s v="No"/>
    <s v="Unf"/>
    <n v="0"/>
    <s v="Y"/>
    <n v="990"/>
    <n v="1611"/>
    <n v="0"/>
    <n v="2601"/>
    <n v="3"/>
    <n v="1"/>
    <n v="4"/>
    <n v="1"/>
    <s v="TA"/>
    <n v="8"/>
    <s v="Typ"/>
    <s v="Other"/>
    <n v="2"/>
    <n v="0"/>
    <n v="5"/>
    <n v="2008"/>
    <x v="0"/>
    <n v="189000"/>
  </r>
  <r>
    <n v="787"/>
    <n v="50"/>
    <x v="1"/>
    <n v="10800"/>
    <s v="Inside"/>
    <x v="4"/>
    <n v="6"/>
    <n v="1915"/>
    <n v="1950"/>
    <s v="Gable"/>
    <x v="0"/>
    <s v="Gd"/>
    <s v="PConc"/>
    <s v="Fa"/>
    <s v="TA"/>
    <s v="No"/>
    <s v="LwQ"/>
    <n v="686"/>
    <s v="Y"/>
    <n v="966"/>
    <n v="686"/>
    <n v="0"/>
    <n v="1652"/>
    <n v="2"/>
    <n v="0"/>
    <n v="4"/>
    <n v="1"/>
    <s v="TA"/>
    <n v="7"/>
    <s v="Typ"/>
    <s v="Detchd"/>
    <n v="1"/>
    <n v="0"/>
    <n v="6"/>
    <n v="2010"/>
    <x v="0"/>
    <n v="139000"/>
  </r>
  <r>
    <n v="1090"/>
    <n v="120"/>
    <x v="2"/>
    <n v="3316"/>
    <s v="Inside"/>
    <x v="5"/>
    <n v="5"/>
    <n v="2005"/>
    <n v="2005"/>
    <s v="Gable"/>
    <x v="1"/>
    <s v="TA"/>
    <s v="PConc"/>
    <s v="Gd"/>
    <s v="TA"/>
    <s v="No"/>
    <s v="GLQ"/>
    <n v="1039"/>
    <s v="Y"/>
    <n v="1247"/>
    <n v="0"/>
    <n v="0"/>
    <n v="1247"/>
    <n v="1"/>
    <n v="1"/>
    <n v="1"/>
    <n v="1"/>
    <s v="Gd"/>
    <n v="4"/>
    <s v="Typ"/>
    <s v="Attchd"/>
    <n v="2"/>
    <n v="0"/>
    <n v="4"/>
    <n v="2006"/>
    <x v="0"/>
    <n v="197000"/>
  </r>
  <r>
    <n v="119"/>
    <n v="60"/>
    <x v="0"/>
    <n v="12376"/>
    <s v="Corner"/>
    <x v="1"/>
    <n v="5"/>
    <n v="1990"/>
    <n v="1990"/>
    <s v="Hip"/>
    <x v="0"/>
    <s v="TA"/>
    <s v="PConc"/>
    <s v="Gd"/>
    <s v="TA"/>
    <s v="Mn"/>
    <s v="GLQ"/>
    <n v="1470"/>
    <s v="Y"/>
    <n v="1699"/>
    <n v="1523"/>
    <n v="0"/>
    <n v="3222"/>
    <n v="3"/>
    <n v="0"/>
    <n v="5"/>
    <n v="1"/>
    <s v="Gd"/>
    <n v="11"/>
    <s v="Typ"/>
    <s v="Attchd"/>
    <n v="3"/>
    <n v="0"/>
    <n v="5"/>
    <n v="2010"/>
    <x v="0"/>
    <n v="320000"/>
  </r>
  <r>
    <n v="244"/>
    <n v="160"/>
    <x v="0"/>
    <n v="10762"/>
    <s v="Corner"/>
    <x v="0"/>
    <n v="6"/>
    <n v="1980"/>
    <n v="1980"/>
    <s v="Gable"/>
    <x v="0"/>
    <s v="TA"/>
    <s v="CBlock"/>
    <s v="Gd"/>
    <s v="TA"/>
    <s v="No"/>
    <s v="Unf"/>
    <n v="0"/>
    <s v="Y"/>
    <n v="626"/>
    <n v="591"/>
    <n v="0"/>
    <n v="1217"/>
    <n v="1"/>
    <n v="1"/>
    <n v="3"/>
    <n v="1"/>
    <s v="TA"/>
    <n v="6"/>
    <s v="Typ"/>
    <s v="Attchd"/>
    <n v="1"/>
    <n v="0"/>
    <n v="4"/>
    <n v="2009"/>
    <x v="0"/>
    <n v="120000"/>
  </r>
  <r>
    <n v="216"/>
    <n v="20"/>
    <x v="0"/>
    <n v="10011"/>
    <s v="Inside"/>
    <x v="4"/>
    <n v="6"/>
    <n v="1957"/>
    <n v="1996"/>
    <s v="Gable"/>
    <x v="0"/>
    <s v="TA"/>
    <s v="CBlock"/>
    <s v="TA"/>
    <s v="TA"/>
    <s v="No"/>
    <s v="BLQ"/>
    <n v="360"/>
    <s v="Y"/>
    <n v="1236"/>
    <n v="0"/>
    <n v="0"/>
    <n v="1236"/>
    <n v="1"/>
    <n v="0"/>
    <n v="2"/>
    <n v="1"/>
    <s v="Gd"/>
    <n v="6"/>
    <s v="Min"/>
    <s v="Attchd"/>
    <n v="1"/>
    <n v="0"/>
    <n v="5"/>
    <n v="2006"/>
    <x v="0"/>
    <n v="134450"/>
  </r>
  <r>
    <n v="80"/>
    <n v="50"/>
    <x v="1"/>
    <n v="10440"/>
    <s v="Corner"/>
    <x v="4"/>
    <n v="6"/>
    <n v="1910"/>
    <n v="1981"/>
    <s v="Gable"/>
    <x v="0"/>
    <s v="TA"/>
    <s v="PConc"/>
    <s v="TA"/>
    <s v="TA"/>
    <s v="No"/>
    <s v="Unf"/>
    <n v="0"/>
    <s v="Y"/>
    <n v="682"/>
    <n v="548"/>
    <n v="0"/>
    <n v="1230"/>
    <n v="1"/>
    <n v="1"/>
    <n v="2"/>
    <n v="1"/>
    <s v="TA"/>
    <n v="5"/>
    <s v="Typ"/>
    <s v="Detchd"/>
    <n v="2"/>
    <n v="0"/>
    <n v="5"/>
    <n v="2009"/>
    <x v="0"/>
    <n v="110000"/>
  </r>
  <r>
    <n v="738"/>
    <n v="60"/>
    <x v="0"/>
    <n v="10463"/>
    <s v="CulDSac"/>
    <x v="5"/>
    <n v="5"/>
    <n v="2005"/>
    <n v="2005"/>
    <s v="Gable"/>
    <x v="1"/>
    <s v="TA"/>
    <s v="PConc"/>
    <s v="Gd"/>
    <s v="TA"/>
    <s v="No"/>
    <s v="Unf"/>
    <n v="0"/>
    <s v="Y"/>
    <n v="901"/>
    <n v="900"/>
    <n v="0"/>
    <n v="1801"/>
    <n v="2"/>
    <n v="1"/>
    <n v="3"/>
    <n v="1"/>
    <s v="Gd"/>
    <n v="8"/>
    <s v="Typ"/>
    <s v="Attchd"/>
    <n v="3"/>
    <n v="0"/>
    <n v="6"/>
    <n v="2006"/>
    <x v="0"/>
    <n v="239900"/>
  </r>
  <r>
    <n v="1125"/>
    <n v="80"/>
    <x v="0"/>
    <n v="9125"/>
    <s v="Inside"/>
    <x v="1"/>
    <n v="5"/>
    <n v="1992"/>
    <n v="1992"/>
    <s v="Gable"/>
    <x v="0"/>
    <s v="TA"/>
    <s v="PConc"/>
    <s v="Gd"/>
    <s v="TA"/>
    <s v="No"/>
    <s v="Unf"/>
    <n v="0"/>
    <s v="Y"/>
    <n v="812"/>
    <n v="670"/>
    <n v="0"/>
    <n v="1482"/>
    <n v="2"/>
    <n v="1"/>
    <n v="3"/>
    <n v="1"/>
    <s v="Gd"/>
    <n v="7"/>
    <s v="Typ"/>
    <s v="Attchd"/>
    <n v="2"/>
    <n v="0"/>
    <n v="7"/>
    <n v="2007"/>
    <x v="0"/>
    <n v="163900"/>
  </r>
  <r>
    <n v="1390"/>
    <n v="50"/>
    <x v="1"/>
    <n v="6000"/>
    <s v="Inside"/>
    <x v="0"/>
    <n v="6"/>
    <n v="1941"/>
    <n v="1950"/>
    <s v="Gable"/>
    <x v="0"/>
    <s v="Gd"/>
    <s v="BrkTil"/>
    <s v="TA"/>
    <s v="Gd"/>
    <s v="No"/>
    <s v="ALQ"/>
    <n v="375"/>
    <s v="Y"/>
    <n v="869"/>
    <n v="349"/>
    <n v="0"/>
    <n v="1218"/>
    <n v="1"/>
    <n v="0"/>
    <n v="3"/>
    <n v="1"/>
    <s v="TA"/>
    <n v="6"/>
    <s v="Typ"/>
    <s v="Detchd"/>
    <n v="2"/>
    <n v="0"/>
    <n v="3"/>
    <n v="2007"/>
    <x v="0"/>
    <n v="131000"/>
  </r>
  <r>
    <n v="1091"/>
    <n v="90"/>
    <x v="0"/>
    <n v="8544"/>
    <s v="Corner"/>
    <x v="6"/>
    <n v="4"/>
    <n v="1950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6"/>
    <n v="2009"/>
    <x v="0"/>
    <n v="92900"/>
  </r>
  <r>
    <n v="1262"/>
    <n v="20"/>
    <x v="0"/>
    <n v="9600"/>
    <s v="Inside"/>
    <x v="4"/>
    <n v="6"/>
    <n v="1956"/>
    <n v="1956"/>
    <s v="Hip"/>
    <x v="0"/>
    <s v="TA"/>
    <s v="CBlock"/>
    <s v="TA"/>
    <s v="TA"/>
    <s v="No"/>
    <s v="LwQ"/>
    <n v="504"/>
    <s v="Y"/>
    <n v="1050"/>
    <n v="0"/>
    <n v="0"/>
    <n v="1050"/>
    <n v="1"/>
    <n v="0"/>
    <n v="2"/>
    <n v="1"/>
    <s v="TA"/>
    <n v="5"/>
    <s v="Typ"/>
    <s v="Attchd"/>
    <n v="1"/>
    <n v="0"/>
    <n v="6"/>
    <n v="2009"/>
    <x v="0"/>
    <n v="128900"/>
  </r>
  <r>
    <n v="962"/>
    <n v="60"/>
    <x v="0"/>
    <n v="12227"/>
    <s v="Corner"/>
    <x v="0"/>
    <n v="7"/>
    <n v="1977"/>
    <n v="1995"/>
    <s v="Gable"/>
    <x v="0"/>
    <s v="Gd"/>
    <s v="CBlock"/>
    <s v="Gd"/>
    <s v="Gd"/>
    <s v="No"/>
    <s v="ALQ"/>
    <n v="896"/>
    <s v="Y"/>
    <n v="1542"/>
    <n v="1330"/>
    <n v="0"/>
    <n v="2872"/>
    <n v="2"/>
    <n v="1"/>
    <n v="4"/>
    <n v="1"/>
    <s v="TA"/>
    <n v="11"/>
    <s v="Typ"/>
    <s v="Attchd"/>
    <n v="2"/>
    <n v="0"/>
    <n v="7"/>
    <n v="2008"/>
    <x v="0"/>
    <n v="272000"/>
  </r>
  <r>
    <n v="126"/>
    <n v="190"/>
    <x v="1"/>
    <n v="6780"/>
    <s v="Inside"/>
    <x v="0"/>
    <n v="8"/>
    <n v="1935"/>
    <n v="1982"/>
    <s v="Gable"/>
    <x v="0"/>
    <s v="Fa"/>
    <s v="CBlock"/>
    <s v="TA"/>
    <s v="TA"/>
    <s v="Av"/>
    <s v="GLQ"/>
    <n v="490"/>
    <s v="N"/>
    <n v="520"/>
    <n v="0"/>
    <n v="234"/>
    <n v="754"/>
    <n v="1"/>
    <n v="0"/>
    <n v="2"/>
    <n v="1"/>
    <s v="TA"/>
    <n v="5"/>
    <s v="Typ"/>
    <s v="NG"/>
    <n v="0"/>
    <n v="0"/>
    <n v="6"/>
    <n v="2006"/>
    <x v="0"/>
    <n v="84500"/>
  </r>
  <r>
    <n v="1162"/>
    <n v="20"/>
    <x v="0"/>
    <n v="14778"/>
    <s v="CulDSac"/>
    <x v="0"/>
    <n v="7"/>
    <n v="1954"/>
    <n v="2006"/>
    <s v="Hip"/>
    <x v="1"/>
    <s v="TA"/>
    <s v="CBlock"/>
    <s v="TA"/>
    <s v="TA"/>
    <s v="No"/>
    <s v="BLQ"/>
    <n v="728"/>
    <s v="Y"/>
    <n v="1640"/>
    <n v="0"/>
    <n v="0"/>
    <n v="1640"/>
    <n v="1"/>
    <n v="0"/>
    <n v="3"/>
    <n v="1"/>
    <s v="Gd"/>
    <n v="7"/>
    <s v="Typ"/>
    <s v="Detchd"/>
    <n v="2"/>
    <n v="0"/>
    <n v="11"/>
    <n v="2008"/>
    <x v="0"/>
    <n v="224000"/>
  </r>
  <r>
    <n v="270"/>
    <n v="20"/>
    <x v="0"/>
    <n v="7917"/>
    <s v="Corner"/>
    <x v="0"/>
    <n v="7"/>
    <n v="1976"/>
    <n v="1976"/>
    <s v="Hip"/>
    <x v="0"/>
    <s v="Gd"/>
    <s v="CBlock"/>
    <s v="TA"/>
    <s v="Gd"/>
    <s v="No"/>
    <s v="BLQ"/>
    <n v="751"/>
    <s v="Y"/>
    <n v="1113"/>
    <n v="0"/>
    <n v="0"/>
    <n v="1113"/>
    <n v="1"/>
    <n v="1"/>
    <n v="3"/>
    <n v="1"/>
    <s v="TA"/>
    <n v="6"/>
    <s v="Typ"/>
    <s v="Attchd"/>
    <n v="1"/>
    <n v="0"/>
    <n v="5"/>
    <n v="2007"/>
    <x v="0"/>
    <n v="148000"/>
  </r>
  <r>
    <n v="299"/>
    <n v="60"/>
    <x v="0"/>
    <n v="11700"/>
    <s v="Inside"/>
    <x v="0"/>
    <n v="6"/>
    <n v="1968"/>
    <n v="1968"/>
    <s v="Hip"/>
    <x v="1"/>
    <s v="TA"/>
    <s v="CBlock"/>
    <s v="TA"/>
    <s v="TA"/>
    <s v="No"/>
    <s v="ALQ"/>
    <n v="384"/>
    <s v="Y"/>
    <n v="1041"/>
    <n v="702"/>
    <n v="0"/>
    <n v="1743"/>
    <n v="1"/>
    <n v="2"/>
    <n v="3"/>
    <n v="1"/>
    <s v="TA"/>
    <n v="7"/>
    <s v="Typ"/>
    <s v="Attchd"/>
    <n v="2"/>
    <n v="0"/>
    <n v="6"/>
    <n v="2007"/>
    <x v="0"/>
    <n v="175000"/>
  </r>
  <r>
    <n v="1286"/>
    <n v="50"/>
    <x v="1"/>
    <n v="6000"/>
    <s v="Inside"/>
    <x v="0"/>
    <n v="6"/>
    <n v="1939"/>
    <n v="1950"/>
    <s v="Gable"/>
    <x v="0"/>
    <s v="Fa"/>
    <s v="CBlock"/>
    <s v="TA"/>
    <s v="TA"/>
    <s v="No"/>
    <s v="Unf"/>
    <n v="0"/>
    <s v="Y"/>
    <n v="825"/>
    <n v="587"/>
    <n v="0"/>
    <n v="1412"/>
    <n v="1"/>
    <n v="0"/>
    <n v="4"/>
    <n v="1"/>
    <s v="TA"/>
    <n v="6"/>
    <s v="Typ"/>
    <s v="Detchd"/>
    <n v="1"/>
    <n v="0"/>
    <n v="5"/>
    <n v="2009"/>
    <x v="0"/>
    <n v="132500"/>
  </r>
  <r>
    <n v="39"/>
    <n v="20"/>
    <x v="0"/>
    <n v="7922"/>
    <s v="Inside"/>
    <x v="4"/>
    <n v="7"/>
    <n v="1953"/>
    <n v="2007"/>
    <s v="Gable"/>
    <x v="0"/>
    <s v="Gd"/>
    <s v="CBlock"/>
    <s v="TA"/>
    <s v="TA"/>
    <s v="No"/>
    <s v="GLQ"/>
    <n v="731"/>
    <s v="Y"/>
    <n v="1057"/>
    <n v="0"/>
    <n v="0"/>
    <n v="1057"/>
    <n v="1"/>
    <n v="0"/>
    <n v="3"/>
    <n v="1"/>
    <s v="Gd"/>
    <n v="5"/>
    <s v="Typ"/>
    <s v="Detchd"/>
    <n v="1"/>
    <n v="0"/>
    <n v="1"/>
    <n v="2010"/>
    <x v="1"/>
    <n v="109000"/>
  </r>
  <r>
    <n v="734"/>
    <n v="20"/>
    <x v="0"/>
    <n v="10000"/>
    <s v="Corner"/>
    <x v="4"/>
    <n v="6"/>
    <n v="1961"/>
    <n v="1983"/>
    <s v="Hip"/>
    <x v="0"/>
    <s v="TA"/>
    <s v="CBlock"/>
    <s v="TA"/>
    <s v="TA"/>
    <s v="No"/>
    <s v="BLQ"/>
    <n v="594"/>
    <s v="Y"/>
    <n v="1144"/>
    <n v="0"/>
    <n v="0"/>
    <n v="1144"/>
    <n v="1"/>
    <n v="0"/>
    <n v="3"/>
    <n v="1"/>
    <s v="TA"/>
    <n v="6"/>
    <s v="Typ"/>
    <s v="Attchd"/>
    <n v="1"/>
    <n v="0"/>
    <n v="3"/>
    <n v="2009"/>
    <x v="0"/>
    <n v="131400"/>
  </r>
  <r>
    <n v="132"/>
    <n v="60"/>
    <x v="0"/>
    <n v="12224"/>
    <s v="Corner"/>
    <x v="0"/>
    <n v="5"/>
    <n v="2000"/>
    <n v="2000"/>
    <s v="Gable"/>
    <x v="1"/>
    <s v="TA"/>
    <s v="PConc"/>
    <s v="Gd"/>
    <s v="TA"/>
    <s v="No"/>
    <s v="GLQ"/>
    <n v="695"/>
    <s v="Y"/>
    <n v="1022"/>
    <n v="1032"/>
    <n v="0"/>
    <n v="2054"/>
    <n v="2"/>
    <n v="1"/>
    <n v="3"/>
    <n v="1"/>
    <s v="Gd"/>
    <n v="7"/>
    <s v="Typ"/>
    <s v="Other"/>
    <n v="2"/>
    <n v="0"/>
    <n v="7"/>
    <n v="2009"/>
    <x v="0"/>
    <n v="244000"/>
  </r>
  <r>
    <n v="1005"/>
    <n v="120"/>
    <x v="0"/>
    <n v="3182"/>
    <s v="Inside"/>
    <x v="1"/>
    <n v="5"/>
    <n v="2005"/>
    <n v="2006"/>
    <s v="Gable"/>
    <x v="1"/>
    <s v="TA"/>
    <s v="PConc"/>
    <s v="Gd"/>
    <s v="TA"/>
    <s v="No"/>
    <s v="GLQ"/>
    <n v="16"/>
    <s v="Y"/>
    <n v="1504"/>
    <n v="0"/>
    <n v="0"/>
    <n v="1504"/>
    <n v="2"/>
    <n v="0"/>
    <n v="1"/>
    <n v="1"/>
    <s v="Gd"/>
    <n v="7"/>
    <s v="Typ"/>
    <s v="Attchd"/>
    <n v="2"/>
    <n v="0"/>
    <n v="5"/>
    <n v="2009"/>
    <x v="0"/>
    <n v="181000"/>
  </r>
  <r>
    <n v="1441"/>
    <n v="70"/>
    <x v="0"/>
    <n v="11526"/>
    <s v="Inside"/>
    <x v="0"/>
    <n v="7"/>
    <n v="1922"/>
    <n v="1994"/>
    <s v="Gable"/>
    <x v="0"/>
    <s v="TA"/>
    <s v="BrkTil"/>
    <s v="Ex"/>
    <s v="TA"/>
    <s v="No"/>
    <s v="Unf"/>
    <n v="0"/>
    <s v="Y"/>
    <n v="1423"/>
    <n v="748"/>
    <n v="384"/>
    <n v="2555"/>
    <n v="2"/>
    <n v="0"/>
    <n v="3"/>
    <n v="1"/>
    <s v="TA"/>
    <n v="11"/>
    <s v="Min"/>
    <s v="Detchd"/>
    <n v="2"/>
    <n v="0"/>
    <n v="9"/>
    <n v="2008"/>
    <x v="0"/>
    <n v="191000"/>
  </r>
  <r>
    <n v="675"/>
    <n v="20"/>
    <x v="0"/>
    <n v="9200"/>
    <s v="Inside"/>
    <x v="0"/>
    <n v="6"/>
    <n v="1965"/>
    <n v="1965"/>
    <s v="Gable"/>
    <x v="0"/>
    <s v="TA"/>
    <s v="CBlock"/>
    <s v="TA"/>
    <s v="TA"/>
    <s v="No"/>
    <s v="LwQ"/>
    <n v="892"/>
    <s v="Y"/>
    <n v="1136"/>
    <n v="0"/>
    <n v="0"/>
    <n v="1136"/>
    <n v="1"/>
    <n v="0"/>
    <n v="3"/>
    <n v="1"/>
    <s v="TA"/>
    <n v="5"/>
    <s v="Typ"/>
    <s v="Attchd"/>
    <n v="1"/>
    <n v="0"/>
    <n v="7"/>
    <n v="2008"/>
    <x v="0"/>
    <n v="140000"/>
  </r>
  <r>
    <n v="477"/>
    <n v="20"/>
    <x v="0"/>
    <n v="13125"/>
    <s v="Inside"/>
    <x v="0"/>
    <n v="5"/>
    <n v="1997"/>
    <n v="1998"/>
    <s v="Gable"/>
    <x v="0"/>
    <s v="TA"/>
    <s v="PConc"/>
    <s v="Gd"/>
    <s v="TA"/>
    <s v="Gd"/>
    <s v="GLQ"/>
    <n v="994"/>
    <s v="Y"/>
    <n v="1493"/>
    <n v="0"/>
    <n v="0"/>
    <n v="1493"/>
    <n v="2"/>
    <n v="0"/>
    <n v="3"/>
    <n v="1"/>
    <s v="Gd"/>
    <n v="7"/>
    <s v="Typ"/>
    <s v="Attchd"/>
    <n v="2"/>
    <n v="0"/>
    <n v="4"/>
    <n v="2008"/>
    <x v="0"/>
    <n v="208900"/>
  </r>
  <r>
    <n v="1168"/>
    <n v="60"/>
    <x v="0"/>
    <n v="10852"/>
    <s v="Inside"/>
    <x v="0"/>
    <n v="5"/>
    <n v="2000"/>
    <n v="2000"/>
    <s v="Gable"/>
    <x v="0"/>
    <s v="TA"/>
    <s v="PConc"/>
    <s v="Gd"/>
    <s v="TA"/>
    <s v="No"/>
    <s v="GLQ"/>
    <n v="786"/>
    <s v="Y"/>
    <n v="959"/>
    <n v="712"/>
    <n v="0"/>
    <n v="1671"/>
    <n v="2"/>
    <n v="1"/>
    <n v="3"/>
    <n v="1"/>
    <s v="TA"/>
    <n v="7"/>
    <s v="Typ"/>
    <s v="Attchd"/>
    <n v="2"/>
    <n v="0"/>
    <n v="2"/>
    <n v="2006"/>
    <x v="0"/>
    <n v="173000"/>
  </r>
  <r>
    <n v="61"/>
    <n v="20"/>
    <x v="0"/>
    <n v="13072"/>
    <s v="Inside"/>
    <x v="0"/>
    <n v="5"/>
    <n v="2004"/>
    <n v="2004"/>
    <s v="Gable"/>
    <x v="0"/>
    <s v="TA"/>
    <s v="PConc"/>
    <s v="Gd"/>
    <s v="TA"/>
    <s v="No"/>
    <s v="ALQ"/>
    <n v="941"/>
    <s v="Y"/>
    <n v="1158"/>
    <n v="0"/>
    <n v="0"/>
    <n v="1158"/>
    <n v="1"/>
    <n v="1"/>
    <n v="3"/>
    <n v="1"/>
    <s v="Gd"/>
    <n v="5"/>
    <s v="Typ"/>
    <s v="Detchd"/>
    <n v="2"/>
    <n v="0"/>
    <n v="5"/>
    <n v="2006"/>
    <x v="1"/>
    <n v="158000"/>
  </r>
  <r>
    <n v="1156"/>
    <n v="20"/>
    <x v="0"/>
    <n v="10768"/>
    <s v="Corner"/>
    <x v="4"/>
    <n v="8"/>
    <n v="1976"/>
    <n v="2004"/>
    <s v="Gable"/>
    <x v="1"/>
    <s v="Gd"/>
    <s v="CBlock"/>
    <s v="Gd"/>
    <s v="TA"/>
    <s v="Gd"/>
    <s v="ALQ"/>
    <n v="1157"/>
    <s v="Y"/>
    <n v="1437"/>
    <n v="0"/>
    <n v="0"/>
    <n v="1437"/>
    <n v="2"/>
    <n v="0"/>
    <n v="3"/>
    <n v="1"/>
    <s v="Gd"/>
    <n v="6"/>
    <s v="Typ"/>
    <s v="Attchd"/>
    <n v="2"/>
    <n v="0"/>
    <n v="7"/>
    <n v="2007"/>
    <x v="0"/>
    <n v="218000"/>
  </r>
  <r>
    <n v="963"/>
    <n v="160"/>
    <x v="0"/>
    <n v="2308"/>
    <s v="Corner"/>
    <x v="0"/>
    <n v="6"/>
    <n v="1976"/>
    <n v="1976"/>
    <s v="Gable"/>
    <x v="0"/>
    <s v="TA"/>
    <s v="CBlock"/>
    <s v="Gd"/>
    <s v="TA"/>
    <s v="No"/>
    <s v="ALQ"/>
    <n v="556"/>
    <s v="Y"/>
    <n v="804"/>
    <n v="744"/>
    <n v="0"/>
    <n v="1548"/>
    <n v="2"/>
    <n v="1"/>
    <n v="3"/>
    <n v="1"/>
    <s v="Gd"/>
    <n v="7"/>
    <s v="Typ"/>
    <s v="Detchd"/>
    <n v="2"/>
    <n v="0"/>
    <n v="7"/>
    <n v="2007"/>
    <x v="0"/>
    <n v="155000"/>
  </r>
  <r>
    <n v="207"/>
    <n v="20"/>
    <x v="0"/>
    <n v="13673"/>
    <s v="CulDSac"/>
    <x v="4"/>
    <n v="5"/>
    <n v="1962"/>
    <n v="1962"/>
    <s v="Gable"/>
    <x v="0"/>
    <s v="Gd"/>
    <s v="CBlock"/>
    <s v="TA"/>
    <s v="TA"/>
    <s v="No"/>
    <s v="Unf"/>
    <n v="0"/>
    <s v="Y"/>
    <n v="1696"/>
    <n v="0"/>
    <n v="0"/>
    <n v="1696"/>
    <n v="1"/>
    <n v="1"/>
    <n v="3"/>
    <n v="1"/>
    <s v="TA"/>
    <n v="8"/>
    <s v="Min"/>
    <s v="Attchd"/>
    <n v="1"/>
    <n v="0"/>
    <n v="3"/>
    <n v="2007"/>
    <x v="0"/>
    <n v="143900"/>
  </r>
  <r>
    <n v="1104"/>
    <n v="20"/>
    <x v="0"/>
    <n v="8910"/>
    <s v="Corner"/>
    <x v="0"/>
    <n v="6"/>
    <n v="1959"/>
    <n v="1959"/>
    <s v="Hip"/>
    <x v="0"/>
    <s v="TA"/>
    <s v="CBlock"/>
    <s v="TA"/>
    <s v="TA"/>
    <s v="Mn"/>
    <s v="ALQ"/>
    <n v="655"/>
    <s v="Y"/>
    <n v="1194"/>
    <n v="0"/>
    <n v="0"/>
    <n v="1194"/>
    <n v="1"/>
    <n v="0"/>
    <n v="3"/>
    <n v="1"/>
    <s v="TA"/>
    <n v="6"/>
    <s v="Typ"/>
    <s v="Other"/>
    <n v="2"/>
    <n v="0"/>
    <n v="7"/>
    <n v="2006"/>
    <x v="0"/>
    <n v="159500"/>
  </r>
  <r>
    <n v="1384"/>
    <n v="30"/>
    <x v="0"/>
    <n v="25339"/>
    <s v="Inside"/>
    <x v="4"/>
    <n v="7"/>
    <n v="1918"/>
    <n v="2007"/>
    <s v="Gable"/>
    <x v="0"/>
    <s v="Gd"/>
    <s v="BrkTil"/>
    <s v="TA"/>
    <s v="TA"/>
    <s v="No"/>
    <s v="Unf"/>
    <n v="0"/>
    <s v="Y"/>
    <n v="1416"/>
    <n v="0"/>
    <n v="0"/>
    <n v="1416"/>
    <n v="2"/>
    <n v="0"/>
    <n v="3"/>
    <n v="1"/>
    <s v="Gd"/>
    <n v="7"/>
    <s v="Typ"/>
    <s v="Attchd"/>
    <n v="2"/>
    <n v="0"/>
    <n v="8"/>
    <n v="2007"/>
    <x v="0"/>
    <n v="112000"/>
  </r>
  <r>
    <n v="1146"/>
    <n v="50"/>
    <x v="1"/>
    <n v="6240"/>
    <s v="Inside"/>
    <x v="4"/>
    <n v="6"/>
    <n v="1928"/>
    <n v="1950"/>
    <s v="Gable"/>
    <x v="0"/>
    <s v="TA"/>
    <s v="BrkTil"/>
    <s v="TA"/>
    <s v="TA"/>
    <s v="No"/>
    <s v="Unf"/>
    <n v="0"/>
    <s v="Y"/>
    <n v="1042"/>
    <n v="534"/>
    <n v="0"/>
    <n v="1576"/>
    <n v="1"/>
    <n v="0"/>
    <n v="3"/>
    <n v="1"/>
    <s v="TA"/>
    <n v="8"/>
    <s v="Typ"/>
    <s v="Detchd"/>
    <n v="1"/>
    <n v="0"/>
    <n v="8"/>
    <n v="2006"/>
    <x v="2"/>
    <n v="149000"/>
  </r>
  <r>
    <n v="1040"/>
    <n v="180"/>
    <x v="1"/>
    <n v="1477"/>
    <s v="Inside"/>
    <x v="3"/>
    <n v="4"/>
    <n v="1970"/>
    <n v="1970"/>
    <s v="Gable"/>
    <x v="0"/>
    <s v="TA"/>
    <s v="CBlock"/>
    <s v="Gd"/>
    <s v="TA"/>
    <s v="Av"/>
    <s v="GLQ"/>
    <n v="509"/>
    <s v="Y"/>
    <n v="630"/>
    <n v="0"/>
    <n v="0"/>
    <n v="630"/>
    <n v="1"/>
    <n v="0"/>
    <n v="1"/>
    <n v="1"/>
    <s v="TA"/>
    <n v="3"/>
    <s v="Typ"/>
    <s v="Attchd"/>
    <n v="1"/>
    <n v="0"/>
    <n v="4"/>
    <n v="2009"/>
    <x v="0"/>
    <n v="80000"/>
  </r>
  <r>
    <n v="524"/>
    <n v="60"/>
    <x v="0"/>
    <n v="40094"/>
    <s v="Inside"/>
    <x v="2"/>
    <n v="5"/>
    <n v="2007"/>
    <n v="2008"/>
    <s v="Hip"/>
    <x v="2"/>
    <s v="TA"/>
    <s v="PConc"/>
    <s v="Ex"/>
    <s v="TA"/>
    <s v="Gd"/>
    <s v="GLQ"/>
    <n v="2260"/>
    <s v="Y"/>
    <n v="3138"/>
    <n v="1538"/>
    <n v="0"/>
    <n v="4676"/>
    <n v="3"/>
    <n v="1"/>
    <n v="3"/>
    <n v="1"/>
    <s v="Ex"/>
    <n v="11"/>
    <s v="Typ"/>
    <s v="Other"/>
    <n v="3"/>
    <n v="0"/>
    <n v="10"/>
    <n v="2007"/>
    <x v="1"/>
    <n v="184750"/>
  </r>
  <r>
    <n v="1351"/>
    <n v="90"/>
    <x v="0"/>
    <n v="11643"/>
    <s v="Inside"/>
    <x v="4"/>
    <n v="5"/>
    <n v="1969"/>
    <n v="1969"/>
    <s v="Gable"/>
    <x v="0"/>
    <s v="TA"/>
    <s v="CBlock"/>
    <s v="TA"/>
    <s v="TA"/>
    <s v="No"/>
    <s v="LwQ"/>
    <n v="500"/>
    <s v="Y"/>
    <n v="1338"/>
    <n v="1296"/>
    <n v="0"/>
    <n v="2634"/>
    <n v="2"/>
    <n v="2"/>
    <n v="6"/>
    <n v="2"/>
    <s v="TA"/>
    <n v="12"/>
    <s v="Typ"/>
    <s v="Detchd"/>
    <n v="4"/>
    <n v="0"/>
    <n v="8"/>
    <n v="2009"/>
    <x v="0"/>
    <n v="200000"/>
  </r>
  <r>
    <n v="1305"/>
    <n v="160"/>
    <x v="1"/>
    <n v="3363"/>
    <s v="Inside"/>
    <x v="1"/>
    <n v="5"/>
    <n v="2004"/>
    <n v="2004"/>
    <s v="Gable"/>
    <x v="1"/>
    <s v="TA"/>
    <s v="PConc"/>
    <s v="Gd"/>
    <s v="TA"/>
    <s v="No"/>
    <s v="Unf"/>
    <n v="0"/>
    <s v="Y"/>
    <n v="976"/>
    <n v="732"/>
    <n v="0"/>
    <n v="1708"/>
    <n v="2"/>
    <n v="0"/>
    <n v="3"/>
    <n v="1"/>
    <s v="Gd"/>
    <n v="7"/>
    <s v="Maj"/>
    <s v="Detchd"/>
    <n v="2"/>
    <n v="0"/>
    <n v="4"/>
    <n v="2006"/>
    <x v="0"/>
    <n v="130000"/>
  </r>
  <r>
    <n v="896"/>
    <n v="60"/>
    <x v="0"/>
    <n v="7056"/>
    <s v="Inside"/>
    <x v="0"/>
    <n v="5"/>
    <n v="1963"/>
    <n v="1963"/>
    <s v="Hip"/>
    <x v="0"/>
    <s v="TA"/>
    <s v="CBlock"/>
    <s v="TA"/>
    <s v="TA"/>
    <s v="No"/>
    <s v="BLQ"/>
    <n v="400"/>
    <s v="Y"/>
    <n v="983"/>
    <n v="813"/>
    <n v="0"/>
    <n v="1796"/>
    <n v="1"/>
    <n v="1"/>
    <n v="4"/>
    <n v="1"/>
    <s v="TA"/>
    <n v="8"/>
    <s v="Typ"/>
    <s v="Attchd"/>
    <n v="2"/>
    <n v="0"/>
    <n v="10"/>
    <n v="2008"/>
    <x v="0"/>
    <n v="140000"/>
  </r>
  <r>
    <n v="353"/>
    <n v="50"/>
    <x v="0"/>
    <n v="9084"/>
    <s v="Inside"/>
    <x v="4"/>
    <n v="6"/>
    <n v="1941"/>
    <n v="1950"/>
    <s v="Gable"/>
    <x v="0"/>
    <s v="TA"/>
    <s v="CBlock"/>
    <s v="TA"/>
    <s v="Fa"/>
    <s v="Mn"/>
    <s v="LwQ"/>
    <n v="236"/>
    <s v="N"/>
    <n v="616"/>
    <n v="495"/>
    <n v="0"/>
    <n v="1111"/>
    <n v="1"/>
    <n v="0"/>
    <n v="3"/>
    <n v="1"/>
    <s v="TA"/>
    <n v="5"/>
    <s v="Typ"/>
    <s v="Detchd"/>
    <n v="1"/>
    <n v="0"/>
    <n v="3"/>
    <n v="2008"/>
    <x v="0"/>
    <n v="95000"/>
  </r>
  <r>
    <n v="876"/>
    <n v="60"/>
    <x v="2"/>
    <n v="9000"/>
    <s v="Inside"/>
    <x v="5"/>
    <n v="5"/>
    <n v="2007"/>
    <n v="2007"/>
    <s v="Gable"/>
    <x v="1"/>
    <s v="TA"/>
    <s v="PConc"/>
    <s v="Gd"/>
    <s v="TA"/>
    <s v="Av"/>
    <s v="GLQ"/>
    <n v="64"/>
    <s v="Y"/>
    <n v="1184"/>
    <n v="1426"/>
    <n v="0"/>
    <n v="2610"/>
    <n v="2"/>
    <n v="1"/>
    <n v="4"/>
    <n v="1"/>
    <s v="Ex"/>
    <n v="11"/>
    <s v="Typ"/>
    <s v="Other"/>
    <n v="2"/>
    <n v="0"/>
    <n v="8"/>
    <n v="2007"/>
    <x v="1"/>
    <n v="303477"/>
  </r>
  <r>
    <n v="1138"/>
    <n v="50"/>
    <x v="0"/>
    <n v="6342"/>
    <s v="Inside"/>
    <x v="4"/>
    <n v="8"/>
    <n v="1875"/>
    <n v="1996"/>
    <s v="Gable"/>
    <x v="0"/>
    <s v="Gd"/>
    <s v="CBlock"/>
    <s v="TA"/>
    <s v="TA"/>
    <s v="No"/>
    <s v="Unf"/>
    <n v="0"/>
    <s v="N"/>
    <n v="780"/>
    <n v="240"/>
    <n v="0"/>
    <n v="1020"/>
    <n v="1"/>
    <n v="0"/>
    <n v="2"/>
    <n v="1"/>
    <s v="TA"/>
    <n v="6"/>
    <s v="Typ"/>
    <s v="NG"/>
    <n v="0"/>
    <n v="0"/>
    <n v="5"/>
    <n v="2010"/>
    <x v="0"/>
    <n v="94000"/>
  </r>
  <r>
    <n v="1124"/>
    <n v="20"/>
    <x v="0"/>
    <n v="9405"/>
    <s v="Inside"/>
    <x v="4"/>
    <n v="9"/>
    <n v="1947"/>
    <n v="2008"/>
    <s v="Hip"/>
    <x v="0"/>
    <s v="Ex"/>
    <s v="CBlock"/>
    <s v="TA"/>
    <s v="TA"/>
    <s v="No"/>
    <s v="Unf"/>
    <n v="0"/>
    <s v="Y"/>
    <n v="698"/>
    <n v="0"/>
    <n v="0"/>
    <n v="698"/>
    <n v="1"/>
    <n v="0"/>
    <n v="2"/>
    <n v="1"/>
    <s v="TA"/>
    <n v="4"/>
    <s v="Typ"/>
    <s v="NG"/>
    <n v="0"/>
    <n v="0"/>
    <n v="6"/>
    <n v="2009"/>
    <x v="0"/>
    <n v="118000"/>
  </r>
  <r>
    <n v="248"/>
    <n v="20"/>
    <x v="0"/>
    <n v="11310"/>
    <s v="Inside"/>
    <x v="0"/>
    <n v="5"/>
    <n v="1954"/>
    <n v="1954"/>
    <s v="Hip"/>
    <x v="0"/>
    <s v="TA"/>
    <s v="CBlock"/>
    <s v="TA"/>
    <s v="TA"/>
    <s v="No"/>
    <s v="Unf"/>
    <n v="0"/>
    <s v="Y"/>
    <n v="1375"/>
    <n v="0"/>
    <n v="0"/>
    <n v="1375"/>
    <n v="1"/>
    <n v="0"/>
    <n v="2"/>
    <n v="1"/>
    <s v="TA"/>
    <n v="5"/>
    <s v="Typ"/>
    <s v="Attchd"/>
    <n v="2"/>
    <n v="0"/>
    <n v="6"/>
    <n v="2006"/>
    <x v="0"/>
    <n v="140000"/>
  </r>
  <r>
    <n v="983"/>
    <n v="20"/>
    <x v="0"/>
    <n v="3182"/>
    <s v="Inside"/>
    <x v="1"/>
    <n v="5"/>
    <n v="2007"/>
    <n v="2007"/>
    <s v="Gable"/>
    <x v="1"/>
    <s v="TA"/>
    <s v="PConc"/>
    <s v="Gd"/>
    <s v="TA"/>
    <s v="Av"/>
    <s v="Unf"/>
    <n v="0"/>
    <s v="Y"/>
    <n v="1266"/>
    <n v="0"/>
    <n v="0"/>
    <n v="1266"/>
    <n v="2"/>
    <n v="0"/>
    <n v="2"/>
    <n v="1"/>
    <s v="Gd"/>
    <n v="6"/>
    <s v="Typ"/>
    <s v="Attchd"/>
    <n v="2"/>
    <n v="0"/>
    <n v="3"/>
    <n v="2008"/>
    <x v="0"/>
    <n v="159895"/>
  </r>
  <r>
    <n v="1094"/>
    <n v="20"/>
    <x v="0"/>
    <n v="9230"/>
    <s v="Corner"/>
    <x v="4"/>
    <n v="8"/>
    <n v="1965"/>
    <n v="1998"/>
    <s v="Hip"/>
    <x v="0"/>
    <s v="TA"/>
    <s v="CBlock"/>
    <s v="TA"/>
    <s v="TA"/>
    <s v="Mn"/>
    <s v="GLQ"/>
    <n v="661"/>
    <s v="Y"/>
    <n v="1200"/>
    <n v="0"/>
    <n v="0"/>
    <n v="1200"/>
    <n v="1"/>
    <n v="1"/>
    <n v="1"/>
    <n v="1"/>
    <s v="Gd"/>
    <n v="6"/>
    <s v="Typ"/>
    <s v="Detchd"/>
    <n v="2"/>
    <n v="0"/>
    <n v="10"/>
    <n v="2006"/>
    <x v="0"/>
    <n v="146000"/>
  </r>
  <r>
    <n v="599"/>
    <n v="20"/>
    <x v="0"/>
    <n v="12984"/>
    <s v="Inside"/>
    <x v="4"/>
    <n v="6"/>
    <n v="1977"/>
    <n v="1977"/>
    <s v="Gable"/>
    <x v="0"/>
    <s v="TA"/>
    <s v="CBlock"/>
    <s v="Gd"/>
    <s v="TA"/>
    <s v="Mn"/>
    <s v="ALQ"/>
    <n v="1283"/>
    <s v="Y"/>
    <n v="1647"/>
    <n v="0"/>
    <n v="0"/>
    <n v="1647"/>
    <n v="2"/>
    <n v="0"/>
    <n v="3"/>
    <n v="1"/>
    <s v="Gd"/>
    <n v="7"/>
    <s v="Typ"/>
    <s v="Attchd"/>
    <n v="2"/>
    <n v="0"/>
    <n v="3"/>
    <n v="2006"/>
    <x v="0"/>
    <n v="217500"/>
  </r>
  <r>
    <n v="1445"/>
    <n v="20"/>
    <x v="0"/>
    <n v="8500"/>
    <s v="FR2"/>
    <x v="1"/>
    <n v="5"/>
    <n v="2004"/>
    <n v="2004"/>
    <s v="Gable"/>
    <x v="1"/>
    <s v="TA"/>
    <s v="PConc"/>
    <s v="Gd"/>
    <s v="TA"/>
    <s v="Av"/>
    <s v="Unf"/>
    <n v="0"/>
    <s v="Y"/>
    <n v="1422"/>
    <n v="0"/>
    <n v="0"/>
    <n v="1422"/>
    <n v="2"/>
    <n v="0"/>
    <n v="3"/>
    <n v="1"/>
    <s v="Gd"/>
    <n v="7"/>
    <s v="Typ"/>
    <s v="Attchd"/>
    <n v="2"/>
    <n v="0"/>
    <n v="11"/>
    <n v="2007"/>
    <x v="0"/>
    <n v="179600"/>
  </r>
  <r>
    <n v="1323"/>
    <n v="60"/>
    <x v="0"/>
    <n v="10186"/>
    <s v="Inside"/>
    <x v="1"/>
    <n v="5"/>
    <n v="1992"/>
    <n v="1992"/>
    <s v="Gable"/>
    <x v="1"/>
    <s v="TA"/>
    <s v="PConc"/>
    <s v="Gd"/>
    <s v="TA"/>
    <s v="No"/>
    <s v="GLQ"/>
    <n v="674"/>
    <s v="Y"/>
    <n v="1061"/>
    <n v="862"/>
    <n v="0"/>
    <n v="1923"/>
    <n v="2"/>
    <n v="1"/>
    <n v="3"/>
    <n v="1"/>
    <s v="Gd"/>
    <n v="8"/>
    <s v="Typ"/>
    <s v="Attchd"/>
    <n v="2"/>
    <n v="0"/>
    <n v="6"/>
    <n v="2010"/>
    <x v="0"/>
    <n v="190000"/>
  </r>
  <r>
    <n v="891"/>
    <n v="50"/>
    <x v="0"/>
    <n v="8064"/>
    <s v="Corner"/>
    <x v="4"/>
    <n v="7"/>
    <n v="1949"/>
    <n v="2006"/>
    <s v="Gable"/>
    <x v="0"/>
    <s v="Gd"/>
    <s v="CBlock"/>
    <s v="TA"/>
    <s v="TA"/>
    <s v="Mn"/>
    <s v="Unf"/>
    <n v="0"/>
    <s v="Y"/>
    <n v="672"/>
    <n v="252"/>
    <n v="0"/>
    <n v="924"/>
    <n v="1"/>
    <n v="0"/>
    <n v="3"/>
    <n v="1"/>
    <s v="TA"/>
    <n v="6"/>
    <s v="Typ"/>
    <s v="Detchd"/>
    <n v="2"/>
    <n v="0"/>
    <n v="7"/>
    <n v="2007"/>
    <x v="0"/>
    <n v="122900"/>
  </r>
  <r>
    <n v="679"/>
    <n v="20"/>
    <x v="0"/>
    <n v="11844"/>
    <s v="Inside"/>
    <x v="5"/>
    <n v="5"/>
    <n v="2008"/>
    <n v="2008"/>
    <s v="Hip"/>
    <x v="1"/>
    <s v="TA"/>
    <s v="PConc"/>
    <s v="Ex"/>
    <s v="TA"/>
    <s v="Mn"/>
    <s v="Unf"/>
    <n v="0"/>
    <s v="Y"/>
    <n v="2046"/>
    <n v="0"/>
    <n v="0"/>
    <n v="2046"/>
    <n v="2"/>
    <n v="1"/>
    <n v="3"/>
    <n v="1"/>
    <s v="Gd"/>
    <n v="7"/>
    <s v="Typ"/>
    <s v="Attchd"/>
    <n v="3"/>
    <n v="0"/>
    <n v="7"/>
    <n v="2009"/>
    <x v="1"/>
    <n v="372500"/>
  </r>
  <r>
    <n v="172"/>
    <n v="20"/>
    <x v="0"/>
    <n v="31770"/>
    <s v="Corner"/>
    <x v="0"/>
    <n v="5"/>
    <n v="1960"/>
    <n v="1960"/>
    <s v="Hip"/>
    <x v="0"/>
    <s v="TA"/>
    <s v="CBlock"/>
    <s v="TA"/>
    <s v="Gd"/>
    <s v="Gd"/>
    <s v="BLQ"/>
    <n v="639"/>
    <s v="Y"/>
    <n v="1656"/>
    <n v="0"/>
    <n v="0"/>
    <n v="1656"/>
    <n v="1"/>
    <n v="0"/>
    <n v="3"/>
    <n v="1"/>
    <s v="TA"/>
    <n v="7"/>
    <s v="Typ"/>
    <s v="Attchd"/>
    <n v="2"/>
    <n v="0"/>
    <n v="5"/>
    <n v="2010"/>
    <x v="0"/>
    <n v="215000"/>
  </r>
  <r>
    <n v="492"/>
    <n v="50"/>
    <x v="0"/>
    <n v="9490"/>
    <s v="Inside"/>
    <x v="0"/>
    <n v="7"/>
    <n v="1941"/>
    <n v="1950"/>
    <s v="Gable"/>
    <x v="0"/>
    <s v="TA"/>
    <s v="CBlock"/>
    <s v="TA"/>
    <s v="TA"/>
    <s v="No"/>
    <s v="BLQ"/>
    <n v="403"/>
    <s v="Y"/>
    <n v="958"/>
    <n v="620"/>
    <n v="0"/>
    <n v="1578"/>
    <n v="1"/>
    <n v="0"/>
    <n v="3"/>
    <n v="1"/>
    <s v="Fa"/>
    <n v="5"/>
    <s v="Typ"/>
    <s v="Attchd"/>
    <n v="1"/>
    <n v="0"/>
    <n v="8"/>
    <n v="2006"/>
    <x v="0"/>
    <n v="133000"/>
  </r>
  <r>
    <n v="631"/>
    <n v="70"/>
    <x v="1"/>
    <n v="9000"/>
    <s v="Corner"/>
    <x v="4"/>
    <n v="6"/>
    <n v="1880"/>
    <n v="1991"/>
    <s v="Gable"/>
    <x v="0"/>
    <s v="TA"/>
    <s v="BrkTil"/>
    <s v="Fa"/>
    <s v="Fa"/>
    <s v="No"/>
    <s v="Unf"/>
    <n v="0"/>
    <s v="Y"/>
    <n v="1089"/>
    <n v="661"/>
    <n v="0"/>
    <n v="1750"/>
    <n v="1"/>
    <n v="0"/>
    <n v="3"/>
    <n v="1"/>
    <s v="Ex"/>
    <n v="8"/>
    <s v="Typ"/>
    <s v="Detchd"/>
    <n v="1"/>
    <n v="0"/>
    <n v="6"/>
    <n v="2006"/>
    <x v="1"/>
    <n v="124000"/>
  </r>
  <r>
    <n v="875"/>
    <n v="50"/>
    <x v="1"/>
    <n v="5720"/>
    <s v="Inside"/>
    <x v="4"/>
    <n v="6"/>
    <n v="1941"/>
    <n v="1950"/>
    <s v="Gable"/>
    <x v="0"/>
    <s v="TA"/>
    <s v="CBlock"/>
    <s v="TA"/>
    <s v="TA"/>
    <s v="No"/>
    <s v="Unf"/>
    <n v="0"/>
    <s v="Y"/>
    <n v="676"/>
    <n v="455"/>
    <n v="0"/>
    <n v="1131"/>
    <n v="1"/>
    <n v="1"/>
    <n v="3"/>
    <n v="1"/>
    <s v="TA"/>
    <n v="5"/>
    <s v="Typ"/>
    <s v="Detchd"/>
    <n v="1"/>
    <n v="0"/>
    <n v="8"/>
    <n v="2009"/>
    <x v="1"/>
    <n v="66500"/>
  </r>
  <r>
    <n v="465"/>
    <n v="20"/>
    <x v="0"/>
    <n v="8430"/>
    <s v="Inside"/>
    <x v="4"/>
    <n v="5"/>
    <n v="1978"/>
    <n v="1978"/>
    <s v="Gable"/>
    <x v="0"/>
    <s v="TA"/>
    <s v="CBlock"/>
    <s v="Gd"/>
    <s v="TA"/>
    <s v="No"/>
    <s v="LwQ"/>
    <n v="616"/>
    <s v="Y"/>
    <n v="1040"/>
    <n v="0"/>
    <n v="0"/>
    <n v="1040"/>
    <n v="2"/>
    <n v="0"/>
    <n v="3"/>
    <n v="1"/>
    <s v="TA"/>
    <n v="5"/>
    <s v="Typ"/>
    <s v="NG"/>
    <n v="0"/>
    <n v="0"/>
    <n v="8"/>
    <n v="2009"/>
    <x v="0"/>
    <n v="124000"/>
  </r>
  <r>
    <n v="815"/>
    <n v="50"/>
    <x v="0"/>
    <n v="8248"/>
    <s v="Inside"/>
    <x v="4"/>
    <n v="7"/>
    <n v="1918"/>
    <n v="1950"/>
    <s v="Gable"/>
    <x v="0"/>
    <s v="TA"/>
    <s v="BrkTil"/>
    <s v="TA"/>
    <s v="TA"/>
    <s v="No"/>
    <s v="Unf"/>
    <n v="0"/>
    <s v="Y"/>
    <n v="686"/>
    <n v="564"/>
    <n v="0"/>
    <n v="1250"/>
    <n v="1"/>
    <n v="1"/>
    <n v="3"/>
    <n v="1"/>
    <s v="Fa"/>
    <n v="7"/>
    <s v="Typ"/>
    <s v="Detchd"/>
    <n v="1"/>
    <n v="0"/>
    <n v="7"/>
    <n v="2006"/>
    <x v="0"/>
    <n v="116000"/>
  </r>
  <r>
    <n v="1343"/>
    <n v="60"/>
    <x v="0"/>
    <n v="9375"/>
    <s v="Inside"/>
    <x v="5"/>
    <n v="5"/>
    <n v="2002"/>
    <n v="2002"/>
    <s v="Gable"/>
    <x v="1"/>
    <s v="TA"/>
    <s v="PConc"/>
    <s v="Gd"/>
    <s v="TA"/>
    <s v="No"/>
    <s v="Unf"/>
    <n v="0"/>
    <s v="Y"/>
    <n v="1284"/>
    <n v="885"/>
    <n v="0"/>
    <n v="2169"/>
    <n v="2"/>
    <n v="1"/>
    <n v="3"/>
    <n v="1"/>
    <s v="Gd"/>
    <n v="7"/>
    <s v="Typ"/>
    <s v="Attchd"/>
    <n v="2"/>
    <n v="0"/>
    <n v="8"/>
    <n v="2007"/>
    <x v="0"/>
    <n v="228500"/>
  </r>
  <r>
    <n v="1288"/>
    <n v="20"/>
    <x v="0"/>
    <n v="36500"/>
    <s v="Inside"/>
    <x v="4"/>
    <n v="5"/>
    <n v="1964"/>
    <n v="1964"/>
    <s v="Gable"/>
    <x v="0"/>
    <s v="Gd"/>
    <s v="CBlock"/>
    <s v="TA"/>
    <s v="TA"/>
    <s v="Av"/>
    <s v="LwQ"/>
    <n v="812"/>
    <s v="Y"/>
    <n v="1582"/>
    <n v="0"/>
    <n v="0"/>
    <n v="1582"/>
    <n v="2"/>
    <n v="0"/>
    <n v="4"/>
    <n v="1"/>
    <s v="TA"/>
    <n v="7"/>
    <s v="Typ"/>
    <s v="Attchd"/>
    <n v="2"/>
    <n v="0"/>
    <n v="6"/>
    <n v="2006"/>
    <x v="0"/>
    <n v="190000"/>
  </r>
  <r>
    <n v="152"/>
    <n v="20"/>
    <x v="0"/>
    <n v="13891"/>
    <s v="Inside"/>
    <x v="5"/>
    <n v="5"/>
    <n v="2007"/>
    <n v="2008"/>
    <s v="Hip"/>
    <x v="1"/>
    <s v="TA"/>
    <s v="PConc"/>
    <s v="Ex"/>
    <s v="TA"/>
    <s v="Gd"/>
    <s v="GLQ"/>
    <n v="1400"/>
    <s v="Y"/>
    <n v="1710"/>
    <n v="0"/>
    <n v="0"/>
    <n v="1710"/>
    <n v="2"/>
    <n v="0"/>
    <n v="2"/>
    <n v="1"/>
    <s v="Gd"/>
    <n v="6"/>
    <s v="Typ"/>
    <s v="Attchd"/>
    <n v="3"/>
    <n v="0"/>
    <n v="1"/>
    <n v="2008"/>
    <x v="1"/>
    <n v="372402"/>
  </r>
  <r>
    <n v="1103"/>
    <n v="20"/>
    <x v="0"/>
    <n v="7000"/>
    <s v="Inside"/>
    <x v="4"/>
    <n v="7"/>
    <n v="1960"/>
    <n v="2002"/>
    <s v="Gable"/>
    <x v="0"/>
    <s v="TA"/>
    <s v="CBlock"/>
    <s v="TA"/>
    <s v="TA"/>
    <s v="No"/>
    <s v="LwQ"/>
    <n v="588"/>
    <s v="Y"/>
    <n v="1134"/>
    <n v="0"/>
    <n v="0"/>
    <n v="1134"/>
    <n v="1"/>
    <n v="0"/>
    <n v="2"/>
    <n v="1"/>
    <s v="TA"/>
    <n v="6"/>
    <s v="Typ"/>
    <s v="Attchd"/>
    <n v="1"/>
    <n v="0"/>
    <n v="4"/>
    <n v="2007"/>
    <x v="2"/>
    <n v="135000"/>
  </r>
  <r>
    <n v="755"/>
    <n v="20"/>
    <x v="0"/>
    <n v="7930"/>
    <s v="Inside"/>
    <x v="0"/>
    <n v="8"/>
    <n v="1969"/>
    <n v="2005"/>
    <s v="Gable"/>
    <x v="0"/>
    <s v="TA"/>
    <s v="CBlock"/>
    <s v="TA"/>
    <s v="TA"/>
    <s v="No"/>
    <s v="GLQ"/>
    <n v="439"/>
    <s v="Y"/>
    <n v="1026"/>
    <n v="0"/>
    <n v="0"/>
    <n v="1026"/>
    <n v="1"/>
    <n v="0"/>
    <n v="3"/>
    <n v="1"/>
    <s v="Gd"/>
    <n v="5"/>
    <s v="Typ"/>
    <s v="Detchd"/>
    <n v="2"/>
    <n v="0"/>
    <n v="7"/>
    <n v="2009"/>
    <x v="0"/>
    <n v="156000"/>
  </r>
  <r>
    <n v="1020"/>
    <n v="120"/>
    <x v="0"/>
    <n v="3013"/>
    <s v="Inside"/>
    <x v="1"/>
    <n v="5"/>
    <n v="2005"/>
    <n v="2005"/>
    <s v="Gable"/>
    <x v="1"/>
    <s v="TA"/>
    <s v="PConc"/>
    <s v="Gd"/>
    <s v="TA"/>
    <s v="Gd"/>
    <s v="GLQ"/>
    <n v="16"/>
    <s v="Y"/>
    <n v="1506"/>
    <n v="0"/>
    <n v="0"/>
    <n v="1506"/>
    <n v="2"/>
    <n v="0"/>
    <n v="2"/>
    <n v="1"/>
    <s v="Gd"/>
    <n v="6"/>
    <s v="Typ"/>
    <s v="Attchd"/>
    <n v="2"/>
    <n v="0"/>
    <n v="4"/>
    <n v="2006"/>
    <x v="0"/>
    <n v="213490"/>
  </r>
  <r>
    <n v="1160"/>
    <n v="60"/>
    <x v="0"/>
    <n v="9120"/>
    <s v="Inside"/>
    <x v="0"/>
    <n v="6"/>
    <n v="1974"/>
    <n v="1974"/>
    <s v="Hip"/>
    <x v="1"/>
    <s v="TA"/>
    <s v="CBlock"/>
    <s v="TA"/>
    <s v="TA"/>
    <s v="No"/>
    <s v="ALQ"/>
    <n v="442"/>
    <s v="Y"/>
    <n v="943"/>
    <n v="933"/>
    <n v="0"/>
    <n v="1876"/>
    <n v="2"/>
    <n v="1"/>
    <n v="4"/>
    <n v="1"/>
    <s v="Gd"/>
    <n v="8"/>
    <s v="Typ"/>
    <s v="Attchd"/>
    <n v="2"/>
    <n v="0"/>
    <n v="7"/>
    <n v="2008"/>
    <x v="0"/>
    <n v="185000"/>
  </r>
  <r>
    <n v="284"/>
    <n v="20"/>
    <x v="0"/>
    <n v="9612"/>
    <s v="Inside"/>
    <x v="5"/>
    <n v="5"/>
    <n v="2008"/>
    <n v="2009"/>
    <s v="Gable"/>
    <x v="1"/>
    <s v="TA"/>
    <s v="PConc"/>
    <s v="Gd"/>
    <s v="TA"/>
    <s v="No"/>
    <s v="Unf"/>
    <n v="0"/>
    <s v="Y"/>
    <n v="1468"/>
    <n v="0"/>
    <n v="0"/>
    <n v="1468"/>
    <n v="2"/>
    <n v="0"/>
    <n v="3"/>
    <n v="1"/>
    <s v="Gd"/>
    <n v="6"/>
    <s v="Typ"/>
    <s v="Attchd"/>
    <n v="3"/>
    <n v="0"/>
    <n v="12"/>
    <n v="2009"/>
    <x v="1"/>
    <n v="244600"/>
  </r>
  <r>
    <n v="198"/>
    <n v="75"/>
    <x v="0"/>
    <n v="25419"/>
    <s v="Corner"/>
    <x v="5"/>
    <n v="4"/>
    <n v="1918"/>
    <n v="1990"/>
    <s v="Gable"/>
    <x v="1"/>
    <s v="Gd"/>
    <s v="PConc"/>
    <s v="TA"/>
    <s v="TA"/>
    <s v="No"/>
    <s v="GLQ"/>
    <n v="1036"/>
    <s v="Y"/>
    <n v="1360"/>
    <n v="1360"/>
    <n v="392"/>
    <n v="3112"/>
    <n v="2"/>
    <n v="0"/>
    <n v="4"/>
    <n v="1"/>
    <s v="Gd"/>
    <n v="8"/>
    <s v="Typ"/>
    <s v="Detchd"/>
    <n v="2"/>
    <n v="512"/>
    <n v="3"/>
    <n v="2006"/>
    <x v="1"/>
    <n v="235000"/>
  </r>
  <r>
    <n v="576"/>
    <n v="50"/>
    <x v="0"/>
    <n v="8480"/>
    <s v="Inside"/>
    <x v="4"/>
    <n v="5"/>
    <n v="1947"/>
    <n v="1950"/>
    <s v="Gable"/>
    <x v="0"/>
    <s v="TA"/>
    <s v="CBlock"/>
    <s v="TA"/>
    <s v="TA"/>
    <s v="No"/>
    <s v="LwQ"/>
    <n v="442"/>
    <s v="Y"/>
    <n v="832"/>
    <n v="384"/>
    <n v="0"/>
    <n v="1216"/>
    <n v="1"/>
    <n v="0"/>
    <n v="2"/>
    <n v="1"/>
    <s v="TA"/>
    <n v="6"/>
    <s v="Typ"/>
    <s v="Detchd"/>
    <n v="1"/>
    <n v="0"/>
    <n v="10"/>
    <n v="2008"/>
    <x v="1"/>
    <n v="118500"/>
  </r>
  <r>
    <n v="648"/>
    <n v="20"/>
    <x v="0"/>
    <n v="10452"/>
    <s v="Inside"/>
    <x v="0"/>
    <n v="5"/>
    <n v="1953"/>
    <n v="1953"/>
    <s v="Hip"/>
    <x v="0"/>
    <s v="TA"/>
    <s v="CBlock"/>
    <s v="TA"/>
    <s v="TA"/>
    <s v="Mn"/>
    <s v="LwQ"/>
    <n v="500"/>
    <s v="Y"/>
    <n v="1094"/>
    <n v="0"/>
    <n v="0"/>
    <n v="1094"/>
    <n v="1"/>
    <n v="0"/>
    <n v="3"/>
    <n v="1"/>
    <s v="TA"/>
    <n v="5"/>
    <s v="Typ"/>
    <s v="Attchd"/>
    <n v="2"/>
    <n v="0"/>
    <n v="6"/>
    <n v="2008"/>
    <x v="0"/>
    <n v="155000"/>
  </r>
  <r>
    <n v="1102"/>
    <n v="20"/>
    <x v="0"/>
    <n v="9758"/>
    <s v="Inside"/>
    <x v="4"/>
    <n v="5"/>
    <n v="1971"/>
    <n v="1971"/>
    <s v="Gable"/>
    <x v="0"/>
    <s v="TA"/>
    <s v="CBlock"/>
    <s v="TA"/>
    <s v="TA"/>
    <s v="No"/>
    <s v="BLQ"/>
    <n v="412"/>
    <s v="Y"/>
    <n v="950"/>
    <n v="0"/>
    <n v="0"/>
    <n v="950"/>
    <n v="1"/>
    <n v="0"/>
    <n v="3"/>
    <n v="1"/>
    <s v="TA"/>
    <n v="5"/>
    <s v="Typ"/>
    <s v="Detchd"/>
    <n v="1"/>
    <n v="0"/>
    <n v="7"/>
    <n v="2007"/>
    <x v="0"/>
    <n v="119500"/>
  </r>
  <r>
    <n v="619"/>
    <n v="20"/>
    <x v="0"/>
    <n v="11694"/>
    <s v="Inside"/>
    <x v="7"/>
    <n v="5"/>
    <n v="2007"/>
    <n v="2007"/>
    <s v="Hip"/>
    <x v="2"/>
    <s v="TA"/>
    <s v="PConc"/>
    <s v="Ex"/>
    <s v="TA"/>
    <s v="Av"/>
    <s v="GLQ"/>
    <n v="48"/>
    <s v="Y"/>
    <n v="1828"/>
    <n v="0"/>
    <n v="0"/>
    <n v="1828"/>
    <n v="2"/>
    <n v="0"/>
    <n v="3"/>
    <n v="1"/>
    <s v="Gd"/>
    <n v="9"/>
    <s v="Typ"/>
    <s v="Attchd"/>
    <n v="3"/>
    <n v="0"/>
    <n v="7"/>
    <n v="2007"/>
    <x v="1"/>
    <n v="314813"/>
  </r>
  <r>
    <n v="870"/>
    <n v="60"/>
    <x v="0"/>
    <n v="9938"/>
    <s v="Inside"/>
    <x v="1"/>
    <n v="5"/>
    <n v="1993"/>
    <n v="1994"/>
    <s v="Gable"/>
    <x v="1"/>
    <s v="TA"/>
    <s v="PConc"/>
    <s v="Gd"/>
    <s v="TA"/>
    <s v="No"/>
    <s v="GLQ"/>
    <n v="750"/>
    <s v="Y"/>
    <n v="1062"/>
    <n v="887"/>
    <n v="0"/>
    <n v="1949"/>
    <n v="2"/>
    <n v="1"/>
    <n v="3"/>
    <n v="1"/>
    <s v="Gd"/>
    <n v="8"/>
    <s v="Typ"/>
    <s v="Attchd"/>
    <n v="2"/>
    <n v="0"/>
    <n v="6"/>
    <n v="2010"/>
    <x v="0"/>
    <n v="236000"/>
  </r>
  <r>
    <n v="1190"/>
    <n v="60"/>
    <x v="0"/>
    <n v="7500"/>
    <s v="Inside"/>
    <x v="1"/>
    <n v="5"/>
    <n v="1999"/>
    <n v="1999"/>
    <s v="Gable"/>
    <x v="0"/>
    <s v="TA"/>
    <s v="PConc"/>
    <s v="TA"/>
    <s v="TA"/>
    <s v="No"/>
    <s v="Unf"/>
    <n v="0"/>
    <s v="Y"/>
    <n v="1028"/>
    <n v="776"/>
    <n v="0"/>
    <n v="1804"/>
    <n v="2"/>
    <n v="1"/>
    <n v="3"/>
    <n v="1"/>
    <s v="Gd"/>
    <n v="7"/>
    <s v="Typ"/>
    <s v="Attchd"/>
    <n v="2"/>
    <n v="0"/>
    <n v="6"/>
    <n v="2010"/>
    <x v="0"/>
    <n v="189000"/>
  </r>
  <r>
    <n v="1320"/>
    <n v="20"/>
    <x v="0"/>
    <n v="10215"/>
    <s v="Inside"/>
    <x v="3"/>
    <n v="5"/>
    <n v="1954"/>
    <n v="1954"/>
    <s v="Hip"/>
    <x v="0"/>
    <s v="TA"/>
    <s v="PConc"/>
    <s v="TA"/>
    <s v="TA"/>
    <s v="No"/>
    <s v="ALQ"/>
    <n v="492"/>
    <s v="Y"/>
    <n v="948"/>
    <n v="0"/>
    <n v="0"/>
    <n v="948"/>
    <n v="1"/>
    <n v="0"/>
    <n v="3"/>
    <n v="1"/>
    <s v="TA"/>
    <n v="5"/>
    <s v="Typ"/>
    <s v="Attchd"/>
    <n v="1"/>
    <n v="0"/>
    <n v="2"/>
    <n v="2007"/>
    <x v="0"/>
    <n v="111000"/>
  </r>
  <r>
    <n v="45"/>
    <n v="20"/>
    <x v="0"/>
    <n v="7945"/>
    <s v="Inside"/>
    <x v="4"/>
    <n v="6"/>
    <n v="1959"/>
    <n v="1959"/>
    <s v="Gable"/>
    <x v="0"/>
    <s v="TA"/>
    <s v="CBlock"/>
    <s v="TA"/>
    <s v="TA"/>
    <s v="No"/>
    <s v="ALQ"/>
    <n v="179"/>
    <s v="Y"/>
    <n v="1150"/>
    <n v="0"/>
    <n v="0"/>
    <n v="1150"/>
    <n v="1"/>
    <n v="0"/>
    <n v="3"/>
    <n v="1"/>
    <s v="TA"/>
    <n v="6"/>
    <s v="Typ"/>
    <s v="Attchd"/>
    <n v="1"/>
    <n v="0"/>
    <n v="5"/>
    <n v="2006"/>
    <x v="0"/>
    <n v="141000"/>
  </r>
  <r>
    <n v="830"/>
    <n v="160"/>
    <x v="2"/>
    <n v="2544"/>
    <s v="Inside"/>
    <x v="1"/>
    <n v="5"/>
    <n v="2005"/>
    <n v="2005"/>
    <s v="Gable"/>
    <x v="1"/>
    <s v="TA"/>
    <s v="PConc"/>
    <s v="Gd"/>
    <s v="TA"/>
    <s v="No"/>
    <s v="Unf"/>
    <n v="0"/>
    <s v="Y"/>
    <n v="520"/>
    <n v="623"/>
    <n v="80"/>
    <n v="1223"/>
    <n v="2"/>
    <n v="1"/>
    <n v="2"/>
    <n v="1"/>
    <s v="Gd"/>
    <n v="4"/>
    <s v="Typ"/>
    <s v="Detchd"/>
    <n v="2"/>
    <n v="0"/>
    <n v="7"/>
    <n v="2006"/>
    <x v="0"/>
    <n v="147400"/>
  </r>
  <r>
    <n v="111"/>
    <n v="50"/>
    <x v="0"/>
    <n v="9525"/>
    <s v="Inside"/>
    <x v="0"/>
    <n v="4"/>
    <n v="1954"/>
    <n v="1972"/>
    <s v="Gable"/>
    <x v="0"/>
    <s v="TA"/>
    <s v="CBlock"/>
    <s v="TA"/>
    <s v="Fa"/>
    <s v="No"/>
    <s v="LwQ"/>
    <n v="444"/>
    <s v="Y"/>
    <n v="1216"/>
    <n v="639"/>
    <n v="0"/>
    <n v="1855"/>
    <n v="2"/>
    <n v="0"/>
    <n v="4"/>
    <n v="1"/>
    <s v="TA"/>
    <n v="7"/>
    <s v="Typ"/>
    <s v="Attchd"/>
    <n v="1"/>
    <n v="0"/>
    <n v="10"/>
    <n v="2006"/>
    <x v="0"/>
    <n v="136900"/>
  </r>
  <r>
    <n v="864"/>
    <n v="20"/>
    <x v="0"/>
    <n v="7931"/>
    <s v="Inside"/>
    <x v="4"/>
    <n v="5"/>
    <n v="1959"/>
    <n v="1959"/>
    <s v="Hip"/>
    <x v="0"/>
    <s v="TA"/>
    <s v="CBlock"/>
    <s v="TA"/>
    <s v="TA"/>
    <s v="No"/>
    <s v="BLQ"/>
    <n v="1148"/>
    <s v="Y"/>
    <n v="1148"/>
    <n v="0"/>
    <n v="0"/>
    <n v="1148"/>
    <n v="1"/>
    <n v="0"/>
    <n v="3"/>
    <n v="1"/>
    <s v="TA"/>
    <n v="6"/>
    <s v="Typ"/>
    <s v="Attchd"/>
    <n v="1"/>
    <n v="0"/>
    <n v="7"/>
    <n v="2009"/>
    <x v="0"/>
    <n v="132500"/>
  </r>
  <r>
    <n v="542"/>
    <n v="60"/>
    <x v="0"/>
    <n v="11000"/>
    <s v="FR2"/>
    <x v="5"/>
    <n v="5"/>
    <n v="2000"/>
    <n v="2000"/>
    <s v="Gable"/>
    <x v="1"/>
    <s v="TA"/>
    <s v="PConc"/>
    <s v="Gd"/>
    <s v="TA"/>
    <s v="No"/>
    <s v="Unf"/>
    <n v="0"/>
    <s v="Y"/>
    <n v="997"/>
    <n v="1288"/>
    <n v="0"/>
    <n v="2285"/>
    <n v="2"/>
    <n v="1"/>
    <n v="4"/>
    <n v="1"/>
    <s v="Gd"/>
    <n v="8"/>
    <s v="Typ"/>
    <s v="Other"/>
    <n v="3"/>
    <n v="0"/>
    <n v="6"/>
    <n v="2007"/>
    <x v="0"/>
    <n v="248000"/>
  </r>
  <r>
    <n v="226"/>
    <n v="160"/>
    <x v="1"/>
    <n v="1680"/>
    <s v="Inside"/>
    <x v="4"/>
    <n v="5"/>
    <n v="1971"/>
    <n v="1971"/>
    <s v="Gable"/>
    <x v="0"/>
    <s v="TA"/>
    <s v="CBlock"/>
    <s v="TA"/>
    <s v="TA"/>
    <s v="No"/>
    <s v="Unf"/>
    <n v="0"/>
    <s v="Y"/>
    <n v="630"/>
    <n v="672"/>
    <n v="0"/>
    <n v="1302"/>
    <n v="2"/>
    <n v="1"/>
    <n v="3"/>
    <n v="1"/>
    <s v="TA"/>
    <n v="6"/>
    <s v="Typ"/>
    <s v="Detchd"/>
    <n v="1"/>
    <n v="0"/>
    <n v="5"/>
    <n v="2009"/>
    <x v="1"/>
    <n v="112000"/>
  </r>
  <r>
    <n v="46"/>
    <n v="120"/>
    <x v="0"/>
    <n v="7658"/>
    <s v="Inside"/>
    <x v="7"/>
    <n v="5"/>
    <n v="2005"/>
    <n v="2005"/>
    <s v="Hip"/>
    <x v="2"/>
    <s v="TA"/>
    <s v="PConc"/>
    <s v="Ex"/>
    <s v="TA"/>
    <s v="No"/>
    <s v="GLQ"/>
    <n v="456"/>
    <s v="Y"/>
    <n v="1752"/>
    <n v="0"/>
    <n v="0"/>
    <n v="1752"/>
    <n v="2"/>
    <n v="0"/>
    <n v="2"/>
    <n v="1"/>
    <s v="Ex"/>
    <n v="6"/>
    <s v="Typ"/>
    <s v="Attchd"/>
    <n v="2"/>
    <n v="0"/>
    <n v="2"/>
    <n v="2010"/>
    <x v="0"/>
    <n v="319900"/>
  </r>
  <r>
    <n v="269"/>
    <n v="30"/>
    <x v="1"/>
    <n v="6900"/>
    <s v="Inside"/>
    <x v="4"/>
    <n v="6"/>
    <n v="1940"/>
    <n v="1955"/>
    <s v="Gable"/>
    <x v="0"/>
    <s v="TA"/>
    <s v="CBlock"/>
    <s v="TA"/>
    <s v="TA"/>
    <s v="No"/>
    <s v="ALQ"/>
    <n v="403"/>
    <s v="Y"/>
    <n v="778"/>
    <n v="0"/>
    <n v="0"/>
    <n v="778"/>
    <n v="1"/>
    <n v="0"/>
    <n v="2"/>
    <n v="1"/>
    <s v="TA"/>
    <n v="4"/>
    <s v="Typ"/>
    <s v="Detchd"/>
    <n v="1"/>
    <n v="0"/>
    <n v="2"/>
    <n v="2008"/>
    <x v="0"/>
    <n v="120500"/>
  </r>
  <r>
    <n v="1174"/>
    <n v="50"/>
    <x v="0"/>
    <n v="18030"/>
    <s v="Inside"/>
    <x v="4"/>
    <n v="6"/>
    <n v="1946"/>
    <n v="1994"/>
    <s v="Gable"/>
    <x v="0"/>
    <s v="TA"/>
    <s v="CBlock"/>
    <s v="TA"/>
    <s v="TA"/>
    <s v="No"/>
    <s v="LwQ"/>
    <n v="152"/>
    <s v="Y"/>
    <n v="1636"/>
    <n v="971"/>
    <n v="479"/>
    <n v="3086"/>
    <n v="3"/>
    <n v="0"/>
    <n v="3"/>
    <n v="1"/>
    <s v="Ex"/>
    <n v="12"/>
    <s v="Maj"/>
    <s v="NG"/>
    <n v="0"/>
    <n v="0"/>
    <n v="3"/>
    <n v="2007"/>
    <x v="0"/>
    <n v="200500"/>
  </r>
  <r>
    <n v="520"/>
    <n v="70"/>
    <x v="0"/>
    <n v="10918"/>
    <s v="Inside"/>
    <x v="1"/>
    <n v="9"/>
    <n v="1926"/>
    <n v="2004"/>
    <s v="Hip"/>
    <x v="1"/>
    <s v="TA"/>
    <s v="BrkTil"/>
    <s v="Gd"/>
    <s v="TA"/>
    <s v="No"/>
    <s v="Unf"/>
    <n v="0"/>
    <s v="Y"/>
    <n v="1276"/>
    <n v="804"/>
    <n v="0"/>
    <n v="2080"/>
    <n v="1"/>
    <n v="1"/>
    <n v="3"/>
    <n v="1"/>
    <s v="Gd"/>
    <n v="9"/>
    <s v="Typ"/>
    <s v="Detchd"/>
    <n v="1"/>
    <n v="0"/>
    <n v="6"/>
    <n v="2009"/>
    <x v="0"/>
    <n v="234000"/>
  </r>
  <r>
    <n v="981"/>
    <n v="85"/>
    <x v="0"/>
    <n v="12122"/>
    <s v="Corner"/>
    <x v="1"/>
    <n v="9"/>
    <n v="1961"/>
    <n v="2007"/>
    <s v="Gable"/>
    <x v="2"/>
    <s v="TA"/>
    <s v="CBlock"/>
    <s v="TA"/>
    <s v="TA"/>
    <s v="Av"/>
    <s v="ALQ"/>
    <n v="867"/>
    <s v="Y"/>
    <n v="999"/>
    <n v="0"/>
    <n v="0"/>
    <n v="999"/>
    <n v="1"/>
    <n v="0"/>
    <n v="3"/>
    <n v="1"/>
    <s v="Ex"/>
    <n v="6"/>
    <s v="Typ"/>
    <s v="Attchd"/>
    <n v="2"/>
    <n v="0"/>
    <n v="7"/>
    <n v="2008"/>
    <x v="0"/>
    <n v="178400"/>
  </r>
  <r>
    <n v="240"/>
    <n v="50"/>
    <x v="0"/>
    <n v="8741"/>
    <s v="Inside"/>
    <x v="0"/>
    <n v="4"/>
    <n v="1945"/>
    <n v="1950"/>
    <s v="Gable"/>
    <x v="0"/>
    <s v="TA"/>
    <s v="CBlock"/>
    <s v="TA"/>
    <s v="Fa"/>
    <s v="No"/>
    <s v="LwQ"/>
    <n v="94"/>
    <s v="Y"/>
    <n v="798"/>
    <n v="689"/>
    <n v="0"/>
    <n v="1487"/>
    <n v="1"/>
    <n v="1"/>
    <n v="3"/>
    <n v="1"/>
    <s v="TA"/>
    <n v="7"/>
    <s v="Typ"/>
    <s v="Detchd"/>
    <n v="1"/>
    <n v="0"/>
    <n v="4"/>
    <n v="2010"/>
    <x v="0"/>
    <n v="113000"/>
  </r>
  <r>
    <n v="478"/>
    <n v="60"/>
    <x v="0"/>
    <n v="13693"/>
    <s v="Inside"/>
    <x v="7"/>
    <n v="5"/>
    <n v="2006"/>
    <n v="2006"/>
    <s v="Hip"/>
    <x v="2"/>
    <s v="TA"/>
    <s v="PConc"/>
    <s v="Gd"/>
    <s v="TA"/>
    <s v="Av"/>
    <s v="Unf"/>
    <n v="0"/>
    <s v="Y"/>
    <n v="2069"/>
    <n v="574"/>
    <n v="0"/>
    <n v="2643"/>
    <n v="2"/>
    <n v="1"/>
    <n v="3"/>
    <n v="1"/>
    <s v="Ex"/>
    <n v="9"/>
    <s v="Typ"/>
    <s v="Other"/>
    <n v="3"/>
    <n v="0"/>
    <n v="3"/>
    <n v="2007"/>
    <x v="0"/>
    <n v="380000"/>
  </r>
  <r>
    <n v="624"/>
    <n v="160"/>
    <x v="2"/>
    <n v="2117"/>
    <s v="Inside"/>
    <x v="0"/>
    <n v="5"/>
    <n v="2000"/>
    <n v="2000"/>
    <s v="Gable"/>
    <x v="1"/>
    <s v="TA"/>
    <s v="PConc"/>
    <s v="Gd"/>
    <s v="TA"/>
    <s v="No"/>
    <s v="GLQ"/>
    <n v="420"/>
    <s v="Y"/>
    <n v="756"/>
    <n v="756"/>
    <n v="0"/>
    <n v="1512"/>
    <n v="2"/>
    <n v="1"/>
    <n v="2"/>
    <n v="1"/>
    <s v="Gd"/>
    <n v="4"/>
    <s v="Typ"/>
    <s v="Detchd"/>
    <n v="2"/>
    <n v="0"/>
    <n v="6"/>
    <n v="2007"/>
    <x v="0"/>
    <n v="168500"/>
  </r>
  <r>
    <n v="1126"/>
    <n v="20"/>
    <x v="0"/>
    <n v="10434"/>
    <s v="Inside"/>
    <x v="3"/>
    <n v="5"/>
    <n v="1955"/>
    <n v="1955"/>
    <s v="Gable"/>
    <x v="0"/>
    <s v="TA"/>
    <s v="CBlock"/>
    <s v="TA"/>
    <s v="TA"/>
    <s v="No"/>
    <s v="Unf"/>
    <n v="0"/>
    <s v="Y"/>
    <n v="1005"/>
    <n v="0"/>
    <n v="0"/>
    <n v="1005"/>
    <n v="1"/>
    <n v="0"/>
    <n v="2"/>
    <n v="1"/>
    <s v="Fa"/>
    <n v="5"/>
    <s v="Typ"/>
    <s v="Detchd"/>
    <n v="2"/>
    <n v="0"/>
    <n v="11"/>
    <n v="2009"/>
    <x v="0"/>
    <n v="115000"/>
  </r>
  <r>
    <n v="129"/>
    <n v="60"/>
    <x v="0"/>
    <n v="7590"/>
    <s v="Inside"/>
    <x v="0"/>
    <n v="5"/>
    <n v="1966"/>
    <n v="1966"/>
    <s v="Gable"/>
    <x v="0"/>
    <s v="TA"/>
    <s v="CBlock"/>
    <s v="TA"/>
    <s v="TA"/>
    <s v="No"/>
    <s v="BLQ"/>
    <n v="512"/>
    <s v="Y"/>
    <n v="660"/>
    <n v="688"/>
    <n v="0"/>
    <n v="1348"/>
    <n v="1"/>
    <n v="1"/>
    <n v="3"/>
    <n v="1"/>
    <s v="TA"/>
    <n v="6"/>
    <s v="Typ"/>
    <s v="Attchd"/>
    <n v="2"/>
    <n v="0"/>
    <n v="7"/>
    <n v="2006"/>
    <x v="0"/>
    <n v="155000"/>
  </r>
  <r>
    <n v="579"/>
    <n v="160"/>
    <x v="2"/>
    <n v="3604"/>
    <s v="Corner"/>
    <x v="1"/>
    <n v="5"/>
    <n v="2007"/>
    <n v="2007"/>
    <s v="Gable"/>
    <x v="1"/>
    <s v="TA"/>
    <s v="PConc"/>
    <s v="Gd"/>
    <s v="TA"/>
    <s v="No"/>
    <s v="Unf"/>
    <n v="0"/>
    <s v="Y"/>
    <n v="703"/>
    <n v="689"/>
    <n v="0"/>
    <n v="1392"/>
    <n v="2"/>
    <n v="0"/>
    <n v="2"/>
    <n v="1"/>
    <s v="Gd"/>
    <n v="5"/>
    <s v="Typ"/>
    <s v="Detchd"/>
    <n v="2"/>
    <n v="0"/>
    <n v="2"/>
    <n v="2008"/>
    <x v="1"/>
    <n v="146000"/>
  </r>
  <r>
    <n v="1389"/>
    <n v="20"/>
    <x v="0"/>
    <n v="14892"/>
    <s v="CulDSac"/>
    <x v="7"/>
    <n v="5"/>
    <n v="2006"/>
    <n v="2007"/>
    <s v="Gable"/>
    <x v="2"/>
    <s v="TA"/>
    <s v="PConc"/>
    <s v="Ex"/>
    <s v="TA"/>
    <s v="Gd"/>
    <s v="GLQ"/>
    <n v="1320"/>
    <s v="Y"/>
    <n v="1746"/>
    <n v="0"/>
    <n v="0"/>
    <n v="1746"/>
    <n v="2"/>
    <n v="0"/>
    <n v="3"/>
    <n v="1"/>
    <s v="Ex"/>
    <n v="7"/>
    <s v="Typ"/>
    <s v="Attchd"/>
    <n v="3"/>
    <n v="0"/>
    <n v="10"/>
    <n v="2009"/>
    <x v="0"/>
    <n v="377500"/>
  </r>
  <r>
    <n v="806"/>
    <n v="20"/>
    <x v="0"/>
    <n v="12274"/>
    <s v="FR2"/>
    <x v="1"/>
    <n v="5"/>
    <n v="2008"/>
    <n v="2008"/>
    <s v="Gable"/>
    <x v="1"/>
    <s v="TA"/>
    <s v="PConc"/>
    <s v="Gd"/>
    <s v="TA"/>
    <s v="No"/>
    <s v="Unf"/>
    <n v="0"/>
    <s v="Y"/>
    <n v="1428"/>
    <n v="0"/>
    <n v="0"/>
    <n v="1428"/>
    <n v="2"/>
    <n v="0"/>
    <n v="3"/>
    <n v="1"/>
    <s v="Ex"/>
    <n v="6"/>
    <s v="Typ"/>
    <s v="Attchd"/>
    <n v="2"/>
    <n v="0"/>
    <n v="7"/>
    <n v="2008"/>
    <x v="1"/>
    <n v="227680"/>
  </r>
  <r>
    <n v="65"/>
    <n v="60"/>
    <x v="0"/>
    <n v="9375"/>
    <s v="Inside"/>
    <x v="1"/>
    <n v="5"/>
    <n v="1997"/>
    <n v="1998"/>
    <s v="Gable"/>
    <x v="0"/>
    <s v="TA"/>
    <s v="PConc"/>
    <s v="Gd"/>
    <s v="TA"/>
    <s v="No"/>
    <s v="GLQ"/>
    <n v="739"/>
    <s v="Y"/>
    <n v="1057"/>
    <n v="977"/>
    <n v="0"/>
    <n v="2034"/>
    <n v="2"/>
    <n v="1"/>
    <n v="3"/>
    <n v="1"/>
    <s v="Gd"/>
    <n v="8"/>
    <s v="Typ"/>
    <s v="Attchd"/>
    <n v="2"/>
    <n v="0"/>
    <n v="2"/>
    <n v="2009"/>
    <x v="0"/>
    <n v="219500"/>
  </r>
  <r>
    <n v="387"/>
    <n v="50"/>
    <x v="0"/>
    <n v="8410"/>
    <s v="FR2"/>
    <x v="4"/>
    <n v="3"/>
    <n v="1910"/>
    <n v="1996"/>
    <s v="Hip"/>
    <x v="0"/>
    <s v="Fa"/>
    <s v="PConc"/>
    <s v="TA"/>
    <s v="TA"/>
    <s v="No"/>
    <s v="Unf"/>
    <n v="0"/>
    <s v="Y"/>
    <n v="658"/>
    <n v="526"/>
    <n v="0"/>
    <n v="1184"/>
    <n v="1"/>
    <n v="0"/>
    <n v="5"/>
    <n v="1"/>
    <s v="TA"/>
    <n v="8"/>
    <s v="Typ"/>
    <s v="NG"/>
    <n v="0"/>
    <n v="0"/>
    <n v="5"/>
    <n v="2006"/>
    <x v="1"/>
    <n v="81000"/>
  </r>
  <r>
    <n v="147"/>
    <n v="30"/>
    <x v="1"/>
    <n v="6120"/>
    <s v="Corner"/>
    <x v="4"/>
    <n v="7"/>
    <n v="1931"/>
    <n v="1993"/>
    <s v="Gable"/>
    <x v="0"/>
    <s v="TA"/>
    <s v="BrkTil"/>
    <s v="TA"/>
    <s v="TA"/>
    <s v="No"/>
    <s v="BLQ"/>
    <n v="209"/>
    <s v="Y"/>
    <n v="875"/>
    <n v="0"/>
    <n v="0"/>
    <n v="875"/>
    <n v="1"/>
    <n v="0"/>
    <n v="2"/>
    <n v="1"/>
    <s v="TA"/>
    <n v="5"/>
    <s v="Typ"/>
    <s v="Detchd"/>
    <n v="1"/>
    <n v="0"/>
    <n v="11"/>
    <n v="2009"/>
    <x v="0"/>
    <n v="105000"/>
  </r>
  <r>
    <n v="749"/>
    <n v="20"/>
    <x v="0"/>
    <n v="10593"/>
    <s v="Inside"/>
    <x v="1"/>
    <n v="5"/>
    <n v="1996"/>
    <n v="1996"/>
    <s v="Hip"/>
    <x v="1"/>
    <s v="TA"/>
    <s v="PConc"/>
    <s v="Gd"/>
    <s v="TA"/>
    <s v="No"/>
    <s v="GLQ"/>
    <n v="919"/>
    <s v="Y"/>
    <n v="1720"/>
    <n v="0"/>
    <n v="0"/>
    <n v="1720"/>
    <n v="2"/>
    <n v="0"/>
    <n v="3"/>
    <n v="1"/>
    <s v="Gd"/>
    <n v="7"/>
    <s v="Typ"/>
    <s v="Attchd"/>
    <n v="2"/>
    <n v="0"/>
    <n v="3"/>
    <n v="2010"/>
    <x v="0"/>
    <n v="260400"/>
  </r>
  <r>
    <n v="904"/>
    <n v="20"/>
    <x v="0"/>
    <n v="14859"/>
    <s v="CulDSac"/>
    <x v="1"/>
    <n v="5"/>
    <n v="2006"/>
    <n v="2006"/>
    <s v="Hip"/>
    <x v="1"/>
    <s v="TA"/>
    <s v="PConc"/>
    <s v="Gd"/>
    <s v="TA"/>
    <s v="No"/>
    <s v="Unf"/>
    <n v="0"/>
    <s v="Y"/>
    <n v="1670"/>
    <n v="0"/>
    <n v="0"/>
    <n v="1670"/>
    <n v="2"/>
    <n v="0"/>
    <n v="3"/>
    <n v="1"/>
    <s v="Gd"/>
    <n v="7"/>
    <s v="Typ"/>
    <s v="Attchd"/>
    <n v="3"/>
    <n v="0"/>
    <n v="8"/>
    <n v="2006"/>
    <x v="1"/>
    <n v="240000"/>
  </r>
  <r>
    <n v="85"/>
    <n v="80"/>
    <x v="0"/>
    <n v="8530"/>
    <s v="Inside"/>
    <x v="1"/>
    <n v="5"/>
    <n v="1995"/>
    <n v="1996"/>
    <s v="Gable"/>
    <x v="0"/>
    <s v="TA"/>
    <s v="PConc"/>
    <s v="Gd"/>
    <s v="TA"/>
    <s v="No"/>
    <s v="Unf"/>
    <n v="0"/>
    <s v="Y"/>
    <n v="804"/>
    <n v="670"/>
    <n v="0"/>
    <n v="1474"/>
    <n v="2"/>
    <n v="1"/>
    <n v="3"/>
    <n v="1"/>
    <s v="TA"/>
    <n v="7"/>
    <s v="Typ"/>
    <s v="Other"/>
    <n v="2"/>
    <n v="0"/>
    <n v="5"/>
    <n v="2009"/>
    <x v="0"/>
    <n v="168500"/>
  </r>
  <r>
    <n v="1038"/>
    <n v="60"/>
    <x v="0"/>
    <n v="9240"/>
    <s v="Inside"/>
    <x v="5"/>
    <n v="5"/>
    <n v="2001"/>
    <n v="2002"/>
    <s v="Gable"/>
    <x v="1"/>
    <s v="TA"/>
    <s v="PConc"/>
    <s v="Gd"/>
    <s v="TA"/>
    <s v="No"/>
    <s v="Unf"/>
    <n v="0"/>
    <s v="Y"/>
    <n v="1055"/>
    <n v="1208"/>
    <n v="0"/>
    <n v="2263"/>
    <n v="2"/>
    <n v="1"/>
    <n v="3"/>
    <n v="1"/>
    <s v="Gd"/>
    <n v="7"/>
    <s v="Typ"/>
    <s v="Other"/>
    <n v="2"/>
    <n v="0"/>
    <n v="9"/>
    <n v="2008"/>
    <x v="0"/>
    <n v="287000"/>
  </r>
  <r>
    <n v="1008"/>
    <n v="160"/>
    <x v="1"/>
    <n v="2217"/>
    <s v="Inside"/>
    <x v="3"/>
    <n v="4"/>
    <n v="1970"/>
    <n v="1970"/>
    <s v="Gable"/>
    <x v="0"/>
    <s v="TA"/>
    <s v="CBlock"/>
    <s v="TA"/>
    <s v="TA"/>
    <s v="No"/>
    <s v="BLQ"/>
    <n v="273"/>
    <s v="Y"/>
    <n v="546"/>
    <n v="546"/>
    <n v="0"/>
    <n v="1092"/>
    <n v="1"/>
    <n v="1"/>
    <n v="3"/>
    <n v="1"/>
    <s v="TA"/>
    <n v="6"/>
    <s v="Typ"/>
    <s v="Attchd"/>
    <n v="1"/>
    <n v="0"/>
    <n v="8"/>
    <n v="2009"/>
    <x v="0"/>
    <n v="88000"/>
  </r>
  <r>
    <n v="217"/>
    <n v="20"/>
    <x v="0"/>
    <n v="8450"/>
    <s v="Inside"/>
    <x v="1"/>
    <n v="5"/>
    <n v="2004"/>
    <n v="2004"/>
    <s v="Gable"/>
    <x v="1"/>
    <s v="TA"/>
    <s v="PConc"/>
    <s v="Gd"/>
    <s v="TA"/>
    <s v="Mn"/>
    <s v="GLQ"/>
    <n v="946"/>
    <s v="Y"/>
    <n v="1436"/>
    <n v="0"/>
    <n v="0"/>
    <n v="1436"/>
    <n v="2"/>
    <n v="0"/>
    <n v="3"/>
    <n v="1"/>
    <s v="Gd"/>
    <n v="8"/>
    <s v="Typ"/>
    <s v="Attchd"/>
    <n v="2"/>
    <n v="0"/>
    <n v="4"/>
    <n v="2008"/>
    <x v="0"/>
    <n v="210000"/>
  </r>
  <r>
    <n v="684"/>
    <n v="20"/>
    <x v="0"/>
    <n v="11248"/>
    <s v="Corner"/>
    <x v="7"/>
    <n v="5"/>
    <n v="2002"/>
    <n v="2002"/>
    <s v="Hip"/>
    <x v="1"/>
    <s v="TA"/>
    <s v="PConc"/>
    <s v="Gd"/>
    <s v="TA"/>
    <s v="Av"/>
    <s v="GLQ"/>
    <n v="1059"/>
    <s v="Y"/>
    <n v="1668"/>
    <n v="0"/>
    <n v="0"/>
    <n v="1668"/>
    <n v="2"/>
    <n v="0"/>
    <n v="3"/>
    <n v="1"/>
    <s v="Gd"/>
    <n v="7"/>
    <s v="Typ"/>
    <s v="Attchd"/>
    <n v="3"/>
    <n v="0"/>
    <n v="7"/>
    <n v="2007"/>
    <x v="0"/>
    <n v="285000"/>
  </r>
  <r>
    <n v="976"/>
    <n v="160"/>
    <x v="2"/>
    <n v="2651"/>
    <s v="FR2"/>
    <x v="1"/>
    <n v="5"/>
    <n v="2000"/>
    <n v="2000"/>
    <s v="Gable"/>
    <x v="1"/>
    <s v="TA"/>
    <s v="PConc"/>
    <s v="Gd"/>
    <s v="TA"/>
    <s v="No"/>
    <s v="GLQ"/>
    <n v="641"/>
    <s v="Y"/>
    <n v="673"/>
    <n v="709"/>
    <n v="0"/>
    <n v="1382"/>
    <n v="2"/>
    <n v="1"/>
    <n v="3"/>
    <n v="1"/>
    <s v="Gd"/>
    <n v="6"/>
    <s v="Typ"/>
    <s v="Detchd"/>
    <n v="2"/>
    <n v="0"/>
    <n v="4"/>
    <n v="2006"/>
    <x v="0"/>
    <n v="165000"/>
  </r>
  <r>
    <n v="1447"/>
    <n v="20"/>
    <x v="0"/>
    <n v="26142"/>
    <s v="CulDSac"/>
    <x v="4"/>
    <n v="7"/>
    <n v="1962"/>
    <n v="1962"/>
    <s v="Gable"/>
    <x v="0"/>
    <s v="TA"/>
    <s v="CBlock"/>
    <s v="TA"/>
    <s v="TA"/>
    <s v="No"/>
    <s v="LwQ"/>
    <n v="593"/>
    <s v="Y"/>
    <n v="1188"/>
    <n v="0"/>
    <n v="0"/>
    <n v="1188"/>
    <n v="1"/>
    <n v="0"/>
    <n v="3"/>
    <n v="1"/>
    <s v="TA"/>
    <n v="6"/>
    <s v="Typ"/>
    <s v="Attchd"/>
    <n v="1"/>
    <n v="0"/>
    <n v="4"/>
    <n v="2010"/>
    <x v="0"/>
    <n v="157900"/>
  </r>
  <r>
    <n v="656"/>
    <n v="160"/>
    <x v="1"/>
    <n v="1680"/>
    <s v="Inside"/>
    <x v="0"/>
    <n v="5"/>
    <n v="1971"/>
    <n v="1971"/>
    <s v="Gable"/>
    <x v="0"/>
    <s v="TA"/>
    <s v="CBlock"/>
    <s v="TA"/>
    <s v="TA"/>
    <s v="No"/>
    <s v="Unf"/>
    <n v="0"/>
    <s v="Y"/>
    <n v="525"/>
    <n v="567"/>
    <n v="0"/>
    <n v="1092"/>
    <n v="1"/>
    <n v="1"/>
    <n v="3"/>
    <n v="1"/>
    <s v="TA"/>
    <n v="6"/>
    <s v="Typ"/>
    <s v="Detchd"/>
    <n v="1"/>
    <n v="0"/>
    <n v="3"/>
    <n v="2010"/>
    <x v="2"/>
    <n v="88000"/>
  </r>
  <r>
    <n v="1333"/>
    <n v="20"/>
    <x v="0"/>
    <n v="8877"/>
    <s v="Inside"/>
    <x v="3"/>
    <n v="6"/>
    <n v="1938"/>
    <n v="1958"/>
    <s v="Gable"/>
    <x v="0"/>
    <s v="TA"/>
    <s v="CBlock"/>
    <s v="TA"/>
    <s v="TA"/>
    <s v="Mn"/>
    <s v="ALQ"/>
    <n v="690"/>
    <s v="Y"/>
    <n v="816"/>
    <n v="0"/>
    <n v="0"/>
    <n v="816"/>
    <n v="1"/>
    <n v="0"/>
    <n v="2"/>
    <n v="1"/>
    <s v="TA"/>
    <n v="3"/>
    <s v="Typ"/>
    <s v="Detchd"/>
    <n v="1"/>
    <n v="0"/>
    <n v="5"/>
    <n v="2009"/>
    <x v="0"/>
    <n v="100000"/>
  </r>
  <r>
    <n v="788"/>
    <n v="60"/>
    <x v="0"/>
    <n v="10142"/>
    <s v="Inside"/>
    <x v="1"/>
    <n v="5"/>
    <n v="2004"/>
    <n v="2004"/>
    <s v="Gable"/>
    <x v="1"/>
    <s v="TA"/>
    <s v="PConc"/>
    <s v="Gd"/>
    <s v="TA"/>
    <s v="No"/>
    <s v="GLQ"/>
    <n v="656"/>
    <s v="Y"/>
    <n v="956"/>
    <n v="1128"/>
    <n v="0"/>
    <n v="2084"/>
    <n v="2"/>
    <n v="1"/>
    <n v="4"/>
    <n v="1"/>
    <s v="Gd"/>
    <n v="8"/>
    <s v="Typ"/>
    <s v="Other"/>
    <n v="2"/>
    <n v="0"/>
    <n v="1"/>
    <n v="2010"/>
    <x v="0"/>
    <n v="233000"/>
  </r>
  <r>
    <n v="1171"/>
    <n v="80"/>
    <x v="0"/>
    <n v="9880"/>
    <s v="Inside"/>
    <x v="0"/>
    <n v="6"/>
    <n v="1977"/>
    <n v="1977"/>
    <s v="Gable"/>
    <x v="0"/>
    <s v="TA"/>
    <s v="CBlock"/>
    <s v="TA"/>
    <s v="TA"/>
    <s v="Av"/>
    <s v="ALQ"/>
    <n v="522"/>
    <s v="Y"/>
    <n v="1118"/>
    <n v="0"/>
    <n v="0"/>
    <n v="1118"/>
    <n v="1"/>
    <n v="0"/>
    <n v="3"/>
    <n v="1"/>
    <s v="TA"/>
    <n v="6"/>
    <s v="Typ"/>
    <s v="Attchd"/>
    <n v="1"/>
    <n v="576"/>
    <n v="7"/>
    <n v="2008"/>
    <x v="0"/>
    <n v="171000"/>
  </r>
  <r>
    <n v="1200"/>
    <n v="20"/>
    <x v="0"/>
    <n v="11235"/>
    <s v="Inside"/>
    <x v="3"/>
    <n v="5"/>
    <n v="1963"/>
    <n v="1979"/>
    <s v="Gable"/>
    <x v="0"/>
    <s v="TA"/>
    <s v="CBlock"/>
    <s v="TA"/>
    <s v="TA"/>
    <s v="No"/>
    <s v="LwQ"/>
    <n v="547"/>
    <s v="Y"/>
    <n v="1382"/>
    <n v="0"/>
    <n v="0"/>
    <n v="1382"/>
    <n v="1"/>
    <n v="1"/>
    <n v="3"/>
    <n v="1"/>
    <s v="TA"/>
    <n v="6"/>
    <s v="Typ"/>
    <s v="Attchd"/>
    <n v="2"/>
    <n v="0"/>
    <n v="10"/>
    <n v="2006"/>
    <x v="0"/>
    <n v="148000"/>
  </r>
  <r>
    <n v="155"/>
    <n v="30"/>
    <x v="1"/>
    <n v="11340"/>
    <s v="Corner"/>
    <x v="0"/>
    <n v="5"/>
    <n v="1923"/>
    <n v="1950"/>
    <s v="Gable"/>
    <x v="0"/>
    <s v="TA"/>
    <s v="BrkTil"/>
    <s v="TA"/>
    <s v="TA"/>
    <s v="No"/>
    <s v="Unf"/>
    <n v="0"/>
    <s v="Y"/>
    <n v="1200"/>
    <n v="0"/>
    <n v="0"/>
    <n v="1200"/>
    <n v="1"/>
    <n v="0"/>
    <n v="4"/>
    <n v="1"/>
    <s v="TA"/>
    <n v="7"/>
    <s v="Typ"/>
    <s v="Detchd"/>
    <n v="1"/>
    <n v="0"/>
    <n v="3"/>
    <n v="2006"/>
    <x v="2"/>
    <n v="125000"/>
  </r>
  <r>
    <n v="575"/>
    <n v="80"/>
    <x v="0"/>
    <n v="10500"/>
    <s v="FR2"/>
    <x v="4"/>
    <n v="7"/>
    <n v="1971"/>
    <n v="2005"/>
    <s v="Hip"/>
    <x v="0"/>
    <s v="TA"/>
    <s v="CBlock"/>
    <s v="TA"/>
    <s v="TA"/>
    <s v="Av"/>
    <s v="ALQ"/>
    <n v="349"/>
    <s v="Y"/>
    <n v="576"/>
    <n v="533"/>
    <n v="0"/>
    <n v="1109"/>
    <n v="1"/>
    <n v="0"/>
    <n v="3"/>
    <n v="1"/>
    <s v="TA"/>
    <n v="5"/>
    <s v="Typ"/>
    <s v="Other"/>
    <n v="1"/>
    <n v="0"/>
    <n v="12"/>
    <n v="2007"/>
    <x v="0"/>
    <n v="139000"/>
  </r>
  <r>
    <n v="278"/>
    <n v="20"/>
    <x v="0"/>
    <n v="19138"/>
    <s v="Corner"/>
    <x v="3"/>
    <n v="5"/>
    <n v="1951"/>
    <n v="1951"/>
    <s v="Gable"/>
    <x v="0"/>
    <s v="TA"/>
    <s v="CBlock"/>
    <s v="TA"/>
    <s v="TA"/>
    <s v="No"/>
    <s v="LwQ"/>
    <n v="120"/>
    <s v="Y"/>
    <n v="864"/>
    <n v="0"/>
    <n v="0"/>
    <n v="864"/>
    <n v="1"/>
    <n v="0"/>
    <n v="2"/>
    <n v="1"/>
    <s v="TA"/>
    <n v="4"/>
    <s v="Typ"/>
    <s v="Detchd"/>
    <n v="2"/>
    <n v="0"/>
    <n v="6"/>
    <n v="2010"/>
    <x v="0"/>
    <n v="141000"/>
  </r>
  <r>
    <n v="971"/>
    <n v="50"/>
    <x v="0"/>
    <n v="10800"/>
    <s v="Inside"/>
    <x v="3"/>
    <n v="4"/>
    <n v="1949"/>
    <n v="1950"/>
    <s v="Gable"/>
    <x v="0"/>
    <s v="TA"/>
    <s v="CBlock"/>
    <s v="TA"/>
    <s v="TA"/>
    <s v="No"/>
    <s v="Unf"/>
    <n v="0"/>
    <s v="N"/>
    <n v="720"/>
    <n v="472"/>
    <n v="0"/>
    <n v="1192"/>
    <n v="1"/>
    <n v="1"/>
    <n v="4"/>
    <n v="1"/>
    <s v="TA"/>
    <n v="6"/>
    <s v="Typ"/>
    <s v="NG"/>
    <n v="0"/>
    <n v="0"/>
    <n v="12"/>
    <n v="2006"/>
    <x v="1"/>
    <n v="135000"/>
  </r>
  <r>
    <n v="919"/>
    <n v="60"/>
    <x v="0"/>
    <n v="13125"/>
    <s v="Corner"/>
    <x v="1"/>
    <n v="5"/>
    <n v="1991"/>
    <n v="1991"/>
    <s v="Gable"/>
    <x v="1"/>
    <s v="TA"/>
    <s v="PConc"/>
    <s v="Ex"/>
    <s v="TA"/>
    <s v="Mn"/>
    <s v="BLQ"/>
    <n v="48"/>
    <s v="Y"/>
    <n v="912"/>
    <n v="1215"/>
    <n v="0"/>
    <n v="2127"/>
    <n v="2"/>
    <n v="1"/>
    <n v="4"/>
    <n v="1"/>
    <s v="Gd"/>
    <n v="8"/>
    <s v="Typ"/>
    <s v="Attchd"/>
    <n v="3"/>
    <n v="0"/>
    <n v="11"/>
    <n v="2007"/>
    <x v="0"/>
    <n v="238000"/>
  </r>
  <r>
    <n v="687"/>
    <n v="60"/>
    <x v="2"/>
    <n v="10207"/>
    <s v="Inside"/>
    <x v="1"/>
    <n v="6"/>
    <n v="2007"/>
    <n v="2007"/>
    <s v="Gable"/>
    <x v="1"/>
    <s v="TA"/>
    <s v="PConc"/>
    <s v="Gd"/>
    <s v="TA"/>
    <s v="No"/>
    <s v="Unf"/>
    <n v="0"/>
    <s v="Y"/>
    <n v="874"/>
    <n v="887"/>
    <n v="0"/>
    <n v="1761"/>
    <n v="3"/>
    <n v="0"/>
    <n v="3"/>
    <n v="1"/>
    <s v="Gd"/>
    <n v="7"/>
    <s v="Typ"/>
    <s v="Attchd"/>
    <n v="2"/>
    <n v="0"/>
    <n v="8"/>
    <n v="2007"/>
    <x v="1"/>
    <n v="227875"/>
  </r>
  <r>
    <n v="931"/>
    <n v="20"/>
    <x v="0"/>
    <n v="8925"/>
    <s v="Inside"/>
    <x v="5"/>
    <n v="5"/>
    <n v="2007"/>
    <n v="2007"/>
    <s v="Gable"/>
    <x v="1"/>
    <s v="TA"/>
    <s v="PConc"/>
    <s v="Gd"/>
    <s v="TA"/>
    <s v="Av"/>
    <s v="GLQ"/>
    <n v="16"/>
    <s v="Y"/>
    <n v="1466"/>
    <n v="0"/>
    <n v="0"/>
    <n v="1466"/>
    <n v="2"/>
    <n v="0"/>
    <n v="3"/>
    <n v="1"/>
    <s v="Gd"/>
    <n v="7"/>
    <s v="Typ"/>
    <s v="Attchd"/>
    <n v="3"/>
    <n v="0"/>
    <n v="7"/>
    <n v="2009"/>
    <x v="0"/>
    <n v="201000"/>
  </r>
  <r>
    <n v="525"/>
    <n v="60"/>
    <x v="0"/>
    <n v="11787"/>
    <s v="Inside"/>
    <x v="1"/>
    <n v="5"/>
    <n v="1996"/>
    <n v="1997"/>
    <s v="Gable"/>
    <x v="1"/>
    <s v="TA"/>
    <s v="PConc"/>
    <s v="Gd"/>
    <s v="TA"/>
    <s v="No"/>
    <s v="GLQ"/>
    <n v="719"/>
    <s v="Y"/>
    <n v="1383"/>
    <n v="1015"/>
    <n v="0"/>
    <n v="2398"/>
    <n v="2"/>
    <n v="1"/>
    <n v="3"/>
    <n v="1"/>
    <s v="Gd"/>
    <n v="8"/>
    <s v="Typ"/>
    <s v="Attchd"/>
    <n v="3"/>
    <n v="0"/>
    <n v="8"/>
    <n v="2007"/>
    <x v="0"/>
    <n v="315750"/>
  </r>
  <r>
    <n v="503"/>
    <n v="20"/>
    <x v="0"/>
    <n v="9170"/>
    <s v="Corner"/>
    <x v="4"/>
    <n v="7"/>
    <n v="1965"/>
    <n v="1965"/>
    <s v="Hip"/>
    <x v="0"/>
    <s v="TA"/>
    <s v="CBlock"/>
    <s v="TA"/>
    <s v="TA"/>
    <s v="No"/>
    <s v="ALQ"/>
    <n v="698"/>
    <s v="Y"/>
    <n v="1214"/>
    <n v="0"/>
    <n v="0"/>
    <n v="1214"/>
    <n v="1"/>
    <n v="0"/>
    <n v="2"/>
    <n v="1"/>
    <s v="TA"/>
    <n v="6"/>
    <s v="Typ"/>
    <s v="Detchd"/>
    <n v="2"/>
    <n v="0"/>
    <n v="4"/>
    <n v="2007"/>
    <x v="0"/>
    <n v="140000"/>
  </r>
  <r>
    <n v="1023"/>
    <n v="50"/>
    <x v="1"/>
    <n v="9439"/>
    <s v="Inside"/>
    <x v="4"/>
    <n v="5"/>
    <n v="1930"/>
    <n v="1950"/>
    <s v="Gable"/>
    <x v="0"/>
    <s v="TA"/>
    <s v="CBlock"/>
    <s v="TA"/>
    <s v="TA"/>
    <s v="No"/>
    <s v="LwQ"/>
    <n v="324"/>
    <s v="Y"/>
    <n v="912"/>
    <n v="336"/>
    <n v="0"/>
    <n v="1248"/>
    <n v="1"/>
    <n v="0"/>
    <n v="2"/>
    <n v="1"/>
    <s v="TA"/>
    <n v="6"/>
    <s v="Typ"/>
    <s v="Detchd"/>
    <n v="1"/>
    <n v="0"/>
    <n v="3"/>
    <n v="2007"/>
    <x v="0"/>
    <n v="87000"/>
  </r>
  <r>
    <n v="30"/>
    <n v="30"/>
    <x v="1"/>
    <n v="6324"/>
    <s v="Inside"/>
    <x v="3"/>
    <n v="6"/>
    <n v="1927"/>
    <n v="1950"/>
    <s v="Gable"/>
    <x v="0"/>
    <s v="TA"/>
    <s v="BrkTil"/>
    <s v="TA"/>
    <s v="TA"/>
    <s v="No"/>
    <s v="Unf"/>
    <n v="0"/>
    <s v="N"/>
    <n v="520"/>
    <n v="0"/>
    <n v="0"/>
    <n v="520"/>
    <n v="1"/>
    <n v="0"/>
    <n v="1"/>
    <n v="1"/>
    <s v="Fa"/>
    <n v="4"/>
    <s v="Typ"/>
    <s v="Detchd"/>
    <n v="1"/>
    <n v="0"/>
    <n v="5"/>
    <n v="2008"/>
    <x v="0"/>
    <n v="68500"/>
  </r>
  <r>
    <n v="1207"/>
    <n v="20"/>
    <x v="3"/>
    <n v="8900"/>
    <s v="Inside"/>
    <x v="3"/>
    <n v="4"/>
    <n v="1966"/>
    <n v="1966"/>
    <s v="Gable"/>
    <x v="0"/>
    <s v="TA"/>
    <s v="CBlock"/>
    <s v="TA"/>
    <s v="TA"/>
    <s v="No"/>
    <s v="LwQ"/>
    <n v="1056"/>
    <s v="Y"/>
    <n v="1056"/>
    <n v="0"/>
    <n v="0"/>
    <n v="1056"/>
    <n v="1"/>
    <n v="0"/>
    <n v="2"/>
    <n v="1"/>
    <s v="TA"/>
    <n v="5"/>
    <s v="Typ"/>
    <s v="Detchd"/>
    <n v="1"/>
    <n v="0"/>
    <n v="11"/>
    <n v="2006"/>
    <x v="0"/>
    <n v="107000"/>
  </r>
  <r>
    <n v="1294"/>
    <n v="60"/>
    <x v="0"/>
    <n v="10140"/>
    <s v="Inside"/>
    <x v="1"/>
    <n v="5"/>
    <n v="1976"/>
    <n v="1976"/>
    <s v="Gable"/>
    <x v="0"/>
    <s v="TA"/>
    <s v="PConc"/>
    <s v="Gd"/>
    <s v="TA"/>
    <s v="No"/>
    <s v="GLQ"/>
    <n v="194"/>
    <s v="Y"/>
    <n v="832"/>
    <n v="832"/>
    <n v="0"/>
    <n v="1664"/>
    <n v="2"/>
    <n v="1"/>
    <n v="4"/>
    <n v="1"/>
    <s v="TA"/>
    <n v="8"/>
    <s v="Typ"/>
    <s v="Attchd"/>
    <n v="2"/>
    <n v="0"/>
    <n v="3"/>
    <n v="2006"/>
    <x v="0"/>
    <n v="162900"/>
  </r>
  <r>
    <n v="843"/>
    <n v="80"/>
    <x v="0"/>
    <n v="9020"/>
    <s v="Inside"/>
    <x v="0"/>
    <n v="7"/>
    <n v="1966"/>
    <n v="1966"/>
    <s v="Gable"/>
    <x v="0"/>
    <s v="TA"/>
    <s v="CBlock"/>
    <s v="TA"/>
    <s v="TA"/>
    <s v="Gd"/>
    <s v="LwQ"/>
    <n v="312"/>
    <s v="Y"/>
    <n v="1165"/>
    <n v="0"/>
    <n v="0"/>
    <n v="1165"/>
    <n v="1"/>
    <n v="1"/>
    <n v="3"/>
    <n v="1"/>
    <s v="TA"/>
    <n v="6"/>
    <s v="Typ"/>
    <s v="Attchd"/>
    <n v="2"/>
    <n v="0"/>
    <n v="5"/>
    <n v="2008"/>
    <x v="0"/>
    <n v="174900"/>
  </r>
  <r>
    <n v="1098"/>
    <n v="120"/>
    <x v="0"/>
    <n v="3696"/>
    <s v="Inside"/>
    <x v="5"/>
    <n v="5"/>
    <n v="1986"/>
    <n v="1986"/>
    <s v="Gable"/>
    <x v="1"/>
    <s v="TA"/>
    <s v="CBlock"/>
    <s v="Gd"/>
    <s v="TA"/>
    <s v="No"/>
    <s v="Unf"/>
    <n v="0"/>
    <s v="Y"/>
    <n v="1088"/>
    <n v="0"/>
    <n v="0"/>
    <n v="1088"/>
    <n v="1"/>
    <n v="1"/>
    <n v="2"/>
    <n v="1"/>
    <s v="Gd"/>
    <n v="5"/>
    <s v="Typ"/>
    <s v="Attchd"/>
    <n v="2"/>
    <n v="0"/>
    <n v="10"/>
    <n v="2007"/>
    <x v="0"/>
    <n v="170000"/>
  </r>
  <r>
    <n v="1133"/>
    <n v="70"/>
    <x v="1"/>
    <n v="9900"/>
    <s v="Inside"/>
    <x v="0"/>
    <n v="4"/>
    <n v="1880"/>
    <n v="1950"/>
    <s v="Gable"/>
    <x v="0"/>
    <s v="TA"/>
    <s v="BrkTil"/>
    <s v="TA"/>
    <s v="TA"/>
    <s v="Mn"/>
    <s v="Unf"/>
    <n v="0"/>
    <s v="Y"/>
    <n v="1178"/>
    <n v="1032"/>
    <n v="0"/>
    <n v="2210"/>
    <n v="2"/>
    <n v="0"/>
    <n v="5"/>
    <n v="1"/>
    <s v="Fa"/>
    <n v="8"/>
    <s v="Typ"/>
    <s v="Detchd"/>
    <n v="1"/>
    <n v="0"/>
    <n v="5"/>
    <n v="2007"/>
    <x v="0"/>
    <n v="117500"/>
  </r>
  <r>
    <n v="900"/>
    <n v="20"/>
    <x v="0"/>
    <n v="6993"/>
    <s v="Inside"/>
    <x v="4"/>
    <n v="7"/>
    <n v="1961"/>
    <n v="1994"/>
    <s v="Gable"/>
    <x v="0"/>
    <s v="TA"/>
    <s v="CBlock"/>
    <s v="TA"/>
    <s v="TA"/>
    <s v="No"/>
    <s v="BLQ"/>
    <n v="465"/>
    <s v="Y"/>
    <n v="1236"/>
    <n v="0"/>
    <n v="0"/>
    <n v="1236"/>
    <n v="1"/>
    <n v="0"/>
    <n v="3"/>
    <n v="1"/>
    <s v="TA"/>
    <n v="6"/>
    <s v="Typ"/>
    <s v="Attchd"/>
    <n v="1"/>
    <n v="0"/>
    <n v="6"/>
    <n v="2006"/>
    <x v="0"/>
    <n v="135000"/>
  </r>
  <r>
    <n v="980"/>
    <n v="20"/>
    <x v="0"/>
    <n v="8816"/>
    <s v="Corner"/>
    <x v="4"/>
    <n v="6"/>
    <n v="1963"/>
    <n v="1963"/>
    <s v="Gable"/>
    <x v="0"/>
    <s v="TA"/>
    <s v="PConc"/>
    <s v="TA"/>
    <s v="TA"/>
    <s v="No"/>
    <s v="LwQ"/>
    <n v="651"/>
    <s v="Y"/>
    <n v="1121"/>
    <n v="0"/>
    <n v="0"/>
    <n v="1121"/>
    <n v="1"/>
    <n v="0"/>
    <n v="3"/>
    <n v="1"/>
    <s v="TA"/>
    <n v="5"/>
    <s v="Typ"/>
    <s v="Detchd"/>
    <n v="2"/>
    <n v="0"/>
    <n v="6"/>
    <n v="2009"/>
    <x v="0"/>
    <n v="139000"/>
  </r>
  <r>
    <n v="627"/>
    <n v="20"/>
    <x v="0"/>
    <n v="12342"/>
    <s v="Inside"/>
    <x v="4"/>
    <n v="5"/>
    <n v="1960"/>
    <n v="1978"/>
    <s v="Hip"/>
    <x v="0"/>
    <s v="TA"/>
    <s v="CBlock"/>
    <s v="TA"/>
    <s v="TA"/>
    <s v="No"/>
    <s v="Unf"/>
    <n v="0"/>
    <s v="Y"/>
    <n v="1422"/>
    <n v="0"/>
    <n v="0"/>
    <n v="1422"/>
    <n v="1"/>
    <n v="0"/>
    <n v="3"/>
    <n v="1"/>
    <s v="TA"/>
    <n v="6"/>
    <s v="Min"/>
    <s v="Attchd"/>
    <n v="1"/>
    <n v="0"/>
    <n v="8"/>
    <n v="2007"/>
    <x v="0"/>
    <n v="139900"/>
  </r>
  <r>
    <n v="475"/>
    <n v="120"/>
    <x v="0"/>
    <n v="5330"/>
    <s v="Inside"/>
    <x v="5"/>
    <n v="5"/>
    <n v="2000"/>
    <n v="2000"/>
    <s v="Gable"/>
    <x v="1"/>
    <s v="TA"/>
    <s v="PConc"/>
    <s v="Gd"/>
    <s v="TA"/>
    <s v="Av"/>
    <s v="GLQ"/>
    <n v="1196"/>
    <s v="Y"/>
    <n v="1652"/>
    <n v="0"/>
    <n v="0"/>
    <n v="1652"/>
    <n v="2"/>
    <n v="0"/>
    <n v="2"/>
    <n v="1"/>
    <s v="Ex"/>
    <n v="6"/>
    <s v="Typ"/>
    <s v="Attchd"/>
    <n v="2"/>
    <n v="0"/>
    <n v="8"/>
    <n v="2007"/>
    <x v="0"/>
    <n v="251000"/>
  </r>
  <r>
    <n v="373"/>
    <n v="120"/>
    <x v="0"/>
    <n v="7175"/>
    <s v="Inside"/>
    <x v="0"/>
    <n v="5"/>
    <n v="1984"/>
    <n v="1984"/>
    <s v="Gable"/>
    <x v="0"/>
    <s v="TA"/>
    <s v="CBlock"/>
    <s v="Gd"/>
    <s v="TA"/>
    <s v="No"/>
    <s v="ALQ"/>
    <n v="623"/>
    <s v="Y"/>
    <n v="752"/>
    <n v="0"/>
    <n v="0"/>
    <n v="752"/>
    <n v="1"/>
    <n v="0"/>
    <n v="2"/>
    <n v="1"/>
    <s v="TA"/>
    <n v="4"/>
    <s v="Typ"/>
    <s v="Attchd"/>
    <n v="1"/>
    <n v="0"/>
    <n v="2"/>
    <n v="2010"/>
    <x v="0"/>
    <n v="125000"/>
  </r>
  <r>
    <n v="1177"/>
    <n v="20"/>
    <x v="0"/>
    <n v="6951"/>
    <s v="CulDSac"/>
    <x v="4"/>
    <n v="5"/>
    <n v="1984"/>
    <n v="1985"/>
    <s v="Gable"/>
    <x v="0"/>
    <s v="TA"/>
    <s v="CBlock"/>
    <s v="TA"/>
    <s v="TA"/>
    <s v="No"/>
    <s v="ALQ"/>
    <n v="658"/>
    <s v="Y"/>
    <n v="923"/>
    <n v="0"/>
    <n v="0"/>
    <n v="923"/>
    <n v="1"/>
    <n v="0"/>
    <n v="3"/>
    <n v="1"/>
    <s v="TA"/>
    <n v="5"/>
    <s v="Typ"/>
    <s v="Attchd"/>
    <n v="1"/>
    <n v="0"/>
    <n v="10"/>
    <n v="2008"/>
    <x v="0"/>
    <n v="119500"/>
  </r>
  <r>
    <n v="150"/>
    <n v="50"/>
    <x v="1"/>
    <n v="6240"/>
    <s v="Inside"/>
    <x v="4"/>
    <n v="4"/>
    <n v="1936"/>
    <n v="1950"/>
    <s v="Gable"/>
    <x v="0"/>
    <s v="TA"/>
    <s v="BrkTil"/>
    <s v="Gd"/>
    <s v="TA"/>
    <s v="No"/>
    <s v="Unf"/>
    <n v="0"/>
    <s v="Y"/>
    <n v="896"/>
    <n v="448"/>
    <n v="0"/>
    <n v="1344"/>
    <n v="1"/>
    <n v="0"/>
    <n v="3"/>
    <n v="1"/>
    <s v="TA"/>
    <n v="7"/>
    <s v="Typ"/>
    <s v="Detchd"/>
    <n v="1"/>
    <n v="0"/>
    <n v="4"/>
    <n v="2006"/>
    <x v="0"/>
    <n v="115000"/>
  </r>
  <r>
    <n v="476"/>
    <n v="20"/>
    <x v="0"/>
    <n v="8480"/>
    <s v="Corner"/>
    <x v="4"/>
    <n v="6"/>
    <n v="1963"/>
    <n v="1963"/>
    <s v="Hip"/>
    <x v="0"/>
    <s v="TA"/>
    <s v="CBlock"/>
    <s v="TA"/>
    <s v="TA"/>
    <s v="No"/>
    <s v="GLQ"/>
    <n v="630"/>
    <s v="Y"/>
    <n v="970"/>
    <n v="0"/>
    <n v="0"/>
    <n v="970"/>
    <n v="1"/>
    <n v="0"/>
    <n v="2"/>
    <n v="1"/>
    <s v="TA"/>
    <n v="5"/>
    <s v="Typ"/>
    <s v="Detchd"/>
    <n v="2"/>
    <n v="0"/>
    <n v="7"/>
    <n v="2007"/>
    <x v="0"/>
    <n v="132500"/>
  </r>
  <r>
    <n v="1372"/>
    <n v="80"/>
    <x v="0"/>
    <n v="9600"/>
    <s v="Inside"/>
    <x v="0"/>
    <n v="6"/>
    <n v="1955"/>
    <n v="1996"/>
    <s v="Hip"/>
    <x v="0"/>
    <s v="TA"/>
    <s v="CBlock"/>
    <s v="TA"/>
    <s v="TA"/>
    <s v="Av"/>
    <s v="BLQ"/>
    <n v="831"/>
    <s v="Y"/>
    <n v="1661"/>
    <n v="0"/>
    <n v="0"/>
    <n v="1661"/>
    <n v="1"/>
    <n v="0"/>
    <n v="3"/>
    <n v="1"/>
    <s v="Gd"/>
    <n v="8"/>
    <s v="Typ"/>
    <s v="Other"/>
    <n v="1"/>
    <n v="0"/>
    <n v="10"/>
    <n v="2008"/>
    <x v="0"/>
    <n v="165500"/>
  </r>
  <r>
    <n v="1391"/>
    <n v="20"/>
    <x v="0"/>
    <n v="9100"/>
    <s v="Inside"/>
    <x v="1"/>
    <n v="5"/>
    <n v="2000"/>
    <n v="2000"/>
    <s v="Gable"/>
    <x v="1"/>
    <s v="TA"/>
    <s v="PConc"/>
    <s v="Gd"/>
    <s v="TA"/>
    <s v="Av"/>
    <s v="GLQ"/>
    <n v="1400"/>
    <s v="Y"/>
    <n v="1525"/>
    <n v="0"/>
    <n v="0"/>
    <n v="1525"/>
    <n v="2"/>
    <n v="0"/>
    <n v="3"/>
    <n v="1"/>
    <s v="Gd"/>
    <n v="6"/>
    <s v="Typ"/>
    <s v="Attchd"/>
    <n v="2"/>
    <n v="0"/>
    <n v="9"/>
    <n v="2006"/>
    <x v="0"/>
    <n v="235000"/>
  </r>
  <r>
    <n v="1366"/>
    <n v="60"/>
    <x v="2"/>
    <n v="7500"/>
    <s v="Inside"/>
    <x v="1"/>
    <n v="5"/>
    <n v="2000"/>
    <n v="2000"/>
    <s v="Gable"/>
    <x v="1"/>
    <s v="TA"/>
    <s v="PConc"/>
    <s v="Gd"/>
    <s v="TA"/>
    <s v="No"/>
    <s v="GLQ"/>
    <n v="533"/>
    <s v="Y"/>
    <n v="814"/>
    <n v="860"/>
    <n v="0"/>
    <n v="1674"/>
    <n v="2"/>
    <n v="1"/>
    <n v="3"/>
    <n v="1"/>
    <s v="Gd"/>
    <n v="7"/>
    <s v="Typ"/>
    <s v="Attchd"/>
    <n v="2"/>
    <n v="0"/>
    <n v="1"/>
    <n v="2010"/>
    <x v="0"/>
    <n v="216000"/>
  </r>
  <r>
    <n v="265"/>
    <n v="30"/>
    <x v="1"/>
    <n v="5232"/>
    <s v="Inside"/>
    <x v="4"/>
    <n v="5"/>
    <n v="1925"/>
    <n v="2004"/>
    <s v="Gable"/>
    <x v="0"/>
    <s v="TA"/>
    <s v="BrkTil"/>
    <s v="Fa"/>
    <s v="TA"/>
    <s v="No"/>
    <s v="Unf"/>
    <n v="0"/>
    <s v="N"/>
    <n v="764"/>
    <n v="0"/>
    <n v="0"/>
    <n v="764"/>
    <n v="1"/>
    <n v="0"/>
    <n v="2"/>
    <n v="1"/>
    <s v="TA"/>
    <n v="4"/>
    <s v="Typ"/>
    <s v="Detchd"/>
    <n v="2"/>
    <n v="0"/>
    <n v="6"/>
    <n v="2008"/>
    <x v="0"/>
    <n v="73000"/>
  </r>
  <r>
    <n v="1107"/>
    <n v="20"/>
    <x v="0"/>
    <n v="10357"/>
    <s v="Corner"/>
    <x v="1"/>
    <n v="5"/>
    <n v="1990"/>
    <n v="1991"/>
    <s v="Hip"/>
    <x v="1"/>
    <s v="TA"/>
    <s v="PConc"/>
    <s v="Gd"/>
    <s v="TA"/>
    <s v="Mn"/>
    <s v="GLQ"/>
    <n v="738"/>
    <s v="Y"/>
    <n v="1442"/>
    <n v="0"/>
    <n v="0"/>
    <n v="1442"/>
    <n v="2"/>
    <n v="0"/>
    <n v="3"/>
    <n v="1"/>
    <s v="Gd"/>
    <n v="6"/>
    <s v="Typ"/>
    <s v="Attchd"/>
    <n v="2"/>
    <n v="0"/>
    <n v="5"/>
    <n v="2007"/>
    <x v="0"/>
    <n v="179900"/>
  </r>
  <r>
    <n v="370"/>
    <n v="20"/>
    <x v="0"/>
    <n v="9830"/>
    <s v="Corner"/>
    <x v="4"/>
    <n v="7"/>
    <n v="1959"/>
    <n v="2006"/>
    <s v="Gable"/>
    <x v="0"/>
    <s v="Gd"/>
    <s v="CBlock"/>
    <s v="TA"/>
    <s v="TA"/>
    <s v="No"/>
    <s v="ALQ"/>
    <n v="72"/>
    <s v="Y"/>
    <n v="1287"/>
    <n v="0"/>
    <n v="0"/>
    <n v="1287"/>
    <n v="1"/>
    <n v="0"/>
    <n v="3"/>
    <n v="1"/>
    <s v="Gd"/>
    <n v="7"/>
    <s v="Typ"/>
    <s v="Detchd"/>
    <n v="2"/>
    <n v="0"/>
    <n v="3"/>
    <n v="2010"/>
    <x v="0"/>
    <n v="162000"/>
  </r>
  <r>
    <n v="893"/>
    <n v="20"/>
    <x v="0"/>
    <n v="8414"/>
    <s v="Inside"/>
    <x v="0"/>
    <n v="8"/>
    <n v="1963"/>
    <n v="2003"/>
    <s v="Hip"/>
    <x v="0"/>
    <s v="TA"/>
    <s v="CBlock"/>
    <s v="TA"/>
    <s v="TA"/>
    <s v="No"/>
    <s v="GLQ"/>
    <n v="663"/>
    <s v="Y"/>
    <n v="1068"/>
    <n v="0"/>
    <n v="0"/>
    <n v="1068"/>
    <n v="1"/>
    <n v="0"/>
    <n v="3"/>
    <n v="1"/>
    <s v="TA"/>
    <n v="6"/>
    <s v="Typ"/>
    <s v="Attchd"/>
    <n v="1"/>
    <n v="0"/>
    <n v="2"/>
    <n v="2006"/>
    <x v="0"/>
    <n v="154500"/>
  </r>
  <r>
    <n v="929"/>
    <n v="20"/>
    <x v="0"/>
    <n v="11838"/>
    <s v="Inside"/>
    <x v="5"/>
    <n v="5"/>
    <n v="2001"/>
    <n v="2001"/>
    <s v="Hip"/>
    <x v="1"/>
    <s v="TA"/>
    <s v="PConc"/>
    <s v="Gd"/>
    <s v="TA"/>
    <s v="Av"/>
    <s v="Unf"/>
    <n v="0"/>
    <s v="Y"/>
    <n v="1788"/>
    <n v="0"/>
    <n v="0"/>
    <n v="1788"/>
    <n v="2"/>
    <n v="0"/>
    <n v="3"/>
    <n v="1"/>
    <s v="Ex"/>
    <n v="7"/>
    <s v="Typ"/>
    <s v="Attchd"/>
    <n v="2"/>
    <n v="0"/>
    <n v="6"/>
    <n v="2009"/>
    <x v="0"/>
    <n v="236500"/>
  </r>
  <r>
    <n v="1036"/>
    <n v="20"/>
    <x v="0"/>
    <n v="11500"/>
    <s v="CulDSac"/>
    <x v="3"/>
    <n v="3"/>
    <n v="1957"/>
    <n v="1957"/>
    <s v="Gable"/>
    <x v="0"/>
    <s v="Gd"/>
    <s v="BrkTil"/>
    <s v="NA"/>
    <s v="NA"/>
    <s v="NA"/>
    <s v="NA"/>
    <n v="0"/>
    <s v="N"/>
    <n v="845"/>
    <n v="0"/>
    <n v="0"/>
    <n v="845"/>
    <n v="1"/>
    <n v="0"/>
    <n v="3"/>
    <n v="1"/>
    <s v="TA"/>
    <n v="5"/>
    <s v="Typ"/>
    <s v="Detchd"/>
    <n v="1"/>
    <n v="0"/>
    <n v="1"/>
    <n v="2009"/>
    <x v="0"/>
    <n v="84000"/>
  </r>
  <r>
    <n v="1213"/>
    <n v="30"/>
    <x v="0"/>
    <n v="9340"/>
    <s v="Inside"/>
    <x v="3"/>
    <n v="6"/>
    <n v="1941"/>
    <n v="1950"/>
    <s v="Hip"/>
    <x v="0"/>
    <s v="TA"/>
    <s v="CBlock"/>
    <s v="TA"/>
    <s v="TA"/>
    <s v="No"/>
    <s v="LwQ"/>
    <n v="344"/>
    <s v="Y"/>
    <n v="672"/>
    <n v="0"/>
    <n v="0"/>
    <n v="672"/>
    <n v="1"/>
    <n v="0"/>
    <n v="2"/>
    <n v="1"/>
    <s v="TA"/>
    <n v="4"/>
    <s v="Typ"/>
    <s v="Attchd"/>
    <n v="1"/>
    <n v="0"/>
    <n v="8"/>
    <n v="2009"/>
    <x v="0"/>
    <n v="113000"/>
  </r>
  <r>
    <n v="682"/>
    <n v="50"/>
    <x v="3"/>
    <n v="4500"/>
    <s v="Inside"/>
    <x v="4"/>
    <n v="5"/>
    <n v="1932"/>
    <n v="2000"/>
    <s v="Gable"/>
    <x v="0"/>
    <s v="TA"/>
    <s v="BrkTil"/>
    <s v="TA"/>
    <s v="TA"/>
    <s v="No"/>
    <s v="LwQ"/>
    <n v="182"/>
    <s v="Y"/>
    <n v="848"/>
    <n v="672"/>
    <n v="0"/>
    <n v="1520"/>
    <n v="1"/>
    <n v="0"/>
    <n v="3"/>
    <n v="1"/>
    <s v="TA"/>
    <n v="6"/>
    <s v="Typ"/>
    <s v="Detchd"/>
    <n v="1"/>
    <n v="0"/>
    <n v="7"/>
    <n v="2009"/>
    <x v="1"/>
    <n v="159434"/>
  </r>
  <r>
    <n v="625"/>
    <n v="60"/>
    <x v="0"/>
    <n v="10400"/>
    <s v="Inside"/>
    <x v="0"/>
    <n v="5"/>
    <n v="1972"/>
    <n v="1972"/>
    <s v="Gable"/>
    <x v="0"/>
    <s v="TA"/>
    <s v="CBlock"/>
    <s v="TA"/>
    <s v="TA"/>
    <s v="No"/>
    <s v="LwQ"/>
    <n v="247"/>
    <s v="Y"/>
    <n v="1012"/>
    <n v="778"/>
    <n v="0"/>
    <n v="1790"/>
    <n v="1"/>
    <n v="2"/>
    <n v="4"/>
    <n v="1"/>
    <s v="TA"/>
    <n v="8"/>
    <s v="Min"/>
    <s v="Attchd"/>
    <n v="2"/>
    <n v="0"/>
    <n v="11"/>
    <n v="2006"/>
    <x v="0"/>
    <n v="165150"/>
  </r>
  <r>
    <n v="562"/>
    <n v="20"/>
    <x v="0"/>
    <n v="10010"/>
    <s v="Inside"/>
    <x v="4"/>
    <n v="5"/>
    <n v="1974"/>
    <n v="1975"/>
    <s v="Gable"/>
    <x v="0"/>
    <s v="TA"/>
    <s v="CBlock"/>
    <s v="Gd"/>
    <s v="TA"/>
    <s v="Av"/>
    <s v="ALQ"/>
    <n v="1071"/>
    <s v="Y"/>
    <n v="1389"/>
    <n v="0"/>
    <n v="0"/>
    <n v="1389"/>
    <n v="1"/>
    <n v="0"/>
    <n v="2"/>
    <n v="1"/>
    <s v="TA"/>
    <n v="6"/>
    <s v="Typ"/>
    <s v="Attchd"/>
    <n v="2"/>
    <n v="0"/>
    <n v="4"/>
    <n v="2006"/>
    <x v="0"/>
    <n v="170000"/>
  </r>
  <r>
    <n v="306"/>
    <n v="20"/>
    <x v="0"/>
    <n v="10386"/>
    <s v="Inside"/>
    <x v="5"/>
    <n v="5"/>
    <n v="2004"/>
    <n v="2005"/>
    <s v="Gable"/>
    <x v="1"/>
    <s v="TA"/>
    <s v="PConc"/>
    <s v="Gd"/>
    <s v="TA"/>
    <s v="No"/>
    <s v="GLQ"/>
    <n v="1464"/>
    <s v="Y"/>
    <n v="2000"/>
    <n v="0"/>
    <n v="0"/>
    <n v="2000"/>
    <n v="2"/>
    <n v="0"/>
    <n v="3"/>
    <n v="1"/>
    <s v="Gd"/>
    <n v="8"/>
    <s v="Typ"/>
    <s v="Attchd"/>
    <n v="3"/>
    <n v="0"/>
    <n v="7"/>
    <n v="2007"/>
    <x v="0"/>
    <n v="305900"/>
  </r>
  <r>
    <n v="491"/>
    <n v="160"/>
    <x v="1"/>
    <n v="2665"/>
    <s v="Inside"/>
    <x v="4"/>
    <n v="6"/>
    <n v="1976"/>
    <n v="1976"/>
    <s v="Gable"/>
    <x v="0"/>
    <s v="TA"/>
    <s v="PConc"/>
    <s v="Gd"/>
    <s v="TA"/>
    <s v="Mn"/>
    <s v="Unf"/>
    <n v="0"/>
    <s v="Y"/>
    <n v="616"/>
    <n v="688"/>
    <n v="0"/>
    <n v="1304"/>
    <n v="1"/>
    <n v="1"/>
    <n v="3"/>
    <n v="1"/>
    <s v="TA"/>
    <n v="4"/>
    <s v="Typ"/>
    <s v="Other"/>
    <n v="1"/>
    <n v="0"/>
    <n v="6"/>
    <n v="2008"/>
    <x v="0"/>
    <n v="115000"/>
  </r>
  <r>
    <n v="146"/>
    <n v="160"/>
    <x v="1"/>
    <n v="2522"/>
    <s v="Inside"/>
    <x v="0"/>
    <n v="5"/>
    <n v="2004"/>
    <n v="2006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4"/>
    <n v="2006"/>
    <x v="0"/>
    <n v="130000"/>
  </r>
  <r>
    <n v="1371"/>
    <n v="50"/>
    <x v="0"/>
    <n v="5400"/>
    <s v="Corner"/>
    <x v="3"/>
    <n v="6"/>
    <n v="1920"/>
    <n v="1950"/>
    <s v="Gable"/>
    <x v="3"/>
    <s v="TA"/>
    <s v="PConc"/>
    <s v="TA"/>
    <s v="TA"/>
    <s v="No"/>
    <s v="ALQ"/>
    <n v="315"/>
    <s v="Y"/>
    <n v="840"/>
    <n v="534"/>
    <n v="0"/>
    <n v="1374"/>
    <n v="1"/>
    <n v="0"/>
    <n v="2"/>
    <n v="1"/>
    <s v="TA"/>
    <n v="6"/>
    <s v="Typ"/>
    <s v="Detchd"/>
    <n v="1"/>
    <n v="0"/>
    <n v="10"/>
    <n v="2009"/>
    <x v="0"/>
    <n v="105000"/>
  </r>
  <r>
    <n v="792"/>
    <n v="80"/>
    <x v="0"/>
    <n v="11333"/>
    <s v="Corner"/>
    <x v="0"/>
    <n v="5"/>
    <n v="1976"/>
    <n v="1976"/>
    <s v="Gable"/>
    <x v="0"/>
    <s v="TA"/>
    <s v="PConc"/>
    <s v="Gd"/>
    <s v="TA"/>
    <s v="Av"/>
    <s v="ALQ"/>
    <n v="539"/>
    <s v="Y"/>
    <n v="1062"/>
    <n v="0"/>
    <n v="0"/>
    <n v="1062"/>
    <n v="1"/>
    <n v="0"/>
    <n v="3"/>
    <n v="1"/>
    <s v="TA"/>
    <n v="5"/>
    <s v="Typ"/>
    <s v="Attchd"/>
    <n v="2"/>
    <n v="0"/>
    <n v="5"/>
    <n v="2007"/>
    <x v="0"/>
    <n v="146800"/>
  </r>
  <r>
    <n v="816"/>
    <n v="20"/>
    <x v="0"/>
    <n v="12137"/>
    <s v="CulDSac"/>
    <x v="1"/>
    <n v="5"/>
    <n v="1998"/>
    <n v="1998"/>
    <s v="Gable"/>
    <x v="0"/>
    <s v="TA"/>
    <s v="PConc"/>
    <s v="Gd"/>
    <s v="TA"/>
    <s v="No"/>
    <s v="Unf"/>
    <n v="0"/>
    <s v="Y"/>
    <n v="1661"/>
    <n v="0"/>
    <n v="0"/>
    <n v="1661"/>
    <n v="2"/>
    <n v="0"/>
    <n v="3"/>
    <n v="1"/>
    <s v="Gd"/>
    <n v="6"/>
    <s v="Typ"/>
    <s v="Attchd"/>
    <n v="2"/>
    <n v="0"/>
    <n v="5"/>
    <n v="2010"/>
    <x v="0"/>
    <n v="224900"/>
  </r>
  <r>
    <n v="290"/>
    <n v="70"/>
    <x v="0"/>
    <n v="8730"/>
    <s v="Inside"/>
    <x v="0"/>
    <n v="7"/>
    <n v="1915"/>
    <n v="2003"/>
    <s v="Gable"/>
    <x v="0"/>
    <s v="TA"/>
    <s v="BrkTil"/>
    <s v="TA"/>
    <s v="TA"/>
    <s v="No"/>
    <s v="Unf"/>
    <n v="0"/>
    <s v="Y"/>
    <n v="698"/>
    <n v="698"/>
    <n v="0"/>
    <n v="1396"/>
    <n v="1"/>
    <n v="0"/>
    <n v="3"/>
    <n v="1"/>
    <s v="TA"/>
    <n v="7"/>
    <s v="Typ"/>
    <s v="Detchd"/>
    <n v="1"/>
    <n v="0"/>
    <n v="7"/>
    <n v="2007"/>
    <x v="0"/>
    <n v="153575"/>
  </r>
  <r>
    <n v="558"/>
    <n v="50"/>
    <x v="4"/>
    <n v="11040"/>
    <s v="Inside"/>
    <x v="3"/>
    <n v="6"/>
    <n v="1920"/>
    <n v="1950"/>
    <s v="Gable"/>
    <x v="0"/>
    <s v="TA"/>
    <s v="CBlock"/>
    <s v="TA"/>
    <s v="TA"/>
    <s v="No"/>
    <s v="LwQ"/>
    <n v="637"/>
    <s v="Y"/>
    <n v="897"/>
    <n v="439"/>
    <n v="0"/>
    <n v="1336"/>
    <n v="1"/>
    <n v="1"/>
    <n v="3"/>
    <n v="1"/>
    <s v="TA"/>
    <n v="7"/>
    <s v="Typ"/>
    <s v="Other"/>
    <n v="1"/>
    <n v="0"/>
    <n v="9"/>
    <n v="2006"/>
    <x v="0"/>
    <n v="108000"/>
  </r>
  <r>
    <n v="1018"/>
    <n v="120"/>
    <x v="0"/>
    <n v="5814"/>
    <s v="CulDSac"/>
    <x v="5"/>
    <n v="5"/>
    <n v="1984"/>
    <n v="1984"/>
    <s v="Gable"/>
    <x v="1"/>
    <s v="TA"/>
    <s v="CBlock"/>
    <s v="Gd"/>
    <s v="TA"/>
    <s v="Av"/>
    <s v="GLQ"/>
    <n v="1036"/>
    <s v="Y"/>
    <n v="1360"/>
    <n v="0"/>
    <n v="0"/>
    <n v="1360"/>
    <n v="1"/>
    <n v="0"/>
    <n v="1"/>
    <n v="1"/>
    <s v="Gd"/>
    <n v="4"/>
    <s v="Typ"/>
    <s v="Attchd"/>
    <n v="2"/>
    <n v="0"/>
    <n v="8"/>
    <n v="2009"/>
    <x v="1"/>
    <n v="187500"/>
  </r>
  <r>
    <n v="1356"/>
    <n v="80"/>
    <x v="0"/>
    <n v="10192"/>
    <s v="Inside"/>
    <x v="1"/>
    <n v="6"/>
    <n v="1968"/>
    <n v="1992"/>
    <s v="Gable"/>
    <x v="0"/>
    <s v="TA"/>
    <s v="CBlock"/>
    <s v="TA"/>
    <s v="TA"/>
    <s v="No"/>
    <s v="Unf"/>
    <n v="0"/>
    <s v="Y"/>
    <n v="1222"/>
    <n v="698"/>
    <n v="0"/>
    <n v="1920"/>
    <n v="3"/>
    <n v="0"/>
    <n v="4"/>
    <n v="1"/>
    <s v="Gd"/>
    <n v="8"/>
    <s v="Typ"/>
    <s v="Attchd"/>
    <n v="2"/>
    <n v="0"/>
    <n v="9"/>
    <n v="2006"/>
    <x v="0"/>
    <n v="170000"/>
  </r>
  <r>
    <n v="1426"/>
    <n v="20"/>
    <x v="0"/>
    <n v="10721"/>
    <s v="Inside"/>
    <x v="0"/>
    <n v="6"/>
    <n v="1959"/>
    <n v="1959"/>
    <s v="Hip"/>
    <x v="1"/>
    <s v="TA"/>
    <s v="CBlock"/>
    <s v="TA"/>
    <s v="TA"/>
    <s v="No"/>
    <s v="Unf"/>
    <n v="0"/>
    <s v="Y"/>
    <n v="1252"/>
    <n v="0"/>
    <n v="0"/>
    <n v="1252"/>
    <n v="1"/>
    <n v="0"/>
    <n v="3"/>
    <n v="1"/>
    <s v="Gd"/>
    <n v="7"/>
    <s v="Typ"/>
    <s v="Detchd"/>
    <n v="2"/>
    <n v="0"/>
    <n v="10"/>
    <n v="2008"/>
    <x v="0"/>
    <n v="142000"/>
  </r>
  <r>
    <n v="204"/>
    <n v="120"/>
    <x v="1"/>
    <n v="4438"/>
    <s v="Inside"/>
    <x v="0"/>
    <n v="5"/>
    <n v="2004"/>
    <n v="2004"/>
    <s v="Gable"/>
    <x v="1"/>
    <s v="TA"/>
    <s v="PConc"/>
    <s v="Gd"/>
    <s v="TA"/>
    <s v="Av"/>
    <s v="GLQ"/>
    <n v="662"/>
    <s v="Y"/>
    <n v="848"/>
    <n v="0"/>
    <n v="0"/>
    <n v="848"/>
    <n v="1"/>
    <n v="0"/>
    <n v="1"/>
    <n v="1"/>
    <s v="Gd"/>
    <n v="3"/>
    <s v="Typ"/>
    <s v="Attchd"/>
    <n v="2"/>
    <n v="0"/>
    <n v="1"/>
    <n v="2008"/>
    <x v="0"/>
    <n v="149000"/>
  </r>
  <r>
    <n v="566"/>
    <n v="70"/>
    <x v="0"/>
    <n v="6858"/>
    <s v="Corner"/>
    <x v="0"/>
    <n v="4"/>
    <n v="1915"/>
    <n v="1950"/>
    <s v="Gable"/>
    <x v="0"/>
    <s v="TA"/>
    <s v="PConc"/>
    <s v="Gd"/>
    <s v="TA"/>
    <s v="No"/>
    <s v="Unf"/>
    <n v="0"/>
    <s v="N"/>
    <n v="841"/>
    <n v="806"/>
    <n v="0"/>
    <n v="1647"/>
    <n v="1"/>
    <n v="1"/>
    <n v="4"/>
    <n v="1"/>
    <s v="Fa"/>
    <n v="6"/>
    <s v="Typ"/>
    <s v="Detchd"/>
    <n v="1"/>
    <n v="0"/>
    <n v="5"/>
    <n v="2010"/>
    <x v="0"/>
    <n v="128000"/>
  </r>
  <r>
    <n v="1076"/>
    <n v="70"/>
    <x v="0"/>
    <n v="13125"/>
    <s v="Inside"/>
    <x v="1"/>
    <n v="6"/>
    <n v="1940"/>
    <n v="1984"/>
    <s v="Gable"/>
    <x v="0"/>
    <s v="TA"/>
    <s v="CBlock"/>
    <s v="TA"/>
    <s v="TA"/>
    <s v="No"/>
    <s v="BLQ"/>
    <n v="410"/>
    <s v="Y"/>
    <n v="960"/>
    <n v="780"/>
    <n v="0"/>
    <n v="1740"/>
    <n v="1"/>
    <n v="1"/>
    <n v="3"/>
    <n v="1"/>
    <s v="TA"/>
    <n v="6"/>
    <s v="Typ"/>
    <s v="Attchd"/>
    <n v="1"/>
    <n v="0"/>
    <n v="7"/>
    <n v="2007"/>
    <x v="0"/>
    <n v="219500"/>
  </r>
  <r>
    <n v="1334"/>
    <n v="50"/>
    <x v="1"/>
    <n v="7200"/>
    <s v="Corner"/>
    <x v="4"/>
    <n v="6"/>
    <n v="1938"/>
    <n v="1995"/>
    <s v="Gable"/>
    <x v="0"/>
    <s v="TA"/>
    <s v="CBlock"/>
    <s v="TA"/>
    <s v="TA"/>
    <s v="No"/>
    <s v="Unf"/>
    <n v="0"/>
    <s v="Y"/>
    <n v="803"/>
    <n v="557"/>
    <n v="0"/>
    <n v="1360"/>
    <n v="1"/>
    <n v="1"/>
    <n v="2"/>
    <n v="1"/>
    <s v="Gd"/>
    <n v="6"/>
    <s v="Typ"/>
    <s v="Detchd"/>
    <n v="1"/>
    <n v="0"/>
    <n v="7"/>
    <n v="2006"/>
    <x v="0"/>
    <n v="125500"/>
  </r>
  <r>
    <n v="508"/>
    <n v="20"/>
    <x v="2"/>
    <n v="7862"/>
    <s v="Inside"/>
    <x v="0"/>
    <n v="5"/>
    <n v="2009"/>
    <n v="2009"/>
    <s v="Gable"/>
    <x v="1"/>
    <s v="TA"/>
    <s v="PConc"/>
    <s v="Gd"/>
    <s v="TA"/>
    <s v="No"/>
    <s v="GLQ"/>
    <n v="27"/>
    <s v="Y"/>
    <n v="1218"/>
    <n v="0"/>
    <n v="0"/>
    <n v="1218"/>
    <n v="2"/>
    <n v="0"/>
    <n v="2"/>
    <n v="1"/>
    <s v="Gd"/>
    <n v="4"/>
    <s v="Typ"/>
    <s v="Attchd"/>
    <n v="2"/>
    <n v="0"/>
    <n v="9"/>
    <n v="2009"/>
    <x v="1"/>
    <n v="208300"/>
  </r>
  <r>
    <n v="1412"/>
    <n v="50"/>
    <x v="0"/>
    <n v="9600"/>
    <s v="Inside"/>
    <x v="0"/>
    <n v="8"/>
    <n v="1950"/>
    <n v="2005"/>
    <s v="Gable"/>
    <x v="0"/>
    <s v="Gd"/>
    <s v="CBlock"/>
    <s v="TA"/>
    <s v="TA"/>
    <s v="No"/>
    <s v="BLQ"/>
    <n v="120"/>
    <s v="Y"/>
    <n v="1112"/>
    <n v="556"/>
    <n v="0"/>
    <n v="1668"/>
    <n v="1"/>
    <n v="1"/>
    <n v="3"/>
    <n v="1"/>
    <s v="TA"/>
    <n v="6"/>
    <s v="Min"/>
    <s v="Attchd"/>
    <n v="1"/>
    <n v="0"/>
    <n v="9"/>
    <n v="2009"/>
    <x v="0"/>
    <n v="140000"/>
  </r>
  <r>
    <n v="1393"/>
    <n v="85"/>
    <x v="0"/>
    <n v="7838"/>
    <s v="Inside"/>
    <x v="4"/>
    <n v="5"/>
    <n v="1967"/>
    <n v="1967"/>
    <s v="Gable"/>
    <x v="0"/>
    <s v="TA"/>
    <s v="CBlock"/>
    <s v="TA"/>
    <s v="TA"/>
    <s v="Av"/>
    <s v="ALQ"/>
    <n v="769"/>
    <s v="Y"/>
    <n v="900"/>
    <n v="0"/>
    <n v="0"/>
    <n v="900"/>
    <n v="1"/>
    <n v="0"/>
    <n v="3"/>
    <n v="1"/>
    <s v="TA"/>
    <n v="6"/>
    <s v="Typ"/>
    <s v="Attchd"/>
    <n v="1"/>
    <n v="0"/>
    <n v="12"/>
    <n v="2006"/>
    <x v="0"/>
    <n v="123000"/>
  </r>
  <r>
    <n v="665"/>
    <n v="20"/>
    <x v="0"/>
    <n v="20896"/>
    <s v="CulDSac"/>
    <x v="5"/>
    <n v="5"/>
    <n v="2005"/>
    <n v="2006"/>
    <s v="Gable"/>
    <x v="1"/>
    <s v="TA"/>
    <s v="PConc"/>
    <s v="Ex"/>
    <s v="TA"/>
    <s v="Mn"/>
    <s v="GLQ"/>
    <n v="1721"/>
    <s v="Y"/>
    <n v="2097"/>
    <n v="0"/>
    <n v="0"/>
    <n v="2097"/>
    <n v="1"/>
    <n v="1"/>
    <n v="1"/>
    <n v="1"/>
    <s v="Ex"/>
    <n v="8"/>
    <s v="Typ"/>
    <s v="Attchd"/>
    <n v="3"/>
    <n v="0"/>
    <n v="1"/>
    <n v="2006"/>
    <x v="1"/>
    <n v="423000"/>
  </r>
  <r>
    <n v="572"/>
    <n v="20"/>
    <x v="0"/>
    <n v="7332"/>
    <s v="Inside"/>
    <x v="0"/>
    <n v="6"/>
    <n v="1959"/>
    <n v="1959"/>
    <s v="Gable"/>
    <x v="0"/>
    <s v="TA"/>
    <s v="CBlock"/>
    <s v="TA"/>
    <s v="TA"/>
    <s v="No"/>
    <s v="BLQ"/>
    <n v="414"/>
    <s v="Y"/>
    <n v="864"/>
    <n v="0"/>
    <n v="0"/>
    <n v="864"/>
    <n v="1"/>
    <n v="0"/>
    <n v="2"/>
    <n v="1"/>
    <s v="Gd"/>
    <n v="4"/>
    <s v="Typ"/>
    <s v="Attchd"/>
    <n v="1"/>
    <n v="0"/>
    <n v="10"/>
    <n v="2006"/>
    <x v="1"/>
    <n v="120000"/>
  </r>
  <r>
    <n v="153"/>
    <n v="60"/>
    <x v="0"/>
    <n v="14803"/>
    <s v="CulDSac"/>
    <x v="0"/>
    <n v="5"/>
    <n v="1971"/>
    <n v="1971"/>
    <s v="Gable"/>
    <x v="0"/>
    <s v="TA"/>
    <s v="CBlock"/>
    <s v="TA"/>
    <s v="TA"/>
    <s v="No"/>
    <s v="LwQ"/>
    <n v="416"/>
    <s v="Y"/>
    <n v="1097"/>
    <n v="896"/>
    <n v="0"/>
    <n v="1993"/>
    <n v="2"/>
    <n v="1"/>
    <n v="4"/>
    <n v="1"/>
    <s v="TA"/>
    <n v="8"/>
    <s v="Typ"/>
    <s v="Attchd"/>
    <n v="2"/>
    <n v="0"/>
    <n v="6"/>
    <n v="2006"/>
    <x v="0"/>
    <n v="190000"/>
  </r>
  <r>
    <n v="1028"/>
    <n v="20"/>
    <x v="0"/>
    <n v="9520"/>
    <s v="Inside"/>
    <x v="5"/>
    <n v="5"/>
    <n v="2007"/>
    <n v="2008"/>
    <s v="Gable"/>
    <x v="1"/>
    <s v="TA"/>
    <s v="PConc"/>
    <s v="Gd"/>
    <s v="TA"/>
    <s v="Gd"/>
    <s v="GLQ"/>
    <n v="1513"/>
    <s v="Y"/>
    <n v="1646"/>
    <n v="0"/>
    <n v="0"/>
    <n v="1646"/>
    <n v="2"/>
    <n v="0"/>
    <n v="3"/>
    <n v="1"/>
    <s v="Gd"/>
    <n v="7"/>
    <s v="Typ"/>
    <s v="Attchd"/>
    <n v="3"/>
    <n v="0"/>
    <n v="4"/>
    <n v="2008"/>
    <x v="1"/>
    <n v="293077"/>
  </r>
  <r>
    <n v="171"/>
    <n v="50"/>
    <x v="1"/>
    <n v="12358"/>
    <s v="Inside"/>
    <x v="4"/>
    <n v="6"/>
    <n v="1941"/>
    <n v="1950"/>
    <s v="Gable"/>
    <x v="0"/>
    <s v="TA"/>
    <s v="CBlock"/>
    <s v="TA"/>
    <s v="TA"/>
    <s v="No"/>
    <s v="LwQ"/>
    <n v="360"/>
    <s v="Y"/>
    <n v="854"/>
    <n v="0"/>
    <n v="528"/>
    <n v="1382"/>
    <n v="1"/>
    <n v="1"/>
    <n v="2"/>
    <n v="1"/>
    <s v="TA"/>
    <n v="7"/>
    <s v="Typ"/>
    <s v="Detchd"/>
    <n v="2"/>
    <n v="0"/>
    <n v="5"/>
    <n v="2007"/>
    <x v="0"/>
    <n v="128500"/>
  </r>
  <r>
    <n v="372"/>
    <n v="50"/>
    <x v="0"/>
    <n v="17120"/>
    <s v="Inside"/>
    <x v="3"/>
    <n v="4"/>
    <n v="1959"/>
    <n v="1959"/>
    <s v="Gable"/>
    <x v="0"/>
    <s v="TA"/>
    <s v="CBlock"/>
    <s v="NA"/>
    <s v="NA"/>
    <s v="NA"/>
    <s v="NA"/>
    <n v="0"/>
    <s v="Y"/>
    <n v="1120"/>
    <n v="468"/>
    <n v="0"/>
    <n v="1588"/>
    <n v="2"/>
    <n v="0"/>
    <n v="4"/>
    <n v="1"/>
    <s v="TA"/>
    <n v="7"/>
    <s v="Min"/>
    <s v="Detchd"/>
    <n v="2"/>
    <n v="0"/>
    <n v="7"/>
    <n v="2008"/>
    <x v="0"/>
    <n v="134432"/>
  </r>
  <r>
    <n v="1357"/>
    <n v="20"/>
    <x v="0"/>
    <n v="9477"/>
    <s v="Corner"/>
    <x v="4"/>
    <n v="5"/>
    <n v="1966"/>
    <n v="1966"/>
    <s v="Gable"/>
    <x v="0"/>
    <s v="TA"/>
    <s v="CBlock"/>
    <s v="TA"/>
    <s v="TA"/>
    <s v="No"/>
    <s v="LwQ"/>
    <n v="340"/>
    <s v="Y"/>
    <n v="892"/>
    <n v="0"/>
    <n v="0"/>
    <n v="892"/>
    <n v="1"/>
    <n v="0"/>
    <n v="3"/>
    <n v="1"/>
    <s v="TA"/>
    <n v="5"/>
    <s v="Typ"/>
    <s v="Attchd"/>
    <n v="1"/>
    <n v="0"/>
    <n v="10"/>
    <n v="2008"/>
    <x v="0"/>
    <n v="110000"/>
  </r>
  <r>
    <n v="38"/>
    <n v="20"/>
    <x v="0"/>
    <n v="8532"/>
    <s v="Inside"/>
    <x v="4"/>
    <n v="6"/>
    <n v="1954"/>
    <n v="1990"/>
    <s v="Hip"/>
    <x v="0"/>
    <s v="TA"/>
    <s v="CBlock"/>
    <s v="TA"/>
    <s v="TA"/>
    <s v="No"/>
    <s v="LwQ"/>
    <n v="1213"/>
    <s v="Y"/>
    <n v="1297"/>
    <n v="0"/>
    <n v="0"/>
    <n v="1297"/>
    <n v="1"/>
    <n v="0"/>
    <n v="3"/>
    <n v="1"/>
    <s v="TA"/>
    <n v="5"/>
    <s v="Typ"/>
    <s v="Attchd"/>
    <n v="2"/>
    <n v="0"/>
    <n v="10"/>
    <n v="2009"/>
    <x v="0"/>
    <n v="153000"/>
  </r>
  <r>
    <n v="1424"/>
    <n v="80"/>
    <x v="0"/>
    <n v="19690"/>
    <s v="CulDSac"/>
    <x v="0"/>
    <n v="7"/>
    <n v="1966"/>
    <n v="1966"/>
    <s v="Flat"/>
    <x v="1"/>
    <s v="Gd"/>
    <s v="CBlock"/>
    <s v="Gd"/>
    <s v="TA"/>
    <s v="Av"/>
    <s v="Unf"/>
    <n v="0"/>
    <s v="Y"/>
    <n v="1575"/>
    <n v="626"/>
    <n v="0"/>
    <n v="2201"/>
    <n v="2"/>
    <n v="0"/>
    <n v="4"/>
    <n v="1"/>
    <s v="Gd"/>
    <n v="8"/>
    <s v="Typ"/>
    <s v="Attchd"/>
    <n v="2"/>
    <n v="738"/>
    <n v="8"/>
    <n v="2006"/>
    <x v="1"/>
    <n v="274970"/>
  </r>
  <r>
    <n v="613"/>
    <n v="60"/>
    <x v="0"/>
    <n v="11885"/>
    <s v="Inside"/>
    <x v="5"/>
    <n v="5"/>
    <n v="2001"/>
    <n v="2001"/>
    <s v="Gable"/>
    <x v="1"/>
    <s v="TA"/>
    <s v="PConc"/>
    <s v="Gd"/>
    <s v="TA"/>
    <s v="Av"/>
    <s v="GLQ"/>
    <n v="990"/>
    <s v="Y"/>
    <n v="1299"/>
    <n v="573"/>
    <n v="0"/>
    <n v="1872"/>
    <n v="2"/>
    <n v="1"/>
    <n v="3"/>
    <n v="1"/>
    <s v="Ex"/>
    <n v="7"/>
    <s v="Typ"/>
    <s v="Other"/>
    <n v="2"/>
    <n v="0"/>
    <n v="11"/>
    <n v="2009"/>
    <x v="0"/>
    <n v="261500"/>
  </r>
  <r>
    <n v="201"/>
    <n v="20"/>
    <x v="1"/>
    <n v="8546"/>
    <s v="Corner"/>
    <x v="3"/>
    <n v="5"/>
    <n v="2003"/>
    <n v="2004"/>
    <s v="Gable"/>
    <x v="0"/>
    <s v="TA"/>
    <s v="PConc"/>
    <s v="Gd"/>
    <s v="TA"/>
    <s v="No"/>
    <s v="Unf"/>
    <n v="0"/>
    <s v="Y"/>
    <n v="1121"/>
    <n v="0"/>
    <n v="0"/>
    <n v="1121"/>
    <n v="2"/>
    <n v="0"/>
    <n v="2"/>
    <n v="1"/>
    <s v="TA"/>
    <n v="5"/>
    <s v="Typ"/>
    <s v="Attchd"/>
    <n v="2"/>
    <n v="0"/>
    <n v="3"/>
    <n v="2010"/>
    <x v="0"/>
    <n v="140000"/>
  </r>
  <r>
    <n v="449"/>
    <n v="50"/>
    <x v="1"/>
    <n v="8600"/>
    <s v="Inside"/>
    <x v="0"/>
    <n v="6"/>
    <n v="1937"/>
    <n v="1950"/>
    <s v="Gable"/>
    <x v="0"/>
    <s v="TA"/>
    <s v="BrkTil"/>
    <s v="TA"/>
    <s v="TA"/>
    <s v="No"/>
    <s v="Unf"/>
    <n v="0"/>
    <s v="Y"/>
    <n v="780"/>
    <n v="596"/>
    <n v="0"/>
    <n v="1376"/>
    <n v="2"/>
    <n v="0"/>
    <n v="3"/>
    <n v="1"/>
    <s v="TA"/>
    <n v="7"/>
    <s v="Typ"/>
    <s v="Detchd"/>
    <n v="1"/>
    <n v="0"/>
    <n v="6"/>
    <n v="2006"/>
    <x v="0"/>
    <n v="119500"/>
  </r>
  <r>
    <n v="1332"/>
    <n v="80"/>
    <x v="0"/>
    <n v="10780"/>
    <s v="Inside"/>
    <x v="4"/>
    <n v="5"/>
    <n v="1976"/>
    <n v="1976"/>
    <s v="Gable"/>
    <x v="0"/>
    <s v="TA"/>
    <s v="CBlock"/>
    <s v="TA"/>
    <s v="TA"/>
    <s v="Av"/>
    <s v="ALQ"/>
    <n v="483"/>
    <s v="Y"/>
    <n v="954"/>
    <n v="0"/>
    <n v="0"/>
    <n v="954"/>
    <n v="1"/>
    <n v="0"/>
    <n v="3"/>
    <n v="1"/>
    <s v="TA"/>
    <n v="6"/>
    <s v="Typ"/>
    <s v="Detchd"/>
    <n v="2"/>
    <n v="0"/>
    <n v="7"/>
    <n v="2006"/>
    <x v="0"/>
    <n v="132500"/>
  </r>
  <r>
    <n v="271"/>
    <n v="60"/>
    <x v="2"/>
    <n v="10728"/>
    <s v="Inside"/>
    <x v="5"/>
    <n v="5"/>
    <n v="2006"/>
    <n v="2006"/>
    <s v="Gable"/>
    <x v="1"/>
    <s v="TA"/>
    <s v="PConc"/>
    <s v="Gd"/>
    <s v="TA"/>
    <s v="Mn"/>
    <s v="Unf"/>
    <n v="0"/>
    <s v="Y"/>
    <n v="1095"/>
    <n v="844"/>
    <n v="0"/>
    <n v="1939"/>
    <n v="2"/>
    <n v="1"/>
    <n v="3"/>
    <n v="1"/>
    <s v="Gd"/>
    <n v="8"/>
    <s v="Typ"/>
    <s v="Attchd"/>
    <n v="3"/>
    <n v="0"/>
    <n v="8"/>
    <n v="2006"/>
    <x v="1"/>
    <n v="266000"/>
  </r>
  <r>
    <n v="86"/>
    <n v="60"/>
    <x v="0"/>
    <n v="16059"/>
    <s v="Corner"/>
    <x v="5"/>
    <n v="5"/>
    <n v="1991"/>
    <n v="1992"/>
    <s v="Hip"/>
    <x v="1"/>
    <s v="TA"/>
    <s v="CBlock"/>
    <s v="Gd"/>
    <s v="TA"/>
    <s v="No"/>
    <s v="Unf"/>
    <n v="0"/>
    <s v="Y"/>
    <n v="1301"/>
    <n v="1116"/>
    <n v="0"/>
    <n v="2417"/>
    <n v="2"/>
    <n v="1"/>
    <n v="4"/>
    <n v="1"/>
    <s v="Gd"/>
    <n v="9"/>
    <s v="Typ"/>
    <s v="Attchd"/>
    <n v="2"/>
    <n v="0"/>
    <n v="4"/>
    <n v="2006"/>
    <x v="0"/>
    <n v="260000"/>
  </r>
  <r>
    <n v="1431"/>
    <n v="60"/>
    <x v="0"/>
    <n v="21930"/>
    <s v="Inside"/>
    <x v="4"/>
    <n v="5"/>
    <n v="2005"/>
    <n v="2005"/>
    <s v="Gable"/>
    <x v="1"/>
    <s v="TA"/>
    <s v="PConc"/>
    <s v="Gd"/>
    <s v="Gd"/>
    <s v="Av"/>
    <s v="Unf"/>
    <n v="0"/>
    <s v="Y"/>
    <n v="734"/>
    <n v="1104"/>
    <n v="0"/>
    <n v="1838"/>
    <n v="2"/>
    <n v="1"/>
    <n v="4"/>
    <n v="1"/>
    <s v="TA"/>
    <n v="7"/>
    <s v="Typ"/>
    <s v="Other"/>
    <n v="2"/>
    <n v="0"/>
    <n v="7"/>
    <n v="2006"/>
    <x v="0"/>
    <n v="192140"/>
  </r>
  <r>
    <n v="157"/>
    <n v="20"/>
    <x v="0"/>
    <n v="7200"/>
    <s v="Inside"/>
    <x v="4"/>
    <n v="7"/>
    <n v="1950"/>
    <n v="1950"/>
    <s v="Hip"/>
    <x v="0"/>
    <s v="TA"/>
    <s v="CBlock"/>
    <s v="NA"/>
    <s v="NA"/>
    <s v="NA"/>
    <s v="NA"/>
    <n v="0"/>
    <s v="Y"/>
    <n v="1040"/>
    <n v="0"/>
    <n v="0"/>
    <n v="1040"/>
    <n v="1"/>
    <n v="0"/>
    <n v="2"/>
    <n v="1"/>
    <s v="TA"/>
    <n v="5"/>
    <s v="Typ"/>
    <s v="Detchd"/>
    <n v="2"/>
    <n v="0"/>
    <n v="6"/>
    <n v="2006"/>
    <x v="0"/>
    <n v="109500"/>
  </r>
  <r>
    <n v="730"/>
    <n v="30"/>
    <x v="1"/>
    <n v="6240"/>
    <s v="Inside"/>
    <x v="3"/>
    <n v="5"/>
    <n v="1925"/>
    <n v="1950"/>
    <s v="Gable"/>
    <x v="0"/>
    <s v="TA"/>
    <s v="CBlock"/>
    <s v="TA"/>
    <s v="TA"/>
    <s v="No"/>
    <s v="BLQ"/>
    <n v="152"/>
    <s v="Y"/>
    <n v="848"/>
    <n v="0"/>
    <n v="360"/>
    <n v="1208"/>
    <n v="1"/>
    <n v="0"/>
    <n v="2"/>
    <n v="1"/>
    <s v="TA"/>
    <n v="5"/>
    <s v="Typ"/>
    <s v="Detchd"/>
    <n v="2"/>
    <n v="0"/>
    <n v="1"/>
    <n v="2009"/>
    <x v="0"/>
    <n v="103000"/>
  </r>
  <r>
    <n v="344"/>
    <n v="120"/>
    <x v="0"/>
    <n v="8849"/>
    <s v="Inside"/>
    <x v="7"/>
    <n v="5"/>
    <n v="2005"/>
    <n v="2005"/>
    <s v="Hip"/>
    <x v="2"/>
    <s v="TA"/>
    <s v="PConc"/>
    <s v="Ex"/>
    <s v="TA"/>
    <s v="No"/>
    <s v="GLQ"/>
    <n v="28"/>
    <s v="Y"/>
    <n v="1684"/>
    <n v="0"/>
    <n v="0"/>
    <n v="1684"/>
    <n v="2"/>
    <n v="0"/>
    <n v="2"/>
    <n v="1"/>
    <s v="Ex"/>
    <n v="6"/>
    <s v="Typ"/>
    <s v="Attchd"/>
    <n v="2"/>
    <n v="0"/>
    <n v="7"/>
    <n v="2008"/>
    <x v="0"/>
    <n v="266000"/>
  </r>
  <r>
    <n v="1110"/>
    <n v="20"/>
    <x v="0"/>
    <n v="11362"/>
    <s v="Inside"/>
    <x v="5"/>
    <n v="5"/>
    <n v="2004"/>
    <n v="2005"/>
    <s v="Gable"/>
    <x v="1"/>
    <s v="TA"/>
    <s v="PConc"/>
    <s v="Ex"/>
    <s v="TA"/>
    <s v="Mn"/>
    <s v="GLQ"/>
    <n v="1039"/>
    <s v="Y"/>
    <n v="1836"/>
    <n v="0"/>
    <n v="0"/>
    <n v="1836"/>
    <n v="2"/>
    <n v="0"/>
    <n v="3"/>
    <n v="1"/>
    <s v="Gd"/>
    <n v="7"/>
    <s v="Typ"/>
    <s v="Attchd"/>
    <n v="3"/>
    <n v="0"/>
    <n v="3"/>
    <n v="2009"/>
    <x v="0"/>
    <n v="280000"/>
  </r>
  <r>
    <n v="1163"/>
    <n v="20"/>
    <x v="0"/>
    <n v="8724"/>
    <s v="Inside"/>
    <x v="4"/>
    <n v="5"/>
    <n v="1968"/>
    <n v="1968"/>
    <s v="Gable"/>
    <x v="0"/>
    <s v="TA"/>
    <s v="CBlock"/>
    <s v="Gd"/>
    <s v="TA"/>
    <s v="No"/>
    <s v="BLQ"/>
    <n v="492"/>
    <s v="Y"/>
    <n v="894"/>
    <n v="0"/>
    <n v="0"/>
    <n v="894"/>
    <n v="1"/>
    <n v="0"/>
    <n v="3"/>
    <n v="1"/>
    <s v="TA"/>
    <n v="5"/>
    <s v="Typ"/>
    <s v="Attchd"/>
    <n v="2"/>
    <n v="0"/>
    <n v="5"/>
    <n v="2007"/>
    <x v="0"/>
    <n v="129000"/>
  </r>
  <r>
    <n v="17"/>
    <n v="20"/>
    <x v="0"/>
    <n v="11241"/>
    <s v="CulDSac"/>
    <x v="0"/>
    <n v="7"/>
    <n v="1970"/>
    <n v="1970"/>
    <s v="Gable"/>
    <x v="0"/>
    <s v="TA"/>
    <s v="CBlock"/>
    <s v="TA"/>
    <s v="TA"/>
    <s v="No"/>
    <s v="ALQ"/>
    <n v="578"/>
    <s v="Y"/>
    <n v="1004"/>
    <n v="0"/>
    <n v="0"/>
    <n v="1004"/>
    <n v="1"/>
    <n v="0"/>
    <n v="2"/>
    <n v="1"/>
    <s v="TA"/>
    <n v="5"/>
    <s v="Typ"/>
    <s v="Attchd"/>
    <n v="2"/>
    <n v="0"/>
    <n v="3"/>
    <n v="2010"/>
    <x v="0"/>
    <n v="149000"/>
  </r>
  <r>
    <n v="76"/>
    <n v="180"/>
    <x v="1"/>
    <n v="1596"/>
    <s v="Inside"/>
    <x v="3"/>
    <n v="5"/>
    <n v="1973"/>
    <n v="1973"/>
    <s v="Gable"/>
    <x v="0"/>
    <s v="TA"/>
    <s v="CBlock"/>
    <s v="Gd"/>
    <s v="TA"/>
    <s v="Gd"/>
    <s v="GLQ"/>
    <n v="462"/>
    <s v="Y"/>
    <n v="526"/>
    <n v="462"/>
    <n v="0"/>
    <n v="988"/>
    <n v="1"/>
    <n v="0"/>
    <n v="2"/>
    <n v="1"/>
    <s v="TA"/>
    <n v="5"/>
    <s v="Typ"/>
    <s v="Other"/>
    <n v="1"/>
    <n v="0"/>
    <n v="11"/>
    <n v="2009"/>
    <x v="0"/>
    <n v="91000"/>
  </r>
  <r>
    <n v="1312"/>
    <n v="20"/>
    <x v="0"/>
    <n v="8814"/>
    <s v="Inside"/>
    <x v="1"/>
    <n v="5"/>
    <n v="2005"/>
    <n v="2007"/>
    <s v="Gable"/>
    <x v="1"/>
    <s v="TA"/>
    <s v="PConc"/>
    <s v="Gd"/>
    <s v="TA"/>
    <s v="No"/>
    <s v="GLQ"/>
    <n v="925"/>
    <s v="Y"/>
    <n v="1274"/>
    <n v="0"/>
    <n v="0"/>
    <n v="1274"/>
    <n v="2"/>
    <n v="0"/>
    <n v="3"/>
    <n v="1"/>
    <s v="Gd"/>
    <n v="6"/>
    <s v="Typ"/>
    <s v="Attchd"/>
    <n v="2"/>
    <n v="0"/>
    <n v="1"/>
    <n v="2007"/>
    <x v="1"/>
    <n v="203000"/>
  </r>
  <r>
    <n v="1246"/>
    <n v="80"/>
    <x v="0"/>
    <n v="12090"/>
    <s v="Inside"/>
    <x v="0"/>
    <n v="7"/>
    <n v="1984"/>
    <n v="2003"/>
    <s v="Hip"/>
    <x v="0"/>
    <s v="TA"/>
    <s v="CBlock"/>
    <s v="Gd"/>
    <s v="TA"/>
    <s v="No"/>
    <s v="Unf"/>
    <n v="0"/>
    <s v="Y"/>
    <n v="1140"/>
    <n v="728"/>
    <n v="0"/>
    <n v="1868"/>
    <n v="3"/>
    <n v="1"/>
    <n v="3"/>
    <n v="1"/>
    <s v="TA"/>
    <n v="7"/>
    <s v="Typ"/>
    <s v="Other"/>
    <n v="2"/>
    <n v="0"/>
    <n v="1"/>
    <n v="2007"/>
    <x v="1"/>
    <n v="178000"/>
  </r>
  <r>
    <n v="97"/>
    <n v="20"/>
    <x v="0"/>
    <n v="10264"/>
    <s v="Inside"/>
    <x v="1"/>
    <n v="5"/>
    <n v="1999"/>
    <n v="1999"/>
    <s v="Gable"/>
    <x v="1"/>
    <s v="TA"/>
    <s v="PConc"/>
    <s v="Gd"/>
    <s v="TA"/>
    <s v="Av"/>
    <s v="ALQ"/>
    <n v="1162"/>
    <s v="Y"/>
    <n v="1588"/>
    <n v="0"/>
    <n v="0"/>
    <n v="1588"/>
    <n v="2"/>
    <n v="0"/>
    <n v="3"/>
    <n v="1"/>
    <s v="Gd"/>
    <n v="6"/>
    <s v="Typ"/>
    <s v="Attchd"/>
    <n v="2"/>
    <n v="0"/>
    <n v="8"/>
    <n v="2006"/>
    <x v="0"/>
    <n v="214000"/>
  </r>
  <r>
    <n v="605"/>
    <n v="20"/>
    <x v="0"/>
    <n v="12803"/>
    <s v="Inside"/>
    <x v="1"/>
    <n v="5"/>
    <n v="2002"/>
    <n v="2002"/>
    <s v="Gable"/>
    <x v="1"/>
    <s v="TA"/>
    <s v="PConc"/>
    <s v="Gd"/>
    <s v="TA"/>
    <s v="Mn"/>
    <s v="GLQ"/>
    <n v="922"/>
    <s v="Y"/>
    <n v="1494"/>
    <n v="0"/>
    <n v="0"/>
    <n v="1494"/>
    <n v="2"/>
    <n v="0"/>
    <n v="3"/>
    <n v="1"/>
    <s v="Gd"/>
    <n v="6"/>
    <s v="Typ"/>
    <s v="Attchd"/>
    <n v="2"/>
    <n v="0"/>
    <n v="9"/>
    <n v="2008"/>
    <x v="0"/>
    <n v="221000"/>
  </r>
  <r>
    <n v="180"/>
    <n v="30"/>
    <x v="1"/>
    <n v="8520"/>
    <s v="Inside"/>
    <x v="4"/>
    <n v="6"/>
    <n v="1923"/>
    <n v="2006"/>
    <s v="Gable"/>
    <x v="1"/>
    <s v="TA"/>
    <s v="CBlock"/>
    <s v="TA"/>
    <s v="TA"/>
    <s v="No"/>
    <s v="Unf"/>
    <n v="0"/>
    <s v="Y"/>
    <n v="968"/>
    <n v="0"/>
    <n v="0"/>
    <n v="968"/>
    <n v="1"/>
    <n v="0"/>
    <n v="2"/>
    <n v="1"/>
    <s v="TA"/>
    <n v="5"/>
    <s v="Typ"/>
    <s v="Detchd"/>
    <n v="2"/>
    <n v="0"/>
    <n v="7"/>
    <n v="2007"/>
    <x v="0"/>
    <n v="100000"/>
  </r>
  <r>
    <n v="1052"/>
    <n v="20"/>
    <x v="0"/>
    <n v="11175"/>
    <s v="Corner"/>
    <x v="1"/>
    <n v="5"/>
    <n v="2007"/>
    <n v="2007"/>
    <s v="Gable"/>
    <x v="1"/>
    <s v="TA"/>
    <s v="PConc"/>
    <s v="Gd"/>
    <s v="TA"/>
    <s v="Av"/>
    <s v="Unf"/>
    <n v="0"/>
    <s v="Y"/>
    <n v="1316"/>
    <n v="0"/>
    <n v="0"/>
    <n v="1316"/>
    <n v="2"/>
    <n v="0"/>
    <n v="3"/>
    <n v="1"/>
    <s v="Gd"/>
    <n v="6"/>
    <s v="Typ"/>
    <s v="Attchd"/>
    <n v="2"/>
    <n v="0"/>
    <n v="10"/>
    <n v="2007"/>
    <x v="1"/>
    <n v="200141"/>
  </r>
  <r>
    <n v="1194"/>
    <n v="120"/>
    <x v="1"/>
    <n v="4500"/>
    <s v="FR2"/>
    <x v="0"/>
    <n v="5"/>
    <n v="1999"/>
    <n v="1999"/>
    <s v="Hip"/>
    <x v="0"/>
    <s v="TA"/>
    <s v="PConc"/>
    <s v="Ex"/>
    <s v="TA"/>
    <s v="No"/>
    <s v="GLQ"/>
    <n v="883"/>
    <s v="Y"/>
    <n v="1224"/>
    <n v="0"/>
    <n v="0"/>
    <n v="1224"/>
    <n v="2"/>
    <n v="0"/>
    <n v="2"/>
    <n v="1"/>
    <s v="TA"/>
    <n v="5"/>
    <s v="Typ"/>
    <s v="Attchd"/>
    <n v="2"/>
    <n v="0"/>
    <n v="6"/>
    <n v="2009"/>
    <x v="0"/>
    <n v="165000"/>
  </r>
  <r>
    <n v="2"/>
    <n v="20"/>
    <x v="0"/>
    <n v="9600"/>
    <s v="FR2"/>
    <x v="0"/>
    <n v="8"/>
    <n v="1976"/>
    <n v="1976"/>
    <s v="Gable"/>
    <x v="0"/>
    <s v="TA"/>
    <s v="CBlock"/>
    <s v="Gd"/>
    <s v="TA"/>
    <s v="Gd"/>
    <s v="ALQ"/>
    <n v="978"/>
    <s v="Y"/>
    <n v="1262"/>
    <n v="0"/>
    <n v="0"/>
    <n v="1262"/>
    <n v="2"/>
    <n v="0"/>
    <n v="3"/>
    <n v="1"/>
    <s v="TA"/>
    <n v="6"/>
    <s v="Typ"/>
    <s v="Attchd"/>
    <n v="2"/>
    <n v="0"/>
    <n v="5"/>
    <n v="2007"/>
    <x v="0"/>
    <n v="181500"/>
  </r>
  <r>
    <n v="1216"/>
    <n v="20"/>
    <x v="0"/>
    <n v="7094"/>
    <s v="Inside"/>
    <x v="4"/>
    <n v="5"/>
    <n v="1966"/>
    <n v="1966"/>
    <s v="Gable"/>
    <x v="0"/>
    <s v="TA"/>
    <s v="CBlock"/>
    <s v="TA"/>
    <s v="TA"/>
    <s v="No"/>
    <s v="LwQ"/>
    <n v="180"/>
    <s v="Y"/>
    <n v="894"/>
    <n v="0"/>
    <n v="0"/>
    <n v="894"/>
    <n v="1"/>
    <n v="0"/>
    <n v="3"/>
    <n v="1"/>
    <s v="TA"/>
    <n v="5"/>
    <s v="Typ"/>
    <s v="Detchd"/>
    <n v="1"/>
    <n v="0"/>
    <n v="5"/>
    <n v="2007"/>
    <x v="0"/>
    <n v="125000"/>
  </r>
  <r>
    <n v="268"/>
    <n v="75"/>
    <x v="0"/>
    <n v="8400"/>
    <s v="Inside"/>
    <x v="4"/>
    <n v="8"/>
    <n v="1939"/>
    <n v="1997"/>
    <s v="Gable"/>
    <x v="0"/>
    <s v="TA"/>
    <s v="PConc"/>
    <s v="TA"/>
    <s v="TA"/>
    <s v="No"/>
    <s v="LwQ"/>
    <n v="378"/>
    <s v="Y"/>
    <n v="1052"/>
    <n v="720"/>
    <n v="420"/>
    <n v="2192"/>
    <n v="2"/>
    <n v="1"/>
    <n v="4"/>
    <n v="1"/>
    <s v="Gd"/>
    <n v="8"/>
    <s v="Typ"/>
    <s v="Detchd"/>
    <n v="1"/>
    <n v="0"/>
    <n v="7"/>
    <n v="2008"/>
    <x v="0"/>
    <n v="179500"/>
  </r>
  <r>
    <n v="1291"/>
    <n v="80"/>
    <x v="0"/>
    <n v="14112"/>
    <s v="Corner"/>
    <x v="4"/>
    <n v="7"/>
    <n v="1964"/>
    <n v="1964"/>
    <s v="Hip"/>
    <x v="0"/>
    <s v="TA"/>
    <s v="PConc"/>
    <s v="TA"/>
    <s v="TA"/>
    <s v="Av"/>
    <s v="GLQ"/>
    <n v="1014"/>
    <s v="Y"/>
    <n v="1152"/>
    <n v="0"/>
    <n v="0"/>
    <n v="1152"/>
    <n v="1"/>
    <n v="0"/>
    <n v="3"/>
    <n v="1"/>
    <s v="TA"/>
    <n v="6"/>
    <s v="Typ"/>
    <s v="Attchd"/>
    <n v="2"/>
    <n v="0"/>
    <n v="4"/>
    <n v="2010"/>
    <x v="0"/>
    <n v="180500"/>
  </r>
  <r>
    <n v="689"/>
    <n v="20"/>
    <x v="0"/>
    <n v="8089"/>
    <s v="Inside"/>
    <x v="5"/>
    <n v="6"/>
    <n v="2007"/>
    <n v="2007"/>
    <s v="Gable"/>
    <x v="1"/>
    <s v="TA"/>
    <s v="PConc"/>
    <s v="Gd"/>
    <s v="TA"/>
    <s v="Av"/>
    <s v="GLQ"/>
    <n v="945"/>
    <s v="Y"/>
    <n v="1419"/>
    <n v="0"/>
    <n v="0"/>
    <n v="1419"/>
    <n v="2"/>
    <n v="0"/>
    <n v="2"/>
    <n v="1"/>
    <s v="Gd"/>
    <n v="7"/>
    <s v="Typ"/>
    <s v="Attchd"/>
    <n v="2"/>
    <n v="0"/>
    <n v="10"/>
    <n v="2007"/>
    <x v="1"/>
    <n v="392000"/>
  </r>
  <r>
    <n v="573"/>
    <n v="60"/>
    <x v="0"/>
    <n v="13159"/>
    <s v="Corner"/>
    <x v="1"/>
    <n v="5"/>
    <n v="2009"/>
    <n v="2009"/>
    <s v="Gable"/>
    <x v="0"/>
    <s v="TA"/>
    <s v="PConc"/>
    <s v="Ex"/>
    <s v="TA"/>
    <s v="Av"/>
    <s v="Unf"/>
    <n v="0"/>
    <s v="Y"/>
    <n v="846"/>
    <n v="846"/>
    <n v="0"/>
    <n v="1692"/>
    <n v="2"/>
    <n v="1"/>
    <n v="3"/>
    <n v="1"/>
    <s v="Gd"/>
    <n v="6"/>
    <s v="Typ"/>
    <s v="Attchd"/>
    <n v="2"/>
    <n v="0"/>
    <n v="7"/>
    <n v="2009"/>
    <x v="1"/>
    <n v="224500"/>
  </r>
  <r>
    <n v="878"/>
    <n v="60"/>
    <x v="0"/>
    <n v="8834"/>
    <s v="Inside"/>
    <x v="7"/>
    <n v="5"/>
    <n v="2004"/>
    <n v="2005"/>
    <s v="Hip"/>
    <x v="1"/>
    <s v="TA"/>
    <s v="PConc"/>
    <s v="Ex"/>
    <s v="TA"/>
    <s v="No"/>
    <s v="GLQ"/>
    <n v="1170"/>
    <s v="Y"/>
    <n v="1462"/>
    <n v="762"/>
    <n v="0"/>
    <n v="2224"/>
    <n v="2"/>
    <n v="1"/>
    <n v="4"/>
    <n v="1"/>
    <s v="Ex"/>
    <n v="10"/>
    <s v="Typ"/>
    <s v="Attchd"/>
    <n v="3"/>
    <n v="0"/>
    <n v="6"/>
    <n v="2009"/>
    <x v="0"/>
    <n v="350000"/>
  </r>
  <r>
    <n v="243"/>
    <n v="50"/>
    <x v="1"/>
    <n v="5000"/>
    <s v="Corner"/>
    <x v="4"/>
    <n v="4"/>
    <n v="1900"/>
    <n v="1950"/>
    <s v="Gable"/>
    <x v="0"/>
    <s v="TA"/>
    <s v="BrkTil"/>
    <s v="TA"/>
    <s v="TA"/>
    <s v="No"/>
    <s v="Unf"/>
    <n v="0"/>
    <s v="N"/>
    <n v="889"/>
    <n v="551"/>
    <n v="0"/>
    <n v="1440"/>
    <n v="1"/>
    <n v="0"/>
    <n v="3"/>
    <n v="1"/>
    <s v="TA"/>
    <n v="6"/>
    <s v="Typ"/>
    <s v="Attchd"/>
    <n v="1"/>
    <n v="0"/>
    <n v="4"/>
    <n v="2006"/>
    <x v="0"/>
    <n v="79000"/>
  </r>
  <r>
    <n v="1274"/>
    <n v="80"/>
    <x v="0"/>
    <n v="11512"/>
    <s v="Corner"/>
    <x v="0"/>
    <n v="7"/>
    <n v="1959"/>
    <n v="2006"/>
    <s v="Gable"/>
    <x v="0"/>
    <s v="TA"/>
    <s v="CBlock"/>
    <s v="TA"/>
    <s v="TA"/>
    <s v="Av"/>
    <s v="ALQ"/>
    <n v="719"/>
    <s v="Y"/>
    <n v="1357"/>
    <n v="0"/>
    <n v="0"/>
    <n v="1357"/>
    <n v="1"/>
    <n v="0"/>
    <n v="2"/>
    <n v="1"/>
    <s v="Ex"/>
    <n v="5"/>
    <s v="Typ"/>
    <s v="Other"/>
    <n v="1"/>
    <n v="0"/>
    <n v="5"/>
    <n v="2008"/>
    <x v="0"/>
    <n v="177000"/>
  </r>
  <r>
    <n v="1137"/>
    <n v="50"/>
    <x v="0"/>
    <n v="9600"/>
    <s v="Inside"/>
    <x v="0"/>
    <n v="5"/>
    <n v="1950"/>
    <n v="1950"/>
    <s v="Gable"/>
    <x v="0"/>
    <s v="TA"/>
    <s v="CBlock"/>
    <s v="TA"/>
    <s v="TA"/>
    <s v="No"/>
    <s v="BLQ"/>
    <n v="280"/>
    <s v="Y"/>
    <n v="1032"/>
    <n v="220"/>
    <n v="0"/>
    <n v="1252"/>
    <n v="1"/>
    <n v="0"/>
    <n v="3"/>
    <n v="1"/>
    <s v="TA"/>
    <n v="6"/>
    <s v="Typ"/>
    <s v="Attchd"/>
    <n v="1"/>
    <n v="0"/>
    <n v="4"/>
    <n v="2008"/>
    <x v="1"/>
    <n v="119000"/>
  </r>
  <r>
    <n v="1321"/>
    <n v="20"/>
    <x v="0"/>
    <n v="8400"/>
    <s v="Inside"/>
    <x v="0"/>
    <n v="3"/>
    <n v="1957"/>
    <n v="1957"/>
    <s v="Hip"/>
    <x v="0"/>
    <s v="TA"/>
    <s v="CBlock"/>
    <s v="TA"/>
    <s v="TA"/>
    <s v="No"/>
    <s v="ALQ"/>
    <n v="189"/>
    <s v="Y"/>
    <n v="1478"/>
    <n v="0"/>
    <n v="0"/>
    <n v="1478"/>
    <n v="1"/>
    <n v="1"/>
    <n v="3"/>
    <n v="1"/>
    <s v="TA"/>
    <n v="6"/>
    <s v="Typ"/>
    <s v="Attchd"/>
    <n v="2"/>
    <n v="0"/>
    <n v="6"/>
    <n v="2009"/>
    <x v="0"/>
    <n v="156500"/>
  </r>
  <r>
    <n v="1202"/>
    <n v="60"/>
    <x v="0"/>
    <n v="10400"/>
    <s v="Corner"/>
    <x v="1"/>
    <n v="5"/>
    <n v="1998"/>
    <n v="1998"/>
    <s v="Gable"/>
    <x v="0"/>
    <s v="TA"/>
    <s v="PConc"/>
    <s v="Gd"/>
    <s v="TA"/>
    <s v="Av"/>
    <s v="Unf"/>
    <n v="0"/>
    <s v="Y"/>
    <n v="866"/>
    <n v="913"/>
    <n v="0"/>
    <n v="1779"/>
    <n v="2"/>
    <n v="1"/>
    <n v="3"/>
    <n v="1"/>
    <s v="Gd"/>
    <n v="6"/>
    <s v="Typ"/>
    <s v="Attchd"/>
    <n v="2"/>
    <n v="0"/>
    <n v="3"/>
    <n v="2009"/>
    <x v="0"/>
    <n v="197900"/>
  </r>
  <r>
    <n v="686"/>
    <n v="160"/>
    <x v="0"/>
    <n v="5062"/>
    <s v="CulDSac"/>
    <x v="1"/>
    <n v="5"/>
    <n v="1984"/>
    <n v="1984"/>
    <s v="Gable"/>
    <x v="1"/>
    <s v="TA"/>
    <s v="CBlock"/>
    <s v="Gd"/>
    <s v="TA"/>
    <s v="Mn"/>
    <s v="GLQ"/>
    <n v="828"/>
    <s v="Y"/>
    <n v="1190"/>
    <n v="900"/>
    <n v="0"/>
    <n v="2090"/>
    <n v="2"/>
    <n v="0"/>
    <n v="3"/>
    <n v="1"/>
    <s v="Gd"/>
    <n v="6"/>
    <s v="Min"/>
    <s v="Attchd"/>
    <n v="2"/>
    <n v="0"/>
    <n v="9"/>
    <n v="2007"/>
    <x v="0"/>
    <n v="207500"/>
  </r>
  <r>
    <n v="988"/>
    <n v="20"/>
    <x v="0"/>
    <n v="10159"/>
    <s v="Inside"/>
    <x v="7"/>
    <n v="5"/>
    <n v="2009"/>
    <n v="2010"/>
    <s v="Hip"/>
    <x v="2"/>
    <s v="TA"/>
    <s v="PConc"/>
    <s v="Ex"/>
    <s v="TA"/>
    <s v="Av"/>
    <s v="GLQ"/>
    <n v="1646"/>
    <s v="Y"/>
    <n v="1940"/>
    <n v="0"/>
    <n v="0"/>
    <n v="1940"/>
    <n v="2"/>
    <n v="1"/>
    <n v="3"/>
    <n v="1"/>
    <s v="Ex"/>
    <n v="8"/>
    <s v="Typ"/>
    <s v="Attchd"/>
    <n v="3"/>
    <n v="0"/>
    <n v="4"/>
    <n v="2010"/>
    <x v="1"/>
    <n v="395192"/>
  </r>
  <r>
    <n v="254"/>
    <n v="80"/>
    <x v="0"/>
    <n v="9350"/>
    <s v="Inside"/>
    <x v="0"/>
    <n v="7"/>
    <n v="1964"/>
    <n v="1991"/>
    <s v="Hip"/>
    <x v="0"/>
    <s v="TA"/>
    <s v="CBlock"/>
    <s v="Gd"/>
    <s v="TA"/>
    <s v="Gd"/>
    <s v="LwQ"/>
    <n v="270"/>
    <s v="Y"/>
    <n v="1302"/>
    <n v="0"/>
    <n v="0"/>
    <n v="1302"/>
    <n v="2"/>
    <n v="0"/>
    <n v="3"/>
    <n v="1"/>
    <s v="Gd"/>
    <n v="7"/>
    <s v="Min"/>
    <s v="Attchd"/>
    <n v="1"/>
    <n v="0"/>
    <n v="10"/>
    <n v="2007"/>
    <x v="0"/>
    <n v="158000"/>
  </r>
  <r>
    <n v="188"/>
    <n v="50"/>
    <x v="0"/>
    <n v="10410"/>
    <s v="Inside"/>
    <x v="4"/>
    <n v="7"/>
    <n v="1916"/>
    <n v="1987"/>
    <s v="Gable"/>
    <x v="0"/>
    <s v="TA"/>
    <s v="CBlock"/>
    <s v="Fa"/>
    <s v="TA"/>
    <s v="No"/>
    <s v="Unf"/>
    <n v="0"/>
    <s v="Y"/>
    <n v="808"/>
    <n v="704"/>
    <n v="144"/>
    <n v="1656"/>
    <n v="2"/>
    <n v="1"/>
    <n v="3"/>
    <n v="1"/>
    <s v="TA"/>
    <n v="8"/>
    <s v="Min"/>
    <s v="Detchd"/>
    <n v="1"/>
    <n v="0"/>
    <n v="8"/>
    <n v="2009"/>
    <x v="0"/>
    <n v="135000"/>
  </r>
  <r>
    <n v="584"/>
    <n v="75"/>
    <x v="1"/>
    <n v="13500"/>
    <s v="Inside"/>
    <x v="2"/>
    <n v="9"/>
    <n v="1893"/>
    <n v="2000"/>
    <s v="Gable"/>
    <x v="2"/>
    <s v="Ex"/>
    <s v="BrkTil"/>
    <s v="TA"/>
    <s v="TA"/>
    <s v="No"/>
    <s v="Unf"/>
    <n v="0"/>
    <s v="Y"/>
    <n v="1521"/>
    <n v="1254"/>
    <n v="0"/>
    <n v="2775"/>
    <n v="3"/>
    <n v="1"/>
    <n v="3"/>
    <n v="1"/>
    <s v="Gd"/>
    <n v="9"/>
    <s v="Typ"/>
    <s v="Detchd"/>
    <n v="2"/>
    <n v="0"/>
    <n v="7"/>
    <n v="2008"/>
    <x v="0"/>
    <n v="325000"/>
  </r>
  <r>
    <n v="818"/>
    <n v="20"/>
    <x v="0"/>
    <n v="13265"/>
    <s v="CulDSac"/>
    <x v="5"/>
    <n v="5"/>
    <n v="2002"/>
    <n v="2002"/>
    <s v="Hip"/>
    <x v="1"/>
    <s v="TA"/>
    <s v="PConc"/>
    <s v="Gd"/>
    <s v="TA"/>
    <s v="No"/>
    <s v="GLQ"/>
    <n v="1218"/>
    <s v="Y"/>
    <n v="1689"/>
    <n v="0"/>
    <n v="0"/>
    <n v="1689"/>
    <n v="2"/>
    <n v="0"/>
    <n v="3"/>
    <n v="1"/>
    <s v="Gd"/>
    <n v="7"/>
    <s v="Typ"/>
    <s v="Attchd"/>
    <n v="3"/>
    <n v="0"/>
    <n v="7"/>
    <n v="2008"/>
    <x v="0"/>
    <n v="271000"/>
  </r>
  <r>
    <n v="539"/>
    <n v="20"/>
    <x v="0"/>
    <n v="11553"/>
    <s v="Inside"/>
    <x v="4"/>
    <n v="5"/>
    <n v="1968"/>
    <n v="1968"/>
    <s v="Hip"/>
    <x v="0"/>
    <s v="TA"/>
    <s v="CBlock"/>
    <s v="TA"/>
    <s v="TA"/>
    <s v="No"/>
    <s v="BLQ"/>
    <n v="673"/>
    <s v="Y"/>
    <n v="1159"/>
    <n v="0"/>
    <n v="0"/>
    <n v="1159"/>
    <n v="1"/>
    <n v="1"/>
    <n v="3"/>
    <n v="1"/>
    <s v="TA"/>
    <n v="7"/>
    <s v="Typ"/>
    <s v="Attchd"/>
    <n v="1"/>
    <n v="0"/>
    <n v="7"/>
    <n v="2006"/>
    <x v="0"/>
    <n v="158000"/>
  </r>
  <r>
    <n v="819"/>
    <n v="80"/>
    <x v="0"/>
    <n v="8816"/>
    <s v="Inside"/>
    <x v="0"/>
    <n v="7"/>
    <n v="1971"/>
    <n v="1971"/>
    <s v="Gable"/>
    <x v="0"/>
    <s v="TA"/>
    <s v="CBlock"/>
    <s v="TA"/>
    <s v="TA"/>
    <s v="Av"/>
    <s v="GLQ"/>
    <n v="504"/>
    <s v="Y"/>
    <n v="1052"/>
    <n v="0"/>
    <n v="0"/>
    <n v="1052"/>
    <n v="1"/>
    <n v="0"/>
    <n v="3"/>
    <n v="1"/>
    <s v="TA"/>
    <n v="6"/>
    <s v="Typ"/>
    <s v="Attchd"/>
    <n v="2"/>
    <n v="0"/>
    <n v="6"/>
    <n v="2010"/>
    <x v="0"/>
    <n v="155000"/>
  </r>
  <r>
    <n v="589"/>
    <n v="20"/>
    <x v="0"/>
    <n v="25095"/>
    <s v="Inside"/>
    <x v="4"/>
    <n v="8"/>
    <n v="1968"/>
    <n v="2003"/>
    <s v="Flat"/>
    <x v="0"/>
    <s v="TA"/>
    <s v="CBlock"/>
    <s v="TA"/>
    <s v="TA"/>
    <s v="Gd"/>
    <s v="GLQ"/>
    <n v="1324"/>
    <s v="Y"/>
    <n v="1473"/>
    <n v="0"/>
    <n v="0"/>
    <n v="1473"/>
    <n v="1"/>
    <n v="0"/>
    <n v="1"/>
    <n v="1"/>
    <s v="Ex"/>
    <n v="5"/>
    <s v="Typ"/>
    <s v="Attchd"/>
    <n v="1"/>
    <n v="0"/>
    <n v="6"/>
    <n v="2009"/>
    <x v="1"/>
    <n v="143000"/>
  </r>
  <r>
    <n v="112"/>
    <n v="80"/>
    <x v="0"/>
    <n v="7750"/>
    <s v="Inside"/>
    <x v="1"/>
    <n v="5"/>
    <n v="2000"/>
    <n v="2000"/>
    <s v="Gable"/>
    <x v="0"/>
    <s v="TA"/>
    <s v="PConc"/>
    <s v="Gd"/>
    <s v="TA"/>
    <s v="No"/>
    <s v="GLQ"/>
    <n v="250"/>
    <s v="Y"/>
    <n v="774"/>
    <n v="656"/>
    <n v="0"/>
    <n v="1430"/>
    <n v="2"/>
    <n v="1"/>
    <n v="3"/>
    <n v="1"/>
    <s v="TA"/>
    <n v="7"/>
    <s v="Typ"/>
    <s v="Other"/>
    <n v="2"/>
    <n v="0"/>
    <n v="4"/>
    <n v="2010"/>
    <x v="0"/>
    <n v="180000"/>
  </r>
  <r>
    <n v="639"/>
    <n v="30"/>
    <x v="0"/>
    <n v="8777"/>
    <s v="Inside"/>
    <x v="4"/>
    <n v="7"/>
    <n v="1910"/>
    <n v="1950"/>
    <s v="Gable"/>
    <x v="0"/>
    <s v="TA"/>
    <s v="CBlock"/>
    <s v="Fa"/>
    <s v="TA"/>
    <s v="No"/>
    <s v="Unf"/>
    <n v="0"/>
    <s v="Y"/>
    <n v="796"/>
    <n v="0"/>
    <n v="0"/>
    <n v="796"/>
    <n v="1"/>
    <n v="0"/>
    <n v="2"/>
    <n v="1"/>
    <s v="TA"/>
    <n v="4"/>
    <s v="Typ"/>
    <s v="NG"/>
    <n v="0"/>
    <n v="0"/>
    <n v="5"/>
    <n v="2008"/>
    <x v="0"/>
    <n v="85000"/>
  </r>
  <r>
    <n v="1199"/>
    <n v="20"/>
    <x v="0"/>
    <n v="9100"/>
    <s v="Inside"/>
    <x v="1"/>
    <n v="5"/>
    <n v="2001"/>
    <n v="2001"/>
    <s v="Gable"/>
    <x v="1"/>
    <s v="TA"/>
    <s v="PConc"/>
    <s v="Gd"/>
    <s v="TA"/>
    <s v="No"/>
    <s v="Unf"/>
    <n v="0"/>
    <s v="Y"/>
    <n v="1212"/>
    <n v="0"/>
    <n v="0"/>
    <n v="1212"/>
    <n v="2"/>
    <n v="0"/>
    <n v="3"/>
    <n v="1"/>
    <s v="Gd"/>
    <n v="6"/>
    <s v="Typ"/>
    <s v="Attchd"/>
    <n v="2"/>
    <n v="0"/>
    <n v="6"/>
    <n v="2009"/>
    <x v="0"/>
    <n v="178000"/>
  </r>
  <r>
    <n v="1045"/>
    <n v="20"/>
    <x v="0"/>
    <n v="9600"/>
    <s v="Inside"/>
    <x v="5"/>
    <n v="5"/>
    <n v="1981"/>
    <n v="1981"/>
    <s v="Hip"/>
    <x v="1"/>
    <s v="TA"/>
    <s v="PConc"/>
    <s v="Gd"/>
    <s v="TA"/>
    <s v="No"/>
    <s v="ALQ"/>
    <n v="1104"/>
    <s v="Y"/>
    <n v="2524"/>
    <n v="0"/>
    <n v="0"/>
    <n v="2524"/>
    <n v="2"/>
    <n v="1"/>
    <n v="4"/>
    <n v="1"/>
    <s v="Gd"/>
    <n v="9"/>
    <s v="Typ"/>
    <s v="Attchd"/>
    <n v="2"/>
    <n v="0"/>
    <n v="7"/>
    <n v="2009"/>
    <x v="0"/>
    <n v="278000"/>
  </r>
  <r>
    <n v="1227"/>
    <n v="60"/>
    <x v="0"/>
    <n v="14598"/>
    <s v="CulDSac"/>
    <x v="0"/>
    <n v="5"/>
    <n v="2007"/>
    <n v="2007"/>
    <s v="Gable"/>
    <x v="1"/>
    <s v="TA"/>
    <s v="PConc"/>
    <s v="Gd"/>
    <s v="TA"/>
    <s v="Mn"/>
    <s v="Unf"/>
    <n v="0"/>
    <s v="Y"/>
    <n v="894"/>
    <n v="1039"/>
    <n v="0"/>
    <n v="1933"/>
    <n v="2"/>
    <n v="1"/>
    <n v="4"/>
    <n v="1"/>
    <s v="Gd"/>
    <n v="9"/>
    <s v="Typ"/>
    <s v="Other"/>
    <n v="3"/>
    <n v="0"/>
    <n v="1"/>
    <n v="2008"/>
    <x v="0"/>
    <n v="214000"/>
  </r>
  <r>
    <n v="445"/>
    <n v="60"/>
    <x v="0"/>
    <n v="8750"/>
    <s v="Inside"/>
    <x v="1"/>
    <n v="5"/>
    <n v="1994"/>
    <n v="1995"/>
    <s v="Gable"/>
    <x v="1"/>
    <s v="Gd"/>
    <s v="PConc"/>
    <s v="Gd"/>
    <s v="TA"/>
    <s v="No"/>
    <s v="GLQ"/>
    <n v="642"/>
    <s v="Y"/>
    <n v="933"/>
    <n v="975"/>
    <n v="0"/>
    <n v="1908"/>
    <n v="2"/>
    <n v="1"/>
    <n v="4"/>
    <n v="1"/>
    <s v="Gd"/>
    <n v="8"/>
    <s v="Typ"/>
    <s v="Attchd"/>
    <n v="2"/>
    <n v="0"/>
    <n v="7"/>
    <n v="2008"/>
    <x v="0"/>
    <n v="210000"/>
  </r>
  <r>
    <n v="544"/>
    <n v="120"/>
    <x v="3"/>
    <n v="4058"/>
    <s v="Inside"/>
    <x v="1"/>
    <n v="5"/>
    <n v="1998"/>
    <n v="1998"/>
    <s v="Gable"/>
    <x v="0"/>
    <s v="TA"/>
    <s v="PConc"/>
    <s v="Gd"/>
    <s v="TA"/>
    <s v="Av"/>
    <s v="GLQ"/>
    <n v="584"/>
    <s v="Y"/>
    <n v="767"/>
    <n v="0"/>
    <n v="0"/>
    <n v="767"/>
    <n v="1"/>
    <n v="0"/>
    <n v="1"/>
    <n v="1"/>
    <s v="TA"/>
    <n v="4"/>
    <s v="Typ"/>
    <s v="Attchd"/>
    <n v="1"/>
    <n v="0"/>
    <n v="6"/>
    <n v="2007"/>
    <x v="0"/>
    <n v="133000"/>
  </r>
  <r>
    <n v="1195"/>
    <n v="60"/>
    <x v="0"/>
    <n v="9364"/>
    <s v="Corner"/>
    <x v="0"/>
    <n v="7"/>
    <n v="1969"/>
    <n v="1969"/>
    <s v="Gable"/>
    <x v="0"/>
    <s v="TA"/>
    <s v="CBlock"/>
    <s v="TA"/>
    <s v="TA"/>
    <s v="No"/>
    <s v="ALQ"/>
    <n v="371"/>
    <s v="Y"/>
    <n v="663"/>
    <n v="689"/>
    <n v="0"/>
    <n v="1352"/>
    <n v="1"/>
    <n v="1"/>
    <n v="4"/>
    <n v="1"/>
    <s v="TA"/>
    <n v="7"/>
    <s v="Typ"/>
    <s v="Attchd"/>
    <n v="1"/>
    <n v="0"/>
    <n v="3"/>
    <n v="2010"/>
    <x v="0"/>
    <n v="158000"/>
  </r>
  <r>
    <n v="742"/>
    <n v="20"/>
    <x v="0"/>
    <n v="6768"/>
    <s v="Inside"/>
    <x v="0"/>
    <n v="8"/>
    <n v="1961"/>
    <n v="1996"/>
    <s v="Hip"/>
    <x v="0"/>
    <s v="Gd"/>
    <s v="CBlock"/>
    <s v="TA"/>
    <s v="TA"/>
    <s v="Mn"/>
    <s v="GLQ"/>
    <n v="832"/>
    <s v="Y"/>
    <n v="912"/>
    <n v="0"/>
    <n v="0"/>
    <n v="912"/>
    <n v="1"/>
    <n v="0"/>
    <n v="3"/>
    <n v="1"/>
    <s v="Gd"/>
    <n v="5"/>
    <s v="Typ"/>
    <s v="Detchd"/>
    <n v="1"/>
    <n v="0"/>
    <n v="5"/>
    <n v="2008"/>
    <x v="0"/>
    <n v="142000"/>
  </r>
  <r>
    <n v="723"/>
    <n v="20"/>
    <x v="0"/>
    <n v="8120"/>
    <s v="Inside"/>
    <x v="3"/>
    <n v="7"/>
    <n v="1970"/>
    <n v="1970"/>
    <s v="Gable"/>
    <x v="0"/>
    <s v="Gd"/>
    <s v="CBlock"/>
    <s v="TA"/>
    <s v="TA"/>
    <s v="No"/>
    <s v="ALQ"/>
    <n v="191"/>
    <s v="Y"/>
    <n v="864"/>
    <n v="0"/>
    <n v="0"/>
    <n v="864"/>
    <n v="1"/>
    <n v="0"/>
    <n v="3"/>
    <n v="1"/>
    <s v="TA"/>
    <n v="5"/>
    <s v="Typ"/>
    <s v="Detchd"/>
    <n v="2"/>
    <n v="0"/>
    <n v="7"/>
    <n v="2009"/>
    <x v="0"/>
    <n v="124500"/>
  </r>
  <r>
    <n v="669"/>
    <n v="20"/>
    <x v="0"/>
    <n v="14175"/>
    <s v="Corner"/>
    <x v="4"/>
    <n v="6"/>
    <n v="1956"/>
    <n v="1987"/>
    <s v="Gable"/>
    <x v="0"/>
    <s v="TA"/>
    <s v="CBlock"/>
    <s v="TA"/>
    <s v="TA"/>
    <s v="No"/>
    <s v="LwQ"/>
    <n v="988"/>
    <s v="Y"/>
    <n v="1437"/>
    <n v="0"/>
    <n v="0"/>
    <n v="1437"/>
    <n v="1"/>
    <n v="1"/>
    <n v="3"/>
    <n v="1"/>
    <s v="TA"/>
    <n v="6"/>
    <s v="Min"/>
    <s v="Detchd"/>
    <n v="2"/>
    <n v="0"/>
    <n v="11"/>
    <n v="2006"/>
    <x v="0"/>
    <n v="168000"/>
  </r>
  <r>
    <n v="956"/>
    <n v="90"/>
    <x v="3"/>
    <n v="7136"/>
    <s v="Inside"/>
    <x v="0"/>
    <n v="6"/>
    <n v="1946"/>
    <n v="1950"/>
    <s v="Gable"/>
    <x v="0"/>
    <s v="TA"/>
    <s v="CBlock"/>
    <s v="Gd"/>
    <s v="TA"/>
    <s v="No"/>
    <s v="LwQ"/>
    <n v="484"/>
    <s v="N"/>
    <n v="979"/>
    <n v="979"/>
    <n v="0"/>
    <n v="1958"/>
    <n v="2"/>
    <n v="0"/>
    <n v="4"/>
    <n v="2"/>
    <s v="TA"/>
    <n v="8"/>
    <s v="Typ"/>
    <s v="Attchd"/>
    <n v="2"/>
    <n v="0"/>
    <n v="8"/>
    <n v="2007"/>
    <x v="0"/>
    <n v="145000"/>
  </r>
  <r>
    <n v="1309"/>
    <n v="20"/>
    <x v="1"/>
    <n v="12000"/>
    <s v="Inside"/>
    <x v="4"/>
    <n v="7"/>
    <n v="1948"/>
    <n v="2005"/>
    <s v="Gable"/>
    <x v="0"/>
    <s v="TA"/>
    <s v="CBlock"/>
    <s v="TA"/>
    <s v="TA"/>
    <s v="No"/>
    <s v="GLQ"/>
    <n v="144"/>
    <s v="Y"/>
    <n v="1122"/>
    <n v="0"/>
    <n v="0"/>
    <n v="1122"/>
    <n v="1"/>
    <n v="0"/>
    <n v="2"/>
    <n v="1"/>
    <s v="Gd"/>
    <n v="6"/>
    <s v="Typ"/>
    <s v="Attchd"/>
    <n v="2"/>
    <n v="0"/>
    <n v="5"/>
    <n v="2008"/>
    <x v="0"/>
    <n v="147000"/>
  </r>
  <r>
    <n v="827"/>
    <n v="45"/>
    <x v="1"/>
    <n v="6130"/>
    <s v="Inside"/>
    <x v="4"/>
    <n v="6"/>
    <n v="1924"/>
    <n v="1950"/>
    <s v="Gable"/>
    <x v="0"/>
    <s v="TA"/>
    <s v="BrkTil"/>
    <s v="TA"/>
    <s v="TA"/>
    <s v="No"/>
    <s v="ALQ"/>
    <n v="784"/>
    <s v="Y"/>
    <n v="784"/>
    <n v="0"/>
    <n v="0"/>
    <n v="784"/>
    <n v="1"/>
    <n v="0"/>
    <n v="2"/>
    <n v="1"/>
    <s v="Gd"/>
    <n v="5"/>
    <s v="Typ"/>
    <s v="NG"/>
    <n v="0"/>
    <n v="0"/>
    <n v="5"/>
    <n v="2008"/>
    <x v="0"/>
    <n v="109500"/>
  </r>
  <r>
    <n v="305"/>
    <n v="75"/>
    <x v="1"/>
    <n v="18386"/>
    <s v="Inside"/>
    <x v="1"/>
    <n v="9"/>
    <n v="1880"/>
    <n v="2002"/>
    <s v="Gable"/>
    <x v="0"/>
    <s v="TA"/>
    <s v="BrkTil"/>
    <s v="TA"/>
    <s v="TA"/>
    <s v="No"/>
    <s v="Unf"/>
    <n v="0"/>
    <s v="Y"/>
    <n v="1675"/>
    <n v="1818"/>
    <n v="0"/>
    <n v="3493"/>
    <n v="3"/>
    <n v="0"/>
    <n v="3"/>
    <n v="1"/>
    <s v="Gd"/>
    <n v="10"/>
    <s v="Typ"/>
    <s v="Attchd"/>
    <n v="3"/>
    <n v="0"/>
    <n v="5"/>
    <n v="2008"/>
    <x v="0"/>
    <n v="295000"/>
  </r>
  <r>
    <n v="1311"/>
    <n v="20"/>
    <x v="0"/>
    <n v="17500"/>
    <s v="Inside"/>
    <x v="1"/>
    <n v="8"/>
    <n v="1959"/>
    <n v="2002"/>
    <s v="Gable"/>
    <x v="1"/>
    <s v="Gd"/>
    <s v="PConc"/>
    <s v="Gd"/>
    <s v="TA"/>
    <s v="Av"/>
    <s v="GLQ"/>
    <n v="1406"/>
    <s v="Y"/>
    <n v="1902"/>
    <n v="0"/>
    <n v="0"/>
    <n v="1902"/>
    <n v="2"/>
    <n v="0"/>
    <n v="3"/>
    <n v="1"/>
    <s v="Ex"/>
    <n v="7"/>
    <s v="Typ"/>
    <s v="Attchd"/>
    <n v="2"/>
    <n v="0"/>
    <n v="5"/>
    <n v="2010"/>
    <x v="0"/>
    <n v="335000"/>
  </r>
  <r>
    <n v="496"/>
    <n v="30"/>
    <x v="4"/>
    <n v="7879"/>
    <s v="Inside"/>
    <x v="3"/>
    <n v="5"/>
    <n v="1920"/>
    <n v="1950"/>
    <s v="Gable"/>
    <x v="0"/>
    <s v="TA"/>
    <s v="CBlock"/>
    <s v="TA"/>
    <s v="TA"/>
    <s v="No"/>
    <s v="LwQ"/>
    <n v="495"/>
    <s v="N"/>
    <n v="720"/>
    <n v="0"/>
    <n v="0"/>
    <n v="720"/>
    <n v="1"/>
    <n v="0"/>
    <n v="2"/>
    <n v="1"/>
    <s v="TA"/>
    <n v="4"/>
    <s v="Typ"/>
    <s v="NG"/>
    <n v="0"/>
    <n v="0"/>
    <n v="11"/>
    <n v="2009"/>
    <x v="1"/>
    <n v="34900"/>
  </r>
  <r>
    <n v="1113"/>
    <n v="20"/>
    <x v="0"/>
    <n v="7100"/>
    <s v="Corner"/>
    <x v="4"/>
    <n v="7"/>
    <n v="1957"/>
    <n v="1957"/>
    <s v="Gable"/>
    <x v="0"/>
    <s v="TA"/>
    <s v="CBlock"/>
    <s v="TA"/>
    <s v="TA"/>
    <s v="No"/>
    <s v="GLQ"/>
    <n v="708"/>
    <s v="Y"/>
    <n v="816"/>
    <n v="0"/>
    <n v="0"/>
    <n v="816"/>
    <n v="1"/>
    <n v="0"/>
    <n v="2"/>
    <n v="1"/>
    <s v="TA"/>
    <n v="5"/>
    <s v="Typ"/>
    <s v="Detchd"/>
    <n v="1"/>
    <n v="0"/>
    <n v="7"/>
    <n v="2006"/>
    <x v="0"/>
    <n v="129900"/>
  </r>
  <r>
    <n v="1092"/>
    <n v="160"/>
    <x v="2"/>
    <n v="2160"/>
    <s v="Inside"/>
    <x v="1"/>
    <n v="5"/>
    <n v="1999"/>
    <n v="2000"/>
    <s v="Gable"/>
    <x v="1"/>
    <s v="TA"/>
    <s v="PConc"/>
    <s v="Gd"/>
    <s v="TA"/>
    <s v="No"/>
    <s v="BLQ"/>
    <n v="510"/>
    <s v="Y"/>
    <n v="624"/>
    <n v="628"/>
    <n v="0"/>
    <n v="1252"/>
    <n v="2"/>
    <n v="1"/>
    <n v="2"/>
    <n v="1"/>
    <s v="Gd"/>
    <n v="4"/>
    <s v="Typ"/>
    <s v="Detchd"/>
    <n v="2"/>
    <n v="0"/>
    <n v="3"/>
    <n v="2008"/>
    <x v="0"/>
    <n v="160000"/>
  </r>
  <r>
    <n v="307"/>
    <n v="60"/>
    <x v="0"/>
    <n v="13474"/>
    <s v="Inside"/>
    <x v="1"/>
    <n v="5"/>
    <n v="1990"/>
    <n v="1991"/>
    <s v="Gable"/>
    <x v="1"/>
    <s v="TA"/>
    <s v="CBlock"/>
    <s v="Gd"/>
    <s v="TA"/>
    <s v="No"/>
    <s v="ALQ"/>
    <n v="700"/>
    <s v="Y"/>
    <n v="1122"/>
    <n v="1121"/>
    <n v="0"/>
    <n v="2243"/>
    <n v="2"/>
    <n v="1"/>
    <n v="4"/>
    <n v="1"/>
    <s v="Gd"/>
    <n v="8"/>
    <s v="Typ"/>
    <s v="Attchd"/>
    <n v="3"/>
    <n v="0"/>
    <n v="6"/>
    <n v="2007"/>
    <x v="0"/>
    <n v="225000"/>
  </r>
  <r>
    <n v="975"/>
    <n v="70"/>
    <x v="0"/>
    <n v="11414"/>
    <s v="Corner"/>
    <x v="1"/>
    <n v="8"/>
    <n v="1910"/>
    <n v="1993"/>
    <s v="Gable"/>
    <x v="0"/>
    <s v="Gd"/>
    <s v="BrkTil"/>
    <s v="Gd"/>
    <s v="TA"/>
    <s v="No"/>
    <s v="Unf"/>
    <n v="0"/>
    <s v="N"/>
    <n v="1136"/>
    <n v="883"/>
    <n v="0"/>
    <n v="2019"/>
    <n v="1"/>
    <n v="0"/>
    <n v="3"/>
    <n v="1"/>
    <s v="Gd"/>
    <n v="8"/>
    <s v="Typ"/>
    <s v="Detchd"/>
    <n v="2"/>
    <n v="0"/>
    <n v="10"/>
    <n v="2009"/>
    <x v="0"/>
    <n v="167500"/>
  </r>
  <r>
    <n v="295"/>
    <n v="20"/>
    <x v="0"/>
    <n v="9600"/>
    <s v="Inside"/>
    <x v="0"/>
    <n v="5"/>
    <n v="1953"/>
    <n v="1953"/>
    <s v="Hip"/>
    <x v="0"/>
    <s v="TA"/>
    <s v="CBlock"/>
    <s v="TA"/>
    <s v="TA"/>
    <s v="No"/>
    <s v="GLQ"/>
    <n v="1285"/>
    <s v="Y"/>
    <n v="1644"/>
    <n v="0"/>
    <n v="0"/>
    <n v="1644"/>
    <n v="1"/>
    <n v="0"/>
    <n v="3"/>
    <n v="1"/>
    <s v="TA"/>
    <n v="7"/>
    <s v="Typ"/>
    <s v="Attchd"/>
    <n v="2"/>
    <n v="0"/>
    <n v="10"/>
    <n v="2009"/>
    <x v="0"/>
    <n v="167000"/>
  </r>
  <r>
    <n v="1420"/>
    <n v="20"/>
    <x v="0"/>
    <n v="16381"/>
    <s v="Inside"/>
    <x v="0"/>
    <n v="5"/>
    <n v="1969"/>
    <n v="1969"/>
    <s v="Gable"/>
    <x v="1"/>
    <s v="Gd"/>
    <s v="CBlock"/>
    <s v="TA"/>
    <s v="TA"/>
    <s v="Av"/>
    <s v="LwQ"/>
    <n v="1110"/>
    <s v="Y"/>
    <n v="1844"/>
    <n v="0"/>
    <n v="0"/>
    <n v="1844"/>
    <n v="2"/>
    <n v="0"/>
    <n v="3"/>
    <n v="1"/>
    <s v="Gd"/>
    <n v="7"/>
    <s v="Typ"/>
    <s v="Attchd"/>
    <n v="2"/>
    <n v="0"/>
    <n v="12"/>
    <n v="2006"/>
    <x v="0"/>
    <n v="223000"/>
  </r>
  <r>
    <n v="708"/>
    <n v="120"/>
    <x v="0"/>
    <n v="6240"/>
    <s v="Inside"/>
    <x v="5"/>
    <n v="5"/>
    <n v="2006"/>
    <n v="2006"/>
    <s v="Hip"/>
    <x v="1"/>
    <s v="TA"/>
    <s v="PConc"/>
    <s v="Gd"/>
    <s v="TA"/>
    <s v="No"/>
    <s v="GLQ"/>
    <n v="863"/>
    <s v="Y"/>
    <n v="1324"/>
    <n v="0"/>
    <n v="0"/>
    <n v="1324"/>
    <n v="2"/>
    <n v="0"/>
    <n v="2"/>
    <n v="1"/>
    <s v="Gd"/>
    <n v="6"/>
    <s v="Typ"/>
    <s v="Attchd"/>
    <n v="2"/>
    <n v="0"/>
    <n v="12"/>
    <n v="2009"/>
    <x v="0"/>
    <n v="254000"/>
  </r>
  <r>
    <n v="1224"/>
    <n v="20"/>
    <x v="0"/>
    <n v="10680"/>
    <s v="Inside"/>
    <x v="4"/>
    <n v="3"/>
    <n v="1951"/>
    <n v="1951"/>
    <s v="Hip"/>
    <x v="0"/>
    <s v="TA"/>
    <s v="CBlock"/>
    <s v="TA"/>
    <s v="Fa"/>
    <s v="No"/>
    <s v="LwQ"/>
    <n v="756"/>
    <s v="N"/>
    <n v="2136"/>
    <n v="0"/>
    <n v="0"/>
    <n v="2136"/>
    <n v="2"/>
    <n v="0"/>
    <n v="4"/>
    <n v="1"/>
    <s v="TA"/>
    <n v="7"/>
    <s v="Mod"/>
    <s v="Detchd"/>
    <n v="2"/>
    <n v="0"/>
    <n v="10"/>
    <n v="2006"/>
    <x v="0"/>
    <n v="137900"/>
  </r>
  <r>
    <n v="423"/>
    <n v="20"/>
    <x v="0"/>
    <n v="21750"/>
    <s v="Inside"/>
    <x v="4"/>
    <n v="5"/>
    <n v="1954"/>
    <n v="1954"/>
    <s v="Hip"/>
    <x v="0"/>
    <s v="TA"/>
    <s v="CBlock"/>
    <s v="TA"/>
    <s v="TA"/>
    <s v="No"/>
    <s v="Unf"/>
    <n v="0"/>
    <s v="Y"/>
    <n v="988"/>
    <n v="0"/>
    <n v="0"/>
    <n v="988"/>
    <n v="1"/>
    <n v="0"/>
    <n v="2"/>
    <n v="1"/>
    <s v="TA"/>
    <n v="4"/>
    <s v="Typ"/>
    <s v="Attchd"/>
    <n v="2"/>
    <n v="0"/>
    <n v="2"/>
    <n v="2008"/>
    <x v="0"/>
    <n v="113000"/>
  </r>
  <r>
    <n v="358"/>
    <n v="120"/>
    <x v="1"/>
    <n v="4224"/>
    <s v="Inside"/>
    <x v="4"/>
    <n v="5"/>
    <n v="1976"/>
    <n v="1976"/>
    <s v="Gable"/>
    <x v="0"/>
    <s v="TA"/>
    <s v="PConc"/>
    <s v="Gd"/>
    <s v="TA"/>
    <s v="No"/>
    <s v="ALQ"/>
    <n v="874"/>
    <s v="Y"/>
    <n v="1142"/>
    <n v="0"/>
    <n v="0"/>
    <n v="1142"/>
    <n v="1"/>
    <n v="1"/>
    <n v="3"/>
    <n v="1"/>
    <s v="TA"/>
    <n v="6"/>
    <s v="Typ"/>
    <s v="Attchd"/>
    <n v="2"/>
    <n v="0"/>
    <n v="8"/>
    <n v="2007"/>
    <x v="0"/>
    <n v="134000"/>
  </r>
  <r>
    <n v="1001"/>
    <n v="20"/>
    <x v="0"/>
    <n v="10206"/>
    <s v="Corner"/>
    <x v="6"/>
    <n v="3"/>
    <n v="1952"/>
    <n v="1952"/>
    <s v="Flat"/>
    <x v="0"/>
    <s v="TA"/>
    <s v="BrkTil"/>
    <s v="NA"/>
    <s v="NA"/>
    <s v="NA"/>
    <s v="NA"/>
    <n v="0"/>
    <s v="N"/>
    <n v="944"/>
    <n v="0"/>
    <n v="0"/>
    <n v="944"/>
    <n v="1"/>
    <n v="0"/>
    <n v="2"/>
    <n v="1"/>
    <s v="Fa"/>
    <n v="4"/>
    <s v="Min"/>
    <s v="Detchd"/>
    <n v="2"/>
    <n v="0"/>
    <n v="7"/>
    <n v="2009"/>
    <x v="0"/>
    <n v="82000"/>
  </r>
  <r>
    <n v="1394"/>
    <n v="190"/>
    <x v="1"/>
    <n v="10800"/>
    <s v="Inside"/>
    <x v="0"/>
    <n v="7"/>
    <n v="1905"/>
    <n v="2000"/>
    <s v="Gable"/>
    <x v="0"/>
    <s v="TA"/>
    <s v="BrkTil"/>
    <s v="Fa"/>
    <s v="TA"/>
    <s v="No"/>
    <s v="Unf"/>
    <n v="0"/>
    <s v="N"/>
    <n v="1221"/>
    <n v="691"/>
    <n v="0"/>
    <n v="1912"/>
    <n v="2"/>
    <n v="0"/>
    <n v="3"/>
    <n v="2"/>
    <s v="TA"/>
    <n v="7"/>
    <s v="Typ"/>
    <s v="Detchd"/>
    <n v="2"/>
    <n v="0"/>
    <n v="4"/>
    <n v="2008"/>
    <x v="0"/>
    <n v="163000"/>
  </r>
  <r>
    <n v="690"/>
    <n v="120"/>
    <x v="0"/>
    <n v="7577"/>
    <s v="Corner"/>
    <x v="0"/>
    <n v="5"/>
    <n v="2005"/>
    <n v="2006"/>
    <s v="Gable"/>
    <x v="1"/>
    <s v="TA"/>
    <s v="PConc"/>
    <s v="Gd"/>
    <s v="TA"/>
    <s v="Av"/>
    <s v="ALQ"/>
    <n v="20"/>
    <s v="Y"/>
    <n v="1362"/>
    <n v="0"/>
    <n v="0"/>
    <n v="1362"/>
    <n v="2"/>
    <n v="0"/>
    <n v="2"/>
    <n v="1"/>
    <s v="Gd"/>
    <n v="6"/>
    <s v="Typ"/>
    <s v="Attchd"/>
    <n v="2"/>
    <n v="0"/>
    <n v="6"/>
    <n v="2007"/>
    <x v="0"/>
    <n v="194700"/>
  </r>
  <r>
    <n v="381"/>
    <n v="50"/>
    <x v="0"/>
    <n v="5000"/>
    <s v="Inside"/>
    <x v="4"/>
    <n v="6"/>
    <n v="1924"/>
    <n v="1950"/>
    <s v="Gable"/>
    <x v="0"/>
    <s v="TA"/>
    <s v="BrkTil"/>
    <s v="TA"/>
    <s v="TA"/>
    <s v="No"/>
    <s v="LwQ"/>
    <n v="218"/>
    <s v="Y"/>
    <n v="1026"/>
    <n v="665"/>
    <n v="0"/>
    <n v="1691"/>
    <n v="2"/>
    <n v="0"/>
    <n v="3"/>
    <n v="1"/>
    <s v="Gd"/>
    <n v="6"/>
    <s v="Typ"/>
    <s v="Detchd"/>
    <n v="1"/>
    <n v="0"/>
    <n v="5"/>
    <n v="2010"/>
    <x v="0"/>
    <n v="127000"/>
  </r>
  <r>
    <n v="577"/>
    <n v="50"/>
    <x v="0"/>
    <n v="6292"/>
    <s v="Inside"/>
    <x v="1"/>
    <n v="7"/>
    <n v="1928"/>
    <n v="1950"/>
    <s v="Gable"/>
    <x v="0"/>
    <s v="TA"/>
    <s v="BrkTil"/>
    <s v="TA"/>
    <s v="TA"/>
    <s v="No"/>
    <s v="Unf"/>
    <n v="0"/>
    <s v="Y"/>
    <n v="877"/>
    <n v="600"/>
    <n v="0"/>
    <n v="1477"/>
    <n v="2"/>
    <n v="0"/>
    <n v="3"/>
    <n v="1"/>
    <s v="TA"/>
    <n v="6"/>
    <s v="Typ"/>
    <s v="Detchd"/>
    <n v="1"/>
    <n v="0"/>
    <n v="8"/>
    <n v="2009"/>
    <x v="0"/>
    <n v="145000"/>
  </r>
  <r>
    <n v="916"/>
    <n v="160"/>
    <x v="1"/>
    <n v="2001"/>
    <s v="Inside"/>
    <x v="3"/>
    <n v="5"/>
    <n v="1970"/>
    <n v="1970"/>
    <s v="Gable"/>
    <x v="0"/>
    <s v="TA"/>
    <s v="CBlock"/>
    <s v="TA"/>
    <s v="TA"/>
    <s v="No"/>
    <s v="Unf"/>
    <n v="0"/>
    <s v="Y"/>
    <n v="546"/>
    <n v="546"/>
    <n v="0"/>
    <n v="1092"/>
    <n v="1"/>
    <n v="1"/>
    <n v="3"/>
    <n v="1"/>
    <s v="TA"/>
    <n v="6"/>
    <s v="Typ"/>
    <s v="Attchd"/>
    <n v="1"/>
    <n v="0"/>
    <n v="1"/>
    <n v="2007"/>
    <x v="0"/>
    <n v="75000"/>
  </r>
  <r>
    <n v="1150"/>
    <n v="70"/>
    <x v="1"/>
    <n v="9000"/>
    <s v="Inside"/>
    <x v="1"/>
    <n v="9"/>
    <n v="1920"/>
    <n v="1988"/>
    <s v="Hip"/>
    <x v="0"/>
    <s v="Gd"/>
    <s v="PConc"/>
    <s v="TA"/>
    <s v="TA"/>
    <s v="No"/>
    <s v="ALQ"/>
    <n v="624"/>
    <s v="Y"/>
    <n v="832"/>
    <n v="650"/>
    <n v="0"/>
    <n v="1482"/>
    <n v="1"/>
    <n v="0"/>
    <n v="3"/>
    <n v="1"/>
    <s v="TA"/>
    <n v="7"/>
    <s v="Typ"/>
    <s v="Detchd"/>
    <n v="2"/>
    <n v="0"/>
    <n v="7"/>
    <n v="2009"/>
    <x v="0"/>
    <n v="143000"/>
  </r>
  <r>
    <n v="838"/>
    <n v="160"/>
    <x v="1"/>
    <n v="1680"/>
    <s v="Inside"/>
    <x v="0"/>
    <n v="5"/>
    <n v="1973"/>
    <n v="1973"/>
    <s v="Gable"/>
    <x v="0"/>
    <s v="TA"/>
    <s v="CBlock"/>
    <s v="TA"/>
    <s v="TA"/>
    <s v="No"/>
    <s v="BLQ"/>
    <n v="330"/>
    <s v="Y"/>
    <n v="483"/>
    <n v="504"/>
    <n v="0"/>
    <n v="987"/>
    <n v="1"/>
    <n v="1"/>
    <n v="2"/>
    <n v="1"/>
    <s v="TA"/>
    <n v="5"/>
    <s v="Typ"/>
    <s v="Detchd"/>
    <n v="1"/>
    <n v="0"/>
    <n v="11"/>
    <n v="2008"/>
    <x v="0"/>
    <n v="100000"/>
  </r>
  <r>
    <n v="673"/>
    <n v="20"/>
    <x v="0"/>
    <n v="11250"/>
    <s v="Inside"/>
    <x v="0"/>
    <n v="6"/>
    <n v="1977"/>
    <n v="1977"/>
    <s v="Gable"/>
    <x v="1"/>
    <s v="TA"/>
    <s v="CBlock"/>
    <s v="Gd"/>
    <s v="TA"/>
    <s v="No"/>
    <s v="ALQ"/>
    <n v="767"/>
    <s v="Y"/>
    <n v="1208"/>
    <n v="0"/>
    <n v="0"/>
    <n v="1208"/>
    <n v="1"/>
    <n v="1"/>
    <n v="3"/>
    <n v="1"/>
    <s v="TA"/>
    <n v="6"/>
    <s v="Typ"/>
    <s v="Attchd"/>
    <n v="2"/>
    <n v="0"/>
    <n v="6"/>
    <n v="2006"/>
    <x v="0"/>
    <n v="165000"/>
  </r>
  <r>
    <n v="479"/>
    <n v="20"/>
    <x v="0"/>
    <n v="10637"/>
    <s v="Inside"/>
    <x v="5"/>
    <n v="5"/>
    <n v="2007"/>
    <n v="2008"/>
    <s v="Hip"/>
    <x v="1"/>
    <s v="TA"/>
    <s v="PConc"/>
    <s v="Ex"/>
    <s v="TA"/>
    <s v="Gd"/>
    <s v="GLQ"/>
    <n v="1288"/>
    <s v="Y"/>
    <n v="1718"/>
    <n v="0"/>
    <n v="0"/>
    <n v="1718"/>
    <n v="2"/>
    <n v="0"/>
    <n v="3"/>
    <n v="1"/>
    <s v="Gd"/>
    <n v="7"/>
    <s v="Typ"/>
    <s v="Attchd"/>
    <n v="3"/>
    <n v="0"/>
    <n v="9"/>
    <n v="2009"/>
    <x v="0"/>
    <n v="297000"/>
  </r>
  <r>
    <n v="1212"/>
    <n v="50"/>
    <x v="0"/>
    <n v="12134"/>
    <s v="Inside"/>
    <x v="5"/>
    <n v="7"/>
    <n v="1988"/>
    <n v="2005"/>
    <s v="Gable"/>
    <x v="1"/>
    <s v="TA"/>
    <s v="BrkTil"/>
    <s v="Gd"/>
    <s v="TA"/>
    <s v="Av"/>
    <s v="GLQ"/>
    <n v="427"/>
    <s v="Y"/>
    <n v="1080"/>
    <n v="672"/>
    <n v="0"/>
    <n v="1752"/>
    <n v="2"/>
    <n v="0"/>
    <n v="4"/>
    <n v="1"/>
    <s v="TA"/>
    <n v="8"/>
    <s v="Typ"/>
    <s v="Other"/>
    <n v="2"/>
    <n v="0"/>
    <n v="6"/>
    <n v="2010"/>
    <x v="0"/>
    <n v="164000"/>
  </r>
  <r>
    <n v="1263"/>
    <n v="50"/>
    <x v="0"/>
    <n v="11250"/>
    <s v="Inside"/>
    <x v="3"/>
    <n v="5"/>
    <n v="1957"/>
    <n v="1989"/>
    <s v="Gable"/>
    <x v="0"/>
    <s v="TA"/>
    <s v="CBlock"/>
    <s v="TA"/>
    <s v="TA"/>
    <s v="Av"/>
    <s v="Unf"/>
    <n v="0"/>
    <s v="Y"/>
    <n v="1104"/>
    <n v="684"/>
    <n v="0"/>
    <n v="1788"/>
    <n v="1"/>
    <n v="0"/>
    <n v="5"/>
    <n v="1"/>
    <s v="TA"/>
    <n v="8"/>
    <s v="Min"/>
    <s v="Attchd"/>
    <n v="1"/>
    <n v="0"/>
    <n v="11"/>
    <n v="2009"/>
    <x v="0"/>
    <n v="161500"/>
  </r>
  <r>
    <n v="300"/>
    <n v="20"/>
    <x v="0"/>
    <n v="14000"/>
    <s v="Inside"/>
    <x v="0"/>
    <n v="8"/>
    <n v="1950"/>
    <n v="2004"/>
    <s v="Gable"/>
    <x v="0"/>
    <s v="Gd"/>
    <s v="CBlock"/>
    <s v="TA"/>
    <s v="TA"/>
    <s v="No"/>
    <s v="Unf"/>
    <n v="0"/>
    <s v="Y"/>
    <n v="1152"/>
    <n v="0"/>
    <n v="0"/>
    <n v="1152"/>
    <n v="1"/>
    <n v="0"/>
    <n v="3"/>
    <n v="1"/>
    <s v="Gd"/>
    <n v="6"/>
    <s v="Typ"/>
    <s v="Attchd"/>
    <n v="1"/>
    <n v="0"/>
    <n v="8"/>
    <n v="2009"/>
    <x v="2"/>
    <n v="158500"/>
  </r>
  <r>
    <n v="1405"/>
    <n v="50"/>
    <x v="0"/>
    <n v="10410"/>
    <s v="Corner"/>
    <x v="6"/>
    <n v="4"/>
    <n v="1915"/>
    <n v="1950"/>
    <s v="Gable"/>
    <x v="0"/>
    <s v="TA"/>
    <s v="PConc"/>
    <s v="TA"/>
    <s v="TA"/>
    <s v="No"/>
    <s v="Unf"/>
    <n v="0"/>
    <s v="Y"/>
    <n v="694"/>
    <n v="520"/>
    <n v="0"/>
    <n v="1214"/>
    <n v="1"/>
    <n v="0"/>
    <n v="3"/>
    <n v="1"/>
    <s v="TA"/>
    <n v="6"/>
    <s v="Typ"/>
    <s v="Detchd"/>
    <n v="3"/>
    <n v="0"/>
    <n v="1"/>
    <n v="2006"/>
    <x v="2"/>
    <n v="105000"/>
  </r>
  <r>
    <n v="1375"/>
    <n v="60"/>
    <x v="2"/>
    <n v="10625"/>
    <s v="Inside"/>
    <x v="1"/>
    <n v="5"/>
    <n v="2005"/>
    <n v="2005"/>
    <s v="Gable"/>
    <x v="1"/>
    <s v="TA"/>
    <s v="PConc"/>
    <s v="Gd"/>
    <s v="TA"/>
    <s v="No"/>
    <s v="Unf"/>
    <n v="0"/>
    <s v="Y"/>
    <n v="1026"/>
    <n v="932"/>
    <n v="0"/>
    <n v="1958"/>
    <n v="2"/>
    <n v="1"/>
    <n v="3"/>
    <n v="1"/>
    <s v="Gd"/>
    <n v="9"/>
    <s v="Typ"/>
    <s v="Attchd"/>
    <n v="3"/>
    <n v="0"/>
    <n v="7"/>
    <n v="2008"/>
    <x v="0"/>
    <n v="250000"/>
  </r>
  <r>
    <n v="890"/>
    <n v="20"/>
    <x v="0"/>
    <n v="12160"/>
    <s v="Inside"/>
    <x v="0"/>
    <n v="4"/>
    <n v="1953"/>
    <n v="1953"/>
    <s v="Hip"/>
    <x v="0"/>
    <s v="TA"/>
    <s v="CBlock"/>
    <s v="TA"/>
    <s v="TA"/>
    <s v="No"/>
    <s v="BLQ"/>
    <n v="1024"/>
    <s v="Y"/>
    <n v="1505"/>
    <n v="0"/>
    <n v="0"/>
    <n v="1505"/>
    <n v="1"/>
    <n v="0"/>
    <n v="2"/>
    <n v="1"/>
    <s v="TA"/>
    <n v="6"/>
    <s v="Typ"/>
    <s v="Attchd"/>
    <n v="2"/>
    <n v="0"/>
    <n v="2"/>
    <n v="2009"/>
    <x v="0"/>
    <n v="149500"/>
  </r>
  <r>
    <n v="1"/>
    <n v="60"/>
    <x v="0"/>
    <n v="8450"/>
    <s v="Inside"/>
    <x v="1"/>
    <n v="5"/>
    <n v="2003"/>
    <n v="2003"/>
    <s v="Gable"/>
    <x v="1"/>
    <s v="TA"/>
    <s v="PConc"/>
    <s v="Gd"/>
    <s v="TA"/>
    <s v="No"/>
    <s v="GLQ"/>
    <n v="706"/>
    <s v="Y"/>
    <n v="856"/>
    <n v="854"/>
    <n v="0"/>
    <n v="1710"/>
    <n v="2"/>
    <n v="1"/>
    <n v="3"/>
    <n v="1"/>
    <s v="Gd"/>
    <n v="8"/>
    <s v="Typ"/>
    <s v="Attchd"/>
    <n v="2"/>
    <n v="0"/>
    <n v="2"/>
    <n v="2008"/>
    <x v="0"/>
    <n v="208500"/>
  </r>
  <r>
    <n v="484"/>
    <n v="120"/>
    <x v="1"/>
    <n v="4500"/>
    <s v="FR2"/>
    <x v="0"/>
    <n v="5"/>
    <n v="1998"/>
    <n v="1998"/>
    <s v="Hip"/>
    <x v="0"/>
    <s v="TA"/>
    <s v="PConc"/>
    <s v="Ex"/>
    <s v="TA"/>
    <s v="No"/>
    <s v="GLQ"/>
    <n v="897"/>
    <s v="Y"/>
    <n v="1216"/>
    <n v="0"/>
    <n v="0"/>
    <n v="1216"/>
    <n v="2"/>
    <n v="0"/>
    <n v="2"/>
    <n v="1"/>
    <s v="TA"/>
    <n v="5"/>
    <s v="Typ"/>
    <s v="Attchd"/>
    <n v="2"/>
    <n v="0"/>
    <n v="5"/>
    <n v="2006"/>
    <x v="0"/>
    <n v="164000"/>
  </r>
  <r>
    <n v="419"/>
    <n v="50"/>
    <x v="0"/>
    <n v="8160"/>
    <s v="Inside"/>
    <x v="4"/>
    <n v="6"/>
    <n v="1940"/>
    <n v="1950"/>
    <s v="Gable"/>
    <x v="0"/>
    <s v="TA"/>
    <s v="BrkTil"/>
    <s v="TA"/>
    <s v="TA"/>
    <s v="No"/>
    <s v="ALQ"/>
    <n v="312"/>
    <s v="N"/>
    <n v="756"/>
    <n v="378"/>
    <n v="0"/>
    <n v="1134"/>
    <n v="1"/>
    <n v="1"/>
    <n v="3"/>
    <n v="1"/>
    <s v="TA"/>
    <n v="7"/>
    <s v="Typ"/>
    <s v="Detchd"/>
    <n v="1"/>
    <n v="0"/>
    <n v="4"/>
    <n v="2007"/>
    <x v="1"/>
    <n v="126000"/>
  </r>
  <r>
    <n v="1066"/>
    <n v="60"/>
    <x v="0"/>
    <n v="14000"/>
    <s v="Inside"/>
    <x v="1"/>
    <n v="5"/>
    <n v="1996"/>
    <n v="1997"/>
    <s v="Gable"/>
    <x v="1"/>
    <s v="TA"/>
    <s v="PConc"/>
    <s v="Ex"/>
    <s v="TA"/>
    <s v="Gd"/>
    <s v="GLQ"/>
    <n v="1201"/>
    <s v="Y"/>
    <n v="1306"/>
    <n v="954"/>
    <n v="0"/>
    <n v="2260"/>
    <n v="2"/>
    <n v="1"/>
    <n v="3"/>
    <n v="1"/>
    <s v="Gd"/>
    <n v="7"/>
    <s v="Typ"/>
    <s v="Attchd"/>
    <n v="2"/>
    <n v="0"/>
    <n v="4"/>
    <n v="2010"/>
    <x v="0"/>
    <n v="328000"/>
  </r>
  <r>
    <n v="1423"/>
    <n v="120"/>
    <x v="1"/>
    <n v="4435"/>
    <s v="Inside"/>
    <x v="0"/>
    <n v="5"/>
    <n v="2003"/>
    <n v="2003"/>
    <s v="Gable"/>
    <x v="1"/>
    <s v="TA"/>
    <s v="PConc"/>
    <s v="Gd"/>
    <s v="TA"/>
    <s v="Av"/>
    <s v="GLQ"/>
    <n v="686"/>
    <s v="Y"/>
    <n v="848"/>
    <n v="0"/>
    <n v="0"/>
    <n v="848"/>
    <n v="1"/>
    <n v="0"/>
    <n v="1"/>
    <n v="1"/>
    <s v="Gd"/>
    <n v="3"/>
    <s v="Typ"/>
    <s v="Attchd"/>
    <n v="2"/>
    <n v="0"/>
    <n v="3"/>
    <n v="2008"/>
    <x v="0"/>
    <n v="136500"/>
  </r>
  <r>
    <n v="402"/>
    <n v="20"/>
    <x v="0"/>
    <n v="8767"/>
    <s v="Inside"/>
    <x v="1"/>
    <n v="5"/>
    <n v="2005"/>
    <n v="2005"/>
    <s v="Gable"/>
    <x v="1"/>
    <s v="TA"/>
    <s v="PConc"/>
    <s v="Gd"/>
    <s v="TA"/>
    <s v="Av"/>
    <s v="GLQ"/>
    <n v="24"/>
    <s v="Y"/>
    <n v="1310"/>
    <n v="0"/>
    <n v="0"/>
    <n v="1310"/>
    <n v="2"/>
    <n v="0"/>
    <n v="3"/>
    <n v="1"/>
    <s v="Gd"/>
    <n v="6"/>
    <s v="Typ"/>
    <s v="Attchd"/>
    <n v="2"/>
    <n v="0"/>
    <n v="7"/>
    <n v="2006"/>
    <x v="1"/>
    <n v="164990"/>
  </r>
  <r>
    <n v="390"/>
    <n v="60"/>
    <x v="0"/>
    <n v="12474"/>
    <s v="Inside"/>
    <x v="2"/>
    <n v="5"/>
    <n v="2007"/>
    <n v="2008"/>
    <s v="Gable"/>
    <x v="2"/>
    <s v="TA"/>
    <s v="PConc"/>
    <s v="Ex"/>
    <s v="TA"/>
    <s v="Av"/>
    <s v="GLQ"/>
    <n v="1280"/>
    <s v="Y"/>
    <n v="1742"/>
    <n v="590"/>
    <n v="0"/>
    <n v="2332"/>
    <n v="2"/>
    <n v="1"/>
    <n v="3"/>
    <n v="1"/>
    <s v="Ex"/>
    <n v="9"/>
    <s v="Typ"/>
    <s v="Other"/>
    <n v="3"/>
    <n v="0"/>
    <n v="8"/>
    <n v="2008"/>
    <x v="1"/>
    <n v="426000"/>
  </r>
  <r>
    <n v="44"/>
    <n v="20"/>
    <x v="0"/>
    <n v="9200"/>
    <s v="CulDSac"/>
    <x v="4"/>
    <n v="6"/>
    <n v="1975"/>
    <n v="1980"/>
    <s v="Hip"/>
    <x v="0"/>
    <s v="TA"/>
    <s v="CBlock"/>
    <s v="Gd"/>
    <s v="TA"/>
    <s v="Av"/>
    <s v="LwQ"/>
    <n v="280"/>
    <s v="Y"/>
    <n v="938"/>
    <n v="0"/>
    <n v="0"/>
    <n v="938"/>
    <n v="1"/>
    <n v="0"/>
    <n v="3"/>
    <n v="1"/>
    <s v="TA"/>
    <n v="5"/>
    <s v="Typ"/>
    <s v="Detchd"/>
    <n v="1"/>
    <n v="0"/>
    <n v="7"/>
    <n v="2008"/>
    <x v="0"/>
    <n v="130250"/>
  </r>
  <r>
    <n v="330"/>
    <n v="70"/>
    <x v="1"/>
    <n v="6402"/>
    <s v="Corner"/>
    <x v="4"/>
    <n v="5"/>
    <n v="1920"/>
    <n v="1950"/>
    <s v="Gable"/>
    <x v="0"/>
    <s v="TA"/>
    <s v="PConc"/>
    <s v="TA"/>
    <s v="TA"/>
    <s v="Mn"/>
    <s v="Unf"/>
    <n v="0"/>
    <s v="N"/>
    <n v="596"/>
    <n v="596"/>
    <n v="0"/>
    <n v="1192"/>
    <n v="1"/>
    <n v="0"/>
    <n v="3"/>
    <n v="1"/>
    <s v="TA"/>
    <n v="6"/>
    <s v="Typ"/>
    <s v="Detchd"/>
    <n v="1"/>
    <n v="0"/>
    <n v="7"/>
    <n v="2009"/>
    <x v="0"/>
    <n v="78000"/>
  </r>
  <r>
    <n v="466"/>
    <n v="120"/>
    <x v="1"/>
    <n v="3072"/>
    <s v="Inside"/>
    <x v="1"/>
    <n v="5"/>
    <n v="2004"/>
    <n v="2004"/>
    <s v="Hip"/>
    <x v="1"/>
    <s v="TA"/>
    <s v="PConc"/>
    <s v="Gd"/>
    <s v="TA"/>
    <s v="No"/>
    <s v="Unf"/>
    <n v="0"/>
    <s v="Y"/>
    <n v="1414"/>
    <n v="0"/>
    <n v="0"/>
    <n v="1414"/>
    <n v="2"/>
    <n v="0"/>
    <n v="2"/>
    <n v="1"/>
    <s v="Gd"/>
    <n v="6"/>
    <s v="Typ"/>
    <s v="Attchd"/>
    <n v="2"/>
    <n v="0"/>
    <n v="5"/>
    <n v="2006"/>
    <x v="0"/>
    <n v="178740"/>
  </r>
  <r>
    <n v="1287"/>
    <n v="20"/>
    <x v="0"/>
    <n v="9790"/>
    <s v="Inside"/>
    <x v="0"/>
    <n v="5"/>
    <n v="1963"/>
    <n v="1963"/>
    <s v="Hip"/>
    <x v="0"/>
    <s v="TA"/>
    <s v="CBlock"/>
    <s v="TA"/>
    <s v="TA"/>
    <s v="No"/>
    <s v="ALQ"/>
    <n v="569"/>
    <s v="Y"/>
    <n v="1328"/>
    <n v="0"/>
    <n v="0"/>
    <n v="1328"/>
    <n v="1"/>
    <n v="1"/>
    <n v="3"/>
    <n v="1"/>
    <s v="TA"/>
    <n v="6"/>
    <s v="Typ"/>
    <s v="Attchd"/>
    <n v="2"/>
    <n v="0"/>
    <n v="6"/>
    <n v="2010"/>
    <x v="0"/>
    <n v="143000"/>
  </r>
  <r>
    <n v="63"/>
    <n v="120"/>
    <x v="0"/>
    <n v="6442"/>
    <s v="Inside"/>
    <x v="5"/>
    <n v="5"/>
    <n v="2006"/>
    <n v="2006"/>
    <s v="Gable"/>
    <x v="1"/>
    <s v="TA"/>
    <s v="PConc"/>
    <s v="Gd"/>
    <s v="Gd"/>
    <s v="Mn"/>
    <s v="GLQ"/>
    <n v="24"/>
    <s v="Y"/>
    <n v="1370"/>
    <n v="0"/>
    <n v="0"/>
    <n v="1370"/>
    <n v="2"/>
    <n v="0"/>
    <n v="2"/>
    <n v="1"/>
    <s v="Gd"/>
    <n v="6"/>
    <s v="Typ"/>
    <s v="Attchd"/>
    <n v="2"/>
    <n v="0"/>
    <n v="10"/>
    <n v="2007"/>
    <x v="0"/>
    <n v="202500"/>
  </r>
  <r>
    <n v="883"/>
    <n v="60"/>
    <x v="0"/>
    <n v="9636"/>
    <s v="Corner"/>
    <x v="0"/>
    <n v="5"/>
    <n v="1992"/>
    <n v="1993"/>
    <s v="Gable"/>
    <x v="0"/>
    <s v="TA"/>
    <s v="PConc"/>
    <s v="Gd"/>
    <s v="TA"/>
    <s v="No"/>
    <s v="Unf"/>
    <n v="0"/>
    <s v="Y"/>
    <n v="808"/>
    <n v="785"/>
    <n v="0"/>
    <n v="1593"/>
    <n v="2"/>
    <n v="1"/>
    <n v="3"/>
    <n v="1"/>
    <s v="TA"/>
    <n v="7"/>
    <s v="Typ"/>
    <s v="Other"/>
    <n v="2"/>
    <n v="0"/>
    <n v="12"/>
    <n v="2009"/>
    <x v="0"/>
    <n v="178000"/>
  </r>
  <r>
    <n v="538"/>
    <n v="20"/>
    <x v="0"/>
    <n v="12735"/>
    <s v="FR2"/>
    <x v="3"/>
    <n v="5"/>
    <n v="1972"/>
    <n v="1972"/>
    <s v="Hip"/>
    <x v="0"/>
    <s v="TA"/>
    <s v="CBlock"/>
    <s v="TA"/>
    <s v="TA"/>
    <s v="No"/>
    <s v="BLQ"/>
    <n v="600"/>
    <s v="Y"/>
    <n v="864"/>
    <n v="0"/>
    <n v="0"/>
    <n v="864"/>
    <n v="1"/>
    <n v="0"/>
    <n v="3"/>
    <n v="1"/>
    <s v="TA"/>
    <n v="5"/>
    <s v="Typ"/>
    <s v="Detchd"/>
    <n v="2"/>
    <n v="0"/>
    <n v="4"/>
    <n v="2008"/>
    <x v="0"/>
    <n v="111250"/>
  </r>
  <r>
    <n v="482"/>
    <n v="20"/>
    <x v="0"/>
    <n v="11846"/>
    <s v="Inside"/>
    <x v="7"/>
    <n v="5"/>
    <n v="2003"/>
    <n v="2004"/>
    <s v="Hip"/>
    <x v="1"/>
    <s v="TA"/>
    <s v="PConc"/>
    <s v="Ex"/>
    <s v="TA"/>
    <s v="Gd"/>
    <s v="GLQ"/>
    <n v="1567"/>
    <s v="Y"/>
    <n v="1792"/>
    <n v="0"/>
    <n v="0"/>
    <n v="1792"/>
    <n v="2"/>
    <n v="0"/>
    <n v="2"/>
    <n v="1"/>
    <s v="Ex"/>
    <n v="6"/>
    <s v="Typ"/>
    <s v="Attchd"/>
    <n v="3"/>
    <n v="0"/>
    <n v="8"/>
    <n v="2006"/>
    <x v="0"/>
    <n v="374000"/>
  </r>
  <r>
    <n v="1239"/>
    <n v="20"/>
    <x v="0"/>
    <n v="13072"/>
    <s v="Inside"/>
    <x v="0"/>
    <n v="5"/>
    <n v="2005"/>
    <n v="2005"/>
    <s v="Gable"/>
    <x v="1"/>
    <s v="TA"/>
    <s v="PConc"/>
    <s v="Gd"/>
    <s v="TA"/>
    <s v="No"/>
    <s v="Unf"/>
    <n v="0"/>
    <s v="Y"/>
    <n v="1141"/>
    <n v="0"/>
    <n v="0"/>
    <n v="1141"/>
    <n v="1"/>
    <n v="1"/>
    <n v="3"/>
    <n v="1"/>
    <s v="TA"/>
    <n v="6"/>
    <s v="Typ"/>
    <s v="Detchd"/>
    <n v="2"/>
    <n v="0"/>
    <n v="3"/>
    <n v="2006"/>
    <x v="1"/>
    <n v="142500"/>
  </r>
  <r>
    <n v="452"/>
    <n v="20"/>
    <x v="0"/>
    <n v="70761"/>
    <s v="Inside"/>
    <x v="1"/>
    <n v="5"/>
    <n v="1975"/>
    <n v="1975"/>
    <s v="Gable"/>
    <x v="0"/>
    <s v="TA"/>
    <s v="CBlock"/>
    <s v="Gd"/>
    <s v="TA"/>
    <s v="Gd"/>
    <s v="ALQ"/>
    <n v="655"/>
    <s v="Y"/>
    <n v="1533"/>
    <n v="0"/>
    <n v="0"/>
    <n v="1533"/>
    <n v="2"/>
    <n v="0"/>
    <n v="2"/>
    <n v="1"/>
    <s v="Gd"/>
    <n v="5"/>
    <s v="Typ"/>
    <s v="Attchd"/>
    <n v="2"/>
    <n v="0"/>
    <n v="12"/>
    <n v="2006"/>
    <x v="0"/>
    <n v="280000"/>
  </r>
  <r>
    <n v="494"/>
    <n v="20"/>
    <x v="0"/>
    <n v="7931"/>
    <s v="Inside"/>
    <x v="4"/>
    <n v="6"/>
    <n v="1960"/>
    <n v="1960"/>
    <s v="Gable"/>
    <x v="0"/>
    <s v="TA"/>
    <s v="CBlock"/>
    <s v="TA"/>
    <s v="TA"/>
    <s v="No"/>
    <s v="BLQ"/>
    <n v="374"/>
    <s v="Y"/>
    <n v="1269"/>
    <n v="0"/>
    <n v="0"/>
    <n v="1269"/>
    <n v="1"/>
    <n v="1"/>
    <n v="3"/>
    <n v="1"/>
    <s v="TA"/>
    <n v="6"/>
    <s v="Typ"/>
    <s v="Detchd"/>
    <n v="1"/>
    <n v="0"/>
    <n v="6"/>
    <n v="2008"/>
    <x v="0"/>
    <n v="155000"/>
  </r>
  <r>
    <n v="941"/>
    <n v="90"/>
    <x v="0"/>
    <n v="12640"/>
    <s v="Inside"/>
    <x v="0"/>
    <n v="5"/>
    <n v="1976"/>
    <n v="1976"/>
    <s v="Gable"/>
    <x v="0"/>
    <s v="TA"/>
    <s v="CBlock"/>
    <s v="TA"/>
    <s v="TA"/>
    <s v="Gd"/>
    <s v="LwQ"/>
    <n v="936"/>
    <s v="Y"/>
    <n v="1728"/>
    <n v="0"/>
    <n v="0"/>
    <n v="1728"/>
    <n v="2"/>
    <n v="0"/>
    <n v="4"/>
    <n v="2"/>
    <s v="TA"/>
    <n v="8"/>
    <s v="Typ"/>
    <s v="Attchd"/>
    <n v="2"/>
    <n v="0"/>
    <n v="7"/>
    <n v="2006"/>
    <x v="0"/>
    <n v="150900"/>
  </r>
  <r>
    <n v="780"/>
    <n v="90"/>
    <x v="0"/>
    <n v="10530"/>
    <s v="Inside"/>
    <x v="0"/>
    <n v="5"/>
    <n v="1977"/>
    <n v="1977"/>
    <s v="Gable"/>
    <x v="0"/>
    <s v="TA"/>
    <s v="CBlock"/>
    <s v="Gd"/>
    <s v="TA"/>
    <s v="Gd"/>
    <s v="GLQ"/>
    <n v="975"/>
    <s v="Y"/>
    <n v="1004"/>
    <n v="0"/>
    <n v="0"/>
    <n v="1004"/>
    <n v="1"/>
    <n v="0"/>
    <n v="2"/>
    <n v="1"/>
    <s v="TA"/>
    <n v="4"/>
    <s v="Typ"/>
    <s v="Attchd"/>
    <n v="2"/>
    <n v="0"/>
    <n v="5"/>
    <n v="2006"/>
    <x v="0"/>
    <n v="135000"/>
  </r>
  <r>
    <n v="133"/>
    <n v="20"/>
    <x v="0"/>
    <n v="7388"/>
    <s v="Corner"/>
    <x v="4"/>
    <n v="6"/>
    <n v="1959"/>
    <n v="2002"/>
    <s v="Gable"/>
    <x v="0"/>
    <s v="TA"/>
    <s v="CBlock"/>
    <s v="TA"/>
    <s v="TA"/>
    <s v="No"/>
    <s v="LwQ"/>
    <n v="405"/>
    <s v="Y"/>
    <n v="1327"/>
    <n v="0"/>
    <n v="0"/>
    <n v="1327"/>
    <n v="1"/>
    <n v="0"/>
    <n v="3"/>
    <n v="1"/>
    <s v="Gd"/>
    <n v="7"/>
    <s v="Typ"/>
    <s v="Detchd"/>
    <n v="2"/>
    <n v="0"/>
    <n v="7"/>
    <n v="2007"/>
    <x v="0"/>
    <n v="150750"/>
  </r>
  <r>
    <n v="326"/>
    <n v="45"/>
    <x v="1"/>
    <n v="5000"/>
    <s v="Inside"/>
    <x v="4"/>
    <n v="6"/>
    <n v="1941"/>
    <n v="1950"/>
    <s v="Gable"/>
    <x v="0"/>
    <s v="TA"/>
    <s v="CBlock"/>
    <s v="TA"/>
    <s v="TA"/>
    <s v="Av"/>
    <s v="BLQ"/>
    <n v="116"/>
    <s v="N"/>
    <n v="803"/>
    <n v="0"/>
    <n v="0"/>
    <n v="803"/>
    <n v="1"/>
    <n v="0"/>
    <n v="2"/>
    <n v="1"/>
    <s v="TA"/>
    <n v="5"/>
    <s v="Typ"/>
    <s v="Detchd"/>
    <n v="2"/>
    <n v="0"/>
    <n v="12"/>
    <n v="2007"/>
    <x v="0"/>
    <n v="87000"/>
  </r>
  <r>
    <n v="241"/>
    <n v="20"/>
    <x v="2"/>
    <n v="9000"/>
    <s v="Inside"/>
    <x v="5"/>
    <n v="5"/>
    <n v="2008"/>
    <n v="2008"/>
    <s v="Gable"/>
    <x v="1"/>
    <s v="TA"/>
    <s v="PConc"/>
    <s v="Gd"/>
    <s v="TA"/>
    <s v="Av"/>
    <s v="GLQ"/>
    <n v="1078"/>
    <s v="Y"/>
    <n v="1566"/>
    <n v="0"/>
    <n v="0"/>
    <n v="1566"/>
    <n v="2"/>
    <n v="0"/>
    <n v="3"/>
    <n v="1"/>
    <s v="Gd"/>
    <n v="7"/>
    <s v="Typ"/>
    <s v="Attchd"/>
    <n v="2"/>
    <n v="0"/>
    <n v="4"/>
    <n v="2010"/>
    <x v="0"/>
    <n v="262500"/>
  </r>
  <r>
    <n v="451"/>
    <n v="30"/>
    <x v="1"/>
    <n v="5684"/>
    <s v="Inside"/>
    <x v="0"/>
    <n v="8"/>
    <n v="1930"/>
    <n v="2005"/>
    <s v="Hip"/>
    <x v="0"/>
    <s v="TA"/>
    <s v="BrkTil"/>
    <s v="TA"/>
    <s v="TA"/>
    <s v="No"/>
    <s v="Unf"/>
    <n v="0"/>
    <s v="Y"/>
    <n v="813"/>
    <n v="0"/>
    <n v="0"/>
    <n v="813"/>
    <n v="1"/>
    <n v="0"/>
    <n v="2"/>
    <n v="1"/>
    <s v="Gd"/>
    <n v="5"/>
    <s v="Typ"/>
    <s v="Detchd"/>
    <n v="1"/>
    <n v="0"/>
    <n v="6"/>
    <n v="2006"/>
    <x v="0"/>
    <n v="110000"/>
  </r>
  <r>
    <n v="635"/>
    <n v="90"/>
    <x v="0"/>
    <n v="6979"/>
    <s v="Inside"/>
    <x v="0"/>
    <n v="5"/>
    <n v="1980"/>
    <n v="1980"/>
    <s v="Gable"/>
    <x v="0"/>
    <s v="TA"/>
    <s v="CBlock"/>
    <s v="TA"/>
    <s v="TA"/>
    <s v="No"/>
    <s v="GLQ"/>
    <n v="1056"/>
    <s v="Y"/>
    <n v="1056"/>
    <n v="0"/>
    <n v="0"/>
    <n v="1056"/>
    <n v="0"/>
    <n v="0"/>
    <n v="0"/>
    <n v="2"/>
    <s v="TA"/>
    <n v="4"/>
    <s v="Typ"/>
    <s v="Detchd"/>
    <n v="2"/>
    <n v="0"/>
    <n v="6"/>
    <n v="2010"/>
    <x v="0"/>
    <n v="144000"/>
  </r>
  <r>
    <n v="443"/>
    <n v="50"/>
    <x v="1"/>
    <n v="6240"/>
    <s v="Inside"/>
    <x v="4"/>
    <n v="7"/>
    <n v="1930"/>
    <n v="1992"/>
    <s v="Gable"/>
    <x v="0"/>
    <s v="TA"/>
    <s v="PConc"/>
    <s v="TA"/>
    <s v="TA"/>
    <s v="No"/>
    <s v="Unf"/>
    <n v="0"/>
    <s v="Y"/>
    <n v="1128"/>
    <n v="445"/>
    <n v="0"/>
    <n v="1573"/>
    <n v="2"/>
    <n v="0"/>
    <n v="3"/>
    <n v="1"/>
    <s v="TA"/>
    <n v="8"/>
    <s v="Typ"/>
    <s v="Detchd"/>
    <n v="2"/>
    <n v="0"/>
    <n v="6"/>
    <n v="2008"/>
    <x v="0"/>
    <n v="162900"/>
  </r>
  <r>
    <n v="1362"/>
    <n v="20"/>
    <x v="0"/>
    <n v="16158"/>
    <s v="Inside"/>
    <x v="1"/>
    <n v="5"/>
    <n v="2005"/>
    <n v="2005"/>
    <s v="Hip"/>
    <x v="1"/>
    <s v="TA"/>
    <s v="PConc"/>
    <s v="Ex"/>
    <s v="TA"/>
    <s v="Av"/>
    <s v="ALQ"/>
    <n v="1274"/>
    <s v="Y"/>
    <n v="1530"/>
    <n v="0"/>
    <n v="0"/>
    <n v="1530"/>
    <n v="2"/>
    <n v="0"/>
    <n v="3"/>
    <n v="1"/>
    <s v="Gd"/>
    <n v="7"/>
    <s v="Typ"/>
    <s v="Attchd"/>
    <n v="2"/>
    <n v="0"/>
    <n v="6"/>
    <n v="2009"/>
    <x v="0"/>
    <n v="260000"/>
  </r>
  <r>
    <n v="1317"/>
    <n v="20"/>
    <x v="0"/>
    <n v="10226"/>
    <s v="Inside"/>
    <x v="5"/>
    <n v="5"/>
    <n v="2008"/>
    <n v="2008"/>
    <s v="Gable"/>
    <x v="1"/>
    <s v="TA"/>
    <s v="PConc"/>
    <s v="Ex"/>
    <s v="TA"/>
    <s v="Gd"/>
    <s v="Unf"/>
    <n v="0"/>
    <s v="Y"/>
    <n v="1630"/>
    <n v="0"/>
    <n v="0"/>
    <n v="1630"/>
    <n v="2"/>
    <n v="0"/>
    <n v="3"/>
    <n v="1"/>
    <s v="Ex"/>
    <n v="8"/>
    <s v="Typ"/>
    <s v="Attchd"/>
    <n v="3"/>
    <n v="0"/>
    <n v="1"/>
    <n v="2009"/>
    <x v="0"/>
    <n v="295493"/>
  </r>
  <r>
    <n v="1065"/>
    <n v="20"/>
    <x v="0"/>
    <n v="11000"/>
    <s v="CulDSac"/>
    <x v="4"/>
    <n v="6"/>
    <n v="1966"/>
    <n v="1966"/>
    <s v="Gable"/>
    <x v="0"/>
    <s v="TA"/>
    <s v="CBlock"/>
    <s v="TA"/>
    <s v="TA"/>
    <s v="Mn"/>
    <s v="BLQ"/>
    <n v="740"/>
    <s v="Y"/>
    <n v="1154"/>
    <n v="0"/>
    <n v="0"/>
    <n v="1154"/>
    <n v="1"/>
    <n v="1"/>
    <n v="3"/>
    <n v="1"/>
    <s v="TA"/>
    <n v="6"/>
    <s v="Typ"/>
    <s v="Attchd"/>
    <n v="2"/>
    <n v="0"/>
    <n v="11"/>
    <n v="2009"/>
    <x v="0"/>
    <n v="154000"/>
  </r>
  <r>
    <n v="1161"/>
    <n v="160"/>
    <x v="0"/>
    <n v="2280"/>
    <s v="Inside"/>
    <x v="0"/>
    <n v="5"/>
    <n v="1978"/>
    <n v="1978"/>
    <s v="Gable"/>
    <x v="0"/>
    <s v="TA"/>
    <s v="CBlock"/>
    <s v="Gd"/>
    <s v="TA"/>
    <s v="No"/>
    <s v="ALQ"/>
    <n v="311"/>
    <s v="Y"/>
    <n v="855"/>
    <n v="601"/>
    <n v="0"/>
    <n v="1456"/>
    <n v="2"/>
    <n v="1"/>
    <n v="3"/>
    <n v="1"/>
    <s v="TA"/>
    <n v="7"/>
    <s v="Typ"/>
    <s v="Attchd"/>
    <n v="2"/>
    <n v="0"/>
    <n v="7"/>
    <n v="2010"/>
    <x v="0"/>
    <n v="146000"/>
  </r>
  <r>
    <n v="311"/>
    <n v="60"/>
    <x v="0"/>
    <n v="7685"/>
    <s v="Inside"/>
    <x v="0"/>
    <n v="5"/>
    <n v="1993"/>
    <n v="1994"/>
    <s v="Gable"/>
    <x v="0"/>
    <s v="TA"/>
    <s v="PConc"/>
    <s v="Gd"/>
    <s v="TA"/>
    <s v="No"/>
    <s v="ALQ"/>
    <n v="518"/>
    <s v="Y"/>
    <n v="697"/>
    <n v="804"/>
    <n v="0"/>
    <n v="1501"/>
    <n v="2"/>
    <n v="1"/>
    <n v="3"/>
    <n v="1"/>
    <s v="Gd"/>
    <n v="6"/>
    <s v="Typ"/>
    <s v="Attchd"/>
    <n v="2"/>
    <n v="0"/>
    <n v="5"/>
    <n v="2006"/>
    <x v="0"/>
    <n v="165600"/>
  </r>
  <r>
    <n v="88"/>
    <n v="160"/>
    <x v="2"/>
    <n v="3951"/>
    <s v="Corner"/>
    <x v="0"/>
    <n v="5"/>
    <n v="2009"/>
    <n v="2009"/>
    <s v="Gable"/>
    <x v="1"/>
    <s v="TA"/>
    <s v="PConc"/>
    <s v="Gd"/>
    <s v="TA"/>
    <s v="Av"/>
    <s v="Unf"/>
    <n v="0"/>
    <s v="Y"/>
    <n v="612"/>
    <n v="612"/>
    <n v="0"/>
    <n v="1224"/>
    <n v="2"/>
    <n v="1"/>
    <n v="2"/>
    <n v="1"/>
    <s v="Gd"/>
    <n v="4"/>
    <s v="Typ"/>
    <s v="Detchd"/>
    <n v="2"/>
    <n v="0"/>
    <n v="6"/>
    <n v="2009"/>
    <x v="1"/>
    <n v="164500"/>
  </r>
  <r>
    <n v="1335"/>
    <n v="160"/>
    <x v="1"/>
    <n v="2368"/>
    <s v="Inside"/>
    <x v="4"/>
    <n v="6"/>
    <n v="1970"/>
    <n v="1970"/>
    <s v="Gable"/>
    <x v="0"/>
    <s v="TA"/>
    <s v="CBlock"/>
    <s v="TA"/>
    <s v="TA"/>
    <s v="No"/>
    <s v="LwQ"/>
    <n v="765"/>
    <s v="Y"/>
    <n v="765"/>
    <n v="600"/>
    <n v="0"/>
    <n v="1365"/>
    <n v="1"/>
    <n v="1"/>
    <n v="3"/>
    <n v="1"/>
    <s v="TA"/>
    <n v="7"/>
    <s v="Min"/>
    <s v="Attchd"/>
    <n v="2"/>
    <n v="0"/>
    <n v="5"/>
    <n v="2009"/>
    <x v="0"/>
    <n v="125000"/>
  </r>
  <r>
    <n v="1430"/>
    <n v="20"/>
    <x v="0"/>
    <n v="12546"/>
    <s v="Corner"/>
    <x v="0"/>
    <n v="7"/>
    <n v="1981"/>
    <n v="1981"/>
    <s v="Gable"/>
    <x v="1"/>
    <s v="Gd"/>
    <s v="CBlock"/>
    <s v="Gd"/>
    <s v="TA"/>
    <s v="No"/>
    <s v="BLQ"/>
    <n v="678"/>
    <s v="Y"/>
    <n v="1440"/>
    <n v="0"/>
    <n v="0"/>
    <n v="1440"/>
    <n v="2"/>
    <n v="0"/>
    <n v="3"/>
    <n v="1"/>
    <s v="Gd"/>
    <n v="7"/>
    <s v="Typ"/>
    <s v="Attchd"/>
    <n v="2"/>
    <n v="0"/>
    <n v="4"/>
    <n v="2007"/>
    <x v="0"/>
    <n v="182900"/>
  </r>
  <r>
    <n v="58"/>
    <n v="60"/>
    <x v="0"/>
    <n v="11645"/>
    <s v="Corner"/>
    <x v="1"/>
    <n v="5"/>
    <n v="2004"/>
    <n v="2004"/>
    <s v="Gable"/>
    <x v="1"/>
    <s v="TA"/>
    <s v="PConc"/>
    <s v="Gd"/>
    <s v="TA"/>
    <s v="No"/>
    <s v="Unf"/>
    <n v="0"/>
    <s v="Y"/>
    <n v="860"/>
    <n v="860"/>
    <n v="0"/>
    <n v="1720"/>
    <n v="2"/>
    <n v="1"/>
    <n v="3"/>
    <n v="1"/>
    <s v="Gd"/>
    <n v="7"/>
    <s v="Typ"/>
    <s v="Attchd"/>
    <n v="2"/>
    <n v="0"/>
    <n v="8"/>
    <n v="2006"/>
    <x v="0"/>
    <n v="196500"/>
  </r>
  <r>
    <n v="610"/>
    <n v="20"/>
    <x v="0"/>
    <n v="7943"/>
    <s v="Inside"/>
    <x v="3"/>
    <n v="5"/>
    <n v="1961"/>
    <n v="1961"/>
    <s v="Gable"/>
    <x v="0"/>
    <s v="Fa"/>
    <s v="CBlock"/>
    <s v="TA"/>
    <s v="TA"/>
    <s v="Mn"/>
    <s v="LwQ"/>
    <n v="903"/>
    <s v="Y"/>
    <n v="1029"/>
    <n v="0"/>
    <n v="0"/>
    <n v="1029"/>
    <n v="1"/>
    <n v="0"/>
    <n v="3"/>
    <n v="1"/>
    <s v="TA"/>
    <n v="5"/>
    <s v="Typ"/>
    <s v="Attchd"/>
    <n v="1"/>
    <n v="0"/>
    <n v="4"/>
    <n v="2007"/>
    <x v="0"/>
    <n v="118500"/>
  </r>
  <r>
    <n v="712"/>
    <n v="50"/>
    <x v="4"/>
    <n v="8712"/>
    <s v="Inside"/>
    <x v="3"/>
    <n v="7"/>
    <n v="1900"/>
    <n v="1950"/>
    <s v="Gable"/>
    <x v="0"/>
    <s v="TA"/>
    <s v="BrkTil"/>
    <s v="TA"/>
    <s v="TA"/>
    <s v="Mn"/>
    <s v="Unf"/>
    <n v="0"/>
    <s v="Y"/>
    <n v="859"/>
    <n v="319"/>
    <n v="0"/>
    <n v="1178"/>
    <n v="1"/>
    <n v="0"/>
    <n v="2"/>
    <n v="1"/>
    <s v="TA"/>
    <n v="7"/>
    <s v="Typ"/>
    <s v="Detchd"/>
    <n v="1"/>
    <n v="0"/>
    <n v="1"/>
    <n v="2010"/>
    <x v="1"/>
    <n v="102776"/>
  </r>
  <r>
    <n v="604"/>
    <n v="160"/>
    <x v="2"/>
    <n v="3182"/>
    <s v="Inside"/>
    <x v="1"/>
    <n v="5"/>
    <n v="2004"/>
    <n v="2005"/>
    <s v="Gable"/>
    <x v="1"/>
    <s v="TA"/>
    <s v="PConc"/>
    <s v="Gd"/>
    <s v="TA"/>
    <s v="No"/>
    <s v="Unf"/>
    <n v="0"/>
    <s v="Y"/>
    <n v="600"/>
    <n v="600"/>
    <n v="0"/>
    <n v="1200"/>
    <n v="2"/>
    <n v="1"/>
    <n v="2"/>
    <n v="1"/>
    <s v="Gd"/>
    <n v="4"/>
    <s v="Typ"/>
    <s v="Detchd"/>
    <n v="2"/>
    <n v="0"/>
    <n v="6"/>
    <n v="2010"/>
    <x v="0"/>
    <n v="151000"/>
  </r>
  <r>
    <n v="918"/>
    <n v="20"/>
    <x v="0"/>
    <n v="17140"/>
    <s v="Inside"/>
    <x v="3"/>
    <n v="6"/>
    <n v="1956"/>
    <n v="1956"/>
    <s v="Gable"/>
    <x v="0"/>
    <s v="TA"/>
    <s v="CBlock"/>
    <s v="TA"/>
    <s v="TA"/>
    <s v="No"/>
    <s v="ALQ"/>
    <n v="1059"/>
    <s v="Y"/>
    <n v="1229"/>
    <n v="0"/>
    <n v="0"/>
    <n v="1229"/>
    <n v="1"/>
    <n v="0"/>
    <n v="3"/>
    <n v="1"/>
    <s v="TA"/>
    <n v="6"/>
    <s v="Typ"/>
    <s v="Attchd"/>
    <n v="1"/>
    <n v="0"/>
    <n v="4"/>
    <n v="2009"/>
    <x v="0"/>
    <n v="135000"/>
  </r>
  <r>
    <n v="463"/>
    <n v="20"/>
    <x v="0"/>
    <n v="8281"/>
    <s v="Inside"/>
    <x v="4"/>
    <n v="5"/>
    <n v="1965"/>
    <n v="1965"/>
    <s v="Gable"/>
    <x v="0"/>
    <s v="TA"/>
    <s v="CBlock"/>
    <s v="TA"/>
    <s v="TA"/>
    <s v="No"/>
    <s v="LwQ"/>
    <n v="553"/>
    <s v="Y"/>
    <n v="864"/>
    <n v="0"/>
    <n v="0"/>
    <n v="864"/>
    <n v="1"/>
    <n v="0"/>
    <n v="3"/>
    <n v="1"/>
    <s v="TA"/>
    <n v="5"/>
    <s v="Typ"/>
    <s v="Detchd"/>
    <n v="1"/>
    <n v="0"/>
    <n v="12"/>
    <n v="2009"/>
    <x v="0"/>
    <n v="62383"/>
  </r>
  <r>
    <n v="1201"/>
    <n v="20"/>
    <x v="0"/>
    <n v="9353"/>
    <s v="Inside"/>
    <x v="3"/>
    <n v="5"/>
    <n v="1970"/>
    <n v="1970"/>
    <s v="Gable"/>
    <x v="0"/>
    <s v="TA"/>
    <s v="CBlock"/>
    <s v="TA"/>
    <s v="TA"/>
    <s v="No"/>
    <s v="Unf"/>
    <n v="0"/>
    <s v="Y"/>
    <n v="864"/>
    <n v="0"/>
    <n v="0"/>
    <n v="864"/>
    <n v="1"/>
    <n v="0"/>
    <n v="3"/>
    <n v="1"/>
    <s v="TA"/>
    <n v="5"/>
    <s v="Typ"/>
    <s v="Attchd"/>
    <n v="1"/>
    <n v="0"/>
    <n v="7"/>
    <n v="2006"/>
    <x v="1"/>
    <n v="116050"/>
  </r>
  <r>
    <n v="83"/>
    <n v="20"/>
    <x v="0"/>
    <n v="10206"/>
    <s v="Inside"/>
    <x v="5"/>
    <n v="5"/>
    <n v="2007"/>
    <n v="2007"/>
    <s v="Gable"/>
    <x v="0"/>
    <s v="TA"/>
    <s v="PConc"/>
    <s v="Gd"/>
    <s v="TA"/>
    <s v="No"/>
    <s v="GLQ"/>
    <n v="33"/>
    <s v="Y"/>
    <n v="1563"/>
    <n v="0"/>
    <n v="0"/>
    <n v="1563"/>
    <n v="2"/>
    <n v="0"/>
    <n v="3"/>
    <n v="1"/>
    <s v="Gd"/>
    <n v="6"/>
    <s v="Typ"/>
    <s v="Attchd"/>
    <n v="3"/>
    <n v="0"/>
    <n v="10"/>
    <n v="2008"/>
    <x v="0"/>
    <n v="245000"/>
  </r>
  <r>
    <n v="55"/>
    <n v="80"/>
    <x v="0"/>
    <n v="7134"/>
    <s v="Inside"/>
    <x v="4"/>
    <n v="5"/>
    <n v="1955"/>
    <n v="1955"/>
    <s v="Gable"/>
    <x v="0"/>
    <s v="TA"/>
    <s v="CBlock"/>
    <s v="TA"/>
    <s v="TA"/>
    <s v="No"/>
    <s v="ALQ"/>
    <n v="384"/>
    <s v="Y"/>
    <n v="1360"/>
    <n v="0"/>
    <n v="0"/>
    <n v="1360"/>
    <n v="1"/>
    <n v="0"/>
    <n v="3"/>
    <n v="1"/>
    <s v="TA"/>
    <n v="6"/>
    <s v="Min"/>
    <s v="Detchd"/>
    <n v="2"/>
    <n v="0"/>
    <n v="2"/>
    <n v="2007"/>
    <x v="0"/>
    <n v="130000"/>
  </r>
  <r>
    <n v="303"/>
    <n v="20"/>
    <x v="0"/>
    <n v="13704"/>
    <s v="Corner"/>
    <x v="1"/>
    <n v="5"/>
    <n v="2001"/>
    <n v="2002"/>
    <s v="Gable"/>
    <x v="1"/>
    <s v="TA"/>
    <s v="PConc"/>
    <s v="Gd"/>
    <s v="TA"/>
    <s v="No"/>
    <s v="Unf"/>
    <n v="0"/>
    <s v="Y"/>
    <n v="1541"/>
    <n v="0"/>
    <n v="0"/>
    <n v="1541"/>
    <n v="2"/>
    <n v="0"/>
    <n v="3"/>
    <n v="1"/>
    <s v="Gd"/>
    <n v="6"/>
    <s v="Typ"/>
    <s v="Attchd"/>
    <n v="3"/>
    <n v="0"/>
    <n v="1"/>
    <n v="2006"/>
    <x v="0"/>
    <n v="205000"/>
  </r>
  <r>
    <n v="322"/>
    <n v="60"/>
    <x v="0"/>
    <n v="12099"/>
    <s v="Inside"/>
    <x v="5"/>
    <n v="5"/>
    <n v="2004"/>
    <n v="2004"/>
    <s v="Gable"/>
    <x v="1"/>
    <s v="TA"/>
    <s v="PConc"/>
    <s v="Ex"/>
    <s v="TA"/>
    <s v="Av"/>
    <s v="GLQ"/>
    <n v="970"/>
    <s v="Y"/>
    <n v="1136"/>
    <n v="1332"/>
    <n v="0"/>
    <n v="2468"/>
    <n v="2"/>
    <n v="1"/>
    <n v="4"/>
    <n v="1"/>
    <s v="Gd"/>
    <n v="10"/>
    <s v="Typ"/>
    <s v="Other"/>
    <n v="3"/>
    <n v="0"/>
    <n v="6"/>
    <n v="2007"/>
    <x v="0"/>
    <n v="354000"/>
  </r>
  <r>
    <n v="78"/>
    <n v="50"/>
    <x v="1"/>
    <n v="8635"/>
    <s v="Inside"/>
    <x v="4"/>
    <n v="5"/>
    <n v="1948"/>
    <n v="2001"/>
    <s v="Gable"/>
    <x v="0"/>
    <s v="TA"/>
    <s v="CBlock"/>
    <s v="TA"/>
    <s v="TA"/>
    <s v="No"/>
    <s v="BLQ"/>
    <n v="336"/>
    <s v="Y"/>
    <n v="1072"/>
    <n v="213"/>
    <n v="0"/>
    <n v="1285"/>
    <n v="1"/>
    <n v="0"/>
    <n v="2"/>
    <n v="1"/>
    <s v="TA"/>
    <n v="6"/>
    <s v="Min"/>
    <s v="Detchd"/>
    <n v="1"/>
    <n v="0"/>
    <n v="1"/>
    <n v="2008"/>
    <x v="0"/>
    <n v="127000"/>
  </r>
  <r>
    <n v="91"/>
    <n v="20"/>
    <x v="0"/>
    <n v="7200"/>
    <s v="Inside"/>
    <x v="3"/>
    <n v="5"/>
    <n v="1950"/>
    <n v="1950"/>
    <s v="Gable"/>
    <x v="0"/>
    <s v="TA"/>
    <s v="BrkTil"/>
    <s v="NA"/>
    <s v="NA"/>
    <s v="NA"/>
    <s v="NA"/>
    <n v="0"/>
    <s v="Y"/>
    <n v="1040"/>
    <n v="0"/>
    <n v="0"/>
    <n v="1040"/>
    <n v="1"/>
    <n v="0"/>
    <n v="2"/>
    <n v="1"/>
    <s v="TA"/>
    <n v="4"/>
    <s v="Typ"/>
    <s v="Detchd"/>
    <n v="2"/>
    <n v="0"/>
    <n v="7"/>
    <n v="2006"/>
    <x v="0"/>
    <n v="109900"/>
  </r>
  <r>
    <n v="813"/>
    <n v="20"/>
    <x v="4"/>
    <n v="8712"/>
    <s v="Inside"/>
    <x v="4"/>
    <n v="5"/>
    <n v="1952"/>
    <n v="1952"/>
    <s v="Hip"/>
    <x v="3"/>
    <s v="TA"/>
    <s v="CBlock"/>
    <s v="TA"/>
    <s v="TA"/>
    <s v="Av"/>
    <s v="Unf"/>
    <n v="0"/>
    <s v="N"/>
    <n v="1044"/>
    <n v="0"/>
    <n v="0"/>
    <n v="1044"/>
    <n v="1"/>
    <n v="0"/>
    <n v="2"/>
    <n v="1"/>
    <s v="Fa"/>
    <n v="4"/>
    <s v="Typ"/>
    <s v="Other"/>
    <n v="2"/>
    <n v="0"/>
    <n v="6"/>
    <n v="2010"/>
    <x v="1"/>
    <n v="55993"/>
  </r>
  <r>
    <n v="1454"/>
    <n v="20"/>
    <x v="0"/>
    <n v="17217"/>
    <s v="Inside"/>
    <x v="4"/>
    <n v="5"/>
    <n v="2006"/>
    <n v="2006"/>
    <s v="Gable"/>
    <x v="0"/>
    <s v="TA"/>
    <s v="PConc"/>
    <s v="Gd"/>
    <s v="TA"/>
    <s v="No"/>
    <s v="Unf"/>
    <n v="0"/>
    <s v="Y"/>
    <n v="1140"/>
    <n v="0"/>
    <n v="0"/>
    <n v="1140"/>
    <n v="1"/>
    <n v="0"/>
    <n v="3"/>
    <n v="1"/>
    <s v="TA"/>
    <n v="6"/>
    <s v="Typ"/>
    <s v="NG"/>
    <n v="0"/>
    <n v="0"/>
    <n v="7"/>
    <n v="2006"/>
    <x v="1"/>
    <n v="84500"/>
  </r>
  <r>
    <n v="1186"/>
    <n v="50"/>
    <x v="0"/>
    <n v="9738"/>
    <s v="Inside"/>
    <x v="4"/>
    <n v="7"/>
    <n v="1924"/>
    <n v="1950"/>
    <s v="Gable"/>
    <x v="0"/>
    <s v="Gd"/>
    <s v="BrkTil"/>
    <s v="TA"/>
    <s v="TA"/>
    <s v="No"/>
    <s v="BLQ"/>
    <n v="392"/>
    <s v="Y"/>
    <n v="949"/>
    <n v="272"/>
    <n v="0"/>
    <n v="1221"/>
    <n v="1"/>
    <n v="0"/>
    <n v="4"/>
    <n v="1"/>
    <s v="TA"/>
    <n v="7"/>
    <s v="Typ"/>
    <s v="Attchd"/>
    <n v="1"/>
    <n v="0"/>
    <n v="3"/>
    <n v="2006"/>
    <x v="0"/>
    <n v="104900"/>
  </r>
  <r>
    <n v="1315"/>
    <n v="20"/>
    <x v="0"/>
    <n v="8190"/>
    <s v="Inside"/>
    <x v="3"/>
    <n v="6"/>
    <n v="1954"/>
    <n v="1954"/>
    <s v="Hip"/>
    <x v="0"/>
    <s v="TA"/>
    <s v="CBlock"/>
    <s v="TA"/>
    <s v="TA"/>
    <s v="No"/>
    <s v="LwQ"/>
    <n v="732"/>
    <s v="Y"/>
    <n v="948"/>
    <n v="0"/>
    <n v="0"/>
    <n v="948"/>
    <n v="1"/>
    <n v="0"/>
    <n v="3"/>
    <n v="1"/>
    <s v="TA"/>
    <n v="5"/>
    <s v="Typ"/>
    <s v="Detchd"/>
    <n v="1"/>
    <n v="0"/>
    <n v="10"/>
    <n v="2007"/>
    <x v="0"/>
    <n v="119000"/>
  </r>
  <r>
    <n v="768"/>
    <n v="50"/>
    <x v="0"/>
    <n v="12508"/>
    <s v="Inside"/>
    <x v="0"/>
    <n v="7"/>
    <n v="1940"/>
    <n v="1985"/>
    <s v="Gable"/>
    <x v="0"/>
    <s v="TA"/>
    <s v="CBlock"/>
    <s v="Gd"/>
    <s v="TA"/>
    <s v="Mn"/>
    <s v="ALQ"/>
    <n v="660"/>
    <s v="Y"/>
    <n v="983"/>
    <n v="767"/>
    <n v="0"/>
    <n v="1750"/>
    <n v="2"/>
    <n v="0"/>
    <n v="4"/>
    <n v="1"/>
    <s v="TA"/>
    <n v="7"/>
    <s v="Mod"/>
    <s v="Attchd"/>
    <n v="1"/>
    <n v="0"/>
    <n v="7"/>
    <n v="2008"/>
    <x v="0"/>
    <n v="160000"/>
  </r>
  <r>
    <n v="771"/>
    <n v="85"/>
    <x v="0"/>
    <n v="7252"/>
    <s v="CulDSac"/>
    <x v="4"/>
    <n v="5"/>
    <n v="1982"/>
    <n v="1982"/>
    <s v="Hip"/>
    <x v="0"/>
    <s v="TA"/>
    <s v="CBlock"/>
    <s v="Gd"/>
    <s v="TA"/>
    <s v="Av"/>
    <s v="GLQ"/>
    <n v="685"/>
    <s v="Y"/>
    <n v="858"/>
    <n v="0"/>
    <n v="0"/>
    <n v="858"/>
    <n v="1"/>
    <n v="0"/>
    <n v="2"/>
    <n v="1"/>
    <s v="TA"/>
    <n v="5"/>
    <s v="Typ"/>
    <s v="Detchd"/>
    <n v="2"/>
    <n v="0"/>
    <n v="4"/>
    <n v="2009"/>
    <x v="0"/>
    <n v="134900"/>
  </r>
  <r>
    <n v="557"/>
    <n v="20"/>
    <x v="0"/>
    <n v="14850"/>
    <s v="Inside"/>
    <x v="4"/>
    <n v="5"/>
    <n v="1957"/>
    <n v="1957"/>
    <s v="Gable"/>
    <x v="0"/>
    <s v="TA"/>
    <s v="CBlock"/>
    <s v="TA"/>
    <s v="TA"/>
    <s v="No"/>
    <s v="LwQ"/>
    <n v="895"/>
    <s v="Y"/>
    <n v="1092"/>
    <n v="0"/>
    <n v="0"/>
    <n v="1092"/>
    <n v="1"/>
    <n v="0"/>
    <n v="2"/>
    <n v="1"/>
    <s v="TA"/>
    <n v="6"/>
    <s v="Typ"/>
    <s v="Attchd"/>
    <n v="1"/>
    <n v="0"/>
    <n v="5"/>
    <n v="2006"/>
    <x v="0"/>
    <n v="141000"/>
  </r>
  <r>
    <n v="1290"/>
    <n v="60"/>
    <x v="0"/>
    <n v="11065"/>
    <s v="Inside"/>
    <x v="5"/>
    <n v="5"/>
    <n v="2006"/>
    <n v="2006"/>
    <s v="Gable"/>
    <x v="1"/>
    <s v="TA"/>
    <s v="PConc"/>
    <s v="Gd"/>
    <s v="TA"/>
    <s v="Mn"/>
    <s v="Unf"/>
    <n v="0"/>
    <s v="Y"/>
    <n v="1120"/>
    <n v="850"/>
    <n v="0"/>
    <n v="1970"/>
    <n v="2"/>
    <n v="1"/>
    <n v="3"/>
    <n v="1"/>
    <s v="Ex"/>
    <n v="8"/>
    <s v="Typ"/>
    <s v="Other"/>
    <n v="3"/>
    <n v="0"/>
    <n v="10"/>
    <n v="2006"/>
    <x v="1"/>
    <n v="281000"/>
  </r>
  <r>
    <n v="206"/>
    <n v="20"/>
    <x v="0"/>
    <n v="11851"/>
    <s v="Corner"/>
    <x v="1"/>
    <n v="5"/>
    <n v="1990"/>
    <n v="1990"/>
    <s v="Gable"/>
    <x v="0"/>
    <s v="TA"/>
    <s v="PConc"/>
    <s v="Gd"/>
    <s v="TA"/>
    <s v="No"/>
    <s v="Unf"/>
    <n v="0"/>
    <s v="Y"/>
    <n v="1442"/>
    <n v="0"/>
    <n v="0"/>
    <n v="1442"/>
    <n v="2"/>
    <n v="0"/>
    <n v="3"/>
    <n v="1"/>
    <s v="TA"/>
    <n v="5"/>
    <s v="Typ"/>
    <s v="Attchd"/>
    <n v="2"/>
    <n v="0"/>
    <n v="5"/>
    <n v="2009"/>
    <x v="0"/>
    <n v="180500"/>
  </r>
  <r>
    <n v="105"/>
    <n v="50"/>
    <x v="1"/>
    <n v="7758"/>
    <s v="Corner"/>
    <x v="1"/>
    <n v="4"/>
    <n v="1931"/>
    <n v="1950"/>
    <s v="Gable"/>
    <x v="0"/>
    <s v="Fa"/>
    <s v="PConc"/>
    <s v="TA"/>
    <s v="TA"/>
    <s v="No"/>
    <s v="LwQ"/>
    <n v="224"/>
    <s v="Y"/>
    <n v="1226"/>
    <n v="592"/>
    <n v="0"/>
    <n v="1818"/>
    <n v="1"/>
    <n v="1"/>
    <n v="4"/>
    <n v="1"/>
    <s v="TA"/>
    <n v="7"/>
    <s v="Typ"/>
    <s v="Detchd"/>
    <n v="1"/>
    <n v="0"/>
    <n v="6"/>
    <n v="2007"/>
    <x v="0"/>
    <n v="169500"/>
  </r>
  <r>
    <n v="528"/>
    <n v="60"/>
    <x v="0"/>
    <n v="14948"/>
    <s v="Inside"/>
    <x v="7"/>
    <n v="5"/>
    <n v="2008"/>
    <n v="2008"/>
    <s v="Hip"/>
    <x v="2"/>
    <s v="TA"/>
    <s v="PConc"/>
    <s v="Ex"/>
    <s v="TA"/>
    <s v="Av"/>
    <s v="GLQ"/>
    <n v="1330"/>
    <s v="Y"/>
    <n v="1476"/>
    <n v="1237"/>
    <n v="0"/>
    <n v="2713"/>
    <n v="2"/>
    <n v="1"/>
    <n v="3"/>
    <n v="1"/>
    <s v="Ex"/>
    <n v="11"/>
    <s v="Typ"/>
    <s v="Attchd"/>
    <n v="3"/>
    <n v="0"/>
    <n v="11"/>
    <n v="2008"/>
    <x v="1"/>
    <n v="446261"/>
  </r>
  <r>
    <n v="42"/>
    <n v="20"/>
    <x v="0"/>
    <n v="16905"/>
    <s v="Inside"/>
    <x v="4"/>
    <n v="6"/>
    <n v="1959"/>
    <n v="1959"/>
    <s v="Gable"/>
    <x v="0"/>
    <s v="Gd"/>
    <s v="CBlock"/>
    <s v="TA"/>
    <s v="TA"/>
    <s v="Gd"/>
    <s v="BLQ"/>
    <n v="967"/>
    <s v="Y"/>
    <n v="1328"/>
    <n v="0"/>
    <n v="0"/>
    <n v="1328"/>
    <n v="1"/>
    <n v="1"/>
    <n v="2"/>
    <n v="1"/>
    <s v="TA"/>
    <n v="5"/>
    <s v="Typ"/>
    <s v="Attchd"/>
    <n v="1"/>
    <n v="0"/>
    <n v="7"/>
    <n v="2007"/>
    <x v="0"/>
    <n v="170000"/>
  </r>
  <r>
    <n v="901"/>
    <n v="20"/>
    <x v="0"/>
    <n v="7340"/>
    <s v="Inside"/>
    <x v="3"/>
    <n v="6"/>
    <n v="1971"/>
    <n v="1971"/>
    <s v="Gable"/>
    <x v="0"/>
    <s v="TA"/>
    <s v="CBlock"/>
    <s v="TA"/>
    <s v="TA"/>
    <s v="No"/>
    <s v="ALQ"/>
    <n v="322"/>
    <s v="Y"/>
    <n v="858"/>
    <n v="0"/>
    <n v="0"/>
    <n v="858"/>
    <n v="1"/>
    <n v="0"/>
    <n v="2"/>
    <n v="1"/>
    <s v="TA"/>
    <n v="4"/>
    <s v="Typ"/>
    <s v="Detchd"/>
    <n v="1"/>
    <n v="0"/>
    <n v="6"/>
    <n v="2007"/>
    <x v="0"/>
    <n v="110000"/>
  </r>
  <r>
    <n v="629"/>
    <n v="60"/>
    <x v="0"/>
    <n v="11606"/>
    <s v="Inside"/>
    <x v="4"/>
    <n v="5"/>
    <n v="1969"/>
    <n v="1969"/>
    <s v="Gable"/>
    <x v="0"/>
    <s v="TA"/>
    <s v="PConc"/>
    <s v="Gd"/>
    <s v="TA"/>
    <s v="Av"/>
    <s v="LwQ"/>
    <n v="650"/>
    <s v="Y"/>
    <n v="1040"/>
    <n v="1040"/>
    <n v="0"/>
    <n v="2080"/>
    <n v="1"/>
    <n v="2"/>
    <n v="5"/>
    <n v="1"/>
    <s v="Fa"/>
    <n v="9"/>
    <s v="Typ"/>
    <s v="Attchd"/>
    <n v="2"/>
    <n v="0"/>
    <n v="9"/>
    <n v="2007"/>
    <x v="2"/>
    <n v="135000"/>
  </r>
  <r>
    <n v="9"/>
    <n v="50"/>
    <x v="1"/>
    <n v="6120"/>
    <s v="Inside"/>
    <x v="1"/>
    <n v="5"/>
    <n v="1931"/>
    <n v="1950"/>
    <s v="Gable"/>
    <x v="0"/>
    <s v="TA"/>
    <s v="BrkTil"/>
    <s v="TA"/>
    <s v="TA"/>
    <s v="No"/>
    <s v="Unf"/>
    <n v="0"/>
    <s v="Y"/>
    <n v="1022"/>
    <n v="752"/>
    <n v="0"/>
    <n v="1774"/>
    <n v="2"/>
    <n v="0"/>
    <n v="2"/>
    <n v="2"/>
    <s v="TA"/>
    <n v="8"/>
    <s v="Min"/>
    <s v="Detchd"/>
    <n v="2"/>
    <n v="0"/>
    <n v="4"/>
    <n v="2008"/>
    <x v="1"/>
    <n v="129900"/>
  </r>
  <r>
    <n v="1093"/>
    <n v="50"/>
    <x v="0"/>
    <n v="8400"/>
    <s v="Inside"/>
    <x v="0"/>
    <n v="5"/>
    <n v="1925"/>
    <n v="1950"/>
    <s v="Gable"/>
    <x v="0"/>
    <s v="TA"/>
    <s v="PConc"/>
    <s v="TA"/>
    <s v="TA"/>
    <s v="No"/>
    <s v="LwQ"/>
    <n v="423"/>
    <s v="Y"/>
    <n v="1390"/>
    <n v="304"/>
    <n v="0"/>
    <n v="1694"/>
    <n v="2"/>
    <n v="0"/>
    <n v="4"/>
    <n v="1"/>
    <s v="TA"/>
    <n v="7"/>
    <s v="Typ"/>
    <s v="Detchd"/>
    <n v="2"/>
    <n v="0"/>
    <n v="6"/>
    <n v="2008"/>
    <x v="0"/>
    <n v="136500"/>
  </r>
  <r>
    <n v="218"/>
    <n v="70"/>
    <x v="1"/>
    <n v="9906"/>
    <s v="Inside"/>
    <x v="3"/>
    <n v="4"/>
    <n v="1925"/>
    <n v="1950"/>
    <s v="Gable"/>
    <x v="0"/>
    <s v="TA"/>
    <s v="CBlock"/>
    <s v="TA"/>
    <s v="TA"/>
    <s v="No"/>
    <s v="Unf"/>
    <n v="0"/>
    <s v="N"/>
    <n v="810"/>
    <n v="518"/>
    <n v="0"/>
    <n v="1328"/>
    <n v="1"/>
    <n v="0"/>
    <n v="3"/>
    <n v="1"/>
    <s v="TA"/>
    <n v="8"/>
    <s v="Typ"/>
    <s v="Detchd"/>
    <n v="1"/>
    <n v="0"/>
    <n v="9"/>
    <n v="2006"/>
    <x v="2"/>
    <n v="107000"/>
  </r>
  <r>
    <n v="432"/>
    <n v="50"/>
    <x v="1"/>
    <n v="5586"/>
    <s v="Inside"/>
    <x v="0"/>
    <n v="7"/>
    <n v="1920"/>
    <n v="1998"/>
    <s v="Gable"/>
    <x v="0"/>
    <s v="TA"/>
    <s v="BrkTil"/>
    <s v="TA"/>
    <s v="TA"/>
    <s v="No"/>
    <s v="Unf"/>
    <n v="0"/>
    <s v="Y"/>
    <n v="1088"/>
    <n v="110"/>
    <n v="0"/>
    <n v="1198"/>
    <n v="1"/>
    <n v="0"/>
    <n v="4"/>
    <n v="1"/>
    <s v="TA"/>
    <n v="7"/>
    <s v="Typ"/>
    <s v="NG"/>
    <n v="0"/>
    <n v="0"/>
    <n v="9"/>
    <n v="2008"/>
    <x v="1"/>
    <n v="79900"/>
  </r>
  <r>
    <n v="1254"/>
    <n v="60"/>
    <x v="0"/>
    <n v="17542"/>
    <s v="Inside"/>
    <x v="1"/>
    <n v="7"/>
    <n v="1974"/>
    <n v="2003"/>
    <s v="Gable"/>
    <x v="1"/>
    <s v="TA"/>
    <s v="CBlock"/>
    <s v="TA"/>
    <s v="TA"/>
    <s v="Gd"/>
    <s v="LwQ"/>
    <n v="125"/>
    <s v="Y"/>
    <n v="1516"/>
    <n v="651"/>
    <n v="0"/>
    <n v="2167"/>
    <n v="2"/>
    <n v="1"/>
    <n v="3"/>
    <n v="1"/>
    <s v="Gd"/>
    <n v="9"/>
    <s v="Typ"/>
    <s v="Attchd"/>
    <n v="2"/>
    <n v="0"/>
    <n v="7"/>
    <n v="2007"/>
    <x v="0"/>
    <n v="294000"/>
  </r>
  <r>
    <n v="469"/>
    <n v="20"/>
    <x v="0"/>
    <n v="11428"/>
    <s v="Inside"/>
    <x v="5"/>
    <n v="5"/>
    <n v="2006"/>
    <n v="2006"/>
    <s v="Gable"/>
    <x v="1"/>
    <s v="TA"/>
    <s v="PConc"/>
    <s v="Gd"/>
    <s v="TA"/>
    <s v="No"/>
    <s v="Unf"/>
    <n v="0"/>
    <s v="Y"/>
    <n v="1634"/>
    <n v="0"/>
    <n v="0"/>
    <n v="1634"/>
    <n v="2"/>
    <n v="0"/>
    <n v="3"/>
    <n v="1"/>
    <s v="Gd"/>
    <n v="7"/>
    <s v="Typ"/>
    <s v="Attchd"/>
    <n v="3"/>
    <n v="0"/>
    <n v="5"/>
    <n v="2007"/>
    <x v="0"/>
    <n v="250000"/>
  </r>
  <r>
    <n v="905"/>
    <n v="20"/>
    <x v="0"/>
    <n v="6173"/>
    <s v="Inside"/>
    <x v="4"/>
    <n v="6"/>
    <n v="1967"/>
    <n v="1967"/>
    <s v="Gable"/>
    <x v="0"/>
    <s v="TA"/>
    <s v="CBlock"/>
    <s v="TA"/>
    <s v="TA"/>
    <s v="No"/>
    <s v="GLQ"/>
    <n v="599"/>
    <s v="Y"/>
    <n v="902"/>
    <n v="0"/>
    <n v="0"/>
    <n v="902"/>
    <n v="1"/>
    <n v="0"/>
    <n v="3"/>
    <n v="1"/>
    <s v="TA"/>
    <n v="6"/>
    <s v="Typ"/>
    <s v="Attchd"/>
    <n v="1"/>
    <n v="0"/>
    <n v="8"/>
    <n v="2007"/>
    <x v="0"/>
    <n v="125500"/>
  </r>
  <r>
    <n v="1064"/>
    <n v="30"/>
    <x v="1"/>
    <n v="6000"/>
    <s v="Inside"/>
    <x v="0"/>
    <n v="6"/>
    <n v="1925"/>
    <n v="1980"/>
    <s v="Gable"/>
    <x v="0"/>
    <s v="Gd"/>
    <s v="BrkTil"/>
    <s v="TA"/>
    <s v="TA"/>
    <s v="No"/>
    <s v="BLQ"/>
    <n v="397"/>
    <s v="Y"/>
    <n v="1103"/>
    <n v="0"/>
    <n v="0"/>
    <n v="1103"/>
    <n v="1"/>
    <n v="0"/>
    <n v="2"/>
    <n v="1"/>
    <s v="Gd"/>
    <n v="5"/>
    <s v="Typ"/>
    <s v="Detchd"/>
    <n v="2"/>
    <n v="0"/>
    <n v="7"/>
    <n v="2006"/>
    <x v="0"/>
    <n v="110500"/>
  </r>
  <r>
    <n v="369"/>
    <n v="20"/>
    <x v="0"/>
    <n v="7800"/>
    <s v="Inside"/>
    <x v="4"/>
    <n v="6"/>
    <n v="1954"/>
    <n v="1954"/>
    <s v="Gable"/>
    <x v="0"/>
    <s v="TA"/>
    <s v="PConc"/>
    <s v="TA"/>
    <s v="TA"/>
    <s v="No"/>
    <s v="LwQ"/>
    <n v="540"/>
    <s v="Y"/>
    <n v="1268"/>
    <n v="0"/>
    <n v="0"/>
    <n v="1268"/>
    <n v="1"/>
    <n v="0"/>
    <n v="2"/>
    <n v="1"/>
    <s v="TA"/>
    <n v="7"/>
    <s v="Typ"/>
    <s v="Attchd"/>
    <n v="1"/>
    <n v="0"/>
    <n v="3"/>
    <n v="2010"/>
    <x v="0"/>
    <n v="132000"/>
  </r>
  <r>
    <n v="82"/>
    <n v="120"/>
    <x v="1"/>
    <n v="4500"/>
    <s v="FR2"/>
    <x v="0"/>
    <n v="5"/>
    <n v="1998"/>
    <n v="1998"/>
    <s v="Hip"/>
    <x v="0"/>
    <s v="Gd"/>
    <s v="PConc"/>
    <s v="Ex"/>
    <s v="Gd"/>
    <s v="No"/>
    <s v="GLQ"/>
    <n v="1201"/>
    <s v="Y"/>
    <n v="1337"/>
    <n v="0"/>
    <n v="0"/>
    <n v="1337"/>
    <n v="2"/>
    <n v="0"/>
    <n v="2"/>
    <n v="1"/>
    <s v="TA"/>
    <n v="5"/>
    <s v="Typ"/>
    <s v="Attchd"/>
    <n v="2"/>
    <n v="0"/>
    <n v="3"/>
    <n v="2006"/>
    <x v="0"/>
    <n v="153500"/>
  </r>
  <r>
    <n v="781"/>
    <n v="20"/>
    <x v="0"/>
    <n v="7875"/>
    <s v="Inside"/>
    <x v="1"/>
    <n v="5"/>
    <n v="1995"/>
    <n v="1996"/>
    <s v="Gable"/>
    <x v="0"/>
    <s v="TA"/>
    <s v="PConc"/>
    <s v="Gd"/>
    <s v="Gd"/>
    <s v="No"/>
    <s v="Unf"/>
    <n v="0"/>
    <s v="Y"/>
    <n v="1253"/>
    <n v="0"/>
    <n v="0"/>
    <n v="1253"/>
    <n v="2"/>
    <n v="0"/>
    <n v="3"/>
    <n v="1"/>
    <s v="TA"/>
    <n v="6"/>
    <s v="Typ"/>
    <s v="Attchd"/>
    <n v="2"/>
    <n v="0"/>
    <n v="6"/>
    <n v="2007"/>
    <x v="0"/>
    <n v="176000"/>
  </r>
  <r>
    <n v="1219"/>
    <n v="50"/>
    <x v="1"/>
    <n v="6240"/>
    <s v="Inside"/>
    <x v="3"/>
    <n v="5"/>
    <n v="1947"/>
    <n v="1950"/>
    <s v="Gable"/>
    <x v="0"/>
    <s v="TA"/>
    <s v="BrkTil"/>
    <s v="NA"/>
    <s v="NA"/>
    <s v="NA"/>
    <s v="NA"/>
    <n v="0"/>
    <s v="N"/>
    <n v="672"/>
    <n v="240"/>
    <n v="0"/>
    <n v="912"/>
    <n v="1"/>
    <n v="0"/>
    <n v="2"/>
    <n v="1"/>
    <s v="TA"/>
    <n v="3"/>
    <s v="Typ"/>
    <s v="NG"/>
    <n v="0"/>
    <n v="0"/>
    <n v="7"/>
    <n v="2006"/>
    <x v="0"/>
    <n v="80500"/>
  </r>
  <r>
    <n v="597"/>
    <n v="70"/>
    <x v="1"/>
    <n v="3600"/>
    <s v="Inside"/>
    <x v="0"/>
    <n v="7"/>
    <n v="1910"/>
    <n v="1993"/>
    <s v="Gable"/>
    <x v="0"/>
    <s v="TA"/>
    <s v="CBlock"/>
    <s v="TA"/>
    <s v="TA"/>
    <s v="No"/>
    <s v="Unf"/>
    <n v="0"/>
    <s v="N"/>
    <n v="684"/>
    <n v="684"/>
    <n v="0"/>
    <n v="1368"/>
    <n v="1"/>
    <n v="0"/>
    <n v="3"/>
    <n v="1"/>
    <s v="TA"/>
    <n v="7"/>
    <s v="Typ"/>
    <s v="Detchd"/>
    <n v="1"/>
    <n v="0"/>
    <n v="10"/>
    <n v="2006"/>
    <x v="0"/>
    <n v="114504"/>
  </r>
  <r>
    <n v="602"/>
    <n v="50"/>
    <x v="1"/>
    <n v="9000"/>
    <s v="Inside"/>
    <x v="0"/>
    <n v="6"/>
    <n v="1937"/>
    <n v="1950"/>
    <s v="Gable"/>
    <x v="0"/>
    <s v="Gd"/>
    <s v="PConc"/>
    <s v="TA"/>
    <s v="TA"/>
    <s v="No"/>
    <s v="Unf"/>
    <n v="0"/>
    <s v="Y"/>
    <n v="780"/>
    <n v="595"/>
    <n v="0"/>
    <n v="1375"/>
    <n v="1"/>
    <n v="1"/>
    <n v="3"/>
    <n v="1"/>
    <s v="Gd"/>
    <n v="6"/>
    <s v="Typ"/>
    <s v="Detchd"/>
    <n v="1"/>
    <n v="0"/>
    <n v="12"/>
    <n v="2007"/>
    <x v="0"/>
    <n v="141000"/>
  </r>
  <r>
    <n v="456"/>
    <n v="20"/>
    <x v="0"/>
    <n v="9600"/>
    <s v="Inside"/>
    <x v="1"/>
    <n v="6"/>
    <n v="1973"/>
    <n v="1973"/>
    <s v="Hip"/>
    <x v="0"/>
    <s v="TA"/>
    <s v="CBlock"/>
    <s v="TA"/>
    <s v="TA"/>
    <s v="No"/>
    <s v="ALQ"/>
    <n v="916"/>
    <s v="Y"/>
    <n v="1242"/>
    <n v="0"/>
    <n v="0"/>
    <n v="1242"/>
    <n v="1"/>
    <n v="1"/>
    <n v="3"/>
    <n v="1"/>
    <s v="TA"/>
    <n v="6"/>
    <s v="Typ"/>
    <s v="Attchd"/>
    <n v="2"/>
    <n v="0"/>
    <n v="9"/>
    <n v="2007"/>
    <x v="0"/>
    <n v="175500"/>
  </r>
  <r>
    <n v="385"/>
    <n v="60"/>
    <x v="0"/>
    <n v="53107"/>
    <s v="Corner"/>
    <x v="0"/>
    <n v="5"/>
    <n v="1992"/>
    <n v="1992"/>
    <s v="Gable"/>
    <x v="1"/>
    <s v="TA"/>
    <s v="PConc"/>
    <s v="Gd"/>
    <s v="TA"/>
    <s v="Av"/>
    <s v="GLQ"/>
    <n v="985"/>
    <s v="Y"/>
    <n v="1079"/>
    <n v="874"/>
    <n v="0"/>
    <n v="1953"/>
    <n v="2"/>
    <n v="1"/>
    <n v="3"/>
    <n v="1"/>
    <s v="Gd"/>
    <n v="9"/>
    <s v="Typ"/>
    <s v="Attchd"/>
    <n v="2"/>
    <n v="0"/>
    <n v="6"/>
    <n v="2007"/>
    <x v="0"/>
    <n v="240000"/>
  </r>
  <r>
    <n v="1157"/>
    <n v="80"/>
    <x v="0"/>
    <n v="9350"/>
    <s v="Inside"/>
    <x v="4"/>
    <n v="8"/>
    <n v="1965"/>
    <n v="1999"/>
    <s v="Gable"/>
    <x v="0"/>
    <s v="Gd"/>
    <s v="PConc"/>
    <s v="TA"/>
    <s v="TA"/>
    <s v="Gd"/>
    <s v="ALQ"/>
    <n v="633"/>
    <s v="Y"/>
    <n v="1265"/>
    <n v="0"/>
    <n v="0"/>
    <n v="1265"/>
    <n v="2"/>
    <n v="0"/>
    <n v="3"/>
    <n v="1"/>
    <s v="Gd"/>
    <n v="6"/>
    <s v="Typ"/>
    <s v="Attchd"/>
    <n v="2"/>
    <n v="0"/>
    <n v="10"/>
    <n v="2008"/>
    <x v="0"/>
    <n v="179900"/>
  </r>
  <r>
    <n v="662"/>
    <n v="60"/>
    <x v="0"/>
    <n v="46589"/>
    <s v="CulDSac"/>
    <x v="5"/>
    <n v="7"/>
    <n v="1994"/>
    <n v="2005"/>
    <s v="Hip"/>
    <x v="1"/>
    <s v="TA"/>
    <s v="PConc"/>
    <s v="Gd"/>
    <s v="Gd"/>
    <s v="No"/>
    <s v="GLQ"/>
    <n v="1361"/>
    <s v="Y"/>
    <n v="1686"/>
    <n v="762"/>
    <n v="0"/>
    <n v="2448"/>
    <n v="2"/>
    <n v="1"/>
    <n v="4"/>
    <n v="1"/>
    <s v="Gd"/>
    <n v="8"/>
    <s v="Typ"/>
    <s v="Attchd"/>
    <n v="3"/>
    <n v="0"/>
    <n v="7"/>
    <n v="2009"/>
    <x v="0"/>
    <n v="402000"/>
  </r>
  <r>
    <n v="812"/>
    <n v="120"/>
    <x v="1"/>
    <n v="4438"/>
    <s v="Inside"/>
    <x v="0"/>
    <n v="5"/>
    <n v="2004"/>
    <n v="2004"/>
    <s v="Gable"/>
    <x v="1"/>
    <s v="TA"/>
    <s v="PConc"/>
    <s v="Gd"/>
    <s v="TA"/>
    <s v="Gd"/>
    <s v="GLQ"/>
    <n v="662"/>
    <s v="Y"/>
    <n v="848"/>
    <n v="0"/>
    <n v="0"/>
    <n v="848"/>
    <n v="1"/>
    <n v="0"/>
    <n v="1"/>
    <n v="1"/>
    <s v="Gd"/>
    <n v="4"/>
    <s v="Typ"/>
    <s v="Attchd"/>
    <n v="2"/>
    <n v="0"/>
    <n v="6"/>
    <n v="2008"/>
    <x v="0"/>
    <n v="144500"/>
  </r>
  <r>
    <n v="40"/>
    <n v="90"/>
    <x v="0"/>
    <n v="6040"/>
    <s v="Inside"/>
    <x v="3"/>
    <n v="5"/>
    <n v="1955"/>
    <n v="1955"/>
    <s v="Gable"/>
    <x v="0"/>
    <s v="TA"/>
    <s v="PConc"/>
    <s v="NA"/>
    <s v="NA"/>
    <s v="NA"/>
    <s v="NA"/>
    <n v="0"/>
    <s v="N"/>
    <n v="1152"/>
    <n v="0"/>
    <n v="0"/>
    <n v="1152"/>
    <n v="2"/>
    <n v="0"/>
    <n v="2"/>
    <n v="2"/>
    <s v="Fa"/>
    <n v="6"/>
    <s v="Typ"/>
    <s v="NG"/>
    <n v="0"/>
    <n v="0"/>
    <n v="6"/>
    <n v="2008"/>
    <x v="1"/>
    <n v="82000"/>
  </r>
  <r>
    <n v="169"/>
    <n v="60"/>
    <x v="0"/>
    <n v="8244"/>
    <s v="Inside"/>
    <x v="1"/>
    <n v="5"/>
    <n v="2004"/>
    <n v="2004"/>
    <s v="Gable"/>
    <x v="1"/>
    <s v="TA"/>
    <s v="PConc"/>
    <s v="Gd"/>
    <s v="TA"/>
    <s v="No"/>
    <s v="Unf"/>
    <n v="0"/>
    <s v="Y"/>
    <n v="840"/>
    <n v="880"/>
    <n v="0"/>
    <n v="1720"/>
    <n v="2"/>
    <n v="1"/>
    <n v="3"/>
    <n v="1"/>
    <s v="Gd"/>
    <n v="7"/>
    <s v="Typ"/>
    <s v="Attchd"/>
    <n v="2"/>
    <n v="0"/>
    <n v="5"/>
    <n v="2007"/>
    <x v="0"/>
    <n v="183500"/>
  </r>
  <r>
    <n v="1035"/>
    <n v="30"/>
    <x v="0"/>
    <n v="6305"/>
    <s v="Inside"/>
    <x v="4"/>
    <n v="7"/>
    <n v="1938"/>
    <n v="1950"/>
    <s v="Gable"/>
    <x v="0"/>
    <s v="Gd"/>
    <s v="PConc"/>
    <s v="Fa"/>
    <s v="Fa"/>
    <s v="No"/>
    <s v="Unf"/>
    <n v="0"/>
    <s v="Y"/>
    <n v="954"/>
    <n v="0"/>
    <n v="0"/>
    <n v="954"/>
    <n v="1"/>
    <n v="0"/>
    <n v="2"/>
    <n v="1"/>
    <s v="Fa"/>
    <n v="5"/>
    <s v="Typ"/>
    <s v="Other"/>
    <n v="1"/>
    <n v="0"/>
    <n v="6"/>
    <n v="2007"/>
    <x v="0"/>
    <n v="119750"/>
  </r>
  <r>
    <n v="362"/>
    <n v="50"/>
    <x v="0"/>
    <n v="9144"/>
    <s v="Inside"/>
    <x v="4"/>
    <n v="5"/>
    <n v="1940"/>
    <n v="1982"/>
    <s v="Gable"/>
    <x v="0"/>
    <s v="TA"/>
    <s v="CBlock"/>
    <s v="TA"/>
    <s v="TA"/>
    <s v="No"/>
    <s v="LwQ"/>
    <n v="399"/>
    <s v="Y"/>
    <n v="988"/>
    <n v="517"/>
    <n v="0"/>
    <n v="1505"/>
    <n v="1"/>
    <n v="0"/>
    <n v="3"/>
    <n v="1"/>
    <s v="TA"/>
    <n v="8"/>
    <s v="Typ"/>
    <s v="Detchd"/>
    <n v="1"/>
    <n v="0"/>
    <n v="7"/>
    <n v="2008"/>
    <x v="0"/>
    <n v="145000"/>
  </r>
  <r>
    <n v="359"/>
    <n v="80"/>
    <x v="0"/>
    <n v="6930"/>
    <s v="Inside"/>
    <x v="4"/>
    <n v="4"/>
    <n v="1958"/>
    <n v="1958"/>
    <s v="Hip"/>
    <x v="0"/>
    <s v="TA"/>
    <s v="CBlock"/>
    <s v="TA"/>
    <s v="TA"/>
    <s v="Av"/>
    <s v="BLQ"/>
    <n v="300"/>
    <s v="Y"/>
    <n v="1352"/>
    <n v="0"/>
    <n v="0"/>
    <n v="1352"/>
    <n v="1"/>
    <n v="0"/>
    <n v="3"/>
    <n v="1"/>
    <s v="Gd"/>
    <n v="6"/>
    <s v="Min"/>
    <s v="Other"/>
    <n v="1"/>
    <n v="0"/>
    <n v="7"/>
    <n v="2006"/>
    <x v="1"/>
    <n v="130000"/>
  </r>
  <r>
    <n v="523"/>
    <n v="50"/>
    <x v="1"/>
    <n v="5000"/>
    <s v="Corner"/>
    <x v="0"/>
    <n v="7"/>
    <n v="1947"/>
    <n v="1950"/>
    <s v="Gable"/>
    <x v="0"/>
    <s v="Gd"/>
    <s v="CBlock"/>
    <s v="TA"/>
    <s v="TA"/>
    <s v="No"/>
    <s v="ALQ"/>
    <n v="399"/>
    <s v="Y"/>
    <n v="1004"/>
    <n v="660"/>
    <n v="0"/>
    <n v="1664"/>
    <n v="2"/>
    <n v="0"/>
    <n v="3"/>
    <n v="1"/>
    <s v="TA"/>
    <n v="7"/>
    <s v="Typ"/>
    <s v="Detchd"/>
    <n v="2"/>
    <n v="0"/>
    <n v="10"/>
    <n v="2006"/>
    <x v="0"/>
    <n v="159000"/>
  </r>
  <r>
    <n v="672"/>
    <n v="70"/>
    <x v="3"/>
    <n v="6629"/>
    <s v="Inside"/>
    <x v="0"/>
    <n v="6"/>
    <n v="1925"/>
    <n v="1950"/>
    <s v="Hip"/>
    <x v="0"/>
    <s v="Gd"/>
    <s v="BrkTil"/>
    <s v="TA"/>
    <s v="TA"/>
    <s v="No"/>
    <s v="BLQ"/>
    <n v="551"/>
    <s v="N"/>
    <n v="697"/>
    <n v="672"/>
    <n v="0"/>
    <n v="1369"/>
    <n v="2"/>
    <n v="0"/>
    <n v="3"/>
    <n v="1"/>
    <s v="TA"/>
    <n v="6"/>
    <s v="Typ"/>
    <s v="Detchd"/>
    <n v="1"/>
    <n v="0"/>
    <n v="7"/>
    <n v="2009"/>
    <x v="0"/>
    <n v="103600"/>
  </r>
  <r>
    <n v="615"/>
    <n v="180"/>
    <x v="1"/>
    <n v="1491"/>
    <s v="Inside"/>
    <x v="3"/>
    <n v="6"/>
    <n v="1972"/>
    <n v="1972"/>
    <s v="Gable"/>
    <x v="0"/>
    <s v="TA"/>
    <s v="CBlock"/>
    <s v="Gd"/>
    <s v="TA"/>
    <s v="Av"/>
    <s v="LwQ"/>
    <n v="150"/>
    <s v="Y"/>
    <n v="630"/>
    <n v="0"/>
    <n v="0"/>
    <n v="630"/>
    <n v="1"/>
    <n v="0"/>
    <n v="1"/>
    <n v="1"/>
    <s v="TA"/>
    <n v="3"/>
    <s v="Typ"/>
    <s v="NG"/>
    <n v="0"/>
    <n v="0"/>
    <n v="5"/>
    <n v="2010"/>
    <x v="0"/>
    <n v="75500"/>
  </r>
  <r>
    <n v="71"/>
    <n v="20"/>
    <x v="0"/>
    <n v="13651"/>
    <s v="Inside"/>
    <x v="1"/>
    <n v="6"/>
    <n v="1973"/>
    <n v="1973"/>
    <s v="Gable"/>
    <x v="0"/>
    <s v="Gd"/>
    <s v="CBlock"/>
    <s v="Gd"/>
    <s v="TA"/>
    <s v="Gd"/>
    <s v="ALQ"/>
    <n v="1880"/>
    <s v="Y"/>
    <n v="2223"/>
    <n v="0"/>
    <n v="0"/>
    <n v="2223"/>
    <n v="2"/>
    <n v="0"/>
    <n v="3"/>
    <n v="1"/>
    <s v="TA"/>
    <n v="8"/>
    <s v="Typ"/>
    <s v="Attchd"/>
    <n v="2"/>
    <n v="0"/>
    <n v="2"/>
    <n v="2007"/>
    <x v="0"/>
    <n v="244000"/>
  </r>
  <r>
    <n v="664"/>
    <n v="85"/>
    <x v="0"/>
    <n v="10012"/>
    <s v="Inside"/>
    <x v="3"/>
    <n v="5"/>
    <n v="1972"/>
    <n v="1972"/>
    <s v="Gable"/>
    <x v="0"/>
    <s v="TA"/>
    <s v="CBlock"/>
    <s v="Gd"/>
    <s v="TA"/>
    <s v="Av"/>
    <s v="BLQ"/>
    <n v="920"/>
    <s v="Y"/>
    <n v="1181"/>
    <n v="0"/>
    <n v="0"/>
    <n v="1181"/>
    <n v="2"/>
    <n v="0"/>
    <n v="3"/>
    <n v="1"/>
    <s v="TA"/>
    <n v="6"/>
    <s v="Typ"/>
    <s v="Detchd"/>
    <n v="2"/>
    <n v="0"/>
    <n v="4"/>
    <n v="2008"/>
    <x v="0"/>
    <n v="137500"/>
  </r>
  <r>
    <n v="32"/>
    <n v="20"/>
    <x v="0"/>
    <n v="8544"/>
    <s v="CulDSac"/>
    <x v="4"/>
    <n v="6"/>
    <n v="1966"/>
    <n v="2006"/>
    <s v="Gable"/>
    <x v="0"/>
    <s v="TA"/>
    <s v="CBlock"/>
    <s v="TA"/>
    <s v="TA"/>
    <s v="No"/>
    <s v="Unf"/>
    <n v="0"/>
    <s v="Y"/>
    <n v="1228"/>
    <n v="0"/>
    <n v="0"/>
    <n v="1228"/>
    <n v="1"/>
    <n v="1"/>
    <n v="3"/>
    <n v="1"/>
    <s v="Gd"/>
    <n v="6"/>
    <s v="Typ"/>
    <s v="Attchd"/>
    <n v="1"/>
    <n v="0"/>
    <n v="6"/>
    <n v="2008"/>
    <x v="0"/>
    <n v="149350"/>
  </r>
  <r>
    <n v="363"/>
    <n v="85"/>
    <x v="0"/>
    <n v="7301"/>
    <s v="Corner"/>
    <x v="1"/>
    <n v="5"/>
    <n v="2003"/>
    <n v="2003"/>
    <s v="Gable"/>
    <x v="1"/>
    <s v="TA"/>
    <s v="BrkTil"/>
    <s v="NA"/>
    <s v="NA"/>
    <s v="NA"/>
    <s v="NA"/>
    <n v="0"/>
    <s v="Y"/>
    <n v="495"/>
    <n v="1427"/>
    <n v="0"/>
    <n v="1922"/>
    <n v="3"/>
    <n v="0"/>
    <n v="4"/>
    <n v="1"/>
    <s v="Gd"/>
    <n v="7"/>
    <s v="Typ"/>
    <s v="Other"/>
    <n v="2"/>
    <n v="0"/>
    <n v="7"/>
    <n v="2009"/>
    <x v="0"/>
    <n v="198500"/>
  </r>
  <r>
    <n v="222"/>
    <n v="60"/>
    <x v="0"/>
    <n v="8068"/>
    <s v="Inside"/>
    <x v="0"/>
    <n v="5"/>
    <n v="2002"/>
    <n v="2002"/>
    <s v="Gable"/>
    <x v="1"/>
    <s v="TA"/>
    <s v="PConc"/>
    <s v="Gd"/>
    <s v="TA"/>
    <s v="No"/>
    <s v="Unf"/>
    <n v="0"/>
    <s v="Y"/>
    <n v="1010"/>
    <n v="1257"/>
    <n v="0"/>
    <n v="2267"/>
    <n v="2"/>
    <n v="1"/>
    <n v="4"/>
    <n v="1"/>
    <s v="Gd"/>
    <n v="8"/>
    <s v="Typ"/>
    <s v="Other"/>
    <n v="2"/>
    <n v="0"/>
    <n v="12"/>
    <n v="2009"/>
    <x v="0"/>
    <n v="200000"/>
  </r>
  <r>
    <n v="87"/>
    <n v="60"/>
    <x v="0"/>
    <n v="11911"/>
    <s v="Inside"/>
    <x v="0"/>
    <n v="5"/>
    <n v="2005"/>
    <n v="2005"/>
    <s v="Gable"/>
    <x v="1"/>
    <s v="TA"/>
    <s v="PConc"/>
    <s v="Gd"/>
    <s v="TA"/>
    <s v="Av"/>
    <s v="Unf"/>
    <n v="0"/>
    <s v="Y"/>
    <n v="684"/>
    <n v="876"/>
    <n v="0"/>
    <n v="1560"/>
    <n v="2"/>
    <n v="1"/>
    <n v="3"/>
    <n v="1"/>
    <s v="Gd"/>
    <n v="6"/>
    <s v="Typ"/>
    <s v="Other"/>
    <n v="2"/>
    <n v="0"/>
    <n v="3"/>
    <n v="2009"/>
    <x v="0"/>
    <n v="174000"/>
  </r>
  <r>
    <n v="547"/>
    <n v="50"/>
    <x v="0"/>
    <n v="8737"/>
    <s v="Inside"/>
    <x v="0"/>
    <n v="7"/>
    <n v="1923"/>
    <n v="1950"/>
    <s v="Gable"/>
    <x v="0"/>
    <s v="TA"/>
    <s v="BrkTil"/>
    <s v="Gd"/>
    <s v="TA"/>
    <s v="No"/>
    <s v="LwQ"/>
    <n v="300"/>
    <s v="Y"/>
    <n v="915"/>
    <n v="720"/>
    <n v="0"/>
    <n v="1635"/>
    <n v="1"/>
    <n v="1"/>
    <n v="3"/>
    <n v="1"/>
    <s v="TA"/>
    <n v="6"/>
    <s v="Typ"/>
    <s v="Detchd"/>
    <n v="2"/>
    <n v="0"/>
    <n v="5"/>
    <n v="2007"/>
    <x v="0"/>
    <n v="210000"/>
  </r>
  <r>
    <n v="18"/>
    <n v="90"/>
    <x v="0"/>
    <n v="10791"/>
    <s v="Inside"/>
    <x v="3"/>
    <n v="5"/>
    <n v="1967"/>
    <n v="1967"/>
    <s v="Gable"/>
    <x v="0"/>
    <s v="TA"/>
    <s v="BrkTil"/>
    <s v="NA"/>
    <s v="NA"/>
    <s v="NA"/>
    <s v="NA"/>
    <n v="0"/>
    <s v="Y"/>
    <n v="1296"/>
    <n v="0"/>
    <n v="0"/>
    <n v="1296"/>
    <n v="2"/>
    <n v="0"/>
    <n v="2"/>
    <n v="2"/>
    <s v="TA"/>
    <n v="6"/>
    <s v="Typ"/>
    <s v="Other"/>
    <n v="2"/>
    <n v="0"/>
    <n v="10"/>
    <n v="2006"/>
    <x v="0"/>
    <n v="90000"/>
  </r>
  <r>
    <n v="1145"/>
    <n v="190"/>
    <x v="0"/>
    <n v="12180"/>
    <s v="Inside"/>
    <x v="3"/>
    <n v="4"/>
    <n v="1941"/>
    <n v="1950"/>
    <s v="Gable"/>
    <x v="0"/>
    <s v="Fa"/>
    <s v="BrkTil"/>
    <s v="Gd"/>
    <s v="TA"/>
    <s v="No"/>
    <s v="BLQ"/>
    <n v="348"/>
    <s v="N"/>
    <n v="672"/>
    <n v="252"/>
    <n v="0"/>
    <n v="924"/>
    <n v="1"/>
    <n v="0"/>
    <n v="2"/>
    <n v="1"/>
    <s v="Fa"/>
    <n v="5"/>
    <s v="Typ"/>
    <s v="Detchd"/>
    <n v="1"/>
    <n v="0"/>
    <n v="7"/>
    <n v="2010"/>
    <x v="0"/>
    <n v="80000"/>
  </r>
  <r>
    <n v="657"/>
    <n v="20"/>
    <x v="0"/>
    <n v="10007"/>
    <s v="Inside"/>
    <x v="4"/>
    <n v="7"/>
    <n v="1959"/>
    <n v="2006"/>
    <s v="Gable"/>
    <x v="1"/>
    <s v="TA"/>
    <s v="CBlock"/>
    <s v="TA"/>
    <s v="TA"/>
    <s v="No"/>
    <s v="ALQ"/>
    <n v="806"/>
    <s v="Y"/>
    <n v="1053"/>
    <n v="0"/>
    <n v="0"/>
    <n v="1053"/>
    <n v="1"/>
    <n v="1"/>
    <n v="3"/>
    <n v="1"/>
    <s v="Gd"/>
    <n v="5"/>
    <s v="Typ"/>
    <s v="Attchd"/>
    <n v="1"/>
    <n v="0"/>
    <n v="8"/>
    <n v="2008"/>
    <x v="0"/>
    <n v="145500"/>
  </r>
  <r>
    <n v="1039"/>
    <n v="160"/>
    <x v="1"/>
    <n v="1533"/>
    <s v="Inside"/>
    <x v="3"/>
    <n v="6"/>
    <n v="1970"/>
    <n v="2008"/>
    <s v="Gable"/>
    <x v="0"/>
    <s v="TA"/>
    <s v="CBlock"/>
    <s v="TA"/>
    <s v="TA"/>
    <s v="No"/>
    <s v="Unf"/>
    <n v="0"/>
    <s v="Y"/>
    <n v="798"/>
    <n v="546"/>
    <n v="0"/>
    <n v="1344"/>
    <n v="1"/>
    <n v="1"/>
    <n v="3"/>
    <n v="1"/>
    <s v="TA"/>
    <n v="6"/>
    <s v="Typ"/>
    <s v="NG"/>
    <n v="0"/>
    <n v="0"/>
    <n v="5"/>
    <n v="2009"/>
    <x v="0"/>
    <n v="97000"/>
  </r>
  <r>
    <n v="881"/>
    <n v="20"/>
    <x v="0"/>
    <n v="7024"/>
    <s v="Inside"/>
    <x v="4"/>
    <n v="5"/>
    <n v="2005"/>
    <n v="2006"/>
    <s v="Gable"/>
    <x v="0"/>
    <s v="TA"/>
    <s v="PConc"/>
    <s v="Ex"/>
    <s v="Gd"/>
    <s v="No"/>
    <s v="ALQ"/>
    <n v="980"/>
    <s v="Y"/>
    <n v="1090"/>
    <n v="0"/>
    <n v="0"/>
    <n v="1090"/>
    <n v="1"/>
    <n v="1"/>
    <n v="2"/>
    <n v="1"/>
    <s v="TA"/>
    <n v="5"/>
    <s v="Typ"/>
    <s v="Attchd"/>
    <n v="2"/>
    <n v="0"/>
    <n v="6"/>
    <n v="2007"/>
    <x v="0"/>
    <n v="157000"/>
  </r>
  <r>
    <n v="383"/>
    <n v="60"/>
    <x v="0"/>
    <n v="9245"/>
    <s v="Inside"/>
    <x v="1"/>
    <n v="5"/>
    <n v="2006"/>
    <n v="2006"/>
    <s v="Gable"/>
    <x v="1"/>
    <s v="TA"/>
    <s v="PConc"/>
    <s v="Gd"/>
    <s v="TA"/>
    <s v="Av"/>
    <s v="Unf"/>
    <n v="0"/>
    <s v="Y"/>
    <n v="939"/>
    <n v="858"/>
    <n v="0"/>
    <n v="1797"/>
    <n v="2"/>
    <n v="1"/>
    <n v="3"/>
    <n v="1"/>
    <s v="Gd"/>
    <n v="8"/>
    <s v="Typ"/>
    <s v="Attchd"/>
    <n v="2"/>
    <n v="0"/>
    <n v="4"/>
    <n v="2007"/>
    <x v="0"/>
    <n v="213500"/>
  </r>
  <r>
    <n v="341"/>
    <n v="60"/>
    <x v="0"/>
    <n v="14191"/>
    <s v="Inside"/>
    <x v="5"/>
    <n v="5"/>
    <n v="2002"/>
    <n v="2002"/>
    <s v="Gable"/>
    <x v="1"/>
    <s v="TA"/>
    <s v="PConc"/>
    <s v="Gd"/>
    <s v="TA"/>
    <s v="No"/>
    <s v="Unf"/>
    <n v="0"/>
    <s v="Y"/>
    <n v="993"/>
    <n v="915"/>
    <n v="0"/>
    <n v="1908"/>
    <n v="2"/>
    <n v="1"/>
    <n v="4"/>
    <n v="1"/>
    <s v="Gd"/>
    <n v="9"/>
    <s v="Typ"/>
    <s v="Attchd"/>
    <n v="2"/>
    <n v="0"/>
    <n v="4"/>
    <n v="2010"/>
    <x v="0"/>
    <n v="202900"/>
  </r>
  <r>
    <n v="230"/>
    <n v="120"/>
    <x v="0"/>
    <n v="3182"/>
    <s v="Inside"/>
    <x v="1"/>
    <n v="5"/>
    <n v="2005"/>
    <n v="2006"/>
    <s v="Gable"/>
    <x v="1"/>
    <s v="TA"/>
    <s v="PConc"/>
    <s v="Gd"/>
    <s v="TA"/>
    <s v="Av"/>
    <s v="GLQ"/>
    <n v="16"/>
    <s v="Y"/>
    <n v="1555"/>
    <n v="0"/>
    <n v="0"/>
    <n v="1555"/>
    <n v="2"/>
    <n v="0"/>
    <n v="2"/>
    <n v="1"/>
    <s v="Gd"/>
    <n v="7"/>
    <s v="Typ"/>
    <s v="Attchd"/>
    <n v="2"/>
    <n v="0"/>
    <n v="5"/>
    <n v="2009"/>
    <x v="0"/>
    <n v="192500"/>
  </r>
  <r>
    <n v="1108"/>
    <n v="60"/>
    <x v="0"/>
    <n v="23257"/>
    <s v="CulDSac"/>
    <x v="1"/>
    <n v="5"/>
    <n v="2006"/>
    <n v="2006"/>
    <s v="Gable"/>
    <x v="1"/>
    <s v="TA"/>
    <s v="PConc"/>
    <s v="Ex"/>
    <s v="Gd"/>
    <s v="No"/>
    <s v="Unf"/>
    <n v="0"/>
    <s v="Y"/>
    <n v="887"/>
    <n v="1134"/>
    <n v="0"/>
    <n v="2021"/>
    <n v="2"/>
    <n v="1"/>
    <n v="3"/>
    <n v="1"/>
    <s v="Gd"/>
    <n v="9"/>
    <s v="Typ"/>
    <s v="Other"/>
    <n v="2"/>
    <n v="0"/>
    <n v="9"/>
    <n v="2006"/>
    <x v="1"/>
    <n v="274725"/>
  </r>
  <r>
    <n v="1096"/>
    <n v="20"/>
    <x v="0"/>
    <n v="9317"/>
    <s v="Inside"/>
    <x v="0"/>
    <n v="5"/>
    <n v="2006"/>
    <n v="2006"/>
    <s v="Gable"/>
    <x v="1"/>
    <s v="TA"/>
    <s v="PConc"/>
    <s v="Gd"/>
    <s v="TA"/>
    <s v="No"/>
    <s v="GLQ"/>
    <n v="24"/>
    <s v="Y"/>
    <n v="1314"/>
    <n v="0"/>
    <n v="0"/>
    <n v="1314"/>
    <n v="2"/>
    <n v="0"/>
    <n v="3"/>
    <n v="1"/>
    <s v="Gd"/>
    <n v="6"/>
    <s v="Typ"/>
    <s v="Attchd"/>
    <n v="2"/>
    <n v="0"/>
    <n v="3"/>
    <n v="2007"/>
    <x v="0"/>
    <n v="176432"/>
  </r>
  <r>
    <n v="623"/>
    <n v="20"/>
    <x v="0"/>
    <n v="7064"/>
    <s v="Inside"/>
    <x v="4"/>
    <n v="6"/>
    <n v="1977"/>
    <n v="1977"/>
    <s v="Gable"/>
    <x v="0"/>
    <s v="TA"/>
    <s v="CBlock"/>
    <s v="TA"/>
    <s v="TA"/>
    <s v="No"/>
    <s v="BLQ"/>
    <n v="560"/>
    <s v="Y"/>
    <n v="980"/>
    <n v="0"/>
    <n v="0"/>
    <n v="980"/>
    <n v="1"/>
    <n v="0"/>
    <n v="3"/>
    <n v="1"/>
    <s v="TA"/>
    <n v="6"/>
    <s v="Typ"/>
    <s v="Detchd"/>
    <n v="2"/>
    <n v="0"/>
    <n v="7"/>
    <n v="2009"/>
    <x v="0"/>
    <n v="135000"/>
  </r>
  <r>
    <n v="1370"/>
    <n v="20"/>
    <x v="0"/>
    <n v="10635"/>
    <s v="FR2"/>
    <x v="5"/>
    <n v="5"/>
    <n v="2003"/>
    <n v="2003"/>
    <s v="Hip"/>
    <x v="1"/>
    <s v="TA"/>
    <s v="PConc"/>
    <s v="Gd"/>
    <s v="TA"/>
    <s v="Av"/>
    <s v="BLQ"/>
    <n v="370"/>
    <s v="Y"/>
    <n v="1668"/>
    <n v="0"/>
    <n v="0"/>
    <n v="1668"/>
    <n v="2"/>
    <n v="0"/>
    <n v="3"/>
    <n v="1"/>
    <s v="Gd"/>
    <n v="8"/>
    <s v="Typ"/>
    <s v="Attchd"/>
    <n v="2"/>
    <n v="0"/>
    <n v="5"/>
    <n v="2010"/>
    <x v="0"/>
    <n v="232000"/>
  </r>
  <r>
    <n v="1364"/>
    <n v="60"/>
    <x v="0"/>
    <n v="8499"/>
    <s v="Inside"/>
    <x v="0"/>
    <n v="5"/>
    <n v="2006"/>
    <n v="2007"/>
    <s v="Gable"/>
    <x v="0"/>
    <s v="TA"/>
    <s v="PConc"/>
    <s v="Gd"/>
    <s v="TA"/>
    <s v="No"/>
    <s v="Unf"/>
    <n v="0"/>
    <s v="Y"/>
    <n v="616"/>
    <n v="796"/>
    <n v="0"/>
    <n v="1412"/>
    <n v="2"/>
    <n v="1"/>
    <n v="3"/>
    <n v="1"/>
    <s v="Gd"/>
    <n v="6"/>
    <s v="Typ"/>
    <s v="Other"/>
    <n v="2"/>
    <n v="0"/>
    <n v="3"/>
    <n v="2007"/>
    <x v="1"/>
    <n v="156932"/>
  </r>
  <r>
    <n v="352"/>
    <n v="120"/>
    <x v="0"/>
    <n v="5271"/>
    <s v="Inside"/>
    <x v="1"/>
    <n v="5"/>
    <n v="1986"/>
    <n v="1986"/>
    <s v="Gable"/>
    <x v="0"/>
    <s v="TA"/>
    <s v="PConc"/>
    <s v="Gd"/>
    <s v="TA"/>
    <s v="Gd"/>
    <s v="GLQ"/>
    <n v="1082"/>
    <s v="Y"/>
    <n v="1453"/>
    <n v="0"/>
    <n v="0"/>
    <n v="1453"/>
    <n v="1"/>
    <n v="1"/>
    <n v="2"/>
    <n v="1"/>
    <s v="Gd"/>
    <n v="6"/>
    <s v="Typ"/>
    <s v="Attchd"/>
    <n v="2"/>
    <n v="0"/>
    <n v="12"/>
    <n v="2006"/>
    <x v="1"/>
    <n v="190000"/>
  </r>
  <r>
    <n v="263"/>
    <n v="80"/>
    <x v="0"/>
    <n v="8471"/>
    <s v="Corner"/>
    <x v="0"/>
    <n v="7"/>
    <n v="1977"/>
    <n v="1995"/>
    <s v="Gable"/>
    <x v="0"/>
    <s v="TA"/>
    <s v="CBlock"/>
    <s v="Gd"/>
    <s v="Gd"/>
    <s v="Av"/>
    <s v="ALQ"/>
    <n v="506"/>
    <s v="Y"/>
    <n v="1212"/>
    <n v="0"/>
    <n v="0"/>
    <n v="1212"/>
    <n v="1"/>
    <n v="0"/>
    <n v="3"/>
    <n v="1"/>
    <s v="TA"/>
    <n v="6"/>
    <s v="Typ"/>
    <s v="Attchd"/>
    <n v="2"/>
    <n v="0"/>
    <n v="7"/>
    <n v="2006"/>
    <x v="0"/>
    <n v="151000"/>
  </r>
  <r>
    <n v="346"/>
    <n v="50"/>
    <x v="0"/>
    <n v="6435"/>
    <s v="Inside"/>
    <x v="0"/>
    <n v="5"/>
    <n v="1939"/>
    <n v="1950"/>
    <s v="Gable"/>
    <x v="0"/>
    <s v="TA"/>
    <s v="BrkTil"/>
    <s v="TA"/>
    <s v="TA"/>
    <s v="No"/>
    <s v="Unf"/>
    <n v="0"/>
    <s v="Y"/>
    <n v="972"/>
    <n v="605"/>
    <n v="0"/>
    <n v="1577"/>
    <n v="1"/>
    <n v="0"/>
    <n v="3"/>
    <n v="1"/>
    <s v="Fa"/>
    <n v="6"/>
    <s v="Typ"/>
    <s v="Detchd"/>
    <n v="1"/>
    <n v="0"/>
    <n v="10"/>
    <n v="2006"/>
    <x v="0"/>
    <n v="140200"/>
  </r>
  <r>
    <n v="339"/>
    <n v="20"/>
    <x v="0"/>
    <n v="14145"/>
    <s v="Corner"/>
    <x v="1"/>
    <n v="7"/>
    <n v="1984"/>
    <n v="1998"/>
    <s v="Gable"/>
    <x v="1"/>
    <s v="TA"/>
    <s v="CBlock"/>
    <s v="Gd"/>
    <s v="TA"/>
    <s v="Mn"/>
    <s v="ALQ"/>
    <n v="213"/>
    <s v="Y"/>
    <n v="1621"/>
    <n v="0"/>
    <n v="0"/>
    <n v="1621"/>
    <n v="2"/>
    <n v="0"/>
    <n v="3"/>
    <n v="1"/>
    <s v="Gd"/>
    <n v="8"/>
    <s v="Typ"/>
    <s v="Attchd"/>
    <n v="2"/>
    <n v="0"/>
    <n v="5"/>
    <n v="2006"/>
    <x v="0"/>
    <n v="202500"/>
  </r>
  <r>
    <n v="1416"/>
    <n v="120"/>
    <x v="0"/>
    <n v="3635"/>
    <s v="Inside"/>
    <x v="1"/>
    <n v="5"/>
    <n v="2007"/>
    <n v="2007"/>
    <s v="Hip"/>
    <x v="1"/>
    <s v="TA"/>
    <s v="PConc"/>
    <s v="Gd"/>
    <s v="TA"/>
    <s v="No"/>
    <s v="ALQ"/>
    <n v="988"/>
    <s v="Y"/>
    <n v="1569"/>
    <n v="0"/>
    <n v="0"/>
    <n v="1569"/>
    <n v="2"/>
    <n v="0"/>
    <n v="1"/>
    <n v="1"/>
    <s v="Gd"/>
    <n v="7"/>
    <s v="Typ"/>
    <s v="Attchd"/>
    <n v="3"/>
    <n v="0"/>
    <n v="5"/>
    <n v="2009"/>
    <x v="0"/>
    <n v="175900"/>
  </r>
  <r>
    <n v="4"/>
    <n v="70"/>
    <x v="0"/>
    <n v="9550"/>
    <s v="Corner"/>
    <x v="1"/>
    <n v="5"/>
    <n v="1915"/>
    <n v="1970"/>
    <s v="Gable"/>
    <x v="0"/>
    <s v="TA"/>
    <s v="BrkTil"/>
    <s v="TA"/>
    <s v="Gd"/>
    <s v="No"/>
    <s v="ALQ"/>
    <n v="216"/>
    <s v="Y"/>
    <n v="961"/>
    <n v="756"/>
    <n v="0"/>
    <n v="1717"/>
    <n v="1"/>
    <n v="0"/>
    <n v="3"/>
    <n v="1"/>
    <s v="Gd"/>
    <n v="7"/>
    <s v="Typ"/>
    <s v="Detchd"/>
    <n v="3"/>
    <n v="0"/>
    <n v="2"/>
    <n v="2006"/>
    <x v="1"/>
    <n v="140000"/>
  </r>
  <r>
    <n v="1450"/>
    <n v="180"/>
    <x v="1"/>
    <n v="1533"/>
    <s v="Inside"/>
    <x v="4"/>
    <n v="7"/>
    <n v="1970"/>
    <n v="1970"/>
    <s v="Gable"/>
    <x v="0"/>
    <s v="TA"/>
    <s v="CBlock"/>
    <s v="Gd"/>
    <s v="TA"/>
    <s v="Av"/>
    <s v="GLQ"/>
    <n v="553"/>
    <s v="Y"/>
    <n v="630"/>
    <n v="0"/>
    <n v="0"/>
    <n v="630"/>
    <n v="1"/>
    <n v="0"/>
    <n v="1"/>
    <n v="1"/>
    <s v="Ex"/>
    <n v="3"/>
    <s v="Typ"/>
    <s v="NG"/>
    <n v="0"/>
    <n v="0"/>
    <n v="8"/>
    <n v="2006"/>
    <x v="1"/>
    <n v="92000"/>
  </r>
  <r>
    <n v="349"/>
    <n v="160"/>
    <x v="0"/>
    <n v="2448"/>
    <s v="Inside"/>
    <x v="1"/>
    <n v="5"/>
    <n v="2003"/>
    <n v="2004"/>
    <s v="Gable"/>
    <x v="1"/>
    <s v="TA"/>
    <s v="PConc"/>
    <s v="Gd"/>
    <s v="TA"/>
    <s v="No"/>
    <s v="GLQ"/>
    <n v="573"/>
    <s v="Y"/>
    <n v="764"/>
    <n v="862"/>
    <n v="0"/>
    <n v="1626"/>
    <n v="2"/>
    <n v="1"/>
    <n v="2"/>
    <n v="1"/>
    <s v="Gd"/>
    <n v="6"/>
    <s v="Typ"/>
    <s v="Other"/>
    <n v="2"/>
    <n v="0"/>
    <n v="10"/>
    <n v="2008"/>
    <x v="0"/>
    <n v="154000"/>
  </r>
  <r>
    <n v="1240"/>
    <n v="20"/>
    <x v="0"/>
    <n v="9037"/>
    <s v="Inside"/>
    <x v="5"/>
    <n v="5"/>
    <n v="2006"/>
    <n v="2006"/>
    <s v="Hip"/>
    <x v="1"/>
    <s v="TA"/>
    <s v="PConc"/>
    <s v="Gd"/>
    <s v="TA"/>
    <s v="Av"/>
    <s v="GLQ"/>
    <n v="428"/>
    <s v="Y"/>
    <n v="1484"/>
    <n v="0"/>
    <n v="0"/>
    <n v="1484"/>
    <n v="2"/>
    <n v="0"/>
    <n v="2"/>
    <n v="1"/>
    <s v="Ex"/>
    <n v="6"/>
    <s v="Typ"/>
    <s v="Attchd"/>
    <n v="2"/>
    <n v="0"/>
    <n v="12"/>
    <n v="2007"/>
    <x v="0"/>
    <n v="265900"/>
  </r>
  <r>
    <n v="1301"/>
    <n v="60"/>
    <x v="0"/>
    <n v="10762"/>
    <s v="CulDSac"/>
    <x v="1"/>
    <n v="5"/>
    <n v="1999"/>
    <n v="1999"/>
    <s v="Gable"/>
    <x v="1"/>
    <s v="TA"/>
    <s v="PConc"/>
    <s v="Gd"/>
    <s v="TA"/>
    <s v="No"/>
    <s v="GLQ"/>
    <n v="694"/>
    <s v="Y"/>
    <n v="1005"/>
    <n v="978"/>
    <n v="0"/>
    <n v="1983"/>
    <n v="2"/>
    <n v="1"/>
    <n v="3"/>
    <n v="1"/>
    <s v="Gd"/>
    <n v="9"/>
    <s v="Typ"/>
    <s v="Attchd"/>
    <n v="2"/>
    <n v="0"/>
    <n v="5"/>
    <n v="2009"/>
    <x v="0"/>
    <n v="225000"/>
  </r>
  <r>
    <n v="987"/>
    <n v="50"/>
    <x v="1"/>
    <n v="5310"/>
    <s v="Corner"/>
    <x v="0"/>
    <n v="8"/>
    <n v="1910"/>
    <n v="2003"/>
    <s v="Hip"/>
    <x v="0"/>
    <s v="Gd"/>
    <s v="CBlock"/>
    <s v="TA"/>
    <s v="Fa"/>
    <s v="No"/>
    <s v="Unf"/>
    <n v="0"/>
    <s v="Y"/>
    <n v="1001"/>
    <n v="634"/>
    <n v="0"/>
    <n v="1635"/>
    <n v="1"/>
    <n v="0"/>
    <n v="2"/>
    <n v="1"/>
    <s v="Gd"/>
    <n v="5"/>
    <s v="Typ"/>
    <s v="Attchd"/>
    <n v="1"/>
    <n v="0"/>
    <n v="6"/>
    <n v="2006"/>
    <x v="0"/>
    <n v="117000"/>
  </r>
  <r>
    <n v="1085"/>
    <n v="60"/>
    <x v="0"/>
    <n v="13031"/>
    <s v="Corner"/>
    <x v="0"/>
    <n v="5"/>
    <n v="1995"/>
    <n v="1996"/>
    <s v="Gable"/>
    <x v="0"/>
    <s v="TA"/>
    <s v="PConc"/>
    <s v="Gd"/>
    <s v="TA"/>
    <s v="No"/>
    <s v="ALQ"/>
    <n v="592"/>
    <s v="Y"/>
    <n v="691"/>
    <n v="807"/>
    <n v="0"/>
    <n v="1498"/>
    <n v="2"/>
    <n v="1"/>
    <n v="3"/>
    <n v="1"/>
    <s v="TA"/>
    <n v="6"/>
    <s v="Typ"/>
    <s v="Attchd"/>
    <n v="2"/>
    <n v="0"/>
    <n v="7"/>
    <n v="2006"/>
    <x v="0"/>
    <n v="187500"/>
  </r>
  <r>
    <n v="953"/>
    <n v="85"/>
    <x v="0"/>
    <n v="7200"/>
    <s v="Inside"/>
    <x v="4"/>
    <n v="8"/>
    <n v="1972"/>
    <n v="2003"/>
    <s v="Gable"/>
    <x v="0"/>
    <s v="Gd"/>
    <s v="CBlock"/>
    <s v="Gd"/>
    <s v="TA"/>
    <s v="Av"/>
    <s v="GLQ"/>
    <n v="660"/>
    <s v="Y"/>
    <n v="768"/>
    <n v="0"/>
    <n v="0"/>
    <n v="768"/>
    <n v="1"/>
    <n v="0"/>
    <n v="2"/>
    <n v="1"/>
    <s v="TA"/>
    <n v="5"/>
    <s v="Typ"/>
    <s v="Detchd"/>
    <n v="1"/>
    <n v="0"/>
    <n v="4"/>
    <n v="2009"/>
    <x v="0"/>
    <n v="133900"/>
  </r>
  <r>
    <n v="637"/>
    <n v="30"/>
    <x v="1"/>
    <n v="6120"/>
    <s v="Inside"/>
    <x v="8"/>
    <n v="3"/>
    <n v="1936"/>
    <n v="1950"/>
    <s v="Gable"/>
    <x v="3"/>
    <s v="Fa"/>
    <s v="BrkTil"/>
    <s v="TA"/>
    <s v="Fa"/>
    <s v="No"/>
    <s v="Unf"/>
    <n v="0"/>
    <s v="N"/>
    <n v="800"/>
    <n v="0"/>
    <n v="0"/>
    <n v="800"/>
    <n v="1"/>
    <n v="0"/>
    <n v="1"/>
    <n v="1"/>
    <s v="Fa"/>
    <n v="4"/>
    <s v="Maj"/>
    <s v="NG"/>
    <n v="0"/>
    <n v="0"/>
    <n v="1"/>
    <n v="2009"/>
    <x v="0"/>
    <n v="60000"/>
  </r>
  <r>
    <n v="405"/>
    <n v="60"/>
    <x v="0"/>
    <n v="10364"/>
    <s v="Inside"/>
    <x v="0"/>
    <n v="5"/>
    <n v="1995"/>
    <n v="1996"/>
    <s v="Gable"/>
    <x v="0"/>
    <s v="TA"/>
    <s v="PConc"/>
    <s v="Gd"/>
    <s v="TA"/>
    <s v="No"/>
    <s v="Unf"/>
    <n v="0"/>
    <s v="Y"/>
    <n v="806"/>
    <n v="766"/>
    <n v="0"/>
    <n v="1572"/>
    <n v="2"/>
    <n v="1"/>
    <n v="3"/>
    <n v="1"/>
    <s v="TA"/>
    <n v="7"/>
    <s v="Typ"/>
    <s v="Other"/>
    <n v="2"/>
    <n v="0"/>
    <n v="5"/>
    <n v="2007"/>
    <x v="0"/>
    <n v="168000"/>
  </r>
  <r>
    <n v="473"/>
    <n v="180"/>
    <x v="1"/>
    <n v="3675"/>
    <s v="Inside"/>
    <x v="0"/>
    <n v="5"/>
    <n v="2005"/>
    <n v="2005"/>
    <s v="Gable"/>
    <x v="0"/>
    <s v="TA"/>
    <s v="PConc"/>
    <s v="Gd"/>
    <s v="TA"/>
    <s v="Gd"/>
    <s v="GLQ"/>
    <n v="459"/>
    <s v="Y"/>
    <n v="1072"/>
    <n v="0"/>
    <n v="0"/>
    <n v="1072"/>
    <n v="1"/>
    <n v="0"/>
    <n v="2"/>
    <n v="1"/>
    <s v="TA"/>
    <n v="5"/>
    <s v="Typ"/>
    <s v="Other"/>
    <n v="2"/>
    <n v="0"/>
    <n v="6"/>
    <n v="2008"/>
    <x v="0"/>
    <n v="148000"/>
  </r>
  <r>
    <n v="1245"/>
    <n v="70"/>
    <x v="0"/>
    <n v="11435"/>
    <s v="Corner"/>
    <x v="5"/>
    <n v="7"/>
    <n v="1929"/>
    <n v="1950"/>
    <s v="Gable"/>
    <x v="0"/>
    <s v="TA"/>
    <s v="PConc"/>
    <s v="Gd"/>
    <s v="TA"/>
    <s v="No"/>
    <s v="Unf"/>
    <n v="0"/>
    <s v="Y"/>
    <n v="792"/>
    <n v="725"/>
    <n v="0"/>
    <n v="1517"/>
    <n v="1"/>
    <n v="0"/>
    <n v="3"/>
    <n v="1"/>
    <s v="Gd"/>
    <n v="7"/>
    <s v="Typ"/>
    <s v="Detchd"/>
    <n v="2"/>
    <n v="0"/>
    <n v="6"/>
    <n v="2006"/>
    <x v="0"/>
    <n v="230000"/>
  </r>
  <r>
    <n v="618"/>
    <n v="45"/>
    <x v="0"/>
    <n v="7227"/>
    <s v="Corner"/>
    <x v="0"/>
    <n v="6"/>
    <n v="1954"/>
    <n v="1954"/>
    <s v="Gable"/>
    <x v="0"/>
    <s v="TA"/>
    <s v="CBlock"/>
    <s v="TA"/>
    <s v="TA"/>
    <s v="No"/>
    <s v="Unf"/>
    <n v="0"/>
    <s v="Y"/>
    <n v="832"/>
    <n v="0"/>
    <n v="0"/>
    <n v="832"/>
    <n v="1"/>
    <n v="0"/>
    <n v="2"/>
    <n v="1"/>
    <s v="Gd"/>
    <n v="4"/>
    <s v="Typ"/>
    <s v="Detchd"/>
    <n v="2"/>
    <n v="0"/>
    <n v="6"/>
    <n v="2008"/>
    <x v="0"/>
    <n v="105500"/>
  </r>
  <r>
    <n v="697"/>
    <n v="30"/>
    <x v="1"/>
    <n v="6000"/>
    <s v="Inside"/>
    <x v="4"/>
    <n v="7"/>
    <n v="1921"/>
    <n v="1950"/>
    <s v="Gable"/>
    <x v="0"/>
    <s v="TA"/>
    <s v="CBlock"/>
    <s v="TA"/>
    <s v="TA"/>
    <s v="No"/>
    <s v="LwQ"/>
    <n v="616"/>
    <s v="Y"/>
    <n v="616"/>
    <n v="0"/>
    <n v="0"/>
    <n v="616"/>
    <n v="1"/>
    <n v="0"/>
    <n v="2"/>
    <n v="1"/>
    <s v="TA"/>
    <n v="4"/>
    <s v="Typ"/>
    <s v="Detchd"/>
    <n v="1"/>
    <n v="0"/>
    <n v="6"/>
    <n v="2006"/>
    <x v="0"/>
    <n v="89000"/>
  </r>
  <r>
    <n v="342"/>
    <n v="20"/>
    <x v="3"/>
    <n v="8400"/>
    <s v="Inside"/>
    <x v="3"/>
    <n v="4"/>
    <n v="1950"/>
    <n v="1950"/>
    <s v="Gable"/>
    <x v="3"/>
    <s v="Fa"/>
    <s v="CBlock"/>
    <s v="TA"/>
    <s v="Fa"/>
    <s v="No"/>
    <s v="Unf"/>
    <n v="0"/>
    <s v="Y"/>
    <n v="841"/>
    <n v="0"/>
    <n v="0"/>
    <n v="841"/>
    <n v="1"/>
    <n v="0"/>
    <n v="2"/>
    <n v="1"/>
    <s v="TA"/>
    <n v="4"/>
    <s v="Typ"/>
    <s v="Other"/>
    <n v="1"/>
    <n v="0"/>
    <n v="9"/>
    <n v="2009"/>
    <x v="0"/>
    <n v="82000"/>
  </r>
  <r>
    <n v="1313"/>
    <n v="60"/>
    <x v="0"/>
    <n v="9572"/>
    <s v="Inside"/>
    <x v="5"/>
    <n v="5"/>
    <n v="1990"/>
    <n v="1990"/>
    <s v="Gable"/>
    <x v="1"/>
    <s v="TA"/>
    <s v="PConc"/>
    <s v="Ex"/>
    <s v="TA"/>
    <s v="No"/>
    <s v="GLQ"/>
    <n v="482"/>
    <s v="Y"/>
    <n v="1453"/>
    <n v="1357"/>
    <n v="0"/>
    <n v="2810"/>
    <n v="2"/>
    <n v="1"/>
    <n v="4"/>
    <n v="1"/>
    <s v="Gd"/>
    <n v="9"/>
    <s v="Typ"/>
    <s v="Attchd"/>
    <n v="2"/>
    <n v="0"/>
    <n v="6"/>
    <n v="2007"/>
    <x v="0"/>
    <n v="302000"/>
  </r>
  <r>
    <n v="487"/>
    <n v="20"/>
    <x v="0"/>
    <n v="10289"/>
    <s v="Inside"/>
    <x v="4"/>
    <n v="7"/>
    <n v="1965"/>
    <n v="1965"/>
    <s v="Hip"/>
    <x v="0"/>
    <s v="TA"/>
    <s v="CBlock"/>
    <s v="TA"/>
    <s v="TA"/>
    <s v="No"/>
    <s v="ALQ"/>
    <n v="836"/>
    <s v="Y"/>
    <n v="1073"/>
    <n v="0"/>
    <n v="0"/>
    <n v="1073"/>
    <n v="1"/>
    <n v="1"/>
    <n v="3"/>
    <n v="1"/>
    <s v="TA"/>
    <n v="6"/>
    <s v="Typ"/>
    <s v="Attchd"/>
    <n v="2"/>
    <n v="0"/>
    <n v="6"/>
    <n v="2007"/>
    <x v="0"/>
    <n v="156000"/>
  </r>
  <r>
    <n v="1297"/>
    <n v="20"/>
    <x v="0"/>
    <n v="8700"/>
    <s v="Inside"/>
    <x v="4"/>
    <n v="6"/>
    <n v="1963"/>
    <n v="1963"/>
    <s v="Hip"/>
    <x v="0"/>
    <s v="Gd"/>
    <s v="CBlock"/>
    <s v="TA"/>
    <s v="TA"/>
    <s v="Mn"/>
    <s v="ALQ"/>
    <n v="776"/>
    <s v="Y"/>
    <n v="1128"/>
    <n v="0"/>
    <n v="0"/>
    <n v="1128"/>
    <n v="2"/>
    <n v="0"/>
    <n v="3"/>
    <n v="1"/>
    <s v="TA"/>
    <n v="6"/>
    <s v="Typ"/>
    <s v="Attchd"/>
    <n v="2"/>
    <n v="0"/>
    <n v="12"/>
    <n v="2008"/>
    <x v="0"/>
    <n v="155000"/>
  </r>
  <r>
    <n v="951"/>
    <n v="20"/>
    <x v="0"/>
    <n v="7200"/>
    <s v="Inside"/>
    <x v="4"/>
    <n v="8"/>
    <n v="1950"/>
    <n v="2002"/>
    <s v="Gable"/>
    <x v="0"/>
    <s v="TA"/>
    <s v="CBlock"/>
    <s v="TA"/>
    <s v="TA"/>
    <s v="No"/>
    <s v="ALQ"/>
    <n v="398"/>
    <s v="Y"/>
    <n v="864"/>
    <n v="0"/>
    <n v="0"/>
    <n v="864"/>
    <n v="1"/>
    <n v="0"/>
    <n v="3"/>
    <n v="1"/>
    <s v="Gd"/>
    <n v="5"/>
    <s v="Typ"/>
    <s v="Detchd"/>
    <n v="2"/>
    <n v="0"/>
    <n v="7"/>
    <n v="2007"/>
    <x v="0"/>
    <n v="129000"/>
  </r>
  <r>
    <n v="617"/>
    <n v="60"/>
    <x v="0"/>
    <n v="7861"/>
    <s v="Inside"/>
    <x v="0"/>
    <n v="5"/>
    <n v="2002"/>
    <n v="2003"/>
    <s v="Gable"/>
    <x v="1"/>
    <s v="TA"/>
    <s v="PConc"/>
    <s v="Gd"/>
    <s v="TA"/>
    <s v="No"/>
    <s v="GLQ"/>
    <n v="457"/>
    <s v="Y"/>
    <n v="807"/>
    <n v="702"/>
    <n v="0"/>
    <n v="1509"/>
    <n v="2"/>
    <n v="1"/>
    <n v="3"/>
    <n v="1"/>
    <s v="Gd"/>
    <n v="7"/>
    <s v="Typ"/>
    <s v="Attchd"/>
    <n v="2"/>
    <n v="0"/>
    <n v="6"/>
    <n v="2006"/>
    <x v="0"/>
    <n v="183200"/>
  </r>
  <r>
    <n v="1421"/>
    <n v="60"/>
    <x v="0"/>
    <n v="11700"/>
    <s v="Corner"/>
    <x v="0"/>
    <n v="6"/>
    <n v="1968"/>
    <n v="1968"/>
    <s v="Gable"/>
    <x v="0"/>
    <s v="TA"/>
    <s v="CBlock"/>
    <s v="TA"/>
    <s v="TA"/>
    <s v="No"/>
    <s v="ALQ"/>
    <n v="404"/>
    <s v="Y"/>
    <n v="708"/>
    <n v="708"/>
    <n v="0"/>
    <n v="1416"/>
    <n v="2"/>
    <n v="1"/>
    <n v="3"/>
    <n v="1"/>
    <s v="TA"/>
    <n v="7"/>
    <s v="Typ"/>
    <s v="Attchd"/>
    <n v="2"/>
    <n v="0"/>
    <n v="5"/>
    <n v="2006"/>
    <x v="0"/>
    <n v="179900"/>
  </r>
  <r>
    <n v="685"/>
    <n v="60"/>
    <x v="0"/>
    <n v="16770"/>
    <s v="CulDSac"/>
    <x v="1"/>
    <n v="5"/>
    <n v="1998"/>
    <n v="1998"/>
    <s v="Gable"/>
    <x v="1"/>
    <s v="TA"/>
    <s v="PConc"/>
    <s v="Gd"/>
    <s v="TA"/>
    <s v="No"/>
    <s v="Unf"/>
    <n v="0"/>
    <s v="Y"/>
    <n v="1195"/>
    <n v="644"/>
    <n v="0"/>
    <n v="1839"/>
    <n v="2"/>
    <n v="1"/>
    <n v="4"/>
    <n v="1"/>
    <s v="TA"/>
    <n v="7"/>
    <s v="Typ"/>
    <s v="Attchd"/>
    <n v="2"/>
    <n v="0"/>
    <n v="6"/>
    <n v="2010"/>
    <x v="0"/>
    <n v="221000"/>
  </r>
  <r>
    <n v="1166"/>
    <n v="20"/>
    <x v="0"/>
    <n v="9541"/>
    <s v="Inside"/>
    <x v="1"/>
    <n v="5"/>
    <n v="2009"/>
    <n v="2009"/>
    <s v="Gable"/>
    <x v="1"/>
    <s v="TA"/>
    <s v="PConc"/>
    <s v="Gd"/>
    <s v="TA"/>
    <s v="No"/>
    <s v="Unf"/>
    <n v="0"/>
    <s v="Y"/>
    <n v="1502"/>
    <n v="0"/>
    <n v="0"/>
    <n v="1502"/>
    <n v="2"/>
    <n v="0"/>
    <n v="3"/>
    <n v="1"/>
    <s v="Gd"/>
    <n v="7"/>
    <s v="Typ"/>
    <s v="Attchd"/>
    <n v="2"/>
    <n v="0"/>
    <n v="9"/>
    <n v="2009"/>
    <x v="1"/>
    <n v="233170"/>
  </r>
  <r>
    <n v="1180"/>
    <n v="20"/>
    <x v="0"/>
    <n v="8335"/>
    <s v="Corner"/>
    <x v="4"/>
    <n v="5"/>
    <n v="1954"/>
    <n v="1954"/>
    <s v="Gable"/>
    <x v="0"/>
    <s v="TA"/>
    <s v="BrkTil"/>
    <s v="NA"/>
    <s v="NA"/>
    <s v="NA"/>
    <s v="NA"/>
    <n v="0"/>
    <s v="Y"/>
    <n v="1124"/>
    <n v="0"/>
    <n v="0"/>
    <n v="1124"/>
    <n v="1"/>
    <n v="0"/>
    <n v="3"/>
    <n v="1"/>
    <s v="TA"/>
    <n v="5"/>
    <s v="Min"/>
    <s v="NG"/>
    <n v="0"/>
    <n v="0"/>
    <n v="4"/>
    <n v="2006"/>
    <x v="0"/>
    <n v="93000"/>
  </r>
  <r>
    <n v="994"/>
    <n v="60"/>
    <x v="0"/>
    <n v="8846"/>
    <s v="Inside"/>
    <x v="0"/>
    <n v="5"/>
    <n v="2005"/>
    <n v="2006"/>
    <s v="Gable"/>
    <x v="0"/>
    <s v="TA"/>
    <s v="PConc"/>
    <s v="Gd"/>
    <s v="TA"/>
    <s v="No"/>
    <s v="Unf"/>
    <n v="0"/>
    <s v="Y"/>
    <n v="750"/>
    <n v="750"/>
    <n v="0"/>
    <n v="1500"/>
    <n v="2"/>
    <n v="1"/>
    <n v="3"/>
    <n v="1"/>
    <s v="Gd"/>
    <n v="6"/>
    <s v="Typ"/>
    <s v="Attchd"/>
    <n v="2"/>
    <n v="0"/>
    <n v="8"/>
    <n v="2006"/>
    <x v="1"/>
    <n v="173900"/>
  </r>
  <r>
    <n v="1413"/>
    <n v="90"/>
    <x v="0"/>
    <n v="7200"/>
    <s v="Inside"/>
    <x v="3"/>
    <n v="5"/>
    <n v="1949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6"/>
    <n v="2009"/>
    <x v="0"/>
    <n v="90000"/>
  </r>
  <r>
    <n v="435"/>
    <n v="180"/>
    <x v="1"/>
    <n v="1890"/>
    <s v="Inside"/>
    <x v="3"/>
    <n v="7"/>
    <n v="1972"/>
    <n v="1972"/>
    <s v="Gable"/>
    <x v="0"/>
    <s v="Gd"/>
    <s v="CBlock"/>
    <s v="Gd"/>
    <s v="TA"/>
    <s v="Av"/>
    <s v="ALQ"/>
    <n v="495"/>
    <s v="Y"/>
    <n v="630"/>
    <n v="0"/>
    <n v="0"/>
    <n v="630"/>
    <n v="1"/>
    <n v="0"/>
    <n v="1"/>
    <n v="1"/>
    <s v="TA"/>
    <n v="3"/>
    <s v="Typ"/>
    <s v="NG"/>
    <n v="0"/>
    <n v="0"/>
    <n v="6"/>
    <n v="2008"/>
    <x v="0"/>
    <n v="81000"/>
  </r>
  <r>
    <n v="395"/>
    <n v="50"/>
    <x v="0"/>
    <n v="10134"/>
    <s v="Inside"/>
    <x v="4"/>
    <n v="6"/>
    <n v="1940"/>
    <n v="1950"/>
    <s v="Gable"/>
    <x v="0"/>
    <s v="TA"/>
    <s v="CBlock"/>
    <s v="TA"/>
    <s v="TA"/>
    <s v="No"/>
    <s v="Unf"/>
    <n v="0"/>
    <s v="Y"/>
    <n v="735"/>
    <n v="299"/>
    <n v="0"/>
    <n v="1034"/>
    <n v="1"/>
    <n v="0"/>
    <n v="2"/>
    <n v="1"/>
    <s v="TA"/>
    <n v="5"/>
    <s v="Typ"/>
    <s v="Detchd"/>
    <n v="1"/>
    <n v="0"/>
    <n v="7"/>
    <n v="2007"/>
    <x v="0"/>
    <n v="109000"/>
  </r>
  <r>
    <n v="725"/>
    <n v="20"/>
    <x v="0"/>
    <n v="13286"/>
    <s v="Inside"/>
    <x v="7"/>
    <n v="5"/>
    <n v="2007"/>
    <n v="2008"/>
    <s v="Hip"/>
    <x v="2"/>
    <s v="TA"/>
    <s v="PConc"/>
    <s v="Ex"/>
    <s v="TA"/>
    <s v="No"/>
    <s v="GLQ"/>
    <n v="1234"/>
    <s v="Y"/>
    <n v="1698"/>
    <n v="0"/>
    <n v="0"/>
    <n v="1698"/>
    <n v="2"/>
    <n v="0"/>
    <n v="3"/>
    <n v="1"/>
    <s v="Ex"/>
    <n v="8"/>
    <s v="Typ"/>
    <s v="Attchd"/>
    <n v="3"/>
    <n v="0"/>
    <n v="2"/>
    <n v="2009"/>
    <x v="0"/>
    <n v="320000"/>
  </r>
  <r>
    <n v="277"/>
    <n v="20"/>
    <x v="0"/>
    <n v="9196"/>
    <s v="Inside"/>
    <x v="1"/>
    <n v="5"/>
    <n v="2003"/>
    <n v="2003"/>
    <s v="Gable"/>
    <x v="1"/>
    <s v="TA"/>
    <s v="PConc"/>
    <s v="Ex"/>
    <s v="TA"/>
    <s v="No"/>
    <s v="Unf"/>
    <n v="0"/>
    <s v="Y"/>
    <n v="1560"/>
    <n v="0"/>
    <n v="0"/>
    <n v="1560"/>
    <n v="2"/>
    <n v="0"/>
    <n v="3"/>
    <n v="1"/>
    <s v="Gd"/>
    <n v="7"/>
    <s v="Typ"/>
    <s v="Attchd"/>
    <n v="2"/>
    <n v="0"/>
    <n v="4"/>
    <n v="2010"/>
    <x v="0"/>
    <n v="201000"/>
  </r>
  <r>
    <n v="739"/>
    <n v="90"/>
    <x v="0"/>
    <n v="10800"/>
    <s v="Inside"/>
    <x v="4"/>
    <n v="5"/>
    <n v="1987"/>
    <n v="1988"/>
    <s v="Gable"/>
    <x v="0"/>
    <s v="TA"/>
    <s v="CBlock"/>
    <s v="Gd"/>
    <s v="Gd"/>
    <s v="Gd"/>
    <s v="GLQ"/>
    <n v="1200"/>
    <s v="Y"/>
    <n v="1200"/>
    <n v="0"/>
    <n v="0"/>
    <n v="1200"/>
    <n v="3"/>
    <n v="0"/>
    <n v="3"/>
    <n v="1"/>
    <s v="TA"/>
    <n v="5"/>
    <s v="Typ"/>
    <s v="NG"/>
    <n v="0"/>
    <n v="0"/>
    <n v="3"/>
    <n v="2009"/>
    <x v="1"/>
    <n v="179000"/>
  </r>
  <r>
    <n v="118"/>
    <n v="20"/>
    <x v="0"/>
    <n v="8536"/>
    <s v="Corner"/>
    <x v="4"/>
    <n v="5"/>
    <n v="2006"/>
    <n v="2007"/>
    <s v="Gable"/>
    <x v="0"/>
    <s v="TA"/>
    <s v="PConc"/>
    <s v="Gd"/>
    <s v="TA"/>
    <s v="No"/>
    <s v="Unf"/>
    <n v="0"/>
    <s v="Y"/>
    <n v="1125"/>
    <n v="0"/>
    <n v="0"/>
    <n v="1125"/>
    <n v="1"/>
    <n v="1"/>
    <n v="2"/>
    <n v="1"/>
    <s v="TA"/>
    <n v="5"/>
    <s v="Typ"/>
    <s v="Attchd"/>
    <n v="2"/>
    <n v="0"/>
    <n v="4"/>
    <n v="2007"/>
    <x v="1"/>
    <n v="155000"/>
  </r>
  <r>
    <n v="19"/>
    <n v="20"/>
    <x v="0"/>
    <n v="13695"/>
    <s v="Inside"/>
    <x v="4"/>
    <n v="5"/>
    <n v="2004"/>
    <n v="2004"/>
    <s v="Gable"/>
    <x v="0"/>
    <s v="TA"/>
    <s v="PConc"/>
    <s v="TA"/>
    <s v="TA"/>
    <s v="No"/>
    <s v="GLQ"/>
    <n v="646"/>
    <s v="Y"/>
    <n v="1114"/>
    <n v="0"/>
    <n v="0"/>
    <n v="1114"/>
    <n v="1"/>
    <n v="1"/>
    <n v="3"/>
    <n v="1"/>
    <s v="Gd"/>
    <n v="6"/>
    <s v="Typ"/>
    <s v="Detchd"/>
    <n v="2"/>
    <n v="0"/>
    <n v="6"/>
    <n v="2008"/>
    <x v="0"/>
    <n v="159000"/>
  </r>
  <r>
    <n v="978"/>
    <n v="120"/>
    <x v="2"/>
    <n v="4274"/>
    <s v="Inside"/>
    <x v="1"/>
    <n v="5"/>
    <n v="2006"/>
    <n v="2007"/>
    <s v="Gable"/>
    <x v="1"/>
    <s v="TA"/>
    <s v="PConc"/>
    <s v="Gd"/>
    <s v="TA"/>
    <s v="No"/>
    <s v="GLQ"/>
    <n v="1106"/>
    <s v="Y"/>
    <n v="1241"/>
    <n v="0"/>
    <n v="0"/>
    <n v="1241"/>
    <n v="1"/>
    <n v="1"/>
    <n v="1"/>
    <n v="1"/>
    <s v="Gd"/>
    <n v="4"/>
    <s v="Typ"/>
    <s v="Attchd"/>
    <n v="2"/>
    <n v="0"/>
    <n v="11"/>
    <n v="2007"/>
    <x v="1"/>
    <n v="199900"/>
  </r>
  <r>
    <n v="817"/>
    <n v="20"/>
    <x v="0"/>
    <n v="11425"/>
    <s v="Corner"/>
    <x v="4"/>
    <n v="6"/>
    <n v="1954"/>
    <n v="1954"/>
    <s v="Gable"/>
    <x v="0"/>
    <s v="TA"/>
    <s v="CBlock"/>
    <s v="TA"/>
    <s v="TA"/>
    <s v="No"/>
    <s v="BLQ"/>
    <n v="486"/>
    <s v="Y"/>
    <n v="1008"/>
    <n v="0"/>
    <n v="0"/>
    <n v="1008"/>
    <n v="1"/>
    <n v="0"/>
    <n v="2"/>
    <n v="1"/>
    <s v="TA"/>
    <n v="4"/>
    <s v="Typ"/>
    <s v="Attchd"/>
    <n v="1"/>
    <n v="0"/>
    <n v="7"/>
    <n v="2006"/>
    <x v="0"/>
    <n v="137000"/>
  </r>
  <r>
    <n v="410"/>
    <n v="60"/>
    <x v="2"/>
    <n v="10800"/>
    <s v="Inside"/>
    <x v="5"/>
    <n v="5"/>
    <n v="2007"/>
    <n v="2008"/>
    <s v="Gable"/>
    <x v="1"/>
    <s v="TA"/>
    <s v="PConc"/>
    <s v="Ex"/>
    <s v="TA"/>
    <s v="No"/>
    <s v="GLQ"/>
    <n v="789"/>
    <s v="Y"/>
    <n v="1050"/>
    <n v="1028"/>
    <n v="0"/>
    <n v="2078"/>
    <n v="2"/>
    <n v="1"/>
    <n v="3"/>
    <n v="1"/>
    <s v="Ex"/>
    <n v="8"/>
    <s v="Typ"/>
    <s v="Attchd"/>
    <n v="3"/>
    <n v="0"/>
    <n v="4"/>
    <n v="2008"/>
    <x v="1"/>
    <n v="339750"/>
  </r>
  <r>
    <n v="1272"/>
    <n v="20"/>
    <x v="0"/>
    <n v="9156"/>
    <s v="Inside"/>
    <x v="0"/>
    <n v="7"/>
    <n v="1968"/>
    <n v="1968"/>
    <s v="Hip"/>
    <x v="0"/>
    <s v="TA"/>
    <s v="CBlock"/>
    <s v="TA"/>
    <s v="TA"/>
    <s v="No"/>
    <s v="Unf"/>
    <n v="0"/>
    <s v="Y"/>
    <n v="1489"/>
    <n v="0"/>
    <n v="0"/>
    <n v="1489"/>
    <n v="2"/>
    <n v="0"/>
    <n v="3"/>
    <n v="1"/>
    <s v="Gd"/>
    <n v="7"/>
    <s v="Typ"/>
    <s v="Attchd"/>
    <n v="2"/>
    <n v="0"/>
    <n v="8"/>
    <n v="2009"/>
    <x v="0"/>
    <n v="185750"/>
  </r>
  <r>
    <n v="194"/>
    <n v="160"/>
    <x v="1"/>
    <n v="2522"/>
    <s v="Inside"/>
    <x v="1"/>
    <n v="5"/>
    <n v="2004"/>
    <n v="2004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5"/>
    <n v="2006"/>
    <x v="0"/>
    <n v="130000"/>
  </r>
  <r>
    <n v="782"/>
    <n v="60"/>
    <x v="0"/>
    <n v="7153"/>
    <s v="Inside"/>
    <x v="0"/>
    <n v="5"/>
    <n v="1992"/>
    <n v="1992"/>
    <s v="Gable"/>
    <x v="1"/>
    <s v="Gd"/>
    <s v="PConc"/>
    <s v="Gd"/>
    <s v="TA"/>
    <s v="No"/>
    <s v="ALQ"/>
    <n v="387"/>
    <s v="Y"/>
    <n v="810"/>
    <n v="793"/>
    <n v="0"/>
    <n v="1603"/>
    <n v="2"/>
    <n v="1"/>
    <n v="3"/>
    <n v="1"/>
    <s v="Gd"/>
    <n v="7"/>
    <s v="Typ"/>
    <s v="Attchd"/>
    <n v="2"/>
    <n v="0"/>
    <n v="7"/>
    <n v="2006"/>
    <x v="0"/>
    <n v="175900"/>
  </r>
  <r>
    <n v="717"/>
    <n v="70"/>
    <x v="1"/>
    <n v="10800"/>
    <s v="Inside"/>
    <x v="1"/>
    <n v="8"/>
    <n v="1890"/>
    <n v="1998"/>
    <s v="Gable"/>
    <x v="0"/>
    <s v="Gd"/>
    <s v="BrkTil"/>
    <s v="TA"/>
    <s v="TA"/>
    <s v="No"/>
    <s v="Unf"/>
    <n v="0"/>
    <s v="Y"/>
    <n v="1576"/>
    <n v="978"/>
    <n v="0"/>
    <n v="2554"/>
    <n v="1"/>
    <n v="1"/>
    <n v="3"/>
    <n v="1"/>
    <s v="TA"/>
    <n v="8"/>
    <s v="Typ"/>
    <s v="Detchd"/>
    <n v="2"/>
    <n v="0"/>
    <n v="7"/>
    <n v="2007"/>
    <x v="0"/>
    <n v="159500"/>
  </r>
  <r>
    <n v="433"/>
    <n v="160"/>
    <x v="1"/>
    <n v="1920"/>
    <s v="Inside"/>
    <x v="4"/>
    <n v="5"/>
    <n v="1971"/>
    <n v="1971"/>
    <s v="Gable"/>
    <x v="0"/>
    <s v="TA"/>
    <s v="CBlock"/>
    <s v="TA"/>
    <s v="TA"/>
    <s v="No"/>
    <s v="ALQ"/>
    <n v="471"/>
    <s v="Y"/>
    <n v="765"/>
    <n v="600"/>
    <n v="0"/>
    <n v="1365"/>
    <n v="1"/>
    <n v="1"/>
    <n v="2"/>
    <n v="1"/>
    <s v="TA"/>
    <n v="6"/>
    <s v="Min"/>
    <s v="Detchd"/>
    <n v="2"/>
    <n v="0"/>
    <n v="8"/>
    <n v="2007"/>
    <x v="0"/>
    <n v="122500"/>
  </r>
  <r>
    <n v="1257"/>
    <n v="20"/>
    <x v="0"/>
    <n v="14303"/>
    <s v="Corner"/>
    <x v="5"/>
    <n v="5"/>
    <n v="1994"/>
    <n v="1994"/>
    <s v="Hip"/>
    <x v="1"/>
    <s v="TA"/>
    <s v="PConc"/>
    <s v="Gd"/>
    <s v="TA"/>
    <s v="Gd"/>
    <s v="GLQ"/>
    <n v="1314"/>
    <s v="Y"/>
    <n v="1987"/>
    <n v="0"/>
    <n v="0"/>
    <n v="1987"/>
    <n v="2"/>
    <n v="0"/>
    <n v="2"/>
    <n v="1"/>
    <s v="Gd"/>
    <n v="7"/>
    <s v="Typ"/>
    <s v="Attchd"/>
    <n v="2"/>
    <n v="0"/>
    <n v="8"/>
    <n v="2008"/>
    <x v="0"/>
    <n v="301500"/>
  </r>
  <r>
    <n v="388"/>
    <n v="80"/>
    <x v="0"/>
    <n v="7200"/>
    <s v="Inside"/>
    <x v="0"/>
    <n v="6"/>
    <n v="1976"/>
    <n v="1976"/>
    <s v="Hip"/>
    <x v="0"/>
    <s v="TA"/>
    <s v="CBlock"/>
    <s v="TA"/>
    <s v="TA"/>
    <s v="Av"/>
    <s v="ALQ"/>
    <n v="631"/>
    <s v="Y"/>
    <n v="1125"/>
    <n v="0"/>
    <n v="0"/>
    <n v="1125"/>
    <n v="1"/>
    <n v="0"/>
    <n v="3"/>
    <n v="1"/>
    <s v="TA"/>
    <n v="6"/>
    <s v="Typ"/>
    <s v="Detchd"/>
    <n v="1"/>
    <n v="0"/>
    <n v="10"/>
    <n v="2009"/>
    <x v="1"/>
    <n v="125000"/>
  </r>
  <r>
    <n v="414"/>
    <n v="30"/>
    <x v="1"/>
    <n v="8960"/>
    <s v="Inside"/>
    <x v="4"/>
    <n v="6"/>
    <n v="1927"/>
    <n v="1950"/>
    <s v="Gable"/>
    <x v="0"/>
    <s v="TA"/>
    <s v="CBlock"/>
    <s v="TA"/>
    <s v="TA"/>
    <s v="No"/>
    <s v="Unf"/>
    <n v="0"/>
    <s v="Y"/>
    <n v="1028"/>
    <n v="0"/>
    <n v="0"/>
    <n v="1028"/>
    <n v="1"/>
    <n v="0"/>
    <n v="2"/>
    <n v="1"/>
    <s v="TA"/>
    <n v="5"/>
    <s v="Typ"/>
    <s v="Detchd"/>
    <n v="2"/>
    <n v="0"/>
    <n v="3"/>
    <n v="2010"/>
    <x v="0"/>
    <n v="115000"/>
  </r>
  <r>
    <n v="1436"/>
    <n v="20"/>
    <x v="0"/>
    <n v="8400"/>
    <s v="Inside"/>
    <x v="0"/>
    <n v="9"/>
    <n v="1962"/>
    <n v="2005"/>
    <s v="Gable"/>
    <x v="1"/>
    <s v="Gd"/>
    <s v="CBlock"/>
    <s v="TA"/>
    <s v="TA"/>
    <s v="No"/>
    <s v="Unf"/>
    <n v="0"/>
    <s v="Y"/>
    <n v="1537"/>
    <n v="0"/>
    <n v="0"/>
    <n v="1537"/>
    <n v="1"/>
    <n v="1"/>
    <n v="3"/>
    <n v="1"/>
    <s v="Gd"/>
    <n v="7"/>
    <s v="Typ"/>
    <s v="Attchd"/>
    <n v="2"/>
    <n v="0"/>
    <n v="7"/>
    <n v="2008"/>
    <x v="1"/>
    <n v="174000"/>
  </r>
  <r>
    <n v="160"/>
    <n v="60"/>
    <x v="0"/>
    <n v="19378"/>
    <s v="Corner"/>
    <x v="1"/>
    <n v="5"/>
    <n v="2005"/>
    <n v="2006"/>
    <s v="Gable"/>
    <x v="1"/>
    <s v="TA"/>
    <s v="PConc"/>
    <s v="Gd"/>
    <s v="TA"/>
    <s v="Mn"/>
    <s v="GLQ"/>
    <n v="57"/>
    <s v="Y"/>
    <n v="1392"/>
    <n v="1070"/>
    <n v="0"/>
    <n v="2462"/>
    <n v="2"/>
    <n v="1"/>
    <n v="4"/>
    <n v="1"/>
    <s v="Gd"/>
    <n v="9"/>
    <s v="Typ"/>
    <s v="Attchd"/>
    <n v="2"/>
    <n v="0"/>
    <n v="3"/>
    <n v="2006"/>
    <x v="1"/>
    <n v="320000"/>
  </r>
  <r>
    <n v="54"/>
    <n v="20"/>
    <x v="0"/>
    <n v="50271"/>
    <s v="Inside"/>
    <x v="7"/>
    <n v="5"/>
    <n v="1981"/>
    <n v="1987"/>
    <s v="Gable"/>
    <x v="1"/>
    <s v="TA"/>
    <s v="CBlock"/>
    <s v="Ex"/>
    <s v="TA"/>
    <s v="Gd"/>
    <s v="GLQ"/>
    <n v="1810"/>
    <s v="Y"/>
    <n v="1842"/>
    <n v="0"/>
    <n v="0"/>
    <n v="1842"/>
    <n v="0"/>
    <n v="1"/>
    <n v="0"/>
    <n v="1"/>
    <s v="Gd"/>
    <n v="5"/>
    <s v="Typ"/>
    <s v="Attchd"/>
    <n v="3"/>
    <n v="0"/>
    <n v="11"/>
    <n v="2006"/>
    <x v="0"/>
    <n v="385000"/>
  </r>
  <r>
    <n v="182"/>
    <n v="70"/>
    <x v="0"/>
    <n v="7588"/>
    <s v="Inside"/>
    <x v="1"/>
    <n v="6"/>
    <n v="1920"/>
    <n v="1950"/>
    <s v="Gable"/>
    <x v="0"/>
    <s v="TA"/>
    <s v="BrkTil"/>
    <s v="Fa"/>
    <s v="TA"/>
    <s v="No"/>
    <s v="LwQ"/>
    <n v="352"/>
    <s v="Y"/>
    <n v="901"/>
    <n v="901"/>
    <n v="0"/>
    <n v="1802"/>
    <n v="1"/>
    <n v="1"/>
    <n v="4"/>
    <n v="1"/>
    <s v="TA"/>
    <n v="9"/>
    <s v="Typ"/>
    <s v="Detchd"/>
    <n v="1"/>
    <n v="0"/>
    <n v="7"/>
    <n v="2006"/>
    <x v="0"/>
    <n v="200100"/>
  </r>
  <r>
    <n v="526"/>
    <n v="20"/>
    <x v="2"/>
    <n v="7500"/>
    <s v="Inside"/>
    <x v="1"/>
    <n v="5"/>
    <n v="2005"/>
    <n v="2005"/>
    <s v="Gable"/>
    <x v="1"/>
    <s v="TA"/>
    <s v="PConc"/>
    <s v="Gd"/>
    <s v="TA"/>
    <s v="No"/>
    <s v="Unf"/>
    <n v="0"/>
    <s v="Y"/>
    <n v="1266"/>
    <n v="0"/>
    <n v="0"/>
    <n v="1266"/>
    <n v="2"/>
    <n v="0"/>
    <n v="3"/>
    <n v="1"/>
    <s v="Gd"/>
    <n v="6"/>
    <s v="Typ"/>
    <s v="Attchd"/>
    <n v="2"/>
    <n v="0"/>
    <n v="4"/>
    <n v="2006"/>
    <x v="0"/>
    <n v="176000"/>
  </r>
  <r>
    <n v="649"/>
    <n v="60"/>
    <x v="0"/>
    <n v="7700"/>
    <s v="Inside"/>
    <x v="0"/>
    <n v="5"/>
    <n v="1966"/>
    <n v="1966"/>
    <s v="Gable"/>
    <x v="0"/>
    <s v="TA"/>
    <s v="CBlock"/>
    <s v="TA"/>
    <s v="TA"/>
    <s v="No"/>
    <s v="Unf"/>
    <n v="0"/>
    <s v="Y"/>
    <n v="1051"/>
    <n v="788"/>
    <n v="0"/>
    <n v="1839"/>
    <n v="1"/>
    <n v="1"/>
    <n v="4"/>
    <n v="1"/>
    <s v="TA"/>
    <n v="7"/>
    <s v="Typ"/>
    <s v="Attchd"/>
    <n v="2"/>
    <n v="0"/>
    <n v="6"/>
    <n v="2010"/>
    <x v="0"/>
    <n v="155000"/>
  </r>
  <r>
    <n v="108"/>
    <n v="20"/>
    <x v="1"/>
    <n v="6000"/>
    <s v="Inside"/>
    <x v="4"/>
    <n v="5"/>
    <n v="1948"/>
    <n v="1950"/>
    <s v="Gable"/>
    <x v="0"/>
    <s v="TA"/>
    <s v="CBlock"/>
    <s v="TA"/>
    <s v="TA"/>
    <s v="No"/>
    <s v="ALQ"/>
    <n v="104"/>
    <s v="Y"/>
    <n v="789"/>
    <n v="0"/>
    <n v="0"/>
    <n v="789"/>
    <n v="1"/>
    <n v="0"/>
    <n v="2"/>
    <n v="1"/>
    <s v="TA"/>
    <n v="5"/>
    <s v="Typ"/>
    <s v="Detchd"/>
    <n v="1"/>
    <n v="0"/>
    <n v="4"/>
    <n v="2008"/>
    <x v="1"/>
    <n v="115000"/>
  </r>
  <r>
    <n v="343"/>
    <n v="90"/>
    <x v="0"/>
    <n v="8544"/>
    <s v="Inside"/>
    <x v="6"/>
    <n v="4"/>
    <n v="1949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5"/>
    <n v="2006"/>
    <x v="0"/>
    <n v="87500"/>
  </r>
  <r>
    <n v="677"/>
    <n v="70"/>
    <x v="1"/>
    <n v="9600"/>
    <s v="Inside"/>
    <x v="3"/>
    <n v="2"/>
    <n v="1900"/>
    <n v="1950"/>
    <s v="Gable"/>
    <x v="0"/>
    <s v="TA"/>
    <s v="BrkTil"/>
    <s v="TA"/>
    <s v="Fa"/>
    <s v="No"/>
    <s v="Unf"/>
    <n v="0"/>
    <s v="N"/>
    <n v="1095"/>
    <n v="679"/>
    <n v="0"/>
    <n v="1774"/>
    <n v="2"/>
    <n v="0"/>
    <n v="4"/>
    <n v="2"/>
    <s v="TA"/>
    <n v="8"/>
    <s v="Min"/>
    <s v="Other"/>
    <n v="3"/>
    <n v="0"/>
    <n v="5"/>
    <n v="2006"/>
    <x v="0"/>
    <n v="87000"/>
  </r>
  <r>
    <n v="1265"/>
    <n v="120"/>
    <x v="3"/>
    <n v="4060"/>
    <s v="Inside"/>
    <x v="0"/>
    <n v="5"/>
    <n v="1998"/>
    <n v="1999"/>
    <s v="Gable"/>
    <x v="1"/>
    <s v="TA"/>
    <s v="PConc"/>
    <s v="Gd"/>
    <s v="TA"/>
    <s v="No"/>
    <s v="GLQ"/>
    <n v="266"/>
    <s v="Y"/>
    <n v="1337"/>
    <n v="0"/>
    <n v="0"/>
    <n v="1337"/>
    <n v="2"/>
    <n v="0"/>
    <n v="2"/>
    <n v="1"/>
    <s v="Gd"/>
    <n v="5"/>
    <s v="Typ"/>
    <s v="Attchd"/>
    <n v="2"/>
    <n v="0"/>
    <n v="8"/>
    <n v="2008"/>
    <x v="1"/>
    <n v="181000"/>
  </r>
  <r>
    <n v="982"/>
    <n v="60"/>
    <x v="0"/>
    <n v="12203"/>
    <s v="Corner"/>
    <x v="5"/>
    <n v="5"/>
    <n v="1998"/>
    <n v="1999"/>
    <s v="Hip"/>
    <x v="1"/>
    <s v="TA"/>
    <s v="PConc"/>
    <s v="Gd"/>
    <s v="TA"/>
    <s v="No"/>
    <s v="GLQ"/>
    <n v="854"/>
    <s v="Y"/>
    <n v="1276"/>
    <n v="1336"/>
    <n v="0"/>
    <n v="2612"/>
    <n v="2"/>
    <n v="1"/>
    <n v="4"/>
    <n v="1"/>
    <s v="Gd"/>
    <n v="8"/>
    <s v="Typ"/>
    <s v="Attchd"/>
    <n v="3"/>
    <n v="0"/>
    <n v="7"/>
    <n v="2009"/>
    <x v="0"/>
    <n v="336000"/>
  </r>
  <r>
    <n v="785"/>
    <n v="75"/>
    <x v="1"/>
    <n v="6300"/>
    <s v="Inside"/>
    <x v="0"/>
    <n v="6"/>
    <n v="1914"/>
    <n v="2001"/>
    <s v="Gable"/>
    <x v="0"/>
    <s v="TA"/>
    <s v="CBlock"/>
    <s v="TA"/>
    <s v="TA"/>
    <s v="No"/>
    <s v="Unf"/>
    <n v="0"/>
    <s v="Y"/>
    <n v="742"/>
    <n v="742"/>
    <n v="0"/>
    <n v="1484"/>
    <n v="2"/>
    <n v="0"/>
    <n v="3"/>
    <n v="1"/>
    <s v="TA"/>
    <n v="9"/>
    <s v="Typ"/>
    <s v="NG"/>
    <n v="0"/>
    <n v="0"/>
    <n v="6"/>
    <n v="2008"/>
    <x v="0"/>
    <n v="128000"/>
  </r>
  <r>
    <n v="907"/>
    <n v="20"/>
    <x v="0"/>
    <n v="13501"/>
    <s v="Corner"/>
    <x v="5"/>
    <n v="5"/>
    <n v="2006"/>
    <n v="2006"/>
    <s v="Gable"/>
    <x v="1"/>
    <s v="TA"/>
    <s v="PConc"/>
    <s v="Gd"/>
    <s v="TA"/>
    <s v="No"/>
    <s v="GLQ"/>
    <n v="63"/>
    <s v="Y"/>
    <n v="1636"/>
    <n v="0"/>
    <n v="0"/>
    <n v="1636"/>
    <n v="2"/>
    <n v="0"/>
    <n v="3"/>
    <n v="1"/>
    <s v="Gd"/>
    <n v="8"/>
    <s v="Typ"/>
    <s v="Attchd"/>
    <n v="3"/>
    <n v="0"/>
    <n v="6"/>
    <n v="2007"/>
    <x v="0"/>
    <n v="255000"/>
  </r>
  <r>
    <n v="1407"/>
    <n v="85"/>
    <x v="0"/>
    <n v="8445"/>
    <s v="Corner"/>
    <x v="4"/>
    <n v="7"/>
    <n v="1972"/>
    <n v="2007"/>
    <s v="Gable"/>
    <x v="0"/>
    <s v="TA"/>
    <s v="CBlock"/>
    <s v="Gd"/>
    <s v="TA"/>
    <s v="Av"/>
    <s v="GLQ"/>
    <n v="656"/>
    <s v="Y"/>
    <n v="768"/>
    <n v="0"/>
    <n v="0"/>
    <n v="768"/>
    <n v="1"/>
    <n v="0"/>
    <n v="2"/>
    <n v="1"/>
    <s v="TA"/>
    <n v="5"/>
    <s v="Typ"/>
    <s v="Detchd"/>
    <n v="2"/>
    <n v="0"/>
    <n v="3"/>
    <n v="2009"/>
    <x v="0"/>
    <n v="133000"/>
  </r>
  <r>
    <n v="561"/>
    <n v="20"/>
    <x v="0"/>
    <n v="11341"/>
    <s v="Inside"/>
    <x v="4"/>
    <n v="6"/>
    <n v="1957"/>
    <n v="1996"/>
    <s v="Hip"/>
    <x v="0"/>
    <s v="TA"/>
    <s v="CBlock"/>
    <s v="Gd"/>
    <s v="TA"/>
    <s v="No"/>
    <s v="ALQ"/>
    <n v="1302"/>
    <s v="Y"/>
    <n v="1392"/>
    <n v="0"/>
    <n v="0"/>
    <n v="1392"/>
    <n v="1"/>
    <n v="1"/>
    <n v="3"/>
    <n v="1"/>
    <s v="TA"/>
    <n v="5"/>
    <s v="Mod"/>
    <s v="Detchd"/>
    <n v="2"/>
    <n v="0"/>
    <n v="5"/>
    <n v="2010"/>
    <x v="0"/>
    <n v="121500"/>
  </r>
  <r>
    <n v="447"/>
    <n v="20"/>
    <x v="0"/>
    <n v="16492"/>
    <s v="Corner"/>
    <x v="0"/>
    <n v="6"/>
    <n v="1966"/>
    <n v="2002"/>
    <s v="Gable"/>
    <x v="1"/>
    <s v="TA"/>
    <s v="CBlock"/>
    <s v="TA"/>
    <s v="TA"/>
    <s v="No"/>
    <s v="ALQ"/>
    <n v="247"/>
    <s v="Y"/>
    <n v="1888"/>
    <n v="0"/>
    <n v="0"/>
    <n v="1888"/>
    <n v="2"/>
    <n v="1"/>
    <n v="2"/>
    <n v="1"/>
    <s v="Gd"/>
    <n v="6"/>
    <s v="Mod"/>
    <s v="Attchd"/>
    <n v="2"/>
    <n v="0"/>
    <n v="6"/>
    <n v="2010"/>
    <x v="0"/>
    <n v="190000"/>
  </r>
  <r>
    <n v="913"/>
    <n v="30"/>
    <x v="1"/>
    <n v="6120"/>
    <s v="Inside"/>
    <x v="4"/>
    <n v="7"/>
    <n v="1925"/>
    <n v="1950"/>
    <s v="Gable"/>
    <x v="0"/>
    <s v="TA"/>
    <s v="BrkTil"/>
    <s v="TA"/>
    <s v="TA"/>
    <s v="No"/>
    <s v="LwQ"/>
    <n v="489"/>
    <s v="N"/>
    <n v="1015"/>
    <n v="0"/>
    <n v="0"/>
    <n v="1015"/>
    <n v="1"/>
    <n v="0"/>
    <n v="3"/>
    <n v="1"/>
    <s v="TA"/>
    <n v="6"/>
    <s v="Min"/>
    <s v="Detchd"/>
    <n v="1"/>
    <n v="0"/>
    <n v="7"/>
    <n v="2006"/>
    <x v="1"/>
    <n v="88000"/>
  </r>
  <r>
    <n v="719"/>
    <n v="60"/>
    <x v="0"/>
    <n v="10542"/>
    <s v="Inside"/>
    <x v="1"/>
    <n v="5"/>
    <n v="1993"/>
    <n v="1994"/>
    <s v="Hip"/>
    <x v="1"/>
    <s v="TA"/>
    <s v="PConc"/>
    <s v="Gd"/>
    <s v="TA"/>
    <s v="Gd"/>
    <s v="GLQ"/>
    <n v="1173"/>
    <s v="Y"/>
    <n v="1325"/>
    <n v="1093"/>
    <n v="0"/>
    <n v="2418"/>
    <n v="2"/>
    <n v="1"/>
    <n v="3"/>
    <n v="1"/>
    <s v="Gd"/>
    <n v="9"/>
    <s v="Typ"/>
    <s v="Attchd"/>
    <n v="3"/>
    <n v="0"/>
    <n v="8"/>
    <n v="2008"/>
    <x v="0"/>
    <n v="341000"/>
  </r>
  <r>
    <n v="396"/>
    <n v="20"/>
    <x v="0"/>
    <n v="9571"/>
    <s v="Inside"/>
    <x v="4"/>
    <n v="6"/>
    <n v="1956"/>
    <n v="1956"/>
    <s v="Gable"/>
    <x v="0"/>
    <s v="TA"/>
    <s v="CBlock"/>
    <s v="TA"/>
    <s v="TA"/>
    <s v="Av"/>
    <s v="BLQ"/>
    <n v="739"/>
    <s v="Y"/>
    <n v="1144"/>
    <n v="0"/>
    <n v="0"/>
    <n v="1144"/>
    <n v="1"/>
    <n v="0"/>
    <n v="3"/>
    <n v="1"/>
    <s v="TA"/>
    <n v="6"/>
    <s v="Typ"/>
    <s v="Attchd"/>
    <n v="1"/>
    <n v="0"/>
    <n v="6"/>
    <n v="2010"/>
    <x v="0"/>
    <n v="129000"/>
  </r>
  <r>
    <n v="1002"/>
    <n v="30"/>
    <x v="0"/>
    <n v="5400"/>
    <s v="Corner"/>
    <x v="4"/>
    <n v="6"/>
    <n v="1920"/>
    <n v="1950"/>
    <s v="Gable"/>
    <x v="0"/>
    <s v="TA"/>
    <s v="BrkTil"/>
    <s v="Fa"/>
    <s v="TA"/>
    <s v="No"/>
    <s v="Unf"/>
    <n v="0"/>
    <s v="Y"/>
    <n v="691"/>
    <n v="0"/>
    <n v="0"/>
    <n v="691"/>
    <n v="1"/>
    <n v="0"/>
    <n v="2"/>
    <n v="1"/>
    <s v="Ex"/>
    <n v="4"/>
    <s v="Typ"/>
    <s v="Detchd"/>
    <n v="1"/>
    <n v="0"/>
    <n v="1"/>
    <n v="2007"/>
    <x v="1"/>
    <n v="86000"/>
  </r>
  <r>
    <n v="892"/>
    <n v="60"/>
    <x v="0"/>
    <n v="11184"/>
    <s v="Inside"/>
    <x v="0"/>
    <n v="5"/>
    <n v="1978"/>
    <n v="1978"/>
    <s v="Hip"/>
    <x v="0"/>
    <s v="TA"/>
    <s v="CBlock"/>
    <s v="TA"/>
    <s v="TA"/>
    <s v="No"/>
    <s v="LwQ"/>
    <n v="226"/>
    <s v="Y"/>
    <n v="918"/>
    <n v="765"/>
    <n v="0"/>
    <n v="1683"/>
    <n v="2"/>
    <n v="1"/>
    <n v="3"/>
    <n v="1"/>
    <s v="TA"/>
    <n v="7"/>
    <s v="Typ"/>
    <s v="Attchd"/>
    <n v="2"/>
    <n v="0"/>
    <n v="7"/>
    <n v="2009"/>
    <x v="0"/>
    <n v="172500"/>
  </r>
  <r>
    <n v="991"/>
    <n v="60"/>
    <x v="0"/>
    <n v="9452"/>
    <s v="Inside"/>
    <x v="5"/>
    <n v="5"/>
    <n v="1997"/>
    <n v="1998"/>
    <s v="Gable"/>
    <x v="1"/>
    <s v="TA"/>
    <s v="PConc"/>
    <s v="Gd"/>
    <s v="TA"/>
    <s v="No"/>
    <s v="GLQ"/>
    <n v="1074"/>
    <s v="Y"/>
    <n v="1407"/>
    <n v="985"/>
    <n v="0"/>
    <n v="2392"/>
    <n v="2"/>
    <n v="1"/>
    <n v="3"/>
    <n v="1"/>
    <s v="Gd"/>
    <n v="7"/>
    <s v="Typ"/>
    <s v="Attchd"/>
    <n v="3"/>
    <n v="0"/>
    <n v="6"/>
    <n v="2006"/>
    <x v="0"/>
    <n v="348000"/>
  </r>
  <r>
    <n v="495"/>
    <n v="30"/>
    <x v="1"/>
    <n v="5784"/>
    <s v="Inside"/>
    <x v="4"/>
    <n v="8"/>
    <n v="1938"/>
    <n v="1996"/>
    <s v="Gable"/>
    <x v="0"/>
    <s v="TA"/>
    <s v="BrkTil"/>
    <s v="Fa"/>
    <s v="TA"/>
    <s v="No"/>
    <s v="Unf"/>
    <n v="0"/>
    <s v="Y"/>
    <n v="886"/>
    <n v="0"/>
    <n v="0"/>
    <n v="886"/>
    <n v="1"/>
    <n v="0"/>
    <n v="2"/>
    <n v="1"/>
    <s v="TA"/>
    <n v="4"/>
    <s v="Typ"/>
    <s v="Attchd"/>
    <n v="1"/>
    <n v="0"/>
    <n v="12"/>
    <n v="2009"/>
    <x v="0"/>
    <n v="91300"/>
  </r>
  <r>
    <n v="1271"/>
    <n v="40"/>
    <x v="0"/>
    <n v="23595"/>
    <s v="Inside"/>
    <x v="1"/>
    <n v="6"/>
    <n v="1979"/>
    <n v="1979"/>
    <s v="Flat"/>
    <x v="1"/>
    <s v="TA"/>
    <s v="PConc"/>
    <s v="Gd"/>
    <s v="TA"/>
    <s v="Gd"/>
    <s v="GLQ"/>
    <n v="1258"/>
    <s v="Y"/>
    <n v="1332"/>
    <n v="192"/>
    <n v="0"/>
    <n v="1524"/>
    <n v="0"/>
    <n v="1"/>
    <n v="0"/>
    <n v="1"/>
    <s v="Gd"/>
    <n v="4"/>
    <s v="Typ"/>
    <s v="Attchd"/>
    <n v="2"/>
    <n v="0"/>
    <n v="4"/>
    <n v="2010"/>
    <x v="0"/>
    <n v="260000"/>
  </r>
  <r>
    <n v="22"/>
    <n v="45"/>
    <x v="1"/>
    <n v="7449"/>
    <s v="Inside"/>
    <x v="1"/>
    <n v="7"/>
    <n v="1930"/>
    <n v="1950"/>
    <s v="Gable"/>
    <x v="0"/>
    <s v="TA"/>
    <s v="PConc"/>
    <s v="TA"/>
    <s v="TA"/>
    <s v="No"/>
    <s v="Unf"/>
    <n v="0"/>
    <s v="Y"/>
    <n v="1108"/>
    <n v="0"/>
    <n v="0"/>
    <n v="1108"/>
    <n v="1"/>
    <n v="0"/>
    <n v="3"/>
    <n v="1"/>
    <s v="Gd"/>
    <n v="6"/>
    <s v="Typ"/>
    <s v="Attchd"/>
    <n v="1"/>
    <n v="0"/>
    <n v="6"/>
    <n v="2007"/>
    <x v="0"/>
    <n v="139400"/>
  </r>
  <r>
    <n v="1229"/>
    <n v="120"/>
    <x v="0"/>
    <n v="8769"/>
    <s v="Corner"/>
    <x v="7"/>
    <n v="5"/>
    <n v="2008"/>
    <n v="2008"/>
    <s v="Hip"/>
    <x v="2"/>
    <s v="TA"/>
    <s v="PConc"/>
    <s v="Ex"/>
    <s v="TA"/>
    <s v="No"/>
    <s v="GLQ"/>
    <n v="1540"/>
    <s v="Y"/>
    <n v="1702"/>
    <n v="0"/>
    <n v="0"/>
    <n v="1702"/>
    <n v="1"/>
    <n v="1"/>
    <n v="1"/>
    <n v="1"/>
    <s v="Ex"/>
    <n v="7"/>
    <s v="Typ"/>
    <s v="Attchd"/>
    <n v="3"/>
    <n v="0"/>
    <n v="10"/>
    <n v="2008"/>
    <x v="1"/>
    <n v="367294"/>
  </r>
  <r>
    <n v="1080"/>
    <n v="20"/>
    <x v="0"/>
    <n v="8775"/>
    <s v="Inside"/>
    <x v="4"/>
    <n v="5"/>
    <n v="1994"/>
    <n v="1994"/>
    <s v="Gable"/>
    <x v="0"/>
    <s v="TA"/>
    <s v="PConc"/>
    <s v="Gd"/>
    <s v="TA"/>
    <s v="No"/>
    <s v="GLQ"/>
    <n v="495"/>
    <s v="Y"/>
    <n v="990"/>
    <n v="0"/>
    <n v="0"/>
    <n v="990"/>
    <n v="1"/>
    <n v="0"/>
    <n v="3"/>
    <n v="1"/>
    <s v="TA"/>
    <n v="5"/>
    <s v="Typ"/>
    <s v="Attchd"/>
    <n v="1"/>
    <n v="0"/>
    <n v="4"/>
    <n v="2007"/>
    <x v="0"/>
    <n v="126000"/>
  </r>
  <r>
    <n v="239"/>
    <n v="20"/>
    <x v="0"/>
    <n v="12030"/>
    <s v="Inside"/>
    <x v="5"/>
    <n v="5"/>
    <n v="2007"/>
    <n v="2007"/>
    <s v="Hip"/>
    <x v="2"/>
    <s v="TA"/>
    <s v="PConc"/>
    <s v="Ex"/>
    <s v="TA"/>
    <s v="No"/>
    <s v="Unf"/>
    <n v="0"/>
    <s v="Y"/>
    <n v="1694"/>
    <n v="0"/>
    <n v="0"/>
    <n v="1694"/>
    <n v="2"/>
    <n v="0"/>
    <n v="3"/>
    <n v="1"/>
    <s v="Gd"/>
    <n v="7"/>
    <s v="Typ"/>
    <s v="Attchd"/>
    <n v="3"/>
    <n v="0"/>
    <n v="12"/>
    <n v="2007"/>
    <x v="1"/>
    <n v="318000"/>
  </r>
  <r>
    <n v="659"/>
    <n v="50"/>
    <x v="0"/>
    <n v="17503"/>
    <s v="Inside"/>
    <x v="0"/>
    <n v="5"/>
    <n v="1948"/>
    <n v="1950"/>
    <s v="Gable"/>
    <x v="0"/>
    <s v="TA"/>
    <s v="CBlock"/>
    <s v="TA"/>
    <s v="TA"/>
    <s v="No"/>
    <s v="Unf"/>
    <n v="0"/>
    <s v="Y"/>
    <n v="912"/>
    <n v="546"/>
    <n v="0"/>
    <n v="1458"/>
    <n v="1"/>
    <n v="0"/>
    <n v="3"/>
    <n v="1"/>
    <s v="TA"/>
    <n v="6"/>
    <s v="Typ"/>
    <s v="Attchd"/>
    <n v="1"/>
    <n v="0"/>
    <n v="1"/>
    <n v="2010"/>
    <x v="1"/>
    <n v="97500"/>
  </r>
  <r>
    <n v="406"/>
    <n v="20"/>
    <x v="0"/>
    <n v="9991"/>
    <s v="Corner"/>
    <x v="3"/>
    <n v="4"/>
    <n v="1976"/>
    <n v="1993"/>
    <s v="Gable"/>
    <x v="0"/>
    <s v="TA"/>
    <s v="CBlock"/>
    <s v="TA"/>
    <s v="TA"/>
    <s v="No"/>
    <s v="BLQ"/>
    <n v="1116"/>
    <s v="Y"/>
    <n v="1620"/>
    <n v="0"/>
    <n v="0"/>
    <n v="1620"/>
    <n v="2"/>
    <n v="0"/>
    <n v="3"/>
    <n v="1"/>
    <s v="TA"/>
    <n v="8"/>
    <s v="Min"/>
    <s v="Attchd"/>
    <n v="2"/>
    <n v="0"/>
    <n v="6"/>
    <n v="2009"/>
    <x v="0"/>
    <n v="150000"/>
  </r>
  <r>
    <n v="1296"/>
    <n v="20"/>
    <x v="0"/>
    <n v="8400"/>
    <s v="Inside"/>
    <x v="4"/>
    <n v="5"/>
    <n v="1968"/>
    <n v="1968"/>
    <s v="Hip"/>
    <x v="0"/>
    <s v="TA"/>
    <s v="CBlock"/>
    <s v="TA"/>
    <s v="TA"/>
    <s v="Av"/>
    <s v="BLQ"/>
    <n v="1016"/>
    <s v="Y"/>
    <n v="1052"/>
    <n v="0"/>
    <n v="0"/>
    <n v="1052"/>
    <n v="1"/>
    <n v="1"/>
    <n v="3"/>
    <n v="1"/>
    <s v="TA"/>
    <n v="5"/>
    <s v="Typ"/>
    <s v="Attchd"/>
    <n v="1"/>
    <n v="0"/>
    <n v="11"/>
    <n v="2006"/>
    <x v="0"/>
    <n v="138500"/>
  </r>
  <r>
    <n v="1191"/>
    <n v="190"/>
    <x v="0"/>
    <n v="32463"/>
    <s v="Inside"/>
    <x v="3"/>
    <n v="4"/>
    <n v="1961"/>
    <n v="1975"/>
    <s v="Gable"/>
    <x v="0"/>
    <s v="Gd"/>
    <s v="CBlock"/>
    <s v="TA"/>
    <s v="TA"/>
    <s v="Av"/>
    <s v="BLQ"/>
    <n v="1159"/>
    <s v="Y"/>
    <n v="1622"/>
    <n v="0"/>
    <n v="0"/>
    <n v="1622"/>
    <n v="1"/>
    <n v="0"/>
    <n v="3"/>
    <n v="1"/>
    <s v="TA"/>
    <n v="7"/>
    <s v="Typ"/>
    <s v="Other"/>
    <n v="4"/>
    <n v="0"/>
    <n v="3"/>
    <n v="2007"/>
    <x v="0"/>
    <n v="168000"/>
  </r>
  <r>
    <n v="1068"/>
    <n v="60"/>
    <x v="0"/>
    <n v="9760"/>
    <s v="Inside"/>
    <x v="0"/>
    <n v="6"/>
    <n v="1964"/>
    <n v="1964"/>
    <s v="Gable"/>
    <x v="0"/>
    <s v="TA"/>
    <s v="CBlock"/>
    <s v="TA"/>
    <s v="TA"/>
    <s v="Gd"/>
    <s v="GLQ"/>
    <n v="674"/>
    <s v="Y"/>
    <n v="798"/>
    <n v="813"/>
    <n v="0"/>
    <n v="1611"/>
    <n v="1"/>
    <n v="1"/>
    <n v="4"/>
    <n v="1"/>
    <s v="TA"/>
    <n v="7"/>
    <s v="Typ"/>
    <s v="Attchd"/>
    <n v="2"/>
    <n v="0"/>
    <n v="6"/>
    <n v="2008"/>
    <x v="0"/>
    <n v="167900"/>
  </r>
  <r>
    <n v="972"/>
    <n v="160"/>
    <x v="0"/>
    <n v="2268"/>
    <s v="Inside"/>
    <x v="1"/>
    <n v="5"/>
    <n v="2003"/>
    <n v="2004"/>
    <s v="Gable"/>
    <x v="1"/>
    <s v="TA"/>
    <s v="PConc"/>
    <s v="Gd"/>
    <s v="TA"/>
    <s v="No"/>
    <s v="GLQ"/>
    <n v="567"/>
    <s v="Y"/>
    <n v="764"/>
    <n v="862"/>
    <n v="0"/>
    <n v="1626"/>
    <n v="2"/>
    <n v="0"/>
    <n v="2"/>
    <n v="1"/>
    <s v="Gd"/>
    <n v="6"/>
    <s v="Typ"/>
    <s v="Other"/>
    <n v="2"/>
    <n v="0"/>
    <n v="7"/>
    <n v="2009"/>
    <x v="0"/>
    <n v="173000"/>
  </r>
  <r>
    <n v="517"/>
    <n v="80"/>
    <x v="0"/>
    <n v="10448"/>
    <s v="Corner"/>
    <x v="0"/>
    <n v="6"/>
    <n v="1972"/>
    <n v="1972"/>
    <s v="Gable"/>
    <x v="0"/>
    <s v="TA"/>
    <s v="CBlock"/>
    <s v="TA"/>
    <s v="TA"/>
    <s v="No"/>
    <s v="Unf"/>
    <n v="0"/>
    <s v="Y"/>
    <n v="1378"/>
    <n v="741"/>
    <n v="0"/>
    <n v="2119"/>
    <n v="2"/>
    <n v="1"/>
    <n v="3"/>
    <n v="1"/>
    <s v="TA"/>
    <n v="7"/>
    <s v="Typ"/>
    <s v="Attchd"/>
    <n v="2"/>
    <n v="0"/>
    <n v="8"/>
    <n v="2009"/>
    <x v="1"/>
    <n v="158000"/>
  </r>
  <r>
    <n v="930"/>
    <n v="60"/>
    <x v="0"/>
    <n v="13006"/>
    <s v="Corner"/>
    <x v="1"/>
    <n v="5"/>
    <n v="1997"/>
    <n v="1997"/>
    <s v="Gable"/>
    <x v="0"/>
    <s v="TA"/>
    <s v="PConc"/>
    <s v="Gd"/>
    <s v="TA"/>
    <s v="No"/>
    <s v="Unf"/>
    <n v="0"/>
    <s v="Y"/>
    <n v="993"/>
    <n v="1243"/>
    <n v="0"/>
    <n v="2236"/>
    <n v="2"/>
    <n v="1"/>
    <n v="4"/>
    <n v="1"/>
    <s v="Gd"/>
    <n v="8"/>
    <s v="Typ"/>
    <s v="Other"/>
    <n v="2"/>
    <n v="0"/>
    <n v="11"/>
    <n v="2006"/>
    <x v="0"/>
    <n v="222000"/>
  </r>
  <r>
    <n v="321"/>
    <n v="60"/>
    <x v="0"/>
    <n v="16259"/>
    <s v="Corner"/>
    <x v="7"/>
    <n v="5"/>
    <n v="2006"/>
    <n v="2006"/>
    <s v="Gable"/>
    <x v="0"/>
    <s v="TA"/>
    <s v="PConc"/>
    <s v="Ex"/>
    <s v="Gd"/>
    <s v="Av"/>
    <s v="Unf"/>
    <n v="0"/>
    <s v="Y"/>
    <n v="1249"/>
    <n v="1347"/>
    <n v="0"/>
    <n v="2596"/>
    <n v="3"/>
    <n v="1"/>
    <n v="4"/>
    <n v="1"/>
    <s v="Gd"/>
    <n v="9"/>
    <s v="Typ"/>
    <s v="Attchd"/>
    <n v="3"/>
    <n v="0"/>
    <n v="9"/>
    <n v="2006"/>
    <x v="1"/>
    <n v="342643"/>
  </r>
  <r>
    <n v="302"/>
    <n v="60"/>
    <x v="0"/>
    <n v="16226"/>
    <s v="Inside"/>
    <x v="5"/>
    <n v="5"/>
    <n v="1998"/>
    <n v="1999"/>
    <s v="Gable"/>
    <x v="1"/>
    <s v="TA"/>
    <s v="PConc"/>
    <s v="Gd"/>
    <s v="TA"/>
    <s v="No"/>
    <s v="GLQ"/>
    <n v="281"/>
    <s v="Y"/>
    <n v="1210"/>
    <n v="1242"/>
    <n v="0"/>
    <n v="2452"/>
    <n v="2"/>
    <n v="1"/>
    <n v="4"/>
    <n v="1"/>
    <s v="Gd"/>
    <n v="9"/>
    <s v="Typ"/>
    <s v="Other"/>
    <n v="2"/>
    <n v="0"/>
    <n v="5"/>
    <n v="2007"/>
    <x v="0"/>
    <n v="267000"/>
  </r>
  <r>
    <n v="926"/>
    <n v="20"/>
    <x v="0"/>
    <n v="15611"/>
    <s v="Corner"/>
    <x v="4"/>
    <n v="6"/>
    <n v="1977"/>
    <n v="1977"/>
    <s v="Gable"/>
    <x v="0"/>
    <s v="TA"/>
    <s v="PConc"/>
    <s v="Gd"/>
    <s v="TA"/>
    <s v="Av"/>
    <s v="ALQ"/>
    <n v="767"/>
    <s v="Y"/>
    <n v="1126"/>
    <n v="0"/>
    <n v="0"/>
    <n v="1126"/>
    <n v="2"/>
    <n v="0"/>
    <n v="3"/>
    <n v="1"/>
    <s v="Ex"/>
    <n v="6"/>
    <s v="Typ"/>
    <s v="Attchd"/>
    <n v="2"/>
    <n v="0"/>
    <n v="3"/>
    <n v="2008"/>
    <x v="1"/>
    <n v="175000"/>
  </r>
  <r>
    <n v="1340"/>
    <n v="20"/>
    <x v="0"/>
    <n v="9560"/>
    <s v="Corner"/>
    <x v="4"/>
    <n v="7"/>
    <n v="1972"/>
    <n v="1972"/>
    <s v="Hip"/>
    <x v="0"/>
    <s v="Gd"/>
    <s v="CBlock"/>
    <s v="TA"/>
    <s v="TA"/>
    <s v="Mn"/>
    <s v="LwQ"/>
    <n v="360"/>
    <s v="Y"/>
    <n v="864"/>
    <n v="0"/>
    <n v="0"/>
    <n v="864"/>
    <n v="1"/>
    <n v="0"/>
    <n v="3"/>
    <n v="1"/>
    <s v="TA"/>
    <n v="5"/>
    <s v="Typ"/>
    <s v="Attchd"/>
    <n v="1"/>
    <n v="0"/>
    <n v="6"/>
    <n v="2006"/>
    <x v="0"/>
    <n v="128500"/>
  </r>
  <r>
    <n v="502"/>
    <n v="60"/>
    <x v="2"/>
    <n v="9803"/>
    <s v="Inside"/>
    <x v="1"/>
    <n v="5"/>
    <n v="2005"/>
    <n v="2005"/>
    <s v="Gable"/>
    <x v="1"/>
    <s v="TA"/>
    <s v="PConc"/>
    <s v="Gd"/>
    <s v="TA"/>
    <s v="No"/>
    <s v="GLQ"/>
    <n v="400"/>
    <s v="Y"/>
    <n v="866"/>
    <n v="902"/>
    <n v="0"/>
    <n v="1768"/>
    <n v="2"/>
    <n v="1"/>
    <n v="3"/>
    <n v="1"/>
    <s v="Gd"/>
    <n v="7"/>
    <s v="Typ"/>
    <s v="Attchd"/>
    <n v="2"/>
    <n v="0"/>
    <n v="2"/>
    <n v="2008"/>
    <x v="0"/>
    <n v="226700"/>
  </r>
  <r>
    <n v="977"/>
    <n v="30"/>
    <x v="0"/>
    <n v="5900"/>
    <s v="Inside"/>
    <x v="3"/>
    <n v="7"/>
    <n v="1923"/>
    <n v="1958"/>
    <s v="Gable"/>
    <x v="0"/>
    <s v="TA"/>
    <s v="PConc"/>
    <s v="Gd"/>
    <s v="TA"/>
    <s v="No"/>
    <s v="Unf"/>
    <n v="0"/>
    <s v="Y"/>
    <n v="869"/>
    <n v="0"/>
    <n v="0"/>
    <n v="869"/>
    <n v="1"/>
    <n v="0"/>
    <n v="2"/>
    <n v="1"/>
    <s v="Fa"/>
    <n v="4"/>
    <s v="Typ"/>
    <s v="NG"/>
    <n v="0"/>
    <n v="0"/>
    <n v="8"/>
    <n v="2006"/>
    <x v="0"/>
    <n v="85500"/>
  </r>
  <r>
    <n v="842"/>
    <n v="70"/>
    <x v="1"/>
    <n v="10440"/>
    <s v="Inside"/>
    <x v="4"/>
    <n v="8"/>
    <n v="1904"/>
    <n v="2002"/>
    <s v="Gable"/>
    <x v="0"/>
    <s v="TA"/>
    <s v="PConc"/>
    <s v="TA"/>
    <s v="TA"/>
    <s v="No"/>
    <s v="Unf"/>
    <n v="0"/>
    <s v="Y"/>
    <n v="958"/>
    <n v="581"/>
    <n v="0"/>
    <n v="1539"/>
    <n v="2"/>
    <n v="0"/>
    <n v="3"/>
    <n v="1"/>
    <s v="Gd"/>
    <n v="8"/>
    <s v="Typ"/>
    <s v="Detchd"/>
    <n v="2"/>
    <n v="0"/>
    <n v="6"/>
    <n v="2008"/>
    <x v="0"/>
    <n v="157500"/>
  </r>
  <r>
    <n v="1279"/>
    <n v="60"/>
    <x v="0"/>
    <n v="9473"/>
    <s v="Inside"/>
    <x v="5"/>
    <n v="5"/>
    <n v="2002"/>
    <n v="2002"/>
    <s v="Gable"/>
    <x v="1"/>
    <s v="TA"/>
    <s v="PConc"/>
    <s v="Gd"/>
    <s v="TA"/>
    <s v="No"/>
    <s v="GLQ"/>
    <n v="804"/>
    <s v="Y"/>
    <n v="1128"/>
    <n v="903"/>
    <n v="0"/>
    <n v="2031"/>
    <n v="2"/>
    <n v="1"/>
    <n v="3"/>
    <n v="1"/>
    <s v="Gd"/>
    <n v="7"/>
    <s v="Typ"/>
    <s v="Attchd"/>
    <n v="2"/>
    <n v="0"/>
    <n v="3"/>
    <n v="2008"/>
    <x v="0"/>
    <n v="237000"/>
  </r>
  <r>
    <n v="1453"/>
    <n v="180"/>
    <x v="1"/>
    <n v="3675"/>
    <s v="Inside"/>
    <x v="4"/>
    <n v="5"/>
    <n v="2005"/>
    <n v="2005"/>
    <s v="Gable"/>
    <x v="0"/>
    <s v="TA"/>
    <s v="PConc"/>
    <s v="Gd"/>
    <s v="TA"/>
    <s v="Gd"/>
    <s v="GLQ"/>
    <n v="547"/>
    <s v="Y"/>
    <n v="1072"/>
    <n v="0"/>
    <n v="0"/>
    <n v="1072"/>
    <n v="1"/>
    <n v="0"/>
    <n v="2"/>
    <n v="1"/>
    <s v="TA"/>
    <n v="5"/>
    <s v="Typ"/>
    <s v="Other"/>
    <n v="2"/>
    <n v="0"/>
    <n v="5"/>
    <n v="2006"/>
    <x v="0"/>
    <n v="145000"/>
  </r>
  <r>
    <n v="1267"/>
    <n v="190"/>
    <x v="1"/>
    <n v="10120"/>
    <s v="Inside"/>
    <x v="1"/>
    <n v="4"/>
    <n v="1910"/>
    <n v="1950"/>
    <s v="Hip"/>
    <x v="3"/>
    <s v="TA"/>
    <s v="CBlock"/>
    <s v="TA"/>
    <s v="TA"/>
    <s v="No"/>
    <s v="Unf"/>
    <n v="0"/>
    <s v="N"/>
    <n v="964"/>
    <n v="925"/>
    <n v="0"/>
    <n v="1889"/>
    <n v="1"/>
    <n v="1"/>
    <n v="4"/>
    <n v="2"/>
    <s v="TA"/>
    <n v="9"/>
    <s v="Typ"/>
    <s v="Detchd"/>
    <n v="1"/>
    <n v="0"/>
    <n v="1"/>
    <n v="2007"/>
    <x v="0"/>
    <n v="122000"/>
  </r>
  <r>
    <n v="1000"/>
    <n v="20"/>
    <x v="0"/>
    <n v="6762"/>
    <s v="Inside"/>
    <x v="1"/>
    <n v="5"/>
    <n v="2006"/>
    <n v="2006"/>
    <s v="Gable"/>
    <x v="1"/>
    <s v="TA"/>
    <s v="PConc"/>
    <s v="Gd"/>
    <s v="TA"/>
    <s v="Av"/>
    <s v="GLQ"/>
    <n v="686"/>
    <s v="Y"/>
    <n v="1208"/>
    <n v="0"/>
    <n v="0"/>
    <n v="1208"/>
    <n v="2"/>
    <n v="0"/>
    <n v="2"/>
    <n v="1"/>
    <s v="Gd"/>
    <n v="6"/>
    <s v="Typ"/>
    <s v="Attchd"/>
    <n v="2"/>
    <n v="0"/>
    <n v="2"/>
    <n v="2010"/>
    <x v="0"/>
    <n v="206000"/>
  </r>
  <r>
    <n v="177"/>
    <n v="60"/>
    <x v="0"/>
    <n v="10029"/>
    <s v="Corner"/>
    <x v="0"/>
    <n v="5"/>
    <n v="1988"/>
    <n v="1989"/>
    <s v="Gable"/>
    <x v="1"/>
    <s v="TA"/>
    <s v="PConc"/>
    <s v="Gd"/>
    <s v="TA"/>
    <s v="No"/>
    <s v="GLQ"/>
    <n v="831"/>
    <s v="Y"/>
    <n v="1164"/>
    <n v="896"/>
    <n v="0"/>
    <n v="2060"/>
    <n v="2"/>
    <n v="1"/>
    <n v="4"/>
    <n v="1"/>
    <s v="TA"/>
    <n v="8"/>
    <s v="Typ"/>
    <s v="Attchd"/>
    <n v="2"/>
    <n v="0"/>
    <n v="9"/>
    <n v="2007"/>
    <x v="0"/>
    <n v="211000"/>
  </r>
  <r>
    <n v="844"/>
    <n v="90"/>
    <x v="0"/>
    <n v="8000"/>
    <s v="Corner"/>
    <x v="4"/>
    <n v="4"/>
    <n v="1961"/>
    <n v="1961"/>
    <s v="Gable"/>
    <x v="0"/>
    <s v="TA"/>
    <s v="CBlock"/>
    <s v="TA"/>
    <s v="TA"/>
    <s v="No"/>
    <s v="Unf"/>
    <n v="0"/>
    <s v="N"/>
    <n v="1800"/>
    <n v="0"/>
    <n v="0"/>
    <n v="1800"/>
    <n v="2"/>
    <n v="0"/>
    <n v="6"/>
    <n v="2"/>
    <s v="TA"/>
    <n v="10"/>
    <s v="Typ"/>
    <s v="NG"/>
    <n v="0"/>
    <n v="0"/>
    <n v="7"/>
    <n v="2007"/>
    <x v="0"/>
    <n v="141000"/>
  </r>
  <r>
    <n v="287"/>
    <n v="50"/>
    <x v="0"/>
    <n v="9786"/>
    <s v="Inside"/>
    <x v="0"/>
    <n v="7"/>
    <n v="1962"/>
    <n v="1981"/>
    <s v="Gable"/>
    <x v="0"/>
    <s v="TA"/>
    <s v="CBlock"/>
    <s v="TA"/>
    <s v="TA"/>
    <s v="No"/>
    <s v="LwQ"/>
    <n v="600"/>
    <s v="Y"/>
    <n v="1085"/>
    <n v="649"/>
    <n v="0"/>
    <n v="1734"/>
    <n v="1"/>
    <n v="1"/>
    <n v="3"/>
    <n v="1"/>
    <s v="Gd"/>
    <n v="7"/>
    <s v="Typ"/>
    <s v="Attchd"/>
    <n v="2"/>
    <n v="0"/>
    <n v="6"/>
    <n v="2006"/>
    <x v="0"/>
    <n v="159000"/>
  </r>
  <r>
    <n v="221"/>
    <n v="20"/>
    <x v="0"/>
    <n v="8990"/>
    <s v="Inside"/>
    <x v="1"/>
    <n v="5"/>
    <n v="2006"/>
    <n v="2006"/>
    <s v="Gable"/>
    <x v="1"/>
    <s v="TA"/>
    <s v="PConc"/>
    <s v="Gd"/>
    <s v="TA"/>
    <s v="Mn"/>
    <s v="Unf"/>
    <n v="0"/>
    <s v="Y"/>
    <n v="1498"/>
    <n v="0"/>
    <n v="0"/>
    <n v="1498"/>
    <n v="2"/>
    <n v="0"/>
    <n v="2"/>
    <n v="1"/>
    <s v="Gd"/>
    <n v="5"/>
    <s v="Typ"/>
    <s v="Attchd"/>
    <n v="2"/>
    <n v="0"/>
    <n v="4"/>
    <n v="2006"/>
    <x v="1"/>
    <n v="204900"/>
  </r>
  <r>
    <n v="378"/>
    <n v="60"/>
    <x v="2"/>
    <n v="11143"/>
    <s v="Corner"/>
    <x v="5"/>
    <n v="5"/>
    <n v="2004"/>
    <n v="2005"/>
    <s v="Gable"/>
    <x v="1"/>
    <s v="TA"/>
    <s v="PConc"/>
    <s v="Gd"/>
    <s v="TA"/>
    <s v="No"/>
    <s v="Unf"/>
    <n v="0"/>
    <s v="Y"/>
    <n v="1580"/>
    <n v="886"/>
    <n v="0"/>
    <n v="2466"/>
    <n v="3"/>
    <n v="0"/>
    <n v="4"/>
    <n v="1"/>
    <s v="Gd"/>
    <n v="8"/>
    <s v="Typ"/>
    <s v="Attchd"/>
    <n v="2"/>
    <n v="0"/>
    <n v="12"/>
    <n v="2007"/>
    <x v="0"/>
    <n v="340000"/>
  </r>
  <r>
    <n v="911"/>
    <n v="90"/>
    <x v="0"/>
    <n v="11600"/>
    <s v="Corner"/>
    <x v="4"/>
    <n v="5"/>
    <n v="1960"/>
    <n v="1960"/>
    <s v="Gable"/>
    <x v="0"/>
    <s v="TA"/>
    <s v="CBlock"/>
    <s v="TA"/>
    <s v="TA"/>
    <s v="No"/>
    <s v="LwQ"/>
    <n v="443"/>
    <s v="Y"/>
    <n v="1105"/>
    <n v="1169"/>
    <n v="0"/>
    <n v="2274"/>
    <n v="2"/>
    <n v="0"/>
    <n v="5"/>
    <n v="2"/>
    <s v="TA"/>
    <n v="12"/>
    <s v="Typ"/>
    <s v="Detchd"/>
    <n v="2"/>
    <n v="0"/>
    <n v="1"/>
    <n v="2010"/>
    <x v="0"/>
    <n v="154300"/>
  </r>
  <r>
    <n v="869"/>
    <n v="60"/>
    <x v="0"/>
    <n v="14762"/>
    <s v="Corner"/>
    <x v="4"/>
    <n v="6"/>
    <n v="1948"/>
    <n v="1950"/>
    <s v="Gable"/>
    <x v="0"/>
    <s v="TA"/>
    <s v="BrkTil"/>
    <s v="NA"/>
    <s v="NA"/>
    <s v="NA"/>
    <s v="NA"/>
    <n v="0"/>
    <s v="Y"/>
    <n v="1547"/>
    <n v="720"/>
    <n v="53"/>
    <n v="2320"/>
    <n v="2"/>
    <n v="0"/>
    <n v="2"/>
    <n v="1"/>
    <s v="TA"/>
    <n v="7"/>
    <s v="Typ"/>
    <s v="Attchd"/>
    <n v="2"/>
    <n v="0"/>
    <n v="5"/>
    <n v="2006"/>
    <x v="0"/>
    <n v="169000"/>
  </r>
  <r>
    <n v="1014"/>
    <n v="30"/>
    <x v="1"/>
    <n v="7200"/>
    <s v="Inside"/>
    <x v="4"/>
    <n v="4"/>
    <n v="1910"/>
    <n v="2006"/>
    <s v="Hip"/>
    <x v="0"/>
    <s v="TA"/>
    <s v="BrkTil"/>
    <s v="TA"/>
    <s v="TA"/>
    <s v="No"/>
    <s v="ALQ"/>
    <n v="247"/>
    <s v="N"/>
    <n v="1022"/>
    <n v="0"/>
    <n v="0"/>
    <n v="1022"/>
    <n v="1"/>
    <n v="0"/>
    <n v="2"/>
    <n v="1"/>
    <s v="TA"/>
    <n v="4"/>
    <s v="Maj"/>
    <s v="Detchd"/>
    <n v="1"/>
    <n v="0"/>
    <n v="6"/>
    <n v="2009"/>
    <x v="0"/>
    <n v="85000"/>
  </r>
  <r>
    <n v="600"/>
    <n v="160"/>
    <x v="1"/>
    <n v="1950"/>
    <s v="Inside"/>
    <x v="0"/>
    <n v="6"/>
    <n v="1980"/>
    <n v="1980"/>
    <s v="Gable"/>
    <x v="0"/>
    <s v="Gd"/>
    <s v="CBlock"/>
    <s v="Gd"/>
    <s v="TA"/>
    <s v="No"/>
    <s v="LwQ"/>
    <n v="81"/>
    <s v="Y"/>
    <n v="716"/>
    <n v="840"/>
    <n v="0"/>
    <n v="1556"/>
    <n v="2"/>
    <n v="1"/>
    <n v="3"/>
    <n v="1"/>
    <s v="TA"/>
    <n v="6"/>
    <s v="Typ"/>
    <s v="Attchd"/>
    <n v="2"/>
    <n v="0"/>
    <n v="7"/>
    <n v="2008"/>
    <x v="0"/>
    <n v="151000"/>
  </r>
  <r>
    <n v="47"/>
    <n v="50"/>
    <x v="0"/>
    <n v="12822"/>
    <s v="CulDSac"/>
    <x v="1"/>
    <n v="5"/>
    <n v="2003"/>
    <n v="2003"/>
    <s v="Gable"/>
    <x v="1"/>
    <s v="TA"/>
    <s v="PConc"/>
    <s v="Ex"/>
    <s v="TA"/>
    <s v="No"/>
    <s v="GLQ"/>
    <n v="1351"/>
    <s v="Y"/>
    <n v="1518"/>
    <n v="631"/>
    <n v="0"/>
    <n v="2149"/>
    <n v="1"/>
    <n v="1"/>
    <n v="1"/>
    <n v="1"/>
    <s v="Gd"/>
    <n v="6"/>
    <s v="Typ"/>
    <s v="Attchd"/>
    <n v="2"/>
    <n v="0"/>
    <n v="8"/>
    <n v="2009"/>
    <x v="1"/>
    <n v="239686"/>
  </r>
  <r>
    <n v="250"/>
    <n v="50"/>
    <x v="0"/>
    <n v="159000"/>
    <s v="CulDSac"/>
    <x v="0"/>
    <n v="7"/>
    <n v="1958"/>
    <n v="2006"/>
    <s v="Gable"/>
    <x v="1"/>
    <s v="TA"/>
    <s v="CBlock"/>
    <s v="Gd"/>
    <s v="TA"/>
    <s v="Gd"/>
    <s v="LwQ"/>
    <n v="697"/>
    <s v="Y"/>
    <n v="1444"/>
    <n v="700"/>
    <n v="0"/>
    <n v="2144"/>
    <n v="2"/>
    <n v="0"/>
    <n v="4"/>
    <n v="1"/>
    <s v="Gd"/>
    <n v="7"/>
    <s v="Typ"/>
    <s v="Attchd"/>
    <n v="2"/>
    <n v="0"/>
    <n v="6"/>
    <n v="2007"/>
    <x v="0"/>
    <n v="277000"/>
  </r>
  <r>
    <n v="1280"/>
    <n v="50"/>
    <x v="4"/>
    <n v="7500"/>
    <s v="Inside"/>
    <x v="3"/>
    <n v="4"/>
    <n v="1920"/>
    <n v="1950"/>
    <s v="Gable"/>
    <x v="0"/>
    <s v="Gd"/>
    <s v="CBlock"/>
    <s v="TA"/>
    <s v="TA"/>
    <s v="No"/>
    <s v="Unf"/>
    <n v="0"/>
    <s v="Y"/>
    <n v="698"/>
    <n v="430"/>
    <n v="0"/>
    <n v="1128"/>
    <n v="1"/>
    <n v="0"/>
    <n v="2"/>
    <n v="1"/>
    <s v="TA"/>
    <n v="6"/>
    <s v="Typ"/>
    <s v="Detchd"/>
    <n v="2"/>
    <n v="0"/>
    <n v="4"/>
    <n v="2010"/>
    <x v="1"/>
    <n v="68400"/>
  </r>
  <r>
    <n v="973"/>
    <n v="120"/>
    <x v="0"/>
    <n v="7892"/>
    <s v="Inside"/>
    <x v="0"/>
    <n v="5"/>
    <n v="1979"/>
    <n v="1979"/>
    <s v="Gable"/>
    <x v="0"/>
    <s v="TA"/>
    <s v="CBlock"/>
    <s v="Gd"/>
    <s v="TA"/>
    <s v="No"/>
    <s v="Unf"/>
    <n v="0"/>
    <s v="Y"/>
    <n v="918"/>
    <n v="0"/>
    <n v="0"/>
    <n v="918"/>
    <n v="2"/>
    <n v="0"/>
    <n v="2"/>
    <n v="1"/>
    <s v="TA"/>
    <n v="5"/>
    <s v="Typ"/>
    <s v="Attchd"/>
    <n v="1"/>
    <n v="0"/>
    <n v="4"/>
    <n v="2010"/>
    <x v="0"/>
    <n v="99500"/>
  </r>
  <r>
    <n v="1112"/>
    <n v="60"/>
    <x v="0"/>
    <n v="10480"/>
    <s v="Inside"/>
    <x v="1"/>
    <n v="6"/>
    <n v="1976"/>
    <n v="1976"/>
    <s v="Hip"/>
    <x v="0"/>
    <s v="TA"/>
    <s v="CBlock"/>
    <s v="TA"/>
    <s v="TA"/>
    <s v="No"/>
    <s v="ALQ"/>
    <n v="403"/>
    <s v="Y"/>
    <n v="1098"/>
    <n v="866"/>
    <n v="0"/>
    <n v="1964"/>
    <n v="2"/>
    <n v="1"/>
    <n v="4"/>
    <n v="1"/>
    <s v="TA"/>
    <n v="8"/>
    <s v="Typ"/>
    <s v="Attchd"/>
    <n v="2"/>
    <n v="0"/>
    <n v="9"/>
    <n v="2008"/>
    <x v="0"/>
    <n v="205000"/>
  </r>
  <r>
    <n v="853"/>
    <n v="75"/>
    <x v="0"/>
    <n v="7128"/>
    <s v="Inside"/>
    <x v="1"/>
    <n v="5"/>
    <n v="1941"/>
    <n v="1950"/>
    <s v="Gable"/>
    <x v="0"/>
    <s v="Gd"/>
    <s v="CBlock"/>
    <s v="TA"/>
    <s v="TA"/>
    <s v="No"/>
    <s v="LwQ"/>
    <n v="364"/>
    <s v="Y"/>
    <n v="918"/>
    <n v="728"/>
    <n v="0"/>
    <n v="1646"/>
    <n v="2"/>
    <n v="0"/>
    <n v="4"/>
    <n v="1"/>
    <s v="TA"/>
    <n v="7"/>
    <s v="Typ"/>
    <s v="Detchd"/>
    <n v="1"/>
    <n v="0"/>
    <n v="8"/>
    <n v="2007"/>
    <x v="0"/>
    <n v="164000"/>
  </r>
  <r>
    <n v="434"/>
    <n v="60"/>
    <x v="0"/>
    <n v="10839"/>
    <s v="Corner"/>
    <x v="0"/>
    <n v="5"/>
    <n v="1997"/>
    <n v="1998"/>
    <s v="Gable"/>
    <x v="0"/>
    <s v="TA"/>
    <s v="PConc"/>
    <s v="Gd"/>
    <s v="TA"/>
    <s v="No"/>
    <s v="Unf"/>
    <n v="0"/>
    <s v="Y"/>
    <n v="926"/>
    <n v="678"/>
    <n v="0"/>
    <n v="1604"/>
    <n v="2"/>
    <n v="1"/>
    <n v="3"/>
    <n v="1"/>
    <s v="TA"/>
    <n v="7"/>
    <s v="Typ"/>
    <s v="Attchd"/>
    <n v="2"/>
    <n v="0"/>
    <n v="7"/>
    <n v="2008"/>
    <x v="0"/>
    <n v="181000"/>
  </r>
  <r>
    <n v="28"/>
    <n v="20"/>
    <x v="0"/>
    <n v="11478"/>
    <s v="Inside"/>
    <x v="5"/>
    <n v="5"/>
    <n v="2007"/>
    <n v="2008"/>
    <s v="Gable"/>
    <x v="1"/>
    <s v="TA"/>
    <s v="PConc"/>
    <s v="Ex"/>
    <s v="TA"/>
    <s v="No"/>
    <s v="GLQ"/>
    <n v="1218"/>
    <s v="Y"/>
    <n v="1704"/>
    <n v="0"/>
    <n v="0"/>
    <n v="1704"/>
    <n v="2"/>
    <n v="0"/>
    <n v="3"/>
    <n v="1"/>
    <s v="Gd"/>
    <n v="7"/>
    <s v="Typ"/>
    <s v="Attchd"/>
    <n v="3"/>
    <n v="0"/>
    <n v="5"/>
    <n v="2010"/>
    <x v="0"/>
    <n v="306000"/>
  </r>
  <r>
    <n v="504"/>
    <n v="20"/>
    <x v="0"/>
    <n v="15602"/>
    <s v="Inside"/>
    <x v="1"/>
    <n v="8"/>
    <n v="1959"/>
    <n v="1997"/>
    <s v="Gable"/>
    <x v="0"/>
    <s v="TA"/>
    <s v="CBlock"/>
    <s v="TA"/>
    <s v="TA"/>
    <s v="No"/>
    <s v="ALQ"/>
    <n v="1247"/>
    <s v="Y"/>
    <n v="1801"/>
    <n v="0"/>
    <n v="0"/>
    <n v="1801"/>
    <n v="2"/>
    <n v="0"/>
    <n v="1"/>
    <n v="1"/>
    <s v="TA"/>
    <n v="6"/>
    <s v="Typ"/>
    <s v="Attchd"/>
    <n v="2"/>
    <n v="0"/>
    <n v="3"/>
    <n v="2010"/>
    <x v="0"/>
    <n v="289000"/>
  </r>
  <r>
    <n v="1164"/>
    <n v="90"/>
    <x v="0"/>
    <n v="12900"/>
    <s v="Inside"/>
    <x v="3"/>
    <n v="4"/>
    <n v="1969"/>
    <n v="1969"/>
    <s v="Gable"/>
    <x v="0"/>
    <s v="TA"/>
    <s v="CBlock"/>
    <s v="Gd"/>
    <s v="TA"/>
    <s v="Av"/>
    <s v="GLQ"/>
    <n v="1198"/>
    <s v="Y"/>
    <n v="1258"/>
    <n v="0"/>
    <n v="0"/>
    <n v="1258"/>
    <n v="0"/>
    <n v="2"/>
    <n v="0"/>
    <n v="2"/>
    <s v="TA"/>
    <n v="6"/>
    <s v="Typ"/>
    <s v="Other"/>
    <n v="2"/>
    <n v="0"/>
    <n v="1"/>
    <n v="2008"/>
    <x v="1"/>
    <n v="108959"/>
  </r>
  <r>
    <n v="614"/>
    <n v="20"/>
    <x v="0"/>
    <n v="8402"/>
    <s v="Inside"/>
    <x v="4"/>
    <n v="5"/>
    <n v="2007"/>
    <n v="2007"/>
    <s v="Gable"/>
    <x v="0"/>
    <s v="TA"/>
    <s v="PConc"/>
    <s v="Gd"/>
    <s v="TA"/>
    <s v="No"/>
    <s v="ALQ"/>
    <n v="206"/>
    <s v="Y"/>
    <n v="1120"/>
    <n v="0"/>
    <n v="0"/>
    <n v="1120"/>
    <n v="1"/>
    <n v="0"/>
    <n v="3"/>
    <n v="1"/>
    <s v="TA"/>
    <n v="6"/>
    <s v="Typ"/>
    <s v="NG"/>
    <n v="0"/>
    <n v="0"/>
    <n v="12"/>
    <n v="2007"/>
    <x v="1"/>
    <n v="147000"/>
  </r>
  <r>
    <n v="446"/>
    <n v="20"/>
    <x v="0"/>
    <n v="9855"/>
    <s v="Corner"/>
    <x v="0"/>
    <n v="5"/>
    <n v="1956"/>
    <n v="1956"/>
    <s v="Hip"/>
    <x v="0"/>
    <s v="TA"/>
    <s v="CBlock"/>
    <s v="TA"/>
    <s v="TA"/>
    <s v="No"/>
    <s v="Unf"/>
    <n v="0"/>
    <s v="Y"/>
    <n v="1689"/>
    <n v="0"/>
    <n v="0"/>
    <n v="1689"/>
    <n v="1"/>
    <n v="0"/>
    <n v="3"/>
    <n v="1"/>
    <s v="TA"/>
    <n v="7"/>
    <s v="Typ"/>
    <s v="Attchd"/>
    <n v="2"/>
    <n v="0"/>
    <n v="11"/>
    <n v="2009"/>
    <x v="0"/>
    <n v="127500"/>
  </r>
  <r>
    <n v="1322"/>
    <n v="20"/>
    <x v="0"/>
    <n v="6627"/>
    <s v="Corner"/>
    <x v="6"/>
    <n v="6"/>
    <n v="1949"/>
    <n v="1950"/>
    <s v="Hip"/>
    <x v="0"/>
    <s v="TA"/>
    <s v="CBlock"/>
    <s v="NA"/>
    <s v="NA"/>
    <s v="NA"/>
    <s v="NA"/>
    <n v="0"/>
    <s v="N"/>
    <n v="720"/>
    <n v="0"/>
    <n v="0"/>
    <n v="720"/>
    <n v="1"/>
    <n v="0"/>
    <n v="2"/>
    <n v="1"/>
    <s v="TA"/>
    <n v="4"/>
    <s v="Typ"/>
    <s v="Detchd"/>
    <n v="1"/>
    <n v="0"/>
    <n v="7"/>
    <n v="2008"/>
    <x v="0"/>
    <n v="72500"/>
  </r>
  <r>
    <n v="705"/>
    <n v="20"/>
    <x v="0"/>
    <n v="8400"/>
    <s v="Inside"/>
    <x v="1"/>
    <n v="5"/>
    <n v="2004"/>
    <n v="2005"/>
    <s v="Gable"/>
    <x v="1"/>
    <s v="TA"/>
    <s v="PConc"/>
    <s v="Gd"/>
    <s v="TA"/>
    <s v="Av"/>
    <s v="GLQ"/>
    <n v="712"/>
    <s v="Y"/>
    <n v="1484"/>
    <n v="0"/>
    <n v="0"/>
    <n v="1484"/>
    <n v="2"/>
    <n v="0"/>
    <n v="3"/>
    <n v="1"/>
    <s v="Gd"/>
    <n v="7"/>
    <s v="Typ"/>
    <s v="Attchd"/>
    <n v="2"/>
    <n v="0"/>
    <n v="5"/>
    <n v="2010"/>
    <x v="0"/>
    <n v="213000"/>
  </r>
  <r>
    <n v="671"/>
    <n v="60"/>
    <x v="0"/>
    <n v="8633"/>
    <s v="FR2"/>
    <x v="0"/>
    <n v="5"/>
    <n v="2005"/>
    <n v="2005"/>
    <s v="Gable"/>
    <x v="1"/>
    <s v="TA"/>
    <s v="PConc"/>
    <s v="Gd"/>
    <s v="TA"/>
    <s v="No"/>
    <s v="GLQ"/>
    <n v="193"/>
    <s v="Y"/>
    <n v="738"/>
    <n v="738"/>
    <n v="0"/>
    <n v="1476"/>
    <n v="2"/>
    <n v="1"/>
    <n v="3"/>
    <n v="1"/>
    <s v="Gd"/>
    <n v="7"/>
    <s v="Typ"/>
    <s v="Attchd"/>
    <n v="2"/>
    <n v="0"/>
    <n v="2"/>
    <n v="2009"/>
    <x v="0"/>
    <n v="173500"/>
  </r>
  <r>
    <n v="1077"/>
    <n v="50"/>
    <x v="0"/>
    <n v="10800"/>
    <s v="Inside"/>
    <x v="4"/>
    <n v="8"/>
    <n v="1936"/>
    <n v="1989"/>
    <s v="Gable"/>
    <x v="0"/>
    <s v="TA"/>
    <s v="CBlock"/>
    <s v="Fa"/>
    <s v="TA"/>
    <s v="No"/>
    <s v="ALQ"/>
    <n v="626"/>
    <s v="Y"/>
    <n v="1096"/>
    <n v="370"/>
    <n v="0"/>
    <n v="1466"/>
    <n v="2"/>
    <n v="0"/>
    <n v="3"/>
    <n v="1"/>
    <s v="Gd"/>
    <n v="7"/>
    <s v="Min"/>
    <s v="Attchd"/>
    <n v="2"/>
    <n v="0"/>
    <n v="4"/>
    <n v="2006"/>
    <x v="0"/>
    <n v="170000"/>
  </r>
  <r>
    <n v="909"/>
    <n v="20"/>
    <x v="0"/>
    <n v="8885"/>
    <s v="Inside"/>
    <x v="4"/>
    <n v="5"/>
    <n v="1983"/>
    <n v="1983"/>
    <s v="Gable"/>
    <x v="0"/>
    <s v="TA"/>
    <s v="CBlock"/>
    <s v="Gd"/>
    <s v="TA"/>
    <s v="Av"/>
    <s v="BLQ"/>
    <n v="301"/>
    <s v="Y"/>
    <n v="902"/>
    <n v="0"/>
    <n v="0"/>
    <n v="902"/>
    <n v="1"/>
    <n v="0"/>
    <n v="2"/>
    <n v="1"/>
    <s v="TA"/>
    <n v="5"/>
    <s v="Typ"/>
    <s v="Attchd"/>
    <n v="2"/>
    <n v="0"/>
    <n v="6"/>
    <n v="2006"/>
    <x v="0"/>
    <n v="131000"/>
  </r>
  <r>
    <n v="535"/>
    <n v="60"/>
    <x v="0"/>
    <n v="9056"/>
    <s v="Inside"/>
    <x v="5"/>
    <n v="5"/>
    <n v="2004"/>
    <n v="2004"/>
    <s v="Gable"/>
    <x v="1"/>
    <s v="TA"/>
    <s v="PConc"/>
    <s v="Ex"/>
    <s v="Gd"/>
    <s v="Av"/>
    <s v="Unf"/>
    <n v="0"/>
    <s v="Y"/>
    <n v="707"/>
    <n v="707"/>
    <n v="0"/>
    <n v="1414"/>
    <n v="2"/>
    <n v="1"/>
    <n v="3"/>
    <n v="1"/>
    <s v="Gd"/>
    <n v="6"/>
    <s v="Typ"/>
    <s v="Attchd"/>
    <n v="2"/>
    <n v="0"/>
    <n v="10"/>
    <n v="2006"/>
    <x v="0"/>
    <n v="178000"/>
  </r>
  <r>
    <n v="272"/>
    <n v="20"/>
    <x v="0"/>
    <n v="39104"/>
    <s v="CulDSac"/>
    <x v="1"/>
    <n v="7"/>
    <n v="1954"/>
    <n v="2005"/>
    <s v="Flat"/>
    <x v="0"/>
    <s v="TA"/>
    <s v="CBlock"/>
    <s v="Gd"/>
    <s v="TA"/>
    <s v="Gd"/>
    <s v="LwQ"/>
    <n v="226"/>
    <s v="Y"/>
    <n v="1363"/>
    <n v="0"/>
    <n v="0"/>
    <n v="1363"/>
    <n v="1"/>
    <n v="0"/>
    <n v="2"/>
    <n v="1"/>
    <s v="TA"/>
    <n v="5"/>
    <s v="Mod"/>
    <s v="Attchd"/>
    <n v="2"/>
    <n v="0"/>
    <n v="4"/>
    <n v="2008"/>
    <x v="0"/>
    <n v="241500"/>
  </r>
  <r>
    <n v="700"/>
    <n v="120"/>
    <x v="2"/>
    <n v="4282"/>
    <s v="Inside"/>
    <x v="1"/>
    <n v="5"/>
    <n v="2004"/>
    <n v="2004"/>
    <s v="Gable"/>
    <x v="1"/>
    <s v="TA"/>
    <s v="PConc"/>
    <s v="Gd"/>
    <s v="TA"/>
    <s v="Mn"/>
    <s v="GLQ"/>
    <n v="16"/>
    <s v="Y"/>
    <n v="1391"/>
    <n v="0"/>
    <n v="0"/>
    <n v="1391"/>
    <n v="2"/>
    <n v="0"/>
    <n v="2"/>
    <n v="1"/>
    <s v="Gd"/>
    <n v="5"/>
    <s v="Typ"/>
    <s v="Attchd"/>
    <n v="2"/>
    <n v="0"/>
    <n v="7"/>
    <n v="2008"/>
    <x v="0"/>
    <n v="196000"/>
  </r>
  <r>
    <n v="966"/>
    <n v="60"/>
    <x v="0"/>
    <n v="10237"/>
    <s v="Inside"/>
    <x v="0"/>
    <n v="5"/>
    <n v="2005"/>
    <n v="2007"/>
    <s v="Gable"/>
    <x v="1"/>
    <s v="TA"/>
    <s v="PConc"/>
    <s v="Gd"/>
    <s v="TA"/>
    <s v="No"/>
    <s v="Unf"/>
    <n v="0"/>
    <s v="Y"/>
    <n v="783"/>
    <n v="701"/>
    <n v="0"/>
    <n v="1484"/>
    <n v="2"/>
    <n v="1"/>
    <n v="3"/>
    <n v="1"/>
    <s v="Gd"/>
    <n v="8"/>
    <s v="Typ"/>
    <s v="Attchd"/>
    <n v="2"/>
    <n v="0"/>
    <n v="7"/>
    <n v="2007"/>
    <x v="1"/>
    <n v="178900"/>
  </r>
  <r>
    <n v="233"/>
    <n v="160"/>
    <x v="1"/>
    <n v="1680"/>
    <s v="Inside"/>
    <x v="0"/>
    <n v="5"/>
    <n v="1972"/>
    <n v="1972"/>
    <s v="Gable"/>
    <x v="0"/>
    <s v="TA"/>
    <s v="CBlock"/>
    <s v="TA"/>
    <s v="TA"/>
    <s v="No"/>
    <s v="Unf"/>
    <n v="0"/>
    <s v="Y"/>
    <n v="483"/>
    <n v="504"/>
    <n v="0"/>
    <n v="987"/>
    <n v="1"/>
    <n v="1"/>
    <n v="2"/>
    <n v="1"/>
    <s v="TA"/>
    <n v="5"/>
    <s v="Typ"/>
    <s v="Attchd"/>
    <n v="1"/>
    <n v="0"/>
    <n v="6"/>
    <n v="2006"/>
    <x v="0"/>
    <n v="94500"/>
  </r>
  <r>
    <n v="398"/>
    <n v="60"/>
    <x v="0"/>
    <n v="7590"/>
    <s v="Inside"/>
    <x v="4"/>
    <n v="5"/>
    <n v="1962"/>
    <n v="1962"/>
    <s v="Gable"/>
    <x v="0"/>
    <s v="TA"/>
    <s v="CBlock"/>
    <s v="TA"/>
    <s v="TA"/>
    <s v="No"/>
    <s v="ALQ"/>
    <n v="540"/>
    <s v="Y"/>
    <n v="876"/>
    <n v="936"/>
    <n v="0"/>
    <n v="1812"/>
    <n v="2"/>
    <n v="0"/>
    <n v="4"/>
    <n v="1"/>
    <s v="TA"/>
    <n v="8"/>
    <s v="Typ"/>
    <s v="Attchd"/>
    <n v="1"/>
    <n v="0"/>
    <n v="7"/>
    <n v="2007"/>
    <x v="0"/>
    <n v="169500"/>
  </r>
  <r>
    <n v="149"/>
    <n v="20"/>
    <x v="0"/>
    <n v="7500"/>
    <s v="Inside"/>
    <x v="1"/>
    <n v="5"/>
    <n v="2004"/>
    <n v="2005"/>
    <s v="Gable"/>
    <x v="0"/>
    <s v="TA"/>
    <s v="PConc"/>
    <s v="Gd"/>
    <s v="TA"/>
    <s v="No"/>
    <s v="GLQ"/>
    <n v="680"/>
    <s v="Y"/>
    <n v="1080"/>
    <n v="0"/>
    <n v="0"/>
    <n v="1080"/>
    <n v="1"/>
    <n v="0"/>
    <n v="3"/>
    <n v="1"/>
    <s v="Gd"/>
    <n v="6"/>
    <s v="Typ"/>
    <s v="NG"/>
    <n v="0"/>
    <n v="0"/>
    <n v="4"/>
    <n v="2008"/>
    <x v="0"/>
    <n v="141000"/>
  </r>
  <r>
    <n v="653"/>
    <n v="60"/>
    <x v="0"/>
    <n v="8750"/>
    <s v="Inside"/>
    <x v="1"/>
    <n v="5"/>
    <n v="1996"/>
    <n v="1996"/>
    <s v="Gable"/>
    <x v="1"/>
    <s v="TA"/>
    <s v="PConc"/>
    <s v="Gd"/>
    <s v="TA"/>
    <s v="No"/>
    <s v="Unf"/>
    <n v="0"/>
    <s v="Y"/>
    <n v="909"/>
    <n v="807"/>
    <n v="0"/>
    <n v="1716"/>
    <n v="2"/>
    <n v="1"/>
    <n v="2"/>
    <n v="1"/>
    <s v="Gd"/>
    <n v="7"/>
    <s v="Typ"/>
    <s v="Attchd"/>
    <n v="2"/>
    <n v="0"/>
    <n v="7"/>
    <n v="2009"/>
    <x v="0"/>
    <n v="191000"/>
  </r>
  <r>
    <n v="366"/>
    <n v="70"/>
    <x v="1"/>
    <n v="10690"/>
    <s v="Inside"/>
    <x v="4"/>
    <n v="7"/>
    <n v="1920"/>
    <n v="1997"/>
    <s v="Hip"/>
    <x v="0"/>
    <s v="Gd"/>
    <s v="CBlock"/>
    <s v="TA"/>
    <s v="Fa"/>
    <s v="No"/>
    <s v="LwQ"/>
    <n v="456"/>
    <s v="Y"/>
    <n v="672"/>
    <n v="672"/>
    <n v="0"/>
    <n v="1344"/>
    <n v="1"/>
    <n v="0"/>
    <n v="3"/>
    <n v="1"/>
    <s v="TA"/>
    <n v="6"/>
    <s v="Typ"/>
    <s v="Detchd"/>
    <n v="1"/>
    <n v="0"/>
    <n v="7"/>
    <n v="2009"/>
    <x v="0"/>
    <n v="147000"/>
  </r>
  <r>
    <n v="783"/>
    <n v="20"/>
    <x v="0"/>
    <n v="16285"/>
    <s v="Inside"/>
    <x v="1"/>
    <n v="5"/>
    <n v="2001"/>
    <n v="2002"/>
    <s v="Gable"/>
    <x v="1"/>
    <s v="TA"/>
    <s v="PConc"/>
    <s v="Gd"/>
    <s v="TA"/>
    <s v="No"/>
    <s v="Unf"/>
    <n v="0"/>
    <s v="Y"/>
    <n v="1430"/>
    <n v="0"/>
    <n v="0"/>
    <n v="1430"/>
    <n v="2"/>
    <n v="0"/>
    <n v="3"/>
    <n v="1"/>
    <s v="Gd"/>
    <n v="6"/>
    <s v="Typ"/>
    <s v="Attchd"/>
    <n v="2"/>
    <n v="0"/>
    <n v="6"/>
    <n v="2009"/>
    <x v="0"/>
    <n v="187100"/>
  </r>
  <r>
    <n v="564"/>
    <n v="50"/>
    <x v="0"/>
    <n v="21780"/>
    <s v="Inside"/>
    <x v="0"/>
    <n v="7"/>
    <n v="1918"/>
    <n v="1950"/>
    <s v="Gable"/>
    <x v="0"/>
    <s v="TA"/>
    <s v="BrkTil"/>
    <s v="Gd"/>
    <s v="TA"/>
    <s v="Mn"/>
    <s v="Unf"/>
    <n v="0"/>
    <s v="Y"/>
    <n v="1163"/>
    <n v="511"/>
    <n v="0"/>
    <n v="1674"/>
    <n v="2"/>
    <n v="0"/>
    <n v="4"/>
    <n v="1"/>
    <s v="TA"/>
    <n v="8"/>
    <s v="Typ"/>
    <s v="Detchd"/>
    <n v="2"/>
    <n v="0"/>
    <n v="7"/>
    <n v="2008"/>
    <x v="0"/>
    <n v="185000"/>
  </r>
  <r>
    <n v="1115"/>
    <n v="20"/>
    <x v="0"/>
    <n v="5400"/>
    <s v="Inside"/>
    <x v="4"/>
    <n v="7"/>
    <n v="1954"/>
    <n v="2000"/>
    <s v="Gable"/>
    <x v="0"/>
    <s v="Gd"/>
    <s v="CBlock"/>
    <s v="TA"/>
    <s v="TA"/>
    <s v="No"/>
    <s v="LwQ"/>
    <n v="415"/>
    <s v="Y"/>
    <n v="833"/>
    <n v="0"/>
    <n v="0"/>
    <n v="833"/>
    <n v="1"/>
    <n v="0"/>
    <n v="2"/>
    <n v="1"/>
    <s v="Gd"/>
    <n v="4"/>
    <s v="Typ"/>
    <s v="Detchd"/>
    <n v="1"/>
    <n v="0"/>
    <n v="8"/>
    <n v="2006"/>
    <x v="0"/>
    <n v="117000"/>
  </r>
  <r>
    <n v="173"/>
    <n v="160"/>
    <x v="0"/>
    <n v="5306"/>
    <s v="Inside"/>
    <x v="1"/>
    <n v="7"/>
    <n v="1987"/>
    <n v="1987"/>
    <s v="Gable"/>
    <x v="1"/>
    <s v="Gd"/>
    <s v="PConc"/>
    <s v="Gd"/>
    <s v="Gd"/>
    <s v="No"/>
    <s v="GLQ"/>
    <n v="495"/>
    <s v="Y"/>
    <n v="1064"/>
    <n v="703"/>
    <n v="0"/>
    <n v="1767"/>
    <n v="2"/>
    <n v="0"/>
    <n v="2"/>
    <n v="1"/>
    <s v="Gd"/>
    <n v="5"/>
    <s v="Typ"/>
    <s v="Attchd"/>
    <n v="2"/>
    <n v="0"/>
    <n v="6"/>
    <n v="2006"/>
    <x v="0"/>
    <n v="239000"/>
  </r>
  <r>
    <n v="754"/>
    <n v="60"/>
    <x v="0"/>
    <n v="10240"/>
    <s v="Inside"/>
    <x v="5"/>
    <n v="5"/>
    <n v="2005"/>
    <n v="2005"/>
    <s v="Gable"/>
    <x v="1"/>
    <s v="TA"/>
    <s v="PConc"/>
    <s v="Gd"/>
    <s v="TA"/>
    <s v="Mn"/>
    <s v="Unf"/>
    <n v="0"/>
    <s v="Y"/>
    <n v="1038"/>
    <n v="1060"/>
    <n v="0"/>
    <n v="2098"/>
    <n v="2"/>
    <n v="1"/>
    <n v="3"/>
    <n v="1"/>
    <s v="Ex"/>
    <n v="8"/>
    <s v="Typ"/>
    <s v="Attchd"/>
    <n v="3"/>
    <n v="0"/>
    <n v="3"/>
    <n v="2006"/>
    <x v="0"/>
    <n v="275500"/>
  </r>
  <r>
    <n v="124"/>
    <n v="120"/>
    <x v="0"/>
    <n v="7892"/>
    <s v="Inside"/>
    <x v="0"/>
    <n v="5"/>
    <n v="1993"/>
    <n v="1993"/>
    <s v="Gable"/>
    <x v="1"/>
    <s v="TA"/>
    <s v="PConc"/>
    <s v="Gd"/>
    <s v="TA"/>
    <s v="No"/>
    <s v="GLQ"/>
    <n v="300"/>
    <s v="Y"/>
    <n v="1199"/>
    <n v="0"/>
    <n v="0"/>
    <n v="1199"/>
    <n v="2"/>
    <n v="0"/>
    <n v="2"/>
    <n v="1"/>
    <s v="Gd"/>
    <n v="5"/>
    <s v="Typ"/>
    <s v="Attchd"/>
    <n v="2"/>
    <n v="0"/>
    <n v="3"/>
    <n v="2008"/>
    <x v="0"/>
    <n v="153900"/>
  </r>
  <r>
    <n v="1009"/>
    <n v="20"/>
    <x v="0"/>
    <n v="12118"/>
    <s v="CulDSac"/>
    <x v="1"/>
    <n v="5"/>
    <n v="2004"/>
    <n v="2005"/>
    <s v="Hip"/>
    <x v="1"/>
    <s v="TA"/>
    <s v="PConc"/>
    <s v="Ex"/>
    <s v="TA"/>
    <s v="Mn"/>
    <s v="Unf"/>
    <n v="0"/>
    <s v="Y"/>
    <n v="1710"/>
    <n v="0"/>
    <n v="0"/>
    <n v="1710"/>
    <n v="2"/>
    <n v="0"/>
    <n v="3"/>
    <n v="1"/>
    <s v="Gd"/>
    <n v="7"/>
    <s v="Typ"/>
    <s v="Attchd"/>
    <n v="2"/>
    <n v="0"/>
    <n v="4"/>
    <n v="2009"/>
    <x v="0"/>
    <n v="240000"/>
  </r>
  <r>
    <n v="1088"/>
    <n v="60"/>
    <x v="2"/>
    <n v="10574"/>
    <s v="Inside"/>
    <x v="5"/>
    <n v="5"/>
    <n v="2005"/>
    <n v="2006"/>
    <s v="Gable"/>
    <x v="1"/>
    <s v="TA"/>
    <s v="PConc"/>
    <s v="Gd"/>
    <s v="TA"/>
    <s v="Mn"/>
    <s v="Unf"/>
    <n v="0"/>
    <s v="Y"/>
    <n v="1082"/>
    <n v="871"/>
    <n v="0"/>
    <n v="1953"/>
    <n v="2"/>
    <n v="1"/>
    <n v="3"/>
    <n v="1"/>
    <s v="Gd"/>
    <n v="9"/>
    <s v="Typ"/>
    <s v="Attchd"/>
    <n v="3"/>
    <n v="0"/>
    <n v="5"/>
    <n v="2009"/>
    <x v="0"/>
    <n v="252000"/>
  </r>
  <r>
    <n v="66"/>
    <n v="60"/>
    <x v="0"/>
    <n v="9591"/>
    <s v="Inside"/>
    <x v="5"/>
    <n v="5"/>
    <n v="2004"/>
    <n v="2005"/>
    <s v="Gable"/>
    <x v="1"/>
    <s v="TA"/>
    <s v="PConc"/>
    <s v="Ex"/>
    <s v="TA"/>
    <s v="Av"/>
    <s v="Unf"/>
    <n v="0"/>
    <s v="Y"/>
    <n v="1143"/>
    <n v="1330"/>
    <n v="0"/>
    <n v="2473"/>
    <n v="2"/>
    <n v="1"/>
    <n v="4"/>
    <n v="1"/>
    <s v="Gd"/>
    <n v="9"/>
    <s v="Typ"/>
    <s v="Other"/>
    <n v="3"/>
    <n v="0"/>
    <n v="10"/>
    <n v="2007"/>
    <x v="0"/>
    <n v="317000"/>
  </r>
  <r>
    <n v="1365"/>
    <n v="160"/>
    <x v="2"/>
    <n v="3180"/>
    <s v="Inside"/>
    <x v="1"/>
    <n v="5"/>
    <n v="2005"/>
    <n v="2005"/>
    <s v="Gable"/>
    <x v="1"/>
    <s v="TA"/>
    <s v="PConc"/>
    <s v="Gd"/>
    <s v="TA"/>
    <s v="No"/>
    <s v="Unf"/>
    <n v="0"/>
    <s v="Y"/>
    <n v="520"/>
    <n v="600"/>
    <n v="80"/>
    <n v="1200"/>
    <n v="2"/>
    <n v="1"/>
    <n v="2"/>
    <n v="1"/>
    <s v="Gd"/>
    <n v="4"/>
    <s v="Typ"/>
    <s v="Detchd"/>
    <n v="2"/>
    <n v="0"/>
    <n v="4"/>
    <n v="2006"/>
    <x v="1"/>
    <n v="144152"/>
  </r>
  <r>
    <n v="696"/>
    <n v="20"/>
    <x v="0"/>
    <n v="13811"/>
    <s v="Inside"/>
    <x v="0"/>
    <n v="6"/>
    <n v="1987"/>
    <n v="1987"/>
    <s v="Gable"/>
    <x v="0"/>
    <s v="TA"/>
    <s v="CBlock"/>
    <s v="Gd"/>
    <s v="Gd"/>
    <s v="No"/>
    <s v="GLQ"/>
    <n v="980"/>
    <s v="Y"/>
    <n v="1137"/>
    <n v="0"/>
    <n v="0"/>
    <n v="1137"/>
    <n v="2"/>
    <n v="0"/>
    <n v="2"/>
    <n v="1"/>
    <s v="Gd"/>
    <n v="5"/>
    <s v="Typ"/>
    <s v="Attchd"/>
    <n v="2"/>
    <n v="0"/>
    <n v="7"/>
    <n v="2006"/>
    <x v="0"/>
    <n v="176000"/>
  </r>
  <r>
    <n v="722"/>
    <n v="120"/>
    <x v="1"/>
    <n v="4426"/>
    <s v="Inside"/>
    <x v="0"/>
    <n v="5"/>
    <n v="2004"/>
    <n v="2004"/>
    <s v="Gable"/>
    <x v="1"/>
    <s v="TA"/>
    <s v="PConc"/>
    <s v="Gd"/>
    <s v="TA"/>
    <s v="Av"/>
    <s v="GLQ"/>
    <n v="662"/>
    <s v="Y"/>
    <n v="848"/>
    <n v="0"/>
    <n v="0"/>
    <n v="848"/>
    <n v="1"/>
    <n v="0"/>
    <n v="1"/>
    <n v="1"/>
    <s v="Gd"/>
    <n v="3"/>
    <s v="Typ"/>
    <s v="Attchd"/>
    <n v="2"/>
    <n v="0"/>
    <n v="5"/>
    <n v="2010"/>
    <x v="0"/>
    <n v="143000"/>
  </r>
  <r>
    <n v="389"/>
    <n v="20"/>
    <x v="0"/>
    <n v="9382"/>
    <s v="CulDSac"/>
    <x v="1"/>
    <n v="5"/>
    <n v="1999"/>
    <n v="2000"/>
    <s v="Gable"/>
    <x v="1"/>
    <s v="TA"/>
    <s v="PConc"/>
    <s v="Gd"/>
    <s v="TA"/>
    <s v="No"/>
    <s v="Unf"/>
    <n v="0"/>
    <s v="Y"/>
    <n v="1479"/>
    <n v="0"/>
    <n v="0"/>
    <n v="1479"/>
    <n v="2"/>
    <n v="0"/>
    <n v="3"/>
    <n v="1"/>
    <s v="Gd"/>
    <n v="6"/>
    <s v="Typ"/>
    <s v="Attchd"/>
    <n v="2"/>
    <n v="0"/>
    <n v="7"/>
    <n v="2008"/>
    <x v="0"/>
    <n v="191000"/>
  </r>
  <r>
    <n v="1363"/>
    <n v="50"/>
    <x v="0"/>
    <n v="12513"/>
    <s v="FR2"/>
    <x v="3"/>
    <n v="4"/>
    <n v="1920"/>
    <n v="2007"/>
    <s v="Gable"/>
    <x v="0"/>
    <s v="Gd"/>
    <s v="BrkTil"/>
    <s v="TA"/>
    <s v="Fa"/>
    <s v="No"/>
    <s v="Unf"/>
    <n v="0"/>
    <s v="Y"/>
    <n v="1281"/>
    <n v="457"/>
    <n v="0"/>
    <n v="1738"/>
    <n v="2"/>
    <n v="0"/>
    <n v="4"/>
    <n v="1"/>
    <s v="TA"/>
    <n v="7"/>
    <s v="Typ"/>
    <s v="Attchd"/>
    <n v="1"/>
    <n v="0"/>
    <n v="6"/>
    <n v="2009"/>
    <x v="0"/>
    <n v="104900"/>
  </r>
  <r>
    <n v="1122"/>
    <n v="20"/>
    <x v="0"/>
    <n v="10084"/>
    <s v="Inside"/>
    <x v="1"/>
    <n v="5"/>
    <n v="2005"/>
    <n v="2006"/>
    <s v="Gable"/>
    <x v="1"/>
    <s v="TA"/>
    <s v="PConc"/>
    <s v="Gd"/>
    <s v="TA"/>
    <s v="Av"/>
    <s v="GLQ"/>
    <n v="24"/>
    <s v="Y"/>
    <n v="1552"/>
    <n v="0"/>
    <n v="0"/>
    <n v="1552"/>
    <n v="2"/>
    <n v="0"/>
    <n v="3"/>
    <n v="1"/>
    <s v="Gd"/>
    <n v="7"/>
    <s v="Typ"/>
    <s v="Attchd"/>
    <n v="3"/>
    <n v="0"/>
    <n v="7"/>
    <n v="2006"/>
    <x v="1"/>
    <n v="212900"/>
  </r>
  <r>
    <n v="553"/>
    <n v="20"/>
    <x v="0"/>
    <n v="11146"/>
    <s v="Inside"/>
    <x v="5"/>
    <n v="5"/>
    <n v="2006"/>
    <n v="2006"/>
    <s v="Gable"/>
    <x v="1"/>
    <s v="TA"/>
    <s v="PConc"/>
    <s v="Ex"/>
    <s v="TA"/>
    <s v="Av"/>
    <s v="Unf"/>
    <n v="0"/>
    <s v="Y"/>
    <n v="1717"/>
    <n v="0"/>
    <n v="0"/>
    <n v="1717"/>
    <n v="2"/>
    <n v="0"/>
    <n v="3"/>
    <n v="1"/>
    <s v="Gd"/>
    <n v="7"/>
    <s v="Typ"/>
    <s v="Attchd"/>
    <n v="3"/>
    <n v="0"/>
    <n v="7"/>
    <n v="2009"/>
    <x v="0"/>
    <n v="255500"/>
  </r>
  <r>
    <n v="598"/>
    <n v="120"/>
    <x v="0"/>
    <n v="3922"/>
    <s v="Inside"/>
    <x v="1"/>
    <n v="5"/>
    <n v="2006"/>
    <n v="2007"/>
    <s v="Gable"/>
    <x v="1"/>
    <s v="TA"/>
    <s v="PConc"/>
    <s v="Ex"/>
    <s v="TA"/>
    <s v="Av"/>
    <s v="Unf"/>
    <n v="0"/>
    <s v="Y"/>
    <n v="1402"/>
    <n v="0"/>
    <n v="0"/>
    <n v="1402"/>
    <n v="0"/>
    <n v="2"/>
    <n v="2"/>
    <n v="1"/>
    <s v="Gd"/>
    <n v="7"/>
    <s v="Typ"/>
    <s v="Attchd"/>
    <n v="3"/>
    <n v="0"/>
    <n v="2"/>
    <n v="2007"/>
    <x v="1"/>
    <n v="194201"/>
  </r>
  <r>
    <n v="1220"/>
    <n v="160"/>
    <x v="1"/>
    <n v="1680"/>
    <s v="Inside"/>
    <x v="0"/>
    <n v="5"/>
    <n v="1971"/>
    <n v="1971"/>
    <s v="Gable"/>
    <x v="0"/>
    <s v="TA"/>
    <s v="CBlock"/>
    <s v="TA"/>
    <s v="TA"/>
    <s v="No"/>
    <s v="Unf"/>
    <n v="0"/>
    <s v="Y"/>
    <n v="672"/>
    <n v="546"/>
    <n v="0"/>
    <n v="1218"/>
    <n v="1"/>
    <n v="1"/>
    <n v="3"/>
    <n v="1"/>
    <s v="TA"/>
    <n v="7"/>
    <s v="Typ"/>
    <s v="NG"/>
    <n v="0"/>
    <n v="0"/>
    <n v="4"/>
    <n v="2006"/>
    <x v="1"/>
    <n v="91500"/>
  </r>
  <r>
    <n v="1402"/>
    <n v="60"/>
    <x v="0"/>
    <n v="7415"/>
    <s v="Inside"/>
    <x v="0"/>
    <n v="5"/>
    <n v="2004"/>
    <n v="2004"/>
    <s v="Gable"/>
    <x v="0"/>
    <s v="TA"/>
    <s v="PConc"/>
    <s v="TA"/>
    <s v="TA"/>
    <s v="No"/>
    <s v="GLQ"/>
    <n v="759"/>
    <s v="Y"/>
    <n v="864"/>
    <n v="729"/>
    <n v="0"/>
    <n v="1593"/>
    <n v="2"/>
    <n v="1"/>
    <n v="3"/>
    <n v="1"/>
    <s v="TA"/>
    <n v="8"/>
    <s v="Typ"/>
    <s v="Attchd"/>
    <n v="2"/>
    <n v="0"/>
    <n v="4"/>
    <n v="2008"/>
    <x v="0"/>
    <n v="193000"/>
  </r>
  <r>
    <n v="1404"/>
    <n v="20"/>
    <x v="0"/>
    <n v="15256"/>
    <s v="CulDSac"/>
    <x v="5"/>
    <n v="5"/>
    <n v="2007"/>
    <n v="2007"/>
    <s v="Gable"/>
    <x v="1"/>
    <s v="TA"/>
    <s v="PConc"/>
    <s v="Gd"/>
    <s v="TA"/>
    <s v="Gd"/>
    <s v="GLQ"/>
    <n v="929"/>
    <s v="Y"/>
    <n v="1464"/>
    <n v="0"/>
    <n v="0"/>
    <n v="1464"/>
    <n v="2"/>
    <n v="0"/>
    <n v="3"/>
    <n v="1"/>
    <s v="Gd"/>
    <n v="6"/>
    <s v="Typ"/>
    <s v="Attchd"/>
    <n v="3"/>
    <n v="0"/>
    <n v="8"/>
    <n v="2007"/>
    <x v="0"/>
    <n v="282922"/>
  </r>
  <r>
    <n v="190"/>
    <n v="120"/>
    <x v="0"/>
    <n v="4923"/>
    <s v="Inside"/>
    <x v="5"/>
    <n v="5"/>
    <n v="2001"/>
    <n v="2002"/>
    <s v="Gable"/>
    <x v="1"/>
    <s v="TA"/>
    <s v="PConc"/>
    <s v="Ex"/>
    <s v="TA"/>
    <s v="Av"/>
    <s v="GLQ"/>
    <n v="1153"/>
    <s v="Y"/>
    <n v="1593"/>
    <n v="0"/>
    <n v="0"/>
    <n v="1593"/>
    <n v="1"/>
    <n v="1"/>
    <n v="0"/>
    <n v="1"/>
    <s v="Ex"/>
    <n v="5"/>
    <s v="Typ"/>
    <s v="Attchd"/>
    <n v="2"/>
    <n v="0"/>
    <n v="8"/>
    <n v="2008"/>
    <x v="0"/>
    <n v="286000"/>
  </r>
  <r>
    <n v="650"/>
    <n v="180"/>
    <x v="1"/>
    <n v="1936"/>
    <s v="Inside"/>
    <x v="3"/>
    <n v="6"/>
    <n v="1970"/>
    <n v="1970"/>
    <s v="Gable"/>
    <x v="0"/>
    <s v="TA"/>
    <s v="CBlock"/>
    <s v="Gd"/>
    <s v="TA"/>
    <s v="Av"/>
    <s v="BLQ"/>
    <n v="131"/>
    <s v="Y"/>
    <n v="630"/>
    <n v="0"/>
    <n v="0"/>
    <n v="630"/>
    <n v="1"/>
    <n v="0"/>
    <n v="1"/>
    <n v="1"/>
    <s v="TA"/>
    <n v="3"/>
    <s v="Typ"/>
    <s v="NG"/>
    <n v="0"/>
    <n v="0"/>
    <n v="12"/>
    <n v="2007"/>
    <x v="0"/>
    <n v="84500"/>
  </r>
  <r>
    <n v="721"/>
    <n v="120"/>
    <x v="0"/>
    <n v="6563"/>
    <s v="CulDSac"/>
    <x v="5"/>
    <n v="5"/>
    <n v="1985"/>
    <n v="1985"/>
    <s v="Gable"/>
    <x v="1"/>
    <s v="TA"/>
    <s v="PConc"/>
    <s v="Gd"/>
    <s v="TA"/>
    <s v="Gd"/>
    <s v="GLQ"/>
    <n v="1148"/>
    <s v="Y"/>
    <n v="1742"/>
    <n v="0"/>
    <n v="0"/>
    <n v="1742"/>
    <n v="2"/>
    <n v="0"/>
    <n v="2"/>
    <n v="1"/>
    <s v="Gd"/>
    <n v="5"/>
    <s v="Typ"/>
    <s v="Attchd"/>
    <n v="2"/>
    <n v="0"/>
    <n v="12"/>
    <n v="2006"/>
    <x v="0"/>
    <n v="275000"/>
  </r>
  <r>
    <n v="1210"/>
    <n v="20"/>
    <x v="0"/>
    <n v="10182"/>
    <s v="CulDSac"/>
    <x v="5"/>
    <n v="5"/>
    <n v="2006"/>
    <n v="2006"/>
    <s v="Hip"/>
    <x v="1"/>
    <s v="TA"/>
    <s v="PConc"/>
    <s v="Ex"/>
    <s v="TA"/>
    <s v="Mn"/>
    <s v="GLQ"/>
    <n v="1220"/>
    <s v="Y"/>
    <n v="1660"/>
    <n v="0"/>
    <n v="0"/>
    <n v="1660"/>
    <n v="2"/>
    <n v="0"/>
    <n v="3"/>
    <n v="1"/>
    <s v="Gd"/>
    <n v="8"/>
    <s v="Typ"/>
    <s v="Attchd"/>
    <n v="2"/>
    <n v="0"/>
    <n v="5"/>
    <n v="2006"/>
    <x v="1"/>
    <n v="290000"/>
  </r>
  <r>
    <n v="1197"/>
    <n v="60"/>
    <x v="0"/>
    <n v="14054"/>
    <s v="Inside"/>
    <x v="1"/>
    <n v="5"/>
    <n v="2006"/>
    <n v="2006"/>
    <s v="Gable"/>
    <x v="1"/>
    <s v="TA"/>
    <s v="PConc"/>
    <s v="Gd"/>
    <s v="TA"/>
    <s v="Av"/>
    <s v="Unf"/>
    <n v="0"/>
    <s v="Y"/>
    <n v="879"/>
    <n v="984"/>
    <n v="0"/>
    <n v="1863"/>
    <n v="2"/>
    <n v="1"/>
    <n v="4"/>
    <n v="1"/>
    <s v="Gd"/>
    <n v="9"/>
    <s v="Typ"/>
    <s v="Other"/>
    <n v="3"/>
    <n v="0"/>
    <n v="11"/>
    <n v="2006"/>
    <x v="1"/>
    <n v="219210"/>
  </r>
  <r>
    <n v="457"/>
    <n v="70"/>
    <x v="1"/>
    <n v="4571"/>
    <s v="Inside"/>
    <x v="4"/>
    <n v="5"/>
    <n v="1916"/>
    <n v="1950"/>
    <s v="Gable"/>
    <x v="0"/>
    <s v="TA"/>
    <s v="BrkTil"/>
    <s v="TA"/>
    <s v="TA"/>
    <s v="No"/>
    <s v="Unf"/>
    <n v="0"/>
    <s v="N"/>
    <n v="624"/>
    <n v="720"/>
    <n v="0"/>
    <n v="1344"/>
    <n v="1"/>
    <n v="0"/>
    <n v="4"/>
    <n v="1"/>
    <s v="TA"/>
    <n v="7"/>
    <s v="Typ"/>
    <s v="Detchd"/>
    <n v="3"/>
    <n v="0"/>
    <n v="5"/>
    <n v="2008"/>
    <x v="1"/>
    <n v="98000"/>
  </r>
  <r>
    <n v="912"/>
    <n v="20"/>
    <x v="0"/>
    <n v="9286"/>
    <s v="CulDSac"/>
    <x v="4"/>
    <n v="7"/>
    <n v="1977"/>
    <n v="1989"/>
    <s v="Gable"/>
    <x v="0"/>
    <s v="TA"/>
    <s v="CBlock"/>
    <s v="Gd"/>
    <s v="Gd"/>
    <s v="Av"/>
    <s v="ALQ"/>
    <n v="196"/>
    <s v="Y"/>
    <n v="1268"/>
    <n v="0"/>
    <n v="0"/>
    <n v="1268"/>
    <n v="1"/>
    <n v="1"/>
    <n v="3"/>
    <n v="1"/>
    <s v="Gd"/>
    <n v="5"/>
    <s v="Typ"/>
    <s v="Detchd"/>
    <n v="1"/>
    <n v="0"/>
    <n v="10"/>
    <n v="2009"/>
    <x v="0"/>
    <n v="143500"/>
  </r>
  <r>
    <n v="715"/>
    <n v="60"/>
    <x v="0"/>
    <n v="13517"/>
    <s v="CulDSac"/>
    <x v="0"/>
    <n v="8"/>
    <n v="1976"/>
    <n v="2005"/>
    <s v="Gable"/>
    <x v="1"/>
    <s v="TA"/>
    <s v="CBlock"/>
    <s v="TA"/>
    <s v="TA"/>
    <s v="No"/>
    <s v="GLQ"/>
    <n v="533"/>
    <s v="Y"/>
    <n v="725"/>
    <n v="754"/>
    <n v="0"/>
    <n v="1479"/>
    <n v="2"/>
    <n v="1"/>
    <n v="3"/>
    <n v="1"/>
    <s v="Gd"/>
    <n v="6"/>
    <s v="Typ"/>
    <s v="Attchd"/>
    <n v="2"/>
    <n v="0"/>
    <n v="3"/>
    <n v="2010"/>
    <x v="0"/>
    <n v="130500"/>
  </r>
  <r>
    <n v="1344"/>
    <n v="50"/>
    <x v="0"/>
    <n v="7558"/>
    <s v="Inside"/>
    <x v="0"/>
    <n v="6"/>
    <n v="1928"/>
    <n v="1950"/>
    <s v="Gable"/>
    <x v="0"/>
    <s v="TA"/>
    <s v="BrkTil"/>
    <s v="TA"/>
    <s v="TA"/>
    <s v="No"/>
    <s v="Unf"/>
    <n v="0"/>
    <s v="Y"/>
    <n v="1172"/>
    <n v="741"/>
    <n v="0"/>
    <n v="1913"/>
    <n v="1"/>
    <n v="1"/>
    <n v="3"/>
    <n v="1"/>
    <s v="TA"/>
    <n v="9"/>
    <s v="Typ"/>
    <s v="Detchd"/>
    <n v="2"/>
    <n v="0"/>
    <n v="3"/>
    <n v="2009"/>
    <x v="0"/>
    <n v="177000"/>
  </r>
  <r>
    <n v="772"/>
    <n v="20"/>
    <x v="0"/>
    <n v="8877"/>
    <s v="Inside"/>
    <x v="3"/>
    <n v="5"/>
    <n v="1951"/>
    <n v="1951"/>
    <s v="Gable"/>
    <x v="0"/>
    <s v="TA"/>
    <s v="CBlock"/>
    <s v="Fa"/>
    <s v="Fa"/>
    <s v="No"/>
    <s v="LwQ"/>
    <n v="836"/>
    <s v="Y"/>
    <n v="1220"/>
    <n v="0"/>
    <n v="0"/>
    <n v="1220"/>
    <n v="1"/>
    <n v="0"/>
    <n v="2"/>
    <n v="1"/>
    <s v="TA"/>
    <n v="6"/>
    <s v="Typ"/>
    <s v="Detchd"/>
    <n v="2"/>
    <n v="0"/>
    <n v="4"/>
    <n v="2006"/>
    <x v="0"/>
    <n v="102000"/>
  </r>
  <r>
    <n v="1380"/>
    <n v="80"/>
    <x v="0"/>
    <n v="9735"/>
    <s v="Inside"/>
    <x v="4"/>
    <n v="5"/>
    <n v="2006"/>
    <n v="2007"/>
    <s v="Gable"/>
    <x v="0"/>
    <s v="TA"/>
    <s v="PConc"/>
    <s v="Gd"/>
    <s v="TA"/>
    <s v="No"/>
    <s v="Unf"/>
    <n v="0"/>
    <s v="Y"/>
    <n v="754"/>
    <n v="640"/>
    <n v="0"/>
    <n v="1394"/>
    <n v="2"/>
    <n v="1"/>
    <n v="3"/>
    <n v="1"/>
    <s v="Gd"/>
    <n v="7"/>
    <s v="Typ"/>
    <s v="Other"/>
    <n v="2"/>
    <n v="0"/>
    <n v="5"/>
    <n v="2008"/>
    <x v="0"/>
    <n v="167500"/>
  </r>
  <r>
    <n v="1031"/>
    <n v="190"/>
    <x v="3"/>
    <n v="7082"/>
    <s v="Inside"/>
    <x v="4"/>
    <n v="8"/>
    <n v="1916"/>
    <n v="1995"/>
    <s v="Gable"/>
    <x v="0"/>
    <s v="TA"/>
    <s v="PConc"/>
    <s v="TA"/>
    <s v="TA"/>
    <s v="Mn"/>
    <s v="Unf"/>
    <n v="0"/>
    <s v="Y"/>
    <n v="948"/>
    <n v="980"/>
    <n v="0"/>
    <n v="1928"/>
    <n v="2"/>
    <n v="0"/>
    <n v="5"/>
    <n v="2"/>
    <s v="TA"/>
    <n v="10"/>
    <s v="Typ"/>
    <s v="NG"/>
    <n v="0"/>
    <n v="0"/>
    <n v="7"/>
    <n v="2006"/>
    <x v="0"/>
    <n v="160000"/>
  </r>
  <r>
    <n v="1382"/>
    <n v="20"/>
    <x v="0"/>
    <n v="12925"/>
    <s v="Corner"/>
    <x v="0"/>
    <n v="7"/>
    <n v="1970"/>
    <n v="1970"/>
    <s v="Gable"/>
    <x v="0"/>
    <s v="TA"/>
    <s v="CBlock"/>
    <s v="TA"/>
    <s v="TA"/>
    <s v="Mn"/>
    <s v="BLQ"/>
    <n v="865"/>
    <s v="Y"/>
    <n v="2117"/>
    <n v="0"/>
    <n v="0"/>
    <n v="2117"/>
    <n v="2"/>
    <n v="1"/>
    <n v="4"/>
    <n v="1"/>
    <s v="TA"/>
    <n v="7"/>
    <s v="Typ"/>
    <s v="Attchd"/>
    <n v="2"/>
    <n v="0"/>
    <n v="5"/>
    <n v="2008"/>
    <x v="0"/>
    <n v="237500"/>
  </r>
  <r>
    <n v="897"/>
    <n v="30"/>
    <x v="1"/>
    <n v="8765"/>
    <s v="Inside"/>
    <x v="3"/>
    <n v="6"/>
    <n v="1936"/>
    <n v="1950"/>
    <s v="Gable"/>
    <x v="0"/>
    <s v="TA"/>
    <s v="BrkTil"/>
    <s v="TA"/>
    <s v="TA"/>
    <s v="No"/>
    <s v="ALQ"/>
    <n v="285"/>
    <s v="N"/>
    <n v="951"/>
    <n v="0"/>
    <n v="0"/>
    <n v="951"/>
    <n v="1"/>
    <n v="0"/>
    <n v="2"/>
    <n v="1"/>
    <s v="TA"/>
    <n v="6"/>
    <s v="Typ"/>
    <s v="Detchd"/>
    <n v="1"/>
    <n v="0"/>
    <n v="4"/>
    <n v="2006"/>
    <x v="1"/>
    <n v="106500"/>
  </r>
  <r>
    <n v="1151"/>
    <n v="20"/>
    <x v="0"/>
    <n v="8280"/>
    <s v="Inside"/>
    <x v="0"/>
    <n v="5"/>
    <n v="1950"/>
    <n v="1950"/>
    <s v="Gable"/>
    <x v="0"/>
    <s v="TA"/>
    <s v="CBlock"/>
    <s v="TA"/>
    <s v="TA"/>
    <s v="No"/>
    <s v="Unf"/>
    <n v="0"/>
    <s v="Y"/>
    <n v="932"/>
    <n v="0"/>
    <n v="0"/>
    <n v="932"/>
    <n v="1"/>
    <n v="0"/>
    <n v="2"/>
    <n v="1"/>
    <s v="Gd"/>
    <n v="4"/>
    <s v="Typ"/>
    <s v="Attchd"/>
    <n v="1"/>
    <n v="0"/>
    <n v="11"/>
    <n v="2007"/>
    <x v="0"/>
    <n v="124000"/>
  </r>
  <r>
    <n v="908"/>
    <n v="50"/>
    <x v="0"/>
    <n v="11500"/>
    <s v="Inside"/>
    <x v="1"/>
    <n v="7"/>
    <n v="1936"/>
    <n v="1987"/>
    <s v="Gable"/>
    <x v="1"/>
    <s v="TA"/>
    <s v="CBlock"/>
    <s v="Gd"/>
    <s v="TA"/>
    <s v="No"/>
    <s v="LwQ"/>
    <n v="223"/>
    <s v="Y"/>
    <n v="1020"/>
    <n v="1037"/>
    <n v="0"/>
    <n v="2057"/>
    <n v="1"/>
    <n v="1"/>
    <n v="3"/>
    <n v="1"/>
    <s v="Gd"/>
    <n v="6"/>
    <s v="Typ"/>
    <s v="Attchd"/>
    <n v="1"/>
    <n v="0"/>
    <n v="6"/>
    <n v="2006"/>
    <x v="0"/>
    <n v="250000"/>
  </r>
  <r>
    <n v="933"/>
    <n v="20"/>
    <x v="0"/>
    <n v="11670"/>
    <s v="Corner"/>
    <x v="7"/>
    <n v="5"/>
    <n v="2006"/>
    <n v="2006"/>
    <s v="Hip"/>
    <x v="2"/>
    <s v="TA"/>
    <s v="PConc"/>
    <s v="Ex"/>
    <s v="Gd"/>
    <s v="No"/>
    <s v="Unf"/>
    <n v="0"/>
    <s v="Y"/>
    <n v="1905"/>
    <n v="0"/>
    <n v="0"/>
    <n v="1905"/>
    <n v="2"/>
    <n v="0"/>
    <n v="3"/>
    <n v="1"/>
    <s v="Ex"/>
    <n v="8"/>
    <s v="Typ"/>
    <s v="Attchd"/>
    <n v="3"/>
    <n v="0"/>
    <n v="3"/>
    <n v="2007"/>
    <x v="0"/>
    <n v="320000"/>
  </r>
  <r>
    <n v="761"/>
    <n v="20"/>
    <x v="0"/>
    <n v="9100"/>
    <s v="Inside"/>
    <x v="0"/>
    <n v="6"/>
    <n v="1959"/>
    <n v="1959"/>
    <s v="Hip"/>
    <x v="0"/>
    <s v="TA"/>
    <s v="CBlock"/>
    <s v="TA"/>
    <s v="TA"/>
    <s v="No"/>
    <s v="LwQ"/>
    <n v="612"/>
    <s v="Y"/>
    <n v="864"/>
    <n v="0"/>
    <n v="0"/>
    <n v="864"/>
    <n v="1"/>
    <n v="0"/>
    <n v="2"/>
    <n v="1"/>
    <s v="TA"/>
    <n v="5"/>
    <s v="Typ"/>
    <s v="Detchd"/>
    <n v="1"/>
    <n v="0"/>
    <n v="10"/>
    <n v="2009"/>
    <x v="0"/>
    <n v="127500"/>
  </r>
  <r>
    <n v="399"/>
    <n v="30"/>
    <x v="1"/>
    <n v="8967"/>
    <s v="Corner"/>
    <x v="4"/>
    <n v="2"/>
    <n v="1920"/>
    <n v="1950"/>
    <s v="Gable"/>
    <x v="0"/>
    <s v="Fa"/>
    <s v="BrkTil"/>
    <s v="Fa"/>
    <s v="Po"/>
    <s v="No"/>
    <s v="Unf"/>
    <n v="0"/>
    <s v="Y"/>
    <n v="1077"/>
    <n v="0"/>
    <n v="0"/>
    <n v="1077"/>
    <n v="1"/>
    <n v="0"/>
    <n v="2"/>
    <n v="1"/>
    <s v="TA"/>
    <n v="6"/>
    <s v="Maj"/>
    <s v="Detchd"/>
    <n v="1"/>
    <n v="0"/>
    <n v="11"/>
    <n v="2007"/>
    <x v="1"/>
    <n v="67000"/>
  </r>
  <r>
    <n v="53"/>
    <n v="90"/>
    <x v="1"/>
    <n v="8472"/>
    <s v="Corner"/>
    <x v="4"/>
    <n v="5"/>
    <n v="1963"/>
    <n v="1963"/>
    <s v="Gable"/>
    <x v="3"/>
    <s v="TA"/>
    <s v="CBlock"/>
    <s v="Gd"/>
    <s v="TA"/>
    <s v="Gd"/>
    <s v="LwQ"/>
    <n v="104"/>
    <s v="N"/>
    <n v="816"/>
    <n v="0"/>
    <n v="0"/>
    <n v="816"/>
    <n v="1"/>
    <n v="0"/>
    <n v="2"/>
    <n v="1"/>
    <s v="TA"/>
    <n v="5"/>
    <s v="Typ"/>
    <s v="Other"/>
    <n v="2"/>
    <n v="0"/>
    <n v="5"/>
    <n v="2010"/>
    <x v="0"/>
    <n v="110000"/>
  </r>
  <r>
    <n v="979"/>
    <n v="20"/>
    <x v="0"/>
    <n v="9450"/>
    <s v="Inside"/>
    <x v="3"/>
    <n v="5"/>
    <n v="1954"/>
    <n v="1954"/>
    <s v="Gable"/>
    <x v="0"/>
    <s v="TA"/>
    <s v="CBlock"/>
    <s v="TA"/>
    <s v="TA"/>
    <s v="No"/>
    <s v="LwQ"/>
    <n v="552"/>
    <s v="Y"/>
    <n v="894"/>
    <n v="0"/>
    <n v="0"/>
    <n v="894"/>
    <n v="1"/>
    <n v="0"/>
    <n v="3"/>
    <n v="1"/>
    <s v="TA"/>
    <n v="5"/>
    <s v="Typ"/>
    <s v="Detchd"/>
    <n v="2"/>
    <n v="0"/>
    <n v="5"/>
    <n v="2007"/>
    <x v="1"/>
    <n v="110000"/>
  </r>
  <r>
    <n v="1418"/>
    <n v="60"/>
    <x v="0"/>
    <n v="16545"/>
    <s v="Inside"/>
    <x v="5"/>
    <n v="5"/>
    <n v="1998"/>
    <n v="1998"/>
    <s v="Gable"/>
    <x v="1"/>
    <s v="TA"/>
    <s v="PConc"/>
    <s v="Gd"/>
    <s v="TA"/>
    <s v="Mn"/>
    <s v="GLQ"/>
    <n v="781"/>
    <s v="Y"/>
    <n v="1310"/>
    <n v="1140"/>
    <n v="0"/>
    <n v="2450"/>
    <n v="2"/>
    <n v="1"/>
    <n v="3"/>
    <n v="1"/>
    <s v="Gd"/>
    <n v="7"/>
    <s v="Typ"/>
    <s v="Attchd"/>
    <n v="3"/>
    <n v="0"/>
    <n v="5"/>
    <n v="2009"/>
    <x v="0"/>
    <n v="340000"/>
  </r>
  <r>
    <n v="1388"/>
    <n v="50"/>
    <x v="1"/>
    <n v="8520"/>
    <s v="Inside"/>
    <x v="0"/>
    <n v="7"/>
    <n v="1916"/>
    <n v="1950"/>
    <s v="Gable"/>
    <x v="0"/>
    <s v="Gd"/>
    <s v="BrkTil"/>
    <s v="TA"/>
    <s v="TA"/>
    <s v="No"/>
    <s v="LwQ"/>
    <n v="168"/>
    <s v="N"/>
    <n v="1664"/>
    <n v="862"/>
    <n v="0"/>
    <n v="2526"/>
    <n v="2"/>
    <n v="0"/>
    <n v="5"/>
    <n v="1"/>
    <s v="Gd"/>
    <n v="10"/>
    <s v="Typ"/>
    <s v="Detchd"/>
    <n v="1"/>
    <n v="0"/>
    <n v="8"/>
    <n v="2007"/>
    <x v="2"/>
    <n v="136000"/>
  </r>
  <r>
    <n v="1327"/>
    <n v="30"/>
    <x v="3"/>
    <n v="4270"/>
    <s v="Inside"/>
    <x v="6"/>
    <n v="6"/>
    <n v="1931"/>
    <n v="2006"/>
    <s v="Gable"/>
    <x v="0"/>
    <s v="TA"/>
    <s v="BrkTil"/>
    <s v="TA"/>
    <s v="TA"/>
    <s v="No"/>
    <s v="LwQ"/>
    <n v="544"/>
    <s v="Y"/>
    <n v="774"/>
    <n v="0"/>
    <n v="0"/>
    <n v="774"/>
    <n v="1"/>
    <n v="0"/>
    <n v="3"/>
    <n v="1"/>
    <s v="Gd"/>
    <n v="6"/>
    <s v="Typ"/>
    <s v="NG"/>
    <n v="0"/>
    <n v="0"/>
    <n v="5"/>
    <n v="2007"/>
    <x v="0"/>
    <n v="79000"/>
  </r>
  <r>
    <n v="288"/>
    <n v="20"/>
    <x v="0"/>
    <n v="8125"/>
    <s v="Corner"/>
    <x v="3"/>
    <n v="4"/>
    <n v="1971"/>
    <n v="1971"/>
    <s v="Gable"/>
    <x v="0"/>
    <s v="TA"/>
    <s v="CBlock"/>
    <s v="TA"/>
    <s v="TA"/>
    <s v="No"/>
    <s v="BLQ"/>
    <n v="614"/>
    <s v="Y"/>
    <n v="858"/>
    <n v="0"/>
    <n v="0"/>
    <n v="858"/>
    <n v="1"/>
    <n v="0"/>
    <n v="3"/>
    <n v="1"/>
    <s v="TA"/>
    <n v="5"/>
    <s v="Typ"/>
    <s v="NG"/>
    <n v="0"/>
    <n v="0"/>
    <n v="6"/>
    <n v="2006"/>
    <x v="0"/>
    <n v="88000"/>
  </r>
  <r>
    <n v="464"/>
    <n v="70"/>
    <x v="0"/>
    <n v="11988"/>
    <s v="Inside"/>
    <x v="0"/>
    <n v="7"/>
    <n v="1934"/>
    <n v="1995"/>
    <s v="Hip"/>
    <x v="0"/>
    <s v="TA"/>
    <s v="CBlock"/>
    <s v="TA"/>
    <s v="TA"/>
    <s v="No"/>
    <s v="LwQ"/>
    <n v="326"/>
    <s v="Y"/>
    <n v="849"/>
    <n v="811"/>
    <n v="0"/>
    <n v="1660"/>
    <n v="1"/>
    <n v="1"/>
    <n v="3"/>
    <n v="1"/>
    <s v="TA"/>
    <n v="6"/>
    <s v="Typ"/>
    <s v="Detchd"/>
    <n v="1"/>
    <n v="0"/>
    <n v="8"/>
    <n v="2008"/>
    <x v="0"/>
    <n v="188700"/>
  </r>
  <r>
    <n v="25"/>
    <n v="20"/>
    <x v="0"/>
    <n v="8246"/>
    <s v="Inside"/>
    <x v="4"/>
    <n v="8"/>
    <n v="1968"/>
    <n v="2001"/>
    <s v="Gable"/>
    <x v="0"/>
    <s v="Gd"/>
    <s v="CBlock"/>
    <s v="TA"/>
    <s v="TA"/>
    <s v="Mn"/>
    <s v="LwQ"/>
    <n v="188"/>
    <s v="Y"/>
    <n v="1060"/>
    <n v="0"/>
    <n v="0"/>
    <n v="1060"/>
    <n v="1"/>
    <n v="0"/>
    <n v="3"/>
    <n v="1"/>
    <s v="Gd"/>
    <n v="6"/>
    <s v="Typ"/>
    <s v="Attchd"/>
    <n v="1"/>
    <n v="0"/>
    <n v="5"/>
    <n v="2010"/>
    <x v="0"/>
    <n v="154000"/>
  </r>
  <r>
    <n v="163"/>
    <n v="20"/>
    <x v="0"/>
    <n v="12182"/>
    <s v="Corner"/>
    <x v="1"/>
    <n v="5"/>
    <n v="2005"/>
    <n v="2005"/>
    <s v="Gable"/>
    <x v="1"/>
    <s v="TA"/>
    <s v="PConc"/>
    <s v="Gd"/>
    <s v="TA"/>
    <s v="Mn"/>
    <s v="BLQ"/>
    <n v="1201"/>
    <s v="Y"/>
    <n v="1541"/>
    <n v="0"/>
    <n v="0"/>
    <n v="1541"/>
    <n v="2"/>
    <n v="0"/>
    <n v="3"/>
    <n v="1"/>
    <s v="Gd"/>
    <n v="7"/>
    <s v="Typ"/>
    <s v="Attchd"/>
    <n v="2"/>
    <n v="0"/>
    <n v="5"/>
    <n v="2010"/>
    <x v="1"/>
    <n v="220000"/>
  </r>
  <r>
    <n v="612"/>
    <n v="80"/>
    <x v="0"/>
    <n v="10395"/>
    <s v="FR2"/>
    <x v="0"/>
    <n v="6"/>
    <n v="1978"/>
    <n v="1978"/>
    <s v="Gable"/>
    <x v="0"/>
    <s v="TA"/>
    <s v="CBlock"/>
    <s v="Gd"/>
    <s v="TA"/>
    <s v="Av"/>
    <s v="ALQ"/>
    <n v="605"/>
    <s v="Y"/>
    <n v="1032"/>
    <n v="0"/>
    <n v="0"/>
    <n v="1032"/>
    <n v="2"/>
    <n v="0"/>
    <n v="3"/>
    <n v="1"/>
    <s v="TA"/>
    <n v="6"/>
    <s v="Typ"/>
    <s v="Attchd"/>
    <n v="2"/>
    <n v="0"/>
    <n v="7"/>
    <n v="2007"/>
    <x v="0"/>
    <n v="148000"/>
  </r>
  <r>
    <n v="403"/>
    <n v="30"/>
    <x v="0"/>
    <n v="10200"/>
    <s v="Inside"/>
    <x v="4"/>
    <n v="8"/>
    <n v="1940"/>
    <n v="1997"/>
    <s v="Gable"/>
    <x v="0"/>
    <s v="TA"/>
    <s v="PConc"/>
    <s v="TA"/>
    <s v="TA"/>
    <s v="No"/>
    <s v="Unf"/>
    <n v="0"/>
    <s v="Y"/>
    <n v="672"/>
    <n v="0"/>
    <n v="0"/>
    <n v="672"/>
    <n v="1"/>
    <n v="0"/>
    <n v="2"/>
    <n v="1"/>
    <s v="TA"/>
    <n v="4"/>
    <s v="Typ"/>
    <s v="Detchd"/>
    <n v="1"/>
    <n v="0"/>
    <n v="8"/>
    <n v="2008"/>
    <x v="0"/>
    <n v="108000"/>
  </r>
  <r>
    <n v="1175"/>
    <n v="70"/>
    <x v="0"/>
    <n v="16560"/>
    <s v="Inside"/>
    <x v="0"/>
    <n v="8"/>
    <n v="1932"/>
    <n v="1950"/>
    <s v="Gable"/>
    <x v="0"/>
    <s v="TA"/>
    <s v="BrkTil"/>
    <s v="Gd"/>
    <s v="TA"/>
    <s v="No"/>
    <s v="LwQ"/>
    <n v="503"/>
    <s v="Y"/>
    <n v="1170"/>
    <n v="1175"/>
    <n v="0"/>
    <n v="2345"/>
    <n v="2"/>
    <n v="1"/>
    <n v="4"/>
    <n v="1"/>
    <s v="TA"/>
    <n v="9"/>
    <s v="Typ"/>
    <s v="Detchd"/>
    <n v="2"/>
    <n v="0"/>
    <n v="7"/>
    <n v="2006"/>
    <x v="0"/>
    <n v="239000"/>
  </r>
  <r>
    <n v="140"/>
    <n v="60"/>
    <x v="0"/>
    <n v="15426"/>
    <s v="Inside"/>
    <x v="0"/>
    <n v="5"/>
    <n v="1997"/>
    <n v="1997"/>
    <s v="Gable"/>
    <x v="0"/>
    <s v="TA"/>
    <s v="PConc"/>
    <s v="Gd"/>
    <s v="TA"/>
    <s v="No"/>
    <s v="GLQ"/>
    <n v="821"/>
    <s v="Y"/>
    <n v="928"/>
    <n v="836"/>
    <n v="0"/>
    <n v="1764"/>
    <n v="2"/>
    <n v="1"/>
    <n v="3"/>
    <n v="1"/>
    <s v="Gd"/>
    <n v="7"/>
    <s v="Typ"/>
    <s v="Attchd"/>
    <n v="2"/>
    <n v="0"/>
    <n v="8"/>
    <n v="2009"/>
    <x v="0"/>
    <n v="231500"/>
  </r>
  <r>
    <n v="757"/>
    <n v="60"/>
    <x v="0"/>
    <n v="10769"/>
    <s v="Inside"/>
    <x v="5"/>
    <n v="5"/>
    <n v="2007"/>
    <n v="2007"/>
    <s v="Gable"/>
    <x v="1"/>
    <s v="TA"/>
    <s v="PConc"/>
    <s v="Gd"/>
    <s v="TA"/>
    <s v="Av"/>
    <s v="GLQ"/>
    <n v="20"/>
    <s v="Y"/>
    <n v="866"/>
    <n v="902"/>
    <n v="0"/>
    <n v="1768"/>
    <n v="2"/>
    <n v="1"/>
    <n v="3"/>
    <n v="1"/>
    <s v="Gd"/>
    <n v="7"/>
    <s v="Typ"/>
    <s v="Attchd"/>
    <n v="2"/>
    <n v="0"/>
    <n v="4"/>
    <n v="2009"/>
    <x v="0"/>
    <n v="212000"/>
  </r>
  <r>
    <n v="1353"/>
    <n v="50"/>
    <x v="1"/>
    <n v="6000"/>
    <s v="Inside"/>
    <x v="0"/>
    <n v="9"/>
    <n v="1937"/>
    <n v="2000"/>
    <s v="Gable"/>
    <x v="1"/>
    <s v="TA"/>
    <s v="BrkTil"/>
    <s v="TA"/>
    <s v="TA"/>
    <s v="No"/>
    <s v="Unf"/>
    <n v="0"/>
    <s v="Y"/>
    <n v="786"/>
    <n v="390"/>
    <n v="0"/>
    <n v="1176"/>
    <n v="1"/>
    <n v="0"/>
    <n v="2"/>
    <n v="1"/>
    <s v="TA"/>
    <n v="4"/>
    <s v="Typ"/>
    <s v="Detchd"/>
    <n v="2"/>
    <n v="0"/>
    <n v="7"/>
    <n v="2009"/>
    <x v="0"/>
    <n v="134900"/>
  </r>
  <r>
    <n v="313"/>
    <n v="190"/>
    <x v="1"/>
    <n v="7800"/>
    <s v="Inside"/>
    <x v="4"/>
    <n v="7"/>
    <n v="1939"/>
    <n v="1950"/>
    <s v="Gable"/>
    <x v="0"/>
    <s v="TA"/>
    <s v="CBlock"/>
    <s v="Gd"/>
    <s v="TA"/>
    <s v="Mn"/>
    <s v="LwQ"/>
    <n v="507"/>
    <s v="Y"/>
    <n v="793"/>
    <n v="325"/>
    <n v="0"/>
    <n v="1118"/>
    <n v="1"/>
    <n v="0"/>
    <n v="3"/>
    <n v="1"/>
    <s v="TA"/>
    <n v="5"/>
    <s v="Typ"/>
    <s v="Detchd"/>
    <n v="2"/>
    <n v="0"/>
    <n v="5"/>
    <n v="2006"/>
    <x v="0"/>
    <n v="119900"/>
  </r>
  <r>
    <n v="1182"/>
    <n v="120"/>
    <x v="1"/>
    <n v="5587"/>
    <s v="Inside"/>
    <x v="5"/>
    <n v="5"/>
    <n v="2008"/>
    <n v="2008"/>
    <s v="Hip"/>
    <x v="2"/>
    <s v="TA"/>
    <s v="PConc"/>
    <s v="Ex"/>
    <s v="TA"/>
    <s v="Gd"/>
    <s v="GLQ"/>
    <n v="1480"/>
    <s v="Y"/>
    <n v="1652"/>
    <n v="0"/>
    <n v="0"/>
    <n v="1652"/>
    <n v="2"/>
    <n v="0"/>
    <n v="2"/>
    <n v="1"/>
    <s v="Gd"/>
    <n v="5"/>
    <s v="Typ"/>
    <s v="Attchd"/>
    <n v="2"/>
    <n v="0"/>
    <n v="11"/>
    <n v="2008"/>
    <x v="1"/>
    <n v="392500"/>
  </r>
  <r>
    <n v="713"/>
    <n v="120"/>
    <x v="0"/>
    <n v="4671"/>
    <s v="Inside"/>
    <x v="5"/>
    <n v="5"/>
    <n v="1988"/>
    <n v="1989"/>
    <s v="Gable"/>
    <x v="1"/>
    <s v="TA"/>
    <s v="PConc"/>
    <s v="Gd"/>
    <s v="TA"/>
    <s v="Mn"/>
    <s v="GLQ"/>
    <n v="767"/>
    <s v="Y"/>
    <n v="1228"/>
    <n v="0"/>
    <n v="0"/>
    <n v="1228"/>
    <n v="2"/>
    <n v="0"/>
    <n v="2"/>
    <n v="1"/>
    <s v="Gd"/>
    <n v="5"/>
    <s v="Typ"/>
    <s v="Attchd"/>
    <n v="2"/>
    <n v="0"/>
    <n v="10"/>
    <n v="2008"/>
    <x v="0"/>
    <n v="189000"/>
  </r>
  <r>
    <n v="1230"/>
    <n v="80"/>
    <x v="0"/>
    <n v="7910"/>
    <s v="Inside"/>
    <x v="4"/>
    <n v="5"/>
    <n v="1960"/>
    <n v="1960"/>
    <s v="Hip"/>
    <x v="0"/>
    <s v="TA"/>
    <s v="CBlock"/>
    <s v="TA"/>
    <s v="TA"/>
    <s v="No"/>
    <s v="ALQ"/>
    <n v="666"/>
    <s v="Y"/>
    <n v="1507"/>
    <n v="0"/>
    <n v="0"/>
    <n v="1507"/>
    <n v="2"/>
    <n v="0"/>
    <n v="4"/>
    <n v="1"/>
    <s v="TA"/>
    <n v="7"/>
    <s v="Maj"/>
    <s v="Other"/>
    <n v="1"/>
    <n v="0"/>
    <n v="8"/>
    <n v="2008"/>
    <x v="0"/>
    <n v="127000"/>
  </r>
  <r>
    <n v="1189"/>
    <n v="60"/>
    <x v="0"/>
    <n v="8935"/>
    <s v="Inside"/>
    <x v="1"/>
    <n v="5"/>
    <n v="2002"/>
    <n v="2002"/>
    <s v="Gable"/>
    <x v="1"/>
    <s v="TA"/>
    <s v="PConc"/>
    <s v="Gd"/>
    <s v="TA"/>
    <s v="No"/>
    <s v="Unf"/>
    <n v="0"/>
    <s v="Y"/>
    <n v="831"/>
    <n v="829"/>
    <n v="0"/>
    <n v="1660"/>
    <n v="2"/>
    <n v="1"/>
    <n v="3"/>
    <n v="1"/>
    <s v="Gd"/>
    <n v="7"/>
    <s v="Typ"/>
    <s v="Attchd"/>
    <n v="2"/>
    <n v="0"/>
    <n v="7"/>
    <n v="2009"/>
    <x v="0"/>
    <n v="195000"/>
  </r>
  <r>
    <n v="1443"/>
    <n v="60"/>
    <x v="2"/>
    <n v="11003"/>
    <s v="Inside"/>
    <x v="2"/>
    <n v="5"/>
    <n v="2008"/>
    <n v="2008"/>
    <s v="Gable"/>
    <x v="2"/>
    <s v="TA"/>
    <s v="PConc"/>
    <s v="Ex"/>
    <s v="TA"/>
    <s v="Av"/>
    <s v="GLQ"/>
    <n v="765"/>
    <s v="Y"/>
    <n v="1026"/>
    <n v="981"/>
    <n v="0"/>
    <n v="2007"/>
    <n v="2"/>
    <n v="1"/>
    <n v="3"/>
    <n v="1"/>
    <s v="Ex"/>
    <n v="10"/>
    <s v="Typ"/>
    <s v="Attchd"/>
    <n v="3"/>
    <n v="0"/>
    <n v="4"/>
    <n v="2009"/>
    <x v="0"/>
    <n v="310000"/>
  </r>
  <r>
    <n v="213"/>
    <n v="60"/>
    <x v="2"/>
    <n v="8640"/>
    <s v="Inside"/>
    <x v="1"/>
    <n v="5"/>
    <n v="2009"/>
    <n v="2009"/>
    <s v="Gable"/>
    <x v="0"/>
    <s v="TA"/>
    <s v="PConc"/>
    <s v="Gd"/>
    <s v="TA"/>
    <s v="No"/>
    <s v="GLQ"/>
    <n v="822"/>
    <s v="Y"/>
    <n v="932"/>
    <n v="920"/>
    <n v="0"/>
    <n v="1852"/>
    <n v="2"/>
    <n v="1"/>
    <n v="3"/>
    <n v="1"/>
    <s v="Gd"/>
    <n v="7"/>
    <s v="Typ"/>
    <s v="Attchd"/>
    <n v="2"/>
    <n v="0"/>
    <n v="7"/>
    <n v="2009"/>
    <x v="1"/>
    <n v="252678"/>
  </r>
  <r>
    <n v="997"/>
    <n v="20"/>
    <x v="0"/>
    <n v="10659"/>
    <s v="Inside"/>
    <x v="4"/>
    <n v="6"/>
    <n v="1961"/>
    <n v="1961"/>
    <s v="Hip"/>
    <x v="0"/>
    <s v="TA"/>
    <s v="CBlock"/>
    <s v="TA"/>
    <s v="TA"/>
    <s v="No"/>
    <s v="LwQ"/>
    <n v="915"/>
    <s v="Y"/>
    <n v="1050"/>
    <n v="0"/>
    <n v="0"/>
    <n v="1050"/>
    <n v="1"/>
    <n v="0"/>
    <n v="3"/>
    <n v="1"/>
    <s v="TA"/>
    <n v="6"/>
    <s v="Typ"/>
    <s v="Attchd"/>
    <n v="1"/>
    <n v="0"/>
    <n v="1"/>
    <n v="2006"/>
    <x v="0"/>
    <n v="136500"/>
  </r>
  <r>
    <n v="68"/>
    <n v="20"/>
    <x v="0"/>
    <n v="10665"/>
    <s v="Inside"/>
    <x v="1"/>
    <n v="5"/>
    <n v="2003"/>
    <n v="2003"/>
    <s v="Gable"/>
    <x v="1"/>
    <s v="TA"/>
    <s v="PConc"/>
    <s v="Gd"/>
    <s v="TA"/>
    <s v="Av"/>
    <s v="GLQ"/>
    <n v="1013"/>
    <s v="Y"/>
    <n v="1479"/>
    <n v="0"/>
    <n v="0"/>
    <n v="1479"/>
    <n v="2"/>
    <n v="0"/>
    <n v="3"/>
    <n v="1"/>
    <s v="Gd"/>
    <n v="7"/>
    <s v="Typ"/>
    <s v="Attchd"/>
    <n v="2"/>
    <n v="0"/>
    <n v="6"/>
    <n v="2007"/>
    <x v="0"/>
    <n v="226000"/>
  </r>
  <r>
    <n v="733"/>
    <n v="60"/>
    <x v="0"/>
    <n v="11404"/>
    <s v="Inside"/>
    <x v="1"/>
    <n v="5"/>
    <n v="1998"/>
    <n v="1999"/>
    <s v="Gable"/>
    <x v="1"/>
    <s v="TA"/>
    <s v="PConc"/>
    <s v="Gd"/>
    <s v="TA"/>
    <s v="Av"/>
    <s v="ALQ"/>
    <n v="252"/>
    <s v="Y"/>
    <n v="1153"/>
    <n v="878"/>
    <n v="0"/>
    <n v="2031"/>
    <n v="2"/>
    <n v="1"/>
    <n v="3"/>
    <n v="1"/>
    <s v="Gd"/>
    <n v="8"/>
    <s v="Typ"/>
    <s v="Attchd"/>
    <n v="2"/>
    <n v="0"/>
    <n v="7"/>
    <n v="2008"/>
    <x v="0"/>
    <n v="222500"/>
  </r>
  <r>
    <n v="431"/>
    <n v="160"/>
    <x v="1"/>
    <n v="1680"/>
    <s v="Inside"/>
    <x v="0"/>
    <n v="5"/>
    <n v="1971"/>
    <n v="1971"/>
    <s v="Gable"/>
    <x v="0"/>
    <s v="TA"/>
    <s v="CBlock"/>
    <s v="TA"/>
    <s v="TA"/>
    <s v="No"/>
    <s v="ALQ"/>
    <n v="387"/>
    <s v="Y"/>
    <n v="483"/>
    <n v="504"/>
    <n v="0"/>
    <n v="987"/>
    <n v="1"/>
    <n v="1"/>
    <n v="2"/>
    <n v="1"/>
    <s v="TA"/>
    <n v="4"/>
    <s v="Typ"/>
    <s v="Detchd"/>
    <n v="1"/>
    <n v="0"/>
    <n v="7"/>
    <n v="2008"/>
    <x v="1"/>
    <n v="85400"/>
  </r>
  <r>
    <n v="1282"/>
    <n v="20"/>
    <x v="0"/>
    <n v="8049"/>
    <s v="CulDSac"/>
    <x v="1"/>
    <n v="5"/>
    <n v="1990"/>
    <n v="1990"/>
    <s v="Hip"/>
    <x v="0"/>
    <s v="TA"/>
    <s v="CBlock"/>
    <s v="Gd"/>
    <s v="TA"/>
    <s v="No"/>
    <s v="ALQ"/>
    <n v="1053"/>
    <s v="Y"/>
    <n v="1339"/>
    <n v="0"/>
    <n v="0"/>
    <n v="1339"/>
    <n v="2"/>
    <n v="0"/>
    <n v="2"/>
    <n v="1"/>
    <s v="TA"/>
    <n v="6"/>
    <s v="Typ"/>
    <s v="Attchd"/>
    <n v="2"/>
    <n v="0"/>
    <n v="7"/>
    <n v="2006"/>
    <x v="0"/>
    <n v="180000"/>
  </r>
  <r>
    <n v="264"/>
    <n v="50"/>
    <x v="1"/>
    <n v="5500"/>
    <s v="Corner"/>
    <x v="4"/>
    <n v="7"/>
    <n v="1929"/>
    <n v="2001"/>
    <s v="Gable"/>
    <x v="0"/>
    <s v="TA"/>
    <s v="BrkTil"/>
    <s v="TA"/>
    <s v="TA"/>
    <s v="No"/>
    <s v="LwQ"/>
    <n v="234"/>
    <s v="Y"/>
    <n v="926"/>
    <n v="0"/>
    <n v="390"/>
    <n v="1316"/>
    <n v="1"/>
    <n v="0"/>
    <n v="3"/>
    <n v="1"/>
    <s v="TA"/>
    <n v="6"/>
    <s v="Typ"/>
    <s v="Detchd"/>
    <n v="2"/>
    <n v="0"/>
    <n v="4"/>
    <n v="2010"/>
    <x v="0"/>
    <n v="130000"/>
  </r>
  <r>
    <n v="437"/>
    <n v="50"/>
    <x v="1"/>
    <n v="4400"/>
    <s v="Inside"/>
    <x v="0"/>
    <n v="8"/>
    <n v="1920"/>
    <n v="1950"/>
    <s v="Gable"/>
    <x v="0"/>
    <s v="TA"/>
    <s v="BrkTil"/>
    <s v="Fa"/>
    <s v="TA"/>
    <s v="No"/>
    <s v="Unf"/>
    <n v="0"/>
    <s v="Y"/>
    <n v="734"/>
    <n v="384"/>
    <n v="0"/>
    <n v="1118"/>
    <n v="1"/>
    <n v="0"/>
    <n v="2"/>
    <n v="1"/>
    <s v="TA"/>
    <n v="6"/>
    <s v="Typ"/>
    <s v="Detchd"/>
    <n v="2"/>
    <n v="0"/>
    <n v="10"/>
    <n v="2006"/>
    <x v="0"/>
    <n v="116000"/>
  </r>
  <r>
    <n v="799"/>
    <n v="60"/>
    <x v="0"/>
    <n v="13518"/>
    <s v="Inside"/>
    <x v="7"/>
    <n v="5"/>
    <n v="2008"/>
    <n v="2009"/>
    <s v="Hip"/>
    <x v="2"/>
    <s v="TA"/>
    <s v="PConc"/>
    <s v="Ex"/>
    <s v="TA"/>
    <s v="No"/>
    <s v="Unf"/>
    <n v="0"/>
    <s v="Y"/>
    <n v="1966"/>
    <n v="1174"/>
    <n v="0"/>
    <n v="3140"/>
    <n v="3"/>
    <n v="1"/>
    <n v="4"/>
    <n v="1"/>
    <s v="Ex"/>
    <n v="11"/>
    <s v="Typ"/>
    <s v="Other"/>
    <n v="3"/>
    <n v="0"/>
    <n v="7"/>
    <n v="2009"/>
    <x v="1"/>
    <n v="485000"/>
  </r>
  <r>
    <n v="950"/>
    <n v="20"/>
    <x v="0"/>
    <n v="9360"/>
    <s v="Inside"/>
    <x v="0"/>
    <n v="7"/>
    <n v="1972"/>
    <n v="2006"/>
    <s v="Hip"/>
    <x v="0"/>
    <s v="TA"/>
    <s v="CBlock"/>
    <s v="TA"/>
    <s v="TA"/>
    <s v="No"/>
    <s v="ALQ"/>
    <n v="982"/>
    <s v="Y"/>
    <n v="1381"/>
    <n v="0"/>
    <n v="0"/>
    <n v="1381"/>
    <n v="1"/>
    <n v="1"/>
    <n v="3"/>
    <n v="1"/>
    <s v="Gd"/>
    <n v="5"/>
    <s v="Typ"/>
    <s v="Attchd"/>
    <n v="2"/>
    <n v="0"/>
    <n v="3"/>
    <n v="2010"/>
    <x v="0"/>
    <n v="197500"/>
  </r>
  <r>
    <n v="282"/>
    <n v="20"/>
    <x v="2"/>
    <n v="7200"/>
    <s v="Inside"/>
    <x v="0"/>
    <n v="5"/>
    <n v="2006"/>
    <n v="2006"/>
    <s v="Gable"/>
    <x v="1"/>
    <s v="TA"/>
    <s v="PConc"/>
    <s v="Gd"/>
    <s v="TA"/>
    <s v="No"/>
    <s v="GLQ"/>
    <n v="905"/>
    <s v="Y"/>
    <n v="1262"/>
    <n v="0"/>
    <n v="0"/>
    <n v="1262"/>
    <n v="2"/>
    <n v="0"/>
    <n v="2"/>
    <n v="1"/>
    <s v="Gd"/>
    <n v="5"/>
    <s v="Typ"/>
    <s v="Attchd"/>
    <n v="2"/>
    <n v="0"/>
    <n v="5"/>
    <n v="2006"/>
    <x v="1"/>
    <n v="185000"/>
  </r>
  <r>
    <n v="1074"/>
    <n v="60"/>
    <x v="0"/>
    <n v="7950"/>
    <s v="Corner"/>
    <x v="0"/>
    <n v="6"/>
    <n v="1977"/>
    <n v="1977"/>
    <s v="Hip"/>
    <x v="0"/>
    <s v="TA"/>
    <s v="CBlock"/>
    <s v="TA"/>
    <s v="TA"/>
    <s v="No"/>
    <s v="BLQ"/>
    <n v="535"/>
    <s v="Y"/>
    <n v="698"/>
    <n v="728"/>
    <n v="0"/>
    <n v="1426"/>
    <n v="1"/>
    <n v="1"/>
    <n v="3"/>
    <n v="1"/>
    <s v="TA"/>
    <n v="6"/>
    <s v="Typ"/>
    <s v="Attchd"/>
    <n v="2"/>
    <n v="0"/>
    <n v="7"/>
    <n v="2009"/>
    <x v="0"/>
    <n v="159500"/>
  </r>
  <r>
    <n v="854"/>
    <n v="80"/>
    <x v="0"/>
    <n v="12095"/>
    <s v="Corner"/>
    <x v="0"/>
    <n v="6"/>
    <n v="1964"/>
    <n v="1964"/>
    <s v="Gable"/>
    <x v="0"/>
    <s v="Gd"/>
    <s v="CBlock"/>
    <s v="TA"/>
    <s v="TA"/>
    <s v="Gd"/>
    <s v="LwQ"/>
    <n v="564"/>
    <s v="Y"/>
    <n v="1445"/>
    <n v="0"/>
    <n v="0"/>
    <n v="1445"/>
    <n v="1"/>
    <n v="1"/>
    <n v="3"/>
    <n v="1"/>
    <s v="TA"/>
    <n v="7"/>
    <s v="Typ"/>
    <s v="Attchd"/>
    <n v="2"/>
    <n v="0"/>
    <n v="8"/>
    <n v="2009"/>
    <x v="0"/>
    <n v="158000"/>
  </r>
  <r>
    <n v="1116"/>
    <n v="20"/>
    <x v="0"/>
    <n v="12085"/>
    <s v="Inside"/>
    <x v="5"/>
    <n v="5"/>
    <n v="2007"/>
    <n v="2007"/>
    <s v="Hip"/>
    <x v="1"/>
    <s v="TA"/>
    <s v="PConc"/>
    <s v="Ex"/>
    <s v="TA"/>
    <s v="No"/>
    <s v="GLQ"/>
    <n v="1004"/>
    <s v="Y"/>
    <n v="1734"/>
    <n v="0"/>
    <n v="0"/>
    <n v="1734"/>
    <n v="2"/>
    <n v="0"/>
    <n v="3"/>
    <n v="1"/>
    <s v="Ex"/>
    <n v="7"/>
    <s v="Typ"/>
    <s v="Attchd"/>
    <n v="3"/>
    <n v="0"/>
    <n v="11"/>
    <n v="2007"/>
    <x v="1"/>
    <n v="318000"/>
  </r>
  <r>
    <n v="751"/>
    <n v="50"/>
    <x v="1"/>
    <n v="8800"/>
    <s v="Corner"/>
    <x v="3"/>
    <n v="7"/>
    <n v="1910"/>
    <n v="2004"/>
    <s v="Gable"/>
    <x v="0"/>
    <s v="TA"/>
    <s v="BrkTil"/>
    <s v="TA"/>
    <s v="Fa"/>
    <s v="No"/>
    <s v="Unf"/>
    <n v="0"/>
    <s v="Y"/>
    <n v="792"/>
    <n v="348"/>
    <n v="0"/>
    <n v="1140"/>
    <n v="1"/>
    <n v="0"/>
    <n v="3"/>
    <n v="1"/>
    <s v="TA"/>
    <n v="7"/>
    <s v="Min"/>
    <s v="NG"/>
    <n v="0"/>
    <n v="0"/>
    <n v="6"/>
    <n v="2010"/>
    <x v="0"/>
    <n v="96500"/>
  </r>
  <r>
    <n v="1442"/>
    <n v="120"/>
    <x v="1"/>
    <n v="4426"/>
    <s v="Inside"/>
    <x v="0"/>
    <n v="5"/>
    <n v="2004"/>
    <n v="2004"/>
    <s v="Gable"/>
    <x v="1"/>
    <s v="TA"/>
    <s v="PConc"/>
    <s v="Gd"/>
    <s v="TA"/>
    <s v="Av"/>
    <s v="GLQ"/>
    <n v="697"/>
    <s v="Y"/>
    <n v="848"/>
    <n v="0"/>
    <n v="0"/>
    <n v="848"/>
    <n v="1"/>
    <n v="0"/>
    <n v="1"/>
    <n v="1"/>
    <s v="Gd"/>
    <n v="3"/>
    <s v="Typ"/>
    <s v="Attchd"/>
    <n v="2"/>
    <n v="0"/>
    <n v="5"/>
    <n v="2008"/>
    <x v="0"/>
    <n v="149300"/>
  </r>
  <r>
    <n v="1415"/>
    <n v="50"/>
    <x v="0"/>
    <n v="13053"/>
    <s v="Inside"/>
    <x v="0"/>
    <n v="7"/>
    <n v="1923"/>
    <n v="2000"/>
    <s v="Hip"/>
    <x v="0"/>
    <s v="TA"/>
    <s v="BrkTil"/>
    <s v="TA"/>
    <s v="TA"/>
    <s v="No"/>
    <s v="Unf"/>
    <n v="0"/>
    <s v="Y"/>
    <n v="1053"/>
    <n v="795"/>
    <n v="0"/>
    <n v="1848"/>
    <n v="1"/>
    <n v="1"/>
    <n v="4"/>
    <n v="1"/>
    <s v="Gd"/>
    <n v="8"/>
    <s v="Typ"/>
    <s v="Detchd"/>
    <n v="2"/>
    <n v="0"/>
    <n v="6"/>
    <n v="2008"/>
    <x v="0"/>
    <n v="207000"/>
  </r>
  <r>
    <n v="789"/>
    <n v="20"/>
    <x v="1"/>
    <n v="6000"/>
    <s v="Corner"/>
    <x v="3"/>
    <n v="7"/>
    <n v="1954"/>
    <n v="2000"/>
    <s v="Gable"/>
    <x v="0"/>
    <s v="TA"/>
    <s v="CBlock"/>
    <s v="TA"/>
    <s v="TA"/>
    <s v="No"/>
    <s v="Unf"/>
    <n v="0"/>
    <s v="Y"/>
    <n v="901"/>
    <n v="0"/>
    <n v="0"/>
    <n v="901"/>
    <n v="1"/>
    <n v="0"/>
    <n v="2"/>
    <n v="1"/>
    <s v="TA"/>
    <n v="4"/>
    <s v="Typ"/>
    <s v="Detchd"/>
    <n v="1"/>
    <n v="0"/>
    <n v="8"/>
    <n v="2008"/>
    <x v="0"/>
    <n v="107900"/>
  </r>
  <r>
    <n v="1176"/>
    <n v="50"/>
    <x v="0"/>
    <n v="10678"/>
    <s v="Inside"/>
    <x v="5"/>
    <n v="5"/>
    <n v="1992"/>
    <n v="2000"/>
    <s v="Hip"/>
    <x v="1"/>
    <s v="TA"/>
    <s v="PConc"/>
    <s v="Gd"/>
    <s v="TA"/>
    <s v="No"/>
    <s v="GLQ"/>
    <n v="700"/>
    <s v="Y"/>
    <n v="2129"/>
    <n v="743"/>
    <n v="0"/>
    <n v="2872"/>
    <n v="2"/>
    <n v="1"/>
    <n v="4"/>
    <n v="1"/>
    <s v="Gd"/>
    <n v="9"/>
    <s v="Typ"/>
    <s v="Attchd"/>
    <n v="2"/>
    <n v="0"/>
    <n v="4"/>
    <n v="2007"/>
    <x v="0"/>
    <n v="285000"/>
  </r>
  <r>
    <n v="546"/>
    <n v="50"/>
    <x v="0"/>
    <n v="13837"/>
    <s v="Corner"/>
    <x v="1"/>
    <n v="5"/>
    <n v="1988"/>
    <n v="1988"/>
    <s v="Gable"/>
    <x v="1"/>
    <s v="Gd"/>
    <s v="PConc"/>
    <s v="Gd"/>
    <s v="Gd"/>
    <s v="No"/>
    <s v="GLQ"/>
    <n v="1002"/>
    <s v="Y"/>
    <n v="1377"/>
    <n v="806"/>
    <n v="0"/>
    <n v="2183"/>
    <n v="2"/>
    <n v="1"/>
    <n v="4"/>
    <n v="1"/>
    <s v="Gd"/>
    <n v="9"/>
    <s v="Typ"/>
    <s v="Attchd"/>
    <n v="3"/>
    <n v="0"/>
    <n v="2"/>
    <n v="2006"/>
    <x v="0"/>
    <n v="229000"/>
  </r>
  <r>
    <n v="837"/>
    <n v="30"/>
    <x v="1"/>
    <n v="8100"/>
    <s v="Inside"/>
    <x v="4"/>
    <n v="6"/>
    <n v="1948"/>
    <n v="1973"/>
    <s v="Gable"/>
    <x v="0"/>
    <s v="TA"/>
    <s v="BrkTil"/>
    <s v="TA"/>
    <s v="TA"/>
    <s v="No"/>
    <s v="LwQ"/>
    <n v="338"/>
    <s v="Y"/>
    <n v="1559"/>
    <n v="0"/>
    <n v="0"/>
    <n v="1559"/>
    <n v="1"/>
    <n v="0"/>
    <n v="2"/>
    <n v="1"/>
    <s v="TA"/>
    <n v="5"/>
    <s v="Min"/>
    <s v="Detchd"/>
    <n v="2"/>
    <n v="0"/>
    <n v="6"/>
    <n v="2007"/>
    <x v="0"/>
    <n v="153500"/>
  </r>
  <r>
    <n v="995"/>
    <n v="20"/>
    <x v="0"/>
    <n v="12456"/>
    <s v="FR2"/>
    <x v="2"/>
    <n v="5"/>
    <n v="2006"/>
    <n v="2007"/>
    <s v="Hip"/>
    <x v="2"/>
    <s v="TA"/>
    <s v="PConc"/>
    <s v="Ex"/>
    <s v="TA"/>
    <s v="Gd"/>
    <s v="GLQ"/>
    <n v="1172"/>
    <s v="Y"/>
    <n v="1718"/>
    <n v="0"/>
    <n v="0"/>
    <n v="1718"/>
    <n v="2"/>
    <n v="0"/>
    <n v="3"/>
    <n v="1"/>
    <s v="Ex"/>
    <n v="7"/>
    <s v="Typ"/>
    <s v="Attchd"/>
    <n v="3"/>
    <n v="0"/>
    <n v="7"/>
    <n v="2009"/>
    <x v="0"/>
    <n v="337500"/>
  </r>
  <r>
    <n v="429"/>
    <n v="20"/>
    <x v="0"/>
    <n v="6762"/>
    <s v="Inside"/>
    <x v="1"/>
    <n v="5"/>
    <n v="2007"/>
    <n v="2007"/>
    <s v="Gable"/>
    <x v="1"/>
    <s v="TA"/>
    <s v="PConc"/>
    <s v="Gd"/>
    <s v="TA"/>
    <s v="No"/>
    <s v="GLQ"/>
    <n v="664"/>
    <s v="Y"/>
    <n v="1208"/>
    <n v="0"/>
    <n v="0"/>
    <n v="1208"/>
    <n v="2"/>
    <n v="0"/>
    <n v="2"/>
    <n v="1"/>
    <s v="Gd"/>
    <n v="6"/>
    <s v="Typ"/>
    <s v="Attchd"/>
    <n v="2"/>
    <n v="0"/>
    <n v="9"/>
    <n v="2007"/>
    <x v="1"/>
    <n v="195400"/>
  </r>
  <r>
    <n v="462"/>
    <n v="70"/>
    <x v="0"/>
    <n v="7200"/>
    <s v="Inside"/>
    <x v="1"/>
    <n v="9"/>
    <n v="1936"/>
    <n v="2007"/>
    <s v="Gable"/>
    <x v="1"/>
    <s v="Gd"/>
    <s v="PConc"/>
    <s v="Gd"/>
    <s v="Gd"/>
    <s v="No"/>
    <s v="ALQ"/>
    <n v="350"/>
    <s v="Y"/>
    <n v="575"/>
    <n v="560"/>
    <n v="0"/>
    <n v="1135"/>
    <n v="1"/>
    <n v="0"/>
    <n v="3"/>
    <n v="1"/>
    <s v="Gd"/>
    <n v="6"/>
    <s v="Typ"/>
    <s v="Detchd"/>
    <n v="2"/>
    <n v="0"/>
    <n v="4"/>
    <n v="2009"/>
    <x v="0"/>
    <n v="155000"/>
  </r>
  <r>
    <n v="998"/>
    <n v="20"/>
    <x v="0"/>
    <n v="11717"/>
    <s v="Inside"/>
    <x v="0"/>
    <n v="6"/>
    <n v="1970"/>
    <n v="1970"/>
    <s v="Hip"/>
    <x v="0"/>
    <s v="TA"/>
    <s v="CBlock"/>
    <s v="TA"/>
    <s v="TA"/>
    <s v="No"/>
    <s v="Unf"/>
    <n v="0"/>
    <s v="Y"/>
    <n v="1442"/>
    <n v="0"/>
    <n v="0"/>
    <n v="1442"/>
    <n v="2"/>
    <n v="0"/>
    <n v="2"/>
    <n v="1"/>
    <s v="TA"/>
    <n v="6"/>
    <s v="Typ"/>
    <s v="Attchd"/>
    <n v="2"/>
    <n v="0"/>
    <n v="2"/>
    <n v="2009"/>
    <x v="0"/>
    <n v="185000"/>
  </r>
  <r>
    <n v="1158"/>
    <n v="120"/>
    <x v="0"/>
    <n v="5001"/>
    <s v="Inside"/>
    <x v="1"/>
    <n v="5"/>
    <n v="2007"/>
    <n v="2008"/>
    <s v="Gable"/>
    <x v="1"/>
    <s v="TA"/>
    <s v="PConc"/>
    <s v="Gd"/>
    <s v="TA"/>
    <s v="No"/>
    <s v="GLQ"/>
    <n v="904"/>
    <s v="Y"/>
    <n v="1314"/>
    <n v="0"/>
    <n v="0"/>
    <n v="1314"/>
    <n v="2"/>
    <n v="0"/>
    <n v="2"/>
    <n v="1"/>
    <s v="Gd"/>
    <n v="6"/>
    <s v="Typ"/>
    <s v="Attchd"/>
    <n v="2"/>
    <n v="0"/>
    <n v="7"/>
    <n v="2009"/>
    <x v="0"/>
    <n v="230000"/>
  </r>
  <r>
    <n v="275"/>
    <n v="20"/>
    <x v="0"/>
    <n v="8314"/>
    <s v="Corner"/>
    <x v="4"/>
    <n v="7"/>
    <n v="1982"/>
    <n v="1982"/>
    <s v="Gable"/>
    <x v="0"/>
    <s v="TA"/>
    <s v="CBlock"/>
    <s v="TA"/>
    <s v="TA"/>
    <s v="Gd"/>
    <s v="ALQ"/>
    <n v="546"/>
    <s v="Y"/>
    <n v="816"/>
    <n v="0"/>
    <n v="0"/>
    <n v="816"/>
    <n v="1"/>
    <n v="0"/>
    <n v="2"/>
    <n v="1"/>
    <s v="TA"/>
    <n v="5"/>
    <s v="Typ"/>
    <s v="Attchd"/>
    <n v="1"/>
    <n v="0"/>
    <n v="6"/>
    <n v="2007"/>
    <x v="0"/>
    <n v="124500"/>
  </r>
  <r>
    <n v="261"/>
    <n v="80"/>
    <x v="0"/>
    <n v="19296"/>
    <s v="Corner"/>
    <x v="0"/>
    <n v="5"/>
    <n v="1962"/>
    <n v="1962"/>
    <s v="Gable"/>
    <x v="0"/>
    <s v="TA"/>
    <s v="CBlock"/>
    <s v="TA"/>
    <s v="TA"/>
    <s v="Gd"/>
    <s v="LwQ"/>
    <n v="672"/>
    <s v="Y"/>
    <n v="1382"/>
    <n v="0"/>
    <n v="0"/>
    <n v="1382"/>
    <n v="1"/>
    <n v="0"/>
    <n v="3"/>
    <n v="1"/>
    <s v="TA"/>
    <n v="6"/>
    <s v="Typ"/>
    <s v="Attchd"/>
    <n v="2"/>
    <n v="0"/>
    <n v="5"/>
    <n v="2009"/>
    <x v="0"/>
    <n v="176000"/>
  </r>
  <r>
    <n v="175"/>
    <n v="20"/>
    <x v="0"/>
    <n v="12416"/>
    <s v="Inside"/>
    <x v="0"/>
    <n v="5"/>
    <n v="1986"/>
    <n v="1986"/>
    <s v="Gable"/>
    <x v="0"/>
    <s v="TA"/>
    <s v="CBlock"/>
    <s v="Gd"/>
    <s v="Fa"/>
    <s v="No"/>
    <s v="ALQ"/>
    <n v="1398"/>
    <s v="Y"/>
    <n v="1651"/>
    <n v="0"/>
    <n v="0"/>
    <n v="1651"/>
    <n v="2"/>
    <n v="0"/>
    <n v="3"/>
    <n v="1"/>
    <s v="TA"/>
    <n v="7"/>
    <s v="Min"/>
    <s v="Attchd"/>
    <n v="2"/>
    <n v="0"/>
    <n v="11"/>
    <n v="2008"/>
    <x v="0"/>
    <n v="184000"/>
  </r>
  <r>
    <n v="37"/>
    <n v="20"/>
    <x v="0"/>
    <n v="10859"/>
    <s v="Corner"/>
    <x v="4"/>
    <n v="5"/>
    <n v="1994"/>
    <n v="1995"/>
    <s v="Gable"/>
    <x v="0"/>
    <s v="TA"/>
    <s v="PConc"/>
    <s v="Gd"/>
    <s v="TA"/>
    <s v="No"/>
    <s v="Unf"/>
    <n v="0"/>
    <s v="Y"/>
    <n v="1097"/>
    <n v="0"/>
    <n v="0"/>
    <n v="1097"/>
    <n v="1"/>
    <n v="1"/>
    <n v="3"/>
    <n v="1"/>
    <s v="TA"/>
    <n v="6"/>
    <s v="Typ"/>
    <s v="Attchd"/>
    <n v="2"/>
    <n v="0"/>
    <n v="6"/>
    <n v="2009"/>
    <x v="0"/>
    <n v="145000"/>
  </r>
  <r>
    <n v="1073"/>
    <n v="50"/>
    <x v="0"/>
    <n v="7585"/>
    <s v="Inside"/>
    <x v="4"/>
    <n v="3"/>
    <n v="1948"/>
    <n v="1950"/>
    <s v="Gable"/>
    <x v="0"/>
    <s v="TA"/>
    <s v="CBlock"/>
    <s v="Fa"/>
    <s v="Fa"/>
    <s v="Mn"/>
    <s v="Unf"/>
    <n v="0"/>
    <s v="Y"/>
    <n v="1002"/>
    <n v="454"/>
    <n v="0"/>
    <n v="1456"/>
    <n v="1"/>
    <n v="0"/>
    <n v="4"/>
    <n v="1"/>
    <s v="TA"/>
    <n v="7"/>
    <s v="Typ"/>
    <s v="Detchd"/>
    <n v="1"/>
    <n v="0"/>
    <n v="8"/>
    <n v="2006"/>
    <x v="0"/>
    <n v="91500"/>
  </r>
  <r>
    <n v="814"/>
    <n v="20"/>
    <x v="0"/>
    <n v="9750"/>
    <s v="Inside"/>
    <x v="0"/>
    <n v="6"/>
    <n v="1958"/>
    <n v="1958"/>
    <s v="Gable"/>
    <x v="0"/>
    <s v="TA"/>
    <s v="CBlock"/>
    <s v="TA"/>
    <s v="TA"/>
    <s v="No"/>
    <s v="LwQ"/>
    <n v="608"/>
    <s v="Y"/>
    <n v="1442"/>
    <n v="0"/>
    <n v="0"/>
    <n v="1442"/>
    <n v="1"/>
    <n v="1"/>
    <n v="4"/>
    <n v="1"/>
    <s v="TA"/>
    <n v="7"/>
    <s v="Typ"/>
    <s v="Attchd"/>
    <n v="1"/>
    <n v="0"/>
    <n v="4"/>
    <n v="2007"/>
    <x v="0"/>
    <n v="157900"/>
  </r>
  <r>
    <n v="100"/>
    <n v="20"/>
    <x v="0"/>
    <n v="9320"/>
    <s v="Inside"/>
    <x v="3"/>
    <n v="5"/>
    <n v="1959"/>
    <n v="1959"/>
    <s v="Gable"/>
    <x v="0"/>
    <s v="TA"/>
    <s v="CBlock"/>
    <s v="TA"/>
    <s v="TA"/>
    <s v="No"/>
    <s v="ALQ"/>
    <n v="569"/>
    <s v="Y"/>
    <n v="1225"/>
    <n v="0"/>
    <n v="0"/>
    <n v="1225"/>
    <n v="1"/>
    <n v="1"/>
    <n v="3"/>
    <n v="1"/>
    <s v="TA"/>
    <n v="6"/>
    <s v="Typ"/>
    <s v="NG"/>
    <n v="0"/>
    <n v="0"/>
    <n v="1"/>
    <n v="2010"/>
    <x v="0"/>
    <n v="128950"/>
  </r>
  <r>
    <n v="1387"/>
    <n v="60"/>
    <x v="0"/>
    <n v="16692"/>
    <s v="Inside"/>
    <x v="1"/>
    <n v="5"/>
    <n v="1978"/>
    <n v="1978"/>
    <s v="Gable"/>
    <x v="0"/>
    <s v="TA"/>
    <s v="CBlock"/>
    <s v="Gd"/>
    <s v="TA"/>
    <s v="No"/>
    <s v="BLQ"/>
    <n v="790"/>
    <s v="Y"/>
    <n v="1392"/>
    <n v="1392"/>
    <n v="0"/>
    <n v="2784"/>
    <n v="3"/>
    <n v="1"/>
    <n v="5"/>
    <n v="1"/>
    <s v="Gd"/>
    <n v="12"/>
    <s v="Typ"/>
    <s v="Attchd"/>
    <n v="2"/>
    <n v="519"/>
    <n v="7"/>
    <n v="2006"/>
    <x v="0"/>
    <n v="250000"/>
  </r>
  <r>
    <n v="408"/>
    <n v="70"/>
    <x v="0"/>
    <n v="15576"/>
    <s v="Inside"/>
    <x v="0"/>
    <n v="7"/>
    <n v="1915"/>
    <n v="1976"/>
    <s v="Gable"/>
    <x v="0"/>
    <s v="TA"/>
    <s v="BrkTil"/>
    <s v="Gd"/>
    <s v="TA"/>
    <s v="No"/>
    <s v="Unf"/>
    <n v="0"/>
    <s v="Y"/>
    <n v="840"/>
    <n v="840"/>
    <n v="0"/>
    <n v="1680"/>
    <n v="2"/>
    <n v="0"/>
    <n v="4"/>
    <n v="1"/>
    <s v="TA"/>
    <n v="8"/>
    <s v="Typ"/>
    <s v="Attchd"/>
    <n v="1"/>
    <n v="0"/>
    <n v="3"/>
    <n v="2008"/>
    <x v="0"/>
    <n v="177000"/>
  </r>
  <r>
    <n v="474"/>
    <n v="20"/>
    <x v="0"/>
    <n v="14977"/>
    <s v="Inside"/>
    <x v="5"/>
    <n v="5"/>
    <n v="2006"/>
    <n v="2007"/>
    <s v="Gable"/>
    <x v="1"/>
    <s v="TA"/>
    <s v="PConc"/>
    <s v="Ex"/>
    <s v="TA"/>
    <s v="Gd"/>
    <s v="GLQ"/>
    <n v="1350"/>
    <s v="Y"/>
    <n v="1976"/>
    <n v="0"/>
    <n v="0"/>
    <n v="1976"/>
    <n v="2"/>
    <n v="0"/>
    <n v="2"/>
    <n v="1"/>
    <s v="Gd"/>
    <n v="7"/>
    <s v="Typ"/>
    <s v="Attchd"/>
    <n v="3"/>
    <n v="0"/>
    <n v="7"/>
    <n v="2007"/>
    <x v="1"/>
    <n v="440000"/>
  </r>
  <r>
    <n v="1446"/>
    <n v="85"/>
    <x v="0"/>
    <n v="8400"/>
    <s v="Inside"/>
    <x v="0"/>
    <n v="5"/>
    <n v="1966"/>
    <n v="1966"/>
    <s v="Gable"/>
    <x v="0"/>
    <s v="TA"/>
    <s v="CBlock"/>
    <s v="TA"/>
    <s v="TA"/>
    <s v="Gd"/>
    <s v="LwQ"/>
    <n v="187"/>
    <s v="Y"/>
    <n v="913"/>
    <n v="0"/>
    <n v="0"/>
    <n v="913"/>
    <n v="1"/>
    <n v="0"/>
    <n v="3"/>
    <n v="1"/>
    <s v="TA"/>
    <n v="6"/>
    <s v="Typ"/>
    <s v="Detchd"/>
    <n v="1"/>
    <n v="0"/>
    <n v="5"/>
    <n v="2007"/>
    <x v="0"/>
    <n v="129000"/>
  </r>
  <r>
    <n v="1410"/>
    <n v="60"/>
    <x v="0"/>
    <n v="20544"/>
    <s v="CulDSac"/>
    <x v="1"/>
    <n v="6"/>
    <n v="1986"/>
    <n v="1991"/>
    <s v="Gable"/>
    <x v="0"/>
    <s v="Gd"/>
    <s v="CBlock"/>
    <s v="Gd"/>
    <s v="TA"/>
    <s v="No"/>
    <s v="Unf"/>
    <n v="0"/>
    <s v="Y"/>
    <n v="1236"/>
    <n v="857"/>
    <n v="0"/>
    <n v="2093"/>
    <n v="2"/>
    <n v="1"/>
    <n v="3"/>
    <n v="1"/>
    <s v="TA"/>
    <n v="7"/>
    <s v="Typ"/>
    <s v="Attchd"/>
    <n v="2"/>
    <n v="0"/>
    <n v="11"/>
    <n v="2008"/>
    <x v="0"/>
    <n v="215000"/>
  </r>
  <r>
    <n v="551"/>
    <n v="120"/>
    <x v="0"/>
    <n v="4043"/>
    <s v="Inside"/>
    <x v="0"/>
    <n v="6"/>
    <n v="1977"/>
    <n v="1977"/>
    <s v="Gable"/>
    <x v="0"/>
    <s v="TA"/>
    <s v="CBlock"/>
    <s v="Gd"/>
    <s v="TA"/>
    <s v="No"/>
    <s v="ALQ"/>
    <n v="559"/>
    <s v="Y"/>
    <n v="1069"/>
    <n v="0"/>
    <n v="0"/>
    <n v="1069"/>
    <n v="2"/>
    <n v="0"/>
    <n v="2"/>
    <n v="1"/>
    <s v="TA"/>
    <n v="4"/>
    <s v="Typ"/>
    <s v="Attchd"/>
    <n v="2"/>
    <n v="0"/>
    <n v="10"/>
    <n v="2008"/>
    <x v="1"/>
    <n v="140000"/>
  </r>
  <r>
    <n v="229"/>
    <n v="20"/>
    <x v="0"/>
    <n v="8521"/>
    <s v="FR2"/>
    <x v="4"/>
    <n v="5"/>
    <n v="1967"/>
    <n v="1967"/>
    <s v="Gable"/>
    <x v="0"/>
    <s v="TA"/>
    <s v="CBlock"/>
    <s v="TA"/>
    <s v="TA"/>
    <s v="No"/>
    <s v="ALQ"/>
    <n v="842"/>
    <s v="Y"/>
    <n v="912"/>
    <n v="0"/>
    <n v="0"/>
    <n v="912"/>
    <n v="1"/>
    <n v="0"/>
    <n v="3"/>
    <n v="1"/>
    <s v="TA"/>
    <n v="5"/>
    <s v="Typ"/>
    <s v="Detchd"/>
    <n v="1"/>
    <n v="0"/>
    <n v="5"/>
    <n v="2010"/>
    <x v="0"/>
    <n v="125000"/>
  </r>
  <r>
    <n v="1067"/>
    <n v="60"/>
    <x v="0"/>
    <n v="7837"/>
    <s v="Inside"/>
    <x v="0"/>
    <n v="7"/>
    <n v="1993"/>
    <n v="1994"/>
    <s v="Gable"/>
    <x v="1"/>
    <s v="TA"/>
    <s v="PConc"/>
    <s v="Gd"/>
    <s v="TA"/>
    <s v="No"/>
    <s v="Unf"/>
    <n v="0"/>
    <s v="Y"/>
    <n v="799"/>
    <n v="772"/>
    <n v="0"/>
    <n v="1571"/>
    <n v="2"/>
    <n v="1"/>
    <n v="3"/>
    <n v="1"/>
    <s v="TA"/>
    <n v="7"/>
    <s v="Typ"/>
    <s v="Attchd"/>
    <n v="2"/>
    <n v="0"/>
    <n v="5"/>
    <n v="2009"/>
    <x v="0"/>
    <n v="178000"/>
  </r>
  <r>
    <n v="839"/>
    <n v="20"/>
    <x v="0"/>
    <n v="9525"/>
    <s v="Inside"/>
    <x v="4"/>
    <n v="6"/>
    <n v="1995"/>
    <n v="2006"/>
    <s v="Gable"/>
    <x v="0"/>
    <s v="TA"/>
    <s v="PConc"/>
    <s v="Gd"/>
    <s v="TA"/>
    <s v="No"/>
    <s v="Unf"/>
    <n v="0"/>
    <s v="Y"/>
    <n v="1099"/>
    <n v="0"/>
    <n v="0"/>
    <n v="1099"/>
    <n v="1"/>
    <n v="1"/>
    <n v="3"/>
    <n v="1"/>
    <s v="Gd"/>
    <n v="6"/>
    <s v="Typ"/>
    <s v="Attchd"/>
    <n v="1"/>
    <n v="0"/>
    <n v="6"/>
    <n v="2008"/>
    <x v="0"/>
    <n v="144000"/>
  </r>
  <r>
    <n v="560"/>
    <n v="120"/>
    <x v="0"/>
    <n v="3196"/>
    <s v="Inside"/>
    <x v="1"/>
    <n v="5"/>
    <n v="2003"/>
    <n v="2004"/>
    <s v="Gable"/>
    <x v="1"/>
    <s v="TA"/>
    <s v="PConc"/>
    <s v="Gd"/>
    <s v="TA"/>
    <s v="Gd"/>
    <s v="Unf"/>
    <n v="0"/>
    <s v="Y"/>
    <n v="1557"/>
    <n v="0"/>
    <n v="0"/>
    <n v="1557"/>
    <n v="2"/>
    <n v="0"/>
    <n v="2"/>
    <n v="1"/>
    <s v="Gd"/>
    <n v="7"/>
    <s v="Typ"/>
    <s v="Attchd"/>
    <n v="2"/>
    <n v="0"/>
    <n v="10"/>
    <n v="2006"/>
    <x v="0"/>
    <n v="234000"/>
  </r>
  <r>
    <n v="1204"/>
    <n v="20"/>
    <x v="0"/>
    <n v="9750"/>
    <s v="Inside"/>
    <x v="1"/>
    <n v="5"/>
    <n v="2000"/>
    <n v="2001"/>
    <s v="Gable"/>
    <x v="1"/>
    <s v="TA"/>
    <s v="PConc"/>
    <s v="Gd"/>
    <s v="TA"/>
    <s v="No"/>
    <s v="Unf"/>
    <n v="0"/>
    <s v="Y"/>
    <n v="1630"/>
    <n v="0"/>
    <n v="0"/>
    <n v="1630"/>
    <n v="2"/>
    <n v="0"/>
    <n v="3"/>
    <n v="1"/>
    <s v="Gd"/>
    <n v="6"/>
    <s v="Typ"/>
    <s v="Attchd"/>
    <n v="2"/>
    <n v="0"/>
    <n v="10"/>
    <n v="2009"/>
    <x v="0"/>
    <n v="213000"/>
  </r>
  <r>
    <n v="1264"/>
    <n v="70"/>
    <x v="0"/>
    <n v="13515"/>
    <s v="Inside"/>
    <x v="0"/>
    <n v="6"/>
    <n v="1919"/>
    <n v="1950"/>
    <s v="Hip"/>
    <x v="0"/>
    <s v="TA"/>
    <s v="PConc"/>
    <s v="TA"/>
    <s v="TA"/>
    <s v="No"/>
    <s v="Unf"/>
    <n v="0"/>
    <s v="Y"/>
    <n v="1060"/>
    <n v="764"/>
    <n v="0"/>
    <n v="1824"/>
    <n v="1"/>
    <n v="0"/>
    <n v="3"/>
    <n v="1"/>
    <s v="TA"/>
    <n v="8"/>
    <s v="Typ"/>
    <s v="Detchd"/>
    <n v="2"/>
    <n v="0"/>
    <n v="7"/>
    <n v="2007"/>
    <x v="0"/>
    <n v="180500"/>
  </r>
  <r>
    <n v="220"/>
    <n v="120"/>
    <x v="0"/>
    <n v="3010"/>
    <s v="Inside"/>
    <x v="1"/>
    <n v="5"/>
    <n v="2005"/>
    <n v="2006"/>
    <s v="Gable"/>
    <x v="1"/>
    <s v="TA"/>
    <s v="PConc"/>
    <s v="Gd"/>
    <s v="TA"/>
    <s v="Av"/>
    <s v="GLQ"/>
    <n v="16"/>
    <s v="Y"/>
    <n v="1248"/>
    <n v="0"/>
    <n v="0"/>
    <n v="1248"/>
    <n v="2"/>
    <n v="0"/>
    <n v="2"/>
    <n v="1"/>
    <s v="Gd"/>
    <n v="5"/>
    <s v="Typ"/>
    <s v="Attchd"/>
    <n v="2"/>
    <n v="0"/>
    <n v="3"/>
    <n v="2006"/>
    <x v="1"/>
    <n v="167240"/>
  </r>
  <r>
    <n v="283"/>
    <n v="120"/>
    <x v="0"/>
    <n v="5063"/>
    <s v="Inside"/>
    <x v="1"/>
    <n v="5"/>
    <n v="2007"/>
    <n v="2008"/>
    <s v="Gable"/>
    <x v="1"/>
    <s v="TA"/>
    <s v="PConc"/>
    <s v="Gd"/>
    <s v="TA"/>
    <s v="No"/>
    <s v="GLQ"/>
    <n v="904"/>
    <s v="Y"/>
    <n v="1314"/>
    <n v="0"/>
    <n v="0"/>
    <n v="1314"/>
    <n v="2"/>
    <n v="0"/>
    <n v="2"/>
    <n v="1"/>
    <s v="Gd"/>
    <n v="6"/>
    <s v="Typ"/>
    <s v="Attchd"/>
    <n v="2"/>
    <n v="0"/>
    <n v="4"/>
    <n v="2009"/>
    <x v="0"/>
    <n v="207500"/>
  </r>
  <r>
    <n v="906"/>
    <n v="20"/>
    <x v="0"/>
    <n v="9920"/>
    <s v="Inside"/>
    <x v="4"/>
    <n v="5"/>
    <n v="1954"/>
    <n v="1954"/>
    <s v="Gable"/>
    <x v="0"/>
    <s v="TA"/>
    <s v="CBlock"/>
    <s v="TA"/>
    <s v="TA"/>
    <s v="No"/>
    <s v="LwQ"/>
    <n v="354"/>
    <s v="Y"/>
    <n v="1063"/>
    <n v="0"/>
    <n v="0"/>
    <n v="1063"/>
    <n v="1"/>
    <n v="0"/>
    <n v="3"/>
    <n v="1"/>
    <s v="TA"/>
    <n v="6"/>
    <s v="Typ"/>
    <s v="Attchd"/>
    <n v="1"/>
    <n v="0"/>
    <n v="2"/>
    <n v="2010"/>
    <x v="0"/>
    <n v="128000"/>
  </r>
  <r>
    <n v="481"/>
    <n v="20"/>
    <x v="0"/>
    <n v="16033"/>
    <s v="FR2"/>
    <x v="7"/>
    <n v="5"/>
    <n v="2004"/>
    <n v="2005"/>
    <s v="Hip"/>
    <x v="1"/>
    <s v="TA"/>
    <s v="PConc"/>
    <s v="Ex"/>
    <s v="TA"/>
    <s v="Gd"/>
    <s v="GLQ"/>
    <n v="1261"/>
    <s v="Y"/>
    <n v="1850"/>
    <n v="0"/>
    <n v="0"/>
    <n v="1850"/>
    <n v="2"/>
    <n v="0"/>
    <n v="3"/>
    <n v="1"/>
    <s v="Gd"/>
    <n v="8"/>
    <s v="Typ"/>
    <s v="Attchd"/>
    <n v="3"/>
    <n v="0"/>
    <n v="3"/>
    <n v="2006"/>
    <x v="0"/>
    <n v="326000"/>
  </r>
  <r>
    <n v="1329"/>
    <n v="50"/>
    <x v="1"/>
    <n v="10440"/>
    <s v="Corner"/>
    <x v="0"/>
    <n v="7"/>
    <n v="1920"/>
    <n v="1950"/>
    <s v="Gable"/>
    <x v="1"/>
    <s v="Gd"/>
    <s v="BrkTil"/>
    <s v="Gd"/>
    <s v="TA"/>
    <s v="No"/>
    <s v="LwQ"/>
    <n v="493"/>
    <s v="Y"/>
    <n v="1584"/>
    <n v="1208"/>
    <n v="0"/>
    <n v="2792"/>
    <n v="2"/>
    <n v="0"/>
    <n v="5"/>
    <n v="1"/>
    <s v="TA"/>
    <n v="8"/>
    <s v="Mod"/>
    <s v="Detchd"/>
    <n v="2"/>
    <n v="0"/>
    <n v="6"/>
    <n v="2008"/>
    <x v="0"/>
    <n v="256000"/>
  </r>
  <r>
    <n v="1339"/>
    <n v="60"/>
    <x v="0"/>
    <n v="13450"/>
    <s v="Corner"/>
    <x v="1"/>
    <n v="5"/>
    <n v="2002"/>
    <n v="2002"/>
    <s v="Gable"/>
    <x v="1"/>
    <s v="TA"/>
    <s v="PConc"/>
    <s v="Gd"/>
    <s v="TA"/>
    <s v="No"/>
    <s v="GLQ"/>
    <n v="700"/>
    <s v="Y"/>
    <n v="920"/>
    <n v="941"/>
    <n v="0"/>
    <n v="1861"/>
    <n v="2"/>
    <n v="1"/>
    <n v="3"/>
    <n v="1"/>
    <s v="Gd"/>
    <n v="8"/>
    <s v="Typ"/>
    <s v="Other"/>
    <n v="2"/>
    <n v="0"/>
    <n v="6"/>
    <n v="2006"/>
    <x v="0"/>
    <n v="200000"/>
  </r>
  <r>
    <n v="107"/>
    <n v="30"/>
    <x v="1"/>
    <n v="10800"/>
    <s v="Inside"/>
    <x v="3"/>
    <n v="7"/>
    <n v="1885"/>
    <n v="1995"/>
    <s v="Hip"/>
    <x v="0"/>
    <s v="TA"/>
    <s v="BrkTil"/>
    <s v="Fa"/>
    <s v="TA"/>
    <s v="No"/>
    <s v="Unf"/>
    <n v="0"/>
    <s v="Y"/>
    <n v="1047"/>
    <n v="0"/>
    <n v="0"/>
    <n v="1047"/>
    <n v="1"/>
    <n v="0"/>
    <n v="2"/>
    <n v="1"/>
    <s v="TA"/>
    <n v="6"/>
    <s v="Typ"/>
    <s v="Detchd"/>
    <n v="1"/>
    <n v="0"/>
    <n v="8"/>
    <n v="2007"/>
    <x v="0"/>
    <n v="100000"/>
  </r>
  <r>
    <n v="668"/>
    <n v="20"/>
    <x v="0"/>
    <n v="8125"/>
    <s v="Inside"/>
    <x v="0"/>
    <n v="5"/>
    <n v="1994"/>
    <n v="1998"/>
    <s v="Gable"/>
    <x v="0"/>
    <s v="TA"/>
    <s v="PConc"/>
    <s v="Gd"/>
    <s v="TA"/>
    <s v="No"/>
    <s v="GLQ"/>
    <n v="1138"/>
    <s v="Y"/>
    <n v="1679"/>
    <n v="0"/>
    <n v="0"/>
    <n v="1679"/>
    <n v="2"/>
    <n v="0"/>
    <n v="3"/>
    <n v="1"/>
    <s v="Gd"/>
    <n v="7"/>
    <s v="Typ"/>
    <s v="Attchd"/>
    <n v="2"/>
    <n v="0"/>
    <n v="10"/>
    <n v="2008"/>
    <x v="0"/>
    <n v="193500"/>
  </r>
  <r>
    <n v="961"/>
    <n v="20"/>
    <x v="0"/>
    <n v="7207"/>
    <s v="Inside"/>
    <x v="4"/>
    <n v="7"/>
    <n v="1958"/>
    <n v="2008"/>
    <s v="Gable"/>
    <x v="0"/>
    <s v="Gd"/>
    <s v="CBlock"/>
    <s v="TA"/>
    <s v="TA"/>
    <s v="Gd"/>
    <s v="BLQ"/>
    <n v="696"/>
    <s v="Y"/>
    <n v="858"/>
    <n v="0"/>
    <n v="0"/>
    <n v="858"/>
    <n v="1"/>
    <n v="0"/>
    <n v="2"/>
    <n v="1"/>
    <s v="TA"/>
    <n v="4"/>
    <s v="Typ"/>
    <s v="NG"/>
    <n v="0"/>
    <n v="0"/>
    <n v="2"/>
    <n v="2010"/>
    <x v="0"/>
    <n v="116500"/>
  </r>
  <r>
    <n v="94"/>
    <n v="190"/>
    <x v="4"/>
    <n v="7200"/>
    <s v="Corner"/>
    <x v="0"/>
    <n v="6"/>
    <n v="1910"/>
    <n v="1998"/>
    <s v="Hip"/>
    <x v="0"/>
    <s v="TA"/>
    <s v="BrkTil"/>
    <s v="TA"/>
    <s v="Fa"/>
    <s v="Mn"/>
    <s v="LwQ"/>
    <n v="1046"/>
    <s v="N"/>
    <n v="1260"/>
    <n v="1031"/>
    <n v="0"/>
    <n v="2291"/>
    <n v="2"/>
    <n v="0"/>
    <n v="4"/>
    <n v="2"/>
    <s v="TA"/>
    <n v="9"/>
    <s v="Typ"/>
    <s v="Detchd"/>
    <n v="2"/>
    <n v="0"/>
    <n v="11"/>
    <n v="2007"/>
    <x v="0"/>
    <n v="133900"/>
  </r>
  <r>
    <n v="1144"/>
    <n v="20"/>
    <x v="0"/>
    <n v="9000"/>
    <s v="Inside"/>
    <x v="4"/>
    <n v="3"/>
    <n v="1959"/>
    <n v="1959"/>
    <s v="Gable"/>
    <x v="0"/>
    <s v="TA"/>
    <s v="CBlock"/>
    <s v="TA"/>
    <s v="TA"/>
    <s v="No"/>
    <s v="GLQ"/>
    <n v="288"/>
    <s v="Y"/>
    <n v="1006"/>
    <n v="0"/>
    <n v="0"/>
    <n v="1006"/>
    <n v="1"/>
    <n v="0"/>
    <n v="3"/>
    <n v="1"/>
    <s v="TA"/>
    <n v="5"/>
    <s v="Typ"/>
    <s v="NG"/>
    <n v="0"/>
    <n v="0"/>
    <n v="7"/>
    <n v="2008"/>
    <x v="0"/>
    <n v="80000"/>
  </r>
  <r>
    <n v="852"/>
    <n v="120"/>
    <x v="0"/>
    <n v="3196"/>
    <s v="Inside"/>
    <x v="5"/>
    <n v="5"/>
    <n v="2003"/>
    <n v="2003"/>
    <s v="Gable"/>
    <x v="1"/>
    <s v="TA"/>
    <s v="PConc"/>
    <s v="Gd"/>
    <s v="TA"/>
    <s v="Gd"/>
    <s v="Unf"/>
    <n v="0"/>
    <s v="Y"/>
    <n v="1456"/>
    <n v="0"/>
    <n v="0"/>
    <n v="1456"/>
    <n v="2"/>
    <n v="0"/>
    <n v="2"/>
    <n v="1"/>
    <s v="Gd"/>
    <n v="7"/>
    <s v="Typ"/>
    <s v="Attchd"/>
    <n v="2"/>
    <n v="0"/>
    <n v="5"/>
    <n v="2006"/>
    <x v="0"/>
    <n v="215000"/>
  </r>
  <r>
    <n v="1128"/>
    <n v="20"/>
    <x v="0"/>
    <n v="14572"/>
    <s v="Corner"/>
    <x v="1"/>
    <n v="5"/>
    <n v="2004"/>
    <n v="2004"/>
    <s v="Hip"/>
    <x v="1"/>
    <s v="TA"/>
    <s v="PConc"/>
    <s v="Gd"/>
    <s v="TA"/>
    <s v="Av"/>
    <s v="GLQ"/>
    <n v="1300"/>
    <s v="Y"/>
    <n v="1530"/>
    <n v="0"/>
    <n v="0"/>
    <n v="1530"/>
    <n v="2"/>
    <n v="0"/>
    <n v="3"/>
    <n v="1"/>
    <s v="Gd"/>
    <n v="7"/>
    <s v="Typ"/>
    <s v="Attchd"/>
    <n v="3"/>
    <n v="0"/>
    <n v="11"/>
    <n v="2007"/>
    <x v="2"/>
    <n v="259000"/>
  </r>
  <r>
    <n v="168"/>
    <n v="60"/>
    <x v="0"/>
    <n v="10562"/>
    <s v="Inside"/>
    <x v="5"/>
    <n v="5"/>
    <n v="2007"/>
    <n v="2007"/>
    <s v="Gable"/>
    <x v="1"/>
    <s v="TA"/>
    <s v="PConc"/>
    <s v="Ex"/>
    <s v="TA"/>
    <s v="No"/>
    <s v="GLQ"/>
    <n v="1288"/>
    <s v="Y"/>
    <n v="1610"/>
    <n v="551"/>
    <n v="0"/>
    <n v="2161"/>
    <n v="1"/>
    <n v="1"/>
    <n v="3"/>
    <n v="1"/>
    <s v="Ex"/>
    <n v="8"/>
    <s v="Typ"/>
    <s v="Attchd"/>
    <n v="3"/>
    <n v="0"/>
    <n v="11"/>
    <n v="2007"/>
    <x v="1"/>
    <n v="325624"/>
  </r>
  <r>
    <n v="593"/>
    <n v="20"/>
    <x v="0"/>
    <n v="6600"/>
    <s v="Inside"/>
    <x v="4"/>
    <n v="8"/>
    <n v="1982"/>
    <n v="2003"/>
    <s v="Gable"/>
    <x v="0"/>
    <s v="Gd"/>
    <s v="PConc"/>
    <s v="TA"/>
    <s v="Gd"/>
    <s v="No"/>
    <s v="GLQ"/>
    <n v="816"/>
    <s v="Y"/>
    <n v="816"/>
    <n v="0"/>
    <n v="0"/>
    <n v="816"/>
    <n v="1"/>
    <n v="0"/>
    <n v="2"/>
    <n v="1"/>
    <s v="TA"/>
    <n v="4"/>
    <s v="Typ"/>
    <s v="Detchd"/>
    <n v="2"/>
    <n v="0"/>
    <n v="6"/>
    <n v="2008"/>
    <x v="0"/>
    <n v="138000"/>
  </r>
  <r>
    <n v="845"/>
    <n v="50"/>
    <x v="1"/>
    <n v="12665"/>
    <s v="Inside"/>
    <x v="4"/>
    <n v="8"/>
    <n v="1915"/>
    <n v="1950"/>
    <s v="Gable"/>
    <x v="0"/>
    <s v="TA"/>
    <s v="BrkTil"/>
    <s v="TA"/>
    <s v="TA"/>
    <s v="Mn"/>
    <s v="Unf"/>
    <n v="0"/>
    <s v="Y"/>
    <n v="876"/>
    <n v="540"/>
    <n v="0"/>
    <n v="1416"/>
    <n v="1"/>
    <n v="1"/>
    <n v="4"/>
    <n v="1"/>
    <s v="TA"/>
    <n v="7"/>
    <s v="Typ"/>
    <s v="Detchd"/>
    <n v="3"/>
    <n v="0"/>
    <n v="6"/>
    <n v="2008"/>
    <x v="0"/>
    <n v="153900"/>
  </r>
  <r>
    <n v="1433"/>
    <n v="30"/>
    <x v="0"/>
    <n v="10800"/>
    <s v="Inside"/>
    <x v="3"/>
    <n v="6"/>
    <n v="1927"/>
    <n v="2007"/>
    <s v="Gable"/>
    <x v="0"/>
    <s v="TA"/>
    <s v="BrkTil"/>
    <s v="TA"/>
    <s v="TA"/>
    <s v="No"/>
    <s v="Unf"/>
    <n v="0"/>
    <s v="Y"/>
    <n v="968"/>
    <n v="0"/>
    <n v="0"/>
    <n v="968"/>
    <n v="2"/>
    <n v="0"/>
    <n v="4"/>
    <n v="1"/>
    <s v="TA"/>
    <n v="5"/>
    <s v="Typ"/>
    <s v="Detchd"/>
    <n v="1"/>
    <n v="0"/>
    <n v="8"/>
    <n v="2007"/>
    <x v="0"/>
    <n v="64500"/>
  </r>
  <r>
    <n v="691"/>
    <n v="120"/>
    <x v="1"/>
    <n v="4426"/>
    <s v="Inside"/>
    <x v="0"/>
    <n v="5"/>
    <n v="2004"/>
    <n v="2004"/>
    <s v="Gable"/>
    <x v="1"/>
    <s v="TA"/>
    <s v="PConc"/>
    <s v="Gd"/>
    <s v="TA"/>
    <s v="Gd"/>
    <s v="GLQ"/>
    <n v="697"/>
    <s v="Y"/>
    <n v="848"/>
    <n v="0"/>
    <n v="0"/>
    <n v="848"/>
    <n v="1"/>
    <n v="0"/>
    <n v="1"/>
    <n v="1"/>
    <s v="Gd"/>
    <n v="3"/>
    <s v="Typ"/>
    <s v="Attchd"/>
    <n v="2"/>
    <n v="0"/>
    <n v="5"/>
    <n v="2008"/>
    <x v="0"/>
    <n v="141000"/>
  </r>
  <r>
    <n v="461"/>
    <n v="60"/>
    <x v="2"/>
    <n v="8004"/>
    <s v="Inside"/>
    <x v="5"/>
    <n v="5"/>
    <n v="2009"/>
    <n v="2009"/>
    <s v="Gable"/>
    <x v="1"/>
    <s v="TA"/>
    <s v="PConc"/>
    <s v="Gd"/>
    <s v="TA"/>
    <s v="No"/>
    <s v="GLQ"/>
    <n v="544"/>
    <s v="Y"/>
    <n v="832"/>
    <n v="1103"/>
    <n v="0"/>
    <n v="1935"/>
    <n v="2"/>
    <n v="1"/>
    <n v="3"/>
    <n v="1"/>
    <s v="TA"/>
    <n v="8"/>
    <s v="Typ"/>
    <s v="Other"/>
    <n v="2"/>
    <n v="0"/>
    <n v="12"/>
    <n v="2009"/>
    <x v="1"/>
    <n v="263435"/>
  </r>
  <r>
    <n v="735"/>
    <n v="20"/>
    <x v="0"/>
    <n v="8978"/>
    <s v="Corner"/>
    <x v="4"/>
    <n v="5"/>
    <n v="1968"/>
    <n v="1968"/>
    <s v="Gable"/>
    <x v="0"/>
    <s v="TA"/>
    <s v="PConc"/>
    <s v="TA"/>
    <s v="TA"/>
    <s v="No"/>
    <s v="Unf"/>
    <n v="0"/>
    <s v="Y"/>
    <n v="948"/>
    <n v="0"/>
    <n v="0"/>
    <n v="948"/>
    <n v="1"/>
    <n v="0"/>
    <n v="3"/>
    <n v="1"/>
    <s v="TA"/>
    <n v="6"/>
    <s v="Typ"/>
    <s v="Attchd"/>
    <n v="1"/>
    <n v="0"/>
    <n v="5"/>
    <n v="2007"/>
    <x v="2"/>
    <n v="108000"/>
  </r>
  <r>
    <n v="1383"/>
    <n v="70"/>
    <x v="1"/>
    <n v="7200"/>
    <s v="Corner"/>
    <x v="1"/>
    <n v="7"/>
    <n v="1920"/>
    <n v="1950"/>
    <s v="Hip"/>
    <x v="0"/>
    <s v="TA"/>
    <s v="BrkTil"/>
    <s v="Fa"/>
    <s v="TA"/>
    <s v="No"/>
    <s v="Unf"/>
    <n v="0"/>
    <s v="Y"/>
    <n v="998"/>
    <n v="764"/>
    <n v="0"/>
    <n v="1762"/>
    <n v="1"/>
    <n v="1"/>
    <n v="4"/>
    <n v="1"/>
    <s v="Gd"/>
    <n v="8"/>
    <s v="Typ"/>
    <s v="Detchd"/>
    <n v="2"/>
    <n v="0"/>
    <n v="10"/>
    <n v="2006"/>
    <x v="0"/>
    <n v="157000"/>
  </r>
  <r>
    <n v="439"/>
    <n v="30"/>
    <x v="0"/>
    <n v="4280"/>
    <s v="Inside"/>
    <x v="4"/>
    <n v="6"/>
    <n v="1913"/>
    <n v="2002"/>
    <s v="Gable"/>
    <x v="0"/>
    <s v="TA"/>
    <s v="PConc"/>
    <s v="TA"/>
    <s v="TA"/>
    <s v="No"/>
    <s v="LwQ"/>
    <n v="365"/>
    <s v="N"/>
    <n v="694"/>
    <n v="0"/>
    <n v="0"/>
    <n v="694"/>
    <n v="1"/>
    <n v="0"/>
    <n v="2"/>
    <n v="1"/>
    <s v="Gd"/>
    <n v="4"/>
    <s v="Typ"/>
    <s v="Detchd"/>
    <n v="1"/>
    <n v="0"/>
    <n v="3"/>
    <n v="2007"/>
    <x v="0"/>
    <n v="90350"/>
  </r>
  <r>
    <n v="1233"/>
    <n v="90"/>
    <x v="0"/>
    <n v="9842"/>
    <s v="FR2"/>
    <x v="3"/>
    <n v="5"/>
    <n v="1962"/>
    <n v="1962"/>
    <s v="Gable"/>
    <x v="0"/>
    <s v="TA"/>
    <s v="BrkTil"/>
    <s v="NA"/>
    <s v="NA"/>
    <s v="NA"/>
    <s v="NA"/>
    <n v="0"/>
    <s v="Y"/>
    <n v="1224"/>
    <n v="0"/>
    <n v="0"/>
    <n v="1224"/>
    <n v="2"/>
    <n v="0"/>
    <n v="2"/>
    <n v="2"/>
    <s v="TA"/>
    <n v="6"/>
    <s v="Typ"/>
    <s v="Other"/>
    <n v="2"/>
    <n v="0"/>
    <n v="3"/>
    <n v="2007"/>
    <x v="0"/>
    <n v="101800"/>
  </r>
  <r>
    <n v="422"/>
    <n v="20"/>
    <x v="0"/>
    <n v="16635"/>
    <s v="FR2"/>
    <x v="0"/>
    <n v="7"/>
    <n v="1977"/>
    <n v="2000"/>
    <s v="Gable"/>
    <x v="1"/>
    <s v="TA"/>
    <s v="CBlock"/>
    <s v="Gd"/>
    <s v="TA"/>
    <s v="No"/>
    <s v="ALQ"/>
    <n v="1246"/>
    <s v="Y"/>
    <n v="1602"/>
    <n v="0"/>
    <n v="0"/>
    <n v="1602"/>
    <n v="2"/>
    <n v="0"/>
    <n v="3"/>
    <n v="1"/>
    <s v="Gd"/>
    <n v="8"/>
    <s v="Typ"/>
    <s v="Attchd"/>
    <n v="2"/>
    <n v="0"/>
    <n v="6"/>
    <n v="2009"/>
    <x v="0"/>
    <n v="215000"/>
  </r>
  <r>
    <n v="238"/>
    <n v="60"/>
    <x v="0"/>
    <n v="9453"/>
    <s v="CulDSac"/>
    <x v="1"/>
    <n v="7"/>
    <n v="1993"/>
    <n v="2003"/>
    <s v="Gable"/>
    <x v="1"/>
    <s v="TA"/>
    <s v="PConc"/>
    <s v="Gd"/>
    <s v="TA"/>
    <s v="No"/>
    <s v="BLQ"/>
    <n v="402"/>
    <s v="Y"/>
    <n v="1014"/>
    <n v="730"/>
    <n v="0"/>
    <n v="1744"/>
    <n v="2"/>
    <n v="1"/>
    <n v="3"/>
    <n v="1"/>
    <s v="Gd"/>
    <n v="7"/>
    <s v="Typ"/>
    <s v="Attchd"/>
    <n v="2"/>
    <n v="0"/>
    <n v="2"/>
    <n v="2010"/>
    <x v="0"/>
    <n v="194500"/>
  </r>
  <r>
    <n v="1211"/>
    <n v="60"/>
    <x v="0"/>
    <n v="11218"/>
    <s v="Inside"/>
    <x v="0"/>
    <n v="5"/>
    <n v="1992"/>
    <n v="1992"/>
    <s v="Gable"/>
    <x v="1"/>
    <s v="TA"/>
    <s v="PConc"/>
    <s v="Gd"/>
    <s v="TA"/>
    <s v="No"/>
    <s v="Unf"/>
    <n v="0"/>
    <s v="Y"/>
    <n v="1055"/>
    <n v="790"/>
    <n v="0"/>
    <n v="1845"/>
    <n v="2"/>
    <n v="1"/>
    <n v="3"/>
    <n v="1"/>
    <s v="Gd"/>
    <n v="8"/>
    <s v="Typ"/>
    <s v="Attchd"/>
    <n v="2"/>
    <n v="0"/>
    <n v="5"/>
    <n v="2010"/>
    <x v="0"/>
    <n v="189000"/>
  </r>
  <r>
    <n v="914"/>
    <n v="90"/>
    <x v="3"/>
    <n v="6270"/>
    <s v="Inside"/>
    <x v="4"/>
    <n v="6"/>
    <n v="1949"/>
    <n v="1950"/>
    <s v="Gable"/>
    <x v="0"/>
    <s v="TA"/>
    <s v="CBlock"/>
    <s v="TA"/>
    <s v="TA"/>
    <s v="No"/>
    <s v="BLQ"/>
    <n v="284"/>
    <s v="N"/>
    <n v="1001"/>
    <n v="1001"/>
    <n v="0"/>
    <n v="2002"/>
    <n v="2"/>
    <n v="0"/>
    <n v="4"/>
    <n v="2"/>
    <s v="TA"/>
    <n v="8"/>
    <s v="Typ"/>
    <s v="Other"/>
    <n v="3"/>
    <n v="0"/>
    <n v="8"/>
    <n v="2007"/>
    <x v="0"/>
    <n v="145000"/>
  </r>
  <r>
    <n v="426"/>
    <n v="60"/>
    <x v="1"/>
    <n v="3378"/>
    <s v="Inside"/>
    <x v="1"/>
    <n v="8"/>
    <n v="1946"/>
    <n v="1992"/>
    <s v="Gable"/>
    <x v="0"/>
    <s v="Gd"/>
    <s v="CBlock"/>
    <s v="TA"/>
    <s v="TA"/>
    <s v="No"/>
    <s v="Unf"/>
    <n v="0"/>
    <s v="Y"/>
    <n v="707"/>
    <n v="682"/>
    <n v="0"/>
    <n v="1389"/>
    <n v="1"/>
    <n v="1"/>
    <n v="3"/>
    <n v="1"/>
    <s v="TA"/>
    <n v="6"/>
    <s v="Typ"/>
    <s v="Detchd"/>
    <n v="1"/>
    <n v="0"/>
    <n v="9"/>
    <n v="2009"/>
    <x v="0"/>
    <n v="135000"/>
  </r>
  <r>
    <n v="704"/>
    <n v="190"/>
    <x v="1"/>
    <n v="7630"/>
    <s v="Inside"/>
    <x v="4"/>
    <n v="9"/>
    <n v="1900"/>
    <n v="1996"/>
    <s v="Gable"/>
    <x v="0"/>
    <s v="Gd"/>
    <s v="BrkTil"/>
    <s v="Gd"/>
    <s v="TA"/>
    <s v="No"/>
    <s v="Unf"/>
    <n v="0"/>
    <s v="Y"/>
    <n v="1032"/>
    <n v="780"/>
    <n v="0"/>
    <n v="1812"/>
    <n v="2"/>
    <n v="0"/>
    <n v="4"/>
    <n v="2"/>
    <s v="Gd"/>
    <n v="8"/>
    <s v="Typ"/>
    <s v="Detchd"/>
    <n v="2"/>
    <n v="0"/>
    <n v="5"/>
    <n v="2010"/>
    <x v="0"/>
    <n v="140000"/>
  </r>
  <r>
    <n v="1033"/>
    <n v="60"/>
    <x v="0"/>
    <n v="14541"/>
    <s v="Corner"/>
    <x v="5"/>
    <n v="7"/>
    <n v="1993"/>
    <n v="1993"/>
    <s v="Gable"/>
    <x v="1"/>
    <s v="Gd"/>
    <s v="PConc"/>
    <s v="Gd"/>
    <s v="Gd"/>
    <s v="No"/>
    <s v="GLQ"/>
    <n v="1012"/>
    <s v="Y"/>
    <n v="1352"/>
    <n v="1168"/>
    <n v="0"/>
    <n v="2520"/>
    <n v="2"/>
    <n v="1"/>
    <n v="5"/>
    <n v="1"/>
    <s v="Gd"/>
    <n v="10"/>
    <s v="Typ"/>
    <s v="Attchd"/>
    <n v="3"/>
    <n v="0"/>
    <n v="11"/>
    <n v="2006"/>
    <x v="1"/>
    <n v="310000"/>
  </r>
  <r>
    <n v="1236"/>
    <n v="70"/>
    <x v="0"/>
    <n v="13132"/>
    <s v="Inside"/>
    <x v="4"/>
    <n v="5"/>
    <n v="1914"/>
    <n v="1950"/>
    <s v="Gable"/>
    <x v="0"/>
    <s v="TA"/>
    <s v="BrkTil"/>
    <s v="Gd"/>
    <s v="TA"/>
    <s v="Mn"/>
    <s v="Unf"/>
    <n v="0"/>
    <s v="Y"/>
    <n v="892"/>
    <n v="892"/>
    <n v="0"/>
    <n v="1784"/>
    <n v="1"/>
    <n v="1"/>
    <n v="4"/>
    <n v="1"/>
    <s v="TA"/>
    <n v="9"/>
    <s v="Typ"/>
    <s v="Detchd"/>
    <n v="1"/>
    <n v="0"/>
    <n v="7"/>
    <n v="2006"/>
    <x v="0"/>
    <n v="138887"/>
  </r>
  <r>
    <n v="1136"/>
    <n v="30"/>
    <x v="1"/>
    <n v="6180"/>
    <s v="Corner"/>
    <x v="0"/>
    <n v="5"/>
    <n v="1926"/>
    <n v="1950"/>
    <s v="Gable"/>
    <x v="0"/>
    <s v="TA"/>
    <s v="BrkTil"/>
    <s v="TA"/>
    <s v="TA"/>
    <s v="No"/>
    <s v="Unf"/>
    <n v="0"/>
    <s v="N"/>
    <n v="986"/>
    <n v="0"/>
    <n v="0"/>
    <n v="986"/>
    <n v="1"/>
    <n v="0"/>
    <n v="2"/>
    <n v="1"/>
    <s v="TA"/>
    <n v="5"/>
    <s v="Typ"/>
    <s v="Detchd"/>
    <n v="1"/>
    <n v="0"/>
    <n v="5"/>
    <n v="2007"/>
    <x v="0"/>
    <n v="102000"/>
  </r>
  <r>
    <n v="967"/>
    <n v="50"/>
    <x v="0"/>
    <n v="9600"/>
    <s v="Inside"/>
    <x v="4"/>
    <n v="7"/>
    <n v="1940"/>
    <n v="1950"/>
    <s v="Gable"/>
    <x v="1"/>
    <s v="Gd"/>
    <s v="BrkTil"/>
    <s v="TA"/>
    <s v="Fa"/>
    <s v="No"/>
    <s v="LwQ"/>
    <n v="428"/>
    <s v="Y"/>
    <n v="976"/>
    <n v="332"/>
    <n v="0"/>
    <n v="1308"/>
    <n v="1"/>
    <n v="1"/>
    <n v="2"/>
    <n v="1"/>
    <s v="TA"/>
    <n v="7"/>
    <s v="Min"/>
    <s v="Detchd"/>
    <n v="1"/>
    <n v="0"/>
    <n v="6"/>
    <n v="2009"/>
    <x v="0"/>
    <n v="160000"/>
  </r>
  <r>
    <n v="769"/>
    <n v="20"/>
    <x v="0"/>
    <n v="9100"/>
    <s v="Inside"/>
    <x v="1"/>
    <n v="5"/>
    <n v="2004"/>
    <n v="2005"/>
    <s v="Hip"/>
    <x v="1"/>
    <s v="TA"/>
    <s v="PConc"/>
    <s v="Gd"/>
    <s v="TA"/>
    <s v="No"/>
    <s v="GLQ"/>
    <n v="24"/>
    <s v="Y"/>
    <n v="1836"/>
    <n v="0"/>
    <n v="0"/>
    <n v="1836"/>
    <n v="2"/>
    <n v="0"/>
    <n v="3"/>
    <n v="1"/>
    <s v="Gd"/>
    <n v="8"/>
    <s v="Typ"/>
    <s v="Attchd"/>
    <n v="2"/>
    <n v="0"/>
    <n v="10"/>
    <n v="2006"/>
    <x v="0"/>
    <n v="216837"/>
  </r>
  <r>
    <n v="1377"/>
    <n v="30"/>
    <x v="0"/>
    <n v="6292"/>
    <s v="Inside"/>
    <x v="0"/>
    <n v="5"/>
    <n v="1930"/>
    <n v="1950"/>
    <s v="Gable"/>
    <x v="0"/>
    <s v="TA"/>
    <s v="BrkTil"/>
    <s v="Gd"/>
    <s v="TA"/>
    <s v="Mn"/>
    <s v="LwQ"/>
    <n v="384"/>
    <s v="N"/>
    <n v="790"/>
    <n v="0"/>
    <n v="0"/>
    <n v="790"/>
    <n v="1"/>
    <n v="0"/>
    <n v="2"/>
    <n v="1"/>
    <s v="TA"/>
    <n v="4"/>
    <s v="Typ"/>
    <s v="Detchd"/>
    <n v="1"/>
    <n v="0"/>
    <n v="4"/>
    <n v="2008"/>
    <x v="0"/>
    <n v="91000"/>
  </r>
  <r>
    <n v="1252"/>
    <n v="120"/>
    <x v="0"/>
    <n v="3136"/>
    <s v="Corner"/>
    <x v="1"/>
    <n v="5"/>
    <n v="2003"/>
    <n v="2003"/>
    <s v="Gable"/>
    <x v="1"/>
    <s v="TA"/>
    <s v="PConc"/>
    <s v="Gd"/>
    <s v="TA"/>
    <s v="No"/>
    <s v="Unf"/>
    <n v="0"/>
    <s v="Y"/>
    <n v="1405"/>
    <n v="0"/>
    <n v="0"/>
    <n v="1405"/>
    <n v="2"/>
    <n v="0"/>
    <n v="2"/>
    <n v="1"/>
    <s v="Gd"/>
    <n v="6"/>
    <s v="Typ"/>
    <s v="Attchd"/>
    <n v="2"/>
    <n v="0"/>
    <n v="3"/>
    <n v="2006"/>
    <x v="0"/>
    <n v="171750"/>
  </r>
  <r>
    <n v="1181"/>
    <n v="60"/>
    <x v="0"/>
    <n v="11170"/>
    <s v="Corner"/>
    <x v="1"/>
    <n v="5"/>
    <n v="1990"/>
    <n v="1991"/>
    <s v="Gable"/>
    <x v="0"/>
    <s v="TA"/>
    <s v="BrkTil"/>
    <s v="Gd"/>
    <s v="TA"/>
    <s v="No"/>
    <s v="LwQ"/>
    <n v="1216"/>
    <s v="Y"/>
    <n v="1298"/>
    <n v="1216"/>
    <n v="0"/>
    <n v="2514"/>
    <n v="2"/>
    <n v="1"/>
    <n v="4"/>
    <n v="1"/>
    <s v="TA"/>
    <n v="8"/>
    <s v="Typ"/>
    <s v="Attchd"/>
    <n v="2"/>
    <n v="0"/>
    <n v="4"/>
    <n v="2006"/>
    <x v="0"/>
    <n v="250000"/>
  </r>
  <r>
    <n v="699"/>
    <n v="20"/>
    <x v="0"/>
    <n v="8450"/>
    <s v="Inside"/>
    <x v="4"/>
    <n v="8"/>
    <n v="1965"/>
    <n v="2009"/>
    <s v="Gable"/>
    <x v="0"/>
    <s v="Gd"/>
    <s v="CBlock"/>
    <s v="TA"/>
    <s v="TA"/>
    <s v="No"/>
    <s v="GLQ"/>
    <n v="553"/>
    <s v="Y"/>
    <n v="894"/>
    <n v="0"/>
    <n v="0"/>
    <n v="894"/>
    <n v="1"/>
    <n v="0"/>
    <n v="3"/>
    <n v="1"/>
    <s v="TA"/>
    <n v="5"/>
    <s v="Typ"/>
    <s v="Detchd"/>
    <n v="1"/>
    <n v="0"/>
    <n v="4"/>
    <n v="2010"/>
    <x v="0"/>
    <n v="138500"/>
  </r>
  <r>
    <n v="1408"/>
    <n v="20"/>
    <x v="0"/>
    <n v="8780"/>
    <s v="Corner"/>
    <x v="4"/>
    <n v="5"/>
    <n v="1985"/>
    <n v="1985"/>
    <s v="Gable"/>
    <x v="0"/>
    <s v="TA"/>
    <s v="CBlock"/>
    <s v="TA"/>
    <s v="TA"/>
    <s v="No"/>
    <s v="ALQ"/>
    <n v="625"/>
    <s v="Y"/>
    <n v="833"/>
    <n v="0"/>
    <n v="0"/>
    <n v="833"/>
    <n v="1"/>
    <n v="0"/>
    <n v="3"/>
    <n v="1"/>
    <s v="TA"/>
    <n v="5"/>
    <s v="Typ"/>
    <s v="NG"/>
    <n v="0"/>
    <n v="0"/>
    <n v="3"/>
    <n v="2009"/>
    <x v="0"/>
    <n v="112000"/>
  </r>
  <r>
    <n v="60"/>
    <n v="20"/>
    <x v="0"/>
    <n v="7200"/>
    <s v="Inside"/>
    <x v="4"/>
    <n v="7"/>
    <n v="1972"/>
    <n v="1972"/>
    <s v="Gable"/>
    <x v="0"/>
    <s v="TA"/>
    <s v="CBlock"/>
    <s v="TA"/>
    <s v="TA"/>
    <s v="Av"/>
    <s v="ALQ"/>
    <n v="632"/>
    <s v="Y"/>
    <n v="780"/>
    <n v="0"/>
    <n v="0"/>
    <n v="780"/>
    <n v="1"/>
    <n v="0"/>
    <n v="2"/>
    <n v="1"/>
    <s v="TA"/>
    <n v="4"/>
    <s v="Typ"/>
    <s v="Detchd"/>
    <n v="1"/>
    <n v="0"/>
    <n v="1"/>
    <n v="2008"/>
    <x v="0"/>
    <n v="124900"/>
  </r>
  <r>
    <n v="1428"/>
    <n v="50"/>
    <x v="0"/>
    <n v="10930"/>
    <s v="Inside"/>
    <x v="4"/>
    <n v="6"/>
    <n v="1945"/>
    <n v="1950"/>
    <s v="Gable"/>
    <x v="0"/>
    <s v="TA"/>
    <s v="CBlock"/>
    <s v="TA"/>
    <s v="TA"/>
    <s v="No"/>
    <s v="BLQ"/>
    <n v="580"/>
    <s v="Y"/>
    <n v="1048"/>
    <n v="510"/>
    <n v="0"/>
    <n v="1558"/>
    <n v="1"/>
    <n v="1"/>
    <n v="3"/>
    <n v="1"/>
    <s v="TA"/>
    <n v="6"/>
    <s v="Typ"/>
    <s v="Attchd"/>
    <n v="1"/>
    <n v="0"/>
    <n v="4"/>
    <n v="2008"/>
    <x v="0"/>
    <n v="140000"/>
  </r>
  <r>
    <n v="1083"/>
    <n v="20"/>
    <x v="0"/>
    <n v="8749"/>
    <s v="Inside"/>
    <x v="1"/>
    <n v="5"/>
    <n v="2002"/>
    <n v="2002"/>
    <s v="Gable"/>
    <x v="1"/>
    <s v="TA"/>
    <s v="PConc"/>
    <s v="Gd"/>
    <s v="TA"/>
    <s v="No"/>
    <s v="Unf"/>
    <n v="0"/>
    <s v="Y"/>
    <n v="1459"/>
    <n v="0"/>
    <n v="0"/>
    <n v="1459"/>
    <n v="2"/>
    <n v="0"/>
    <n v="3"/>
    <n v="1"/>
    <s v="Gd"/>
    <n v="6"/>
    <s v="Typ"/>
    <s v="Attchd"/>
    <n v="2"/>
    <n v="0"/>
    <n v="9"/>
    <n v="2007"/>
    <x v="0"/>
    <n v="192000"/>
  </r>
  <r>
    <n v="128"/>
    <n v="45"/>
    <x v="1"/>
    <n v="4388"/>
    <s v="Inside"/>
    <x v="4"/>
    <n v="7"/>
    <n v="1930"/>
    <n v="1950"/>
    <s v="Gable"/>
    <x v="0"/>
    <s v="Gd"/>
    <s v="BrkTil"/>
    <s v="TA"/>
    <s v="TA"/>
    <s v="No"/>
    <s v="LwQ"/>
    <n v="116"/>
    <s v="Y"/>
    <n v="840"/>
    <n v="0"/>
    <n v="0"/>
    <n v="840"/>
    <n v="1"/>
    <n v="0"/>
    <n v="3"/>
    <n v="1"/>
    <s v="TA"/>
    <n v="5"/>
    <s v="Typ"/>
    <s v="NG"/>
    <n v="0"/>
    <n v="0"/>
    <n v="6"/>
    <n v="2007"/>
    <x v="0"/>
    <n v="87000"/>
  </r>
  <r>
    <n v="1034"/>
    <n v="20"/>
    <x v="0"/>
    <n v="8125"/>
    <s v="Inside"/>
    <x v="1"/>
    <n v="5"/>
    <n v="2002"/>
    <n v="2002"/>
    <s v="Gable"/>
    <x v="1"/>
    <s v="TA"/>
    <s v="PConc"/>
    <s v="Gd"/>
    <s v="TA"/>
    <s v="No"/>
    <s v="GLQ"/>
    <n v="986"/>
    <s v="Y"/>
    <n v="1654"/>
    <n v="0"/>
    <n v="0"/>
    <n v="1654"/>
    <n v="2"/>
    <n v="0"/>
    <n v="3"/>
    <n v="1"/>
    <s v="Gd"/>
    <n v="6"/>
    <s v="Typ"/>
    <s v="Attchd"/>
    <n v="3"/>
    <n v="0"/>
    <n v="2"/>
    <n v="2006"/>
    <x v="0"/>
    <n v="230000"/>
  </r>
  <r>
    <n v="1350"/>
    <n v="70"/>
    <x v="1"/>
    <n v="5250"/>
    <s v="Inside"/>
    <x v="5"/>
    <n v="5"/>
    <n v="1872"/>
    <n v="1987"/>
    <s v="Gable"/>
    <x v="0"/>
    <s v="Gd"/>
    <s v="BrkTil"/>
    <s v="TA"/>
    <s v="Fa"/>
    <s v="No"/>
    <s v="LwQ"/>
    <n v="259"/>
    <s v="N"/>
    <n v="938"/>
    <n v="1215"/>
    <n v="205"/>
    <n v="2358"/>
    <n v="2"/>
    <n v="0"/>
    <n v="4"/>
    <n v="1"/>
    <s v="TA"/>
    <n v="8"/>
    <s v="Typ"/>
    <s v="NG"/>
    <n v="0"/>
    <n v="0"/>
    <n v="12"/>
    <n v="2008"/>
    <x v="0"/>
    <n v="122000"/>
  </r>
  <r>
    <n v="596"/>
    <n v="20"/>
    <x v="0"/>
    <n v="11302"/>
    <s v="Inside"/>
    <x v="5"/>
    <n v="5"/>
    <n v="2005"/>
    <n v="2006"/>
    <s v="Gable"/>
    <x v="1"/>
    <s v="TA"/>
    <s v="PConc"/>
    <s v="Gd"/>
    <s v="TA"/>
    <s v="Gd"/>
    <s v="GLQ"/>
    <n v="1422"/>
    <s v="Y"/>
    <n v="1826"/>
    <n v="0"/>
    <n v="0"/>
    <n v="1826"/>
    <n v="2"/>
    <n v="0"/>
    <n v="3"/>
    <n v="1"/>
    <s v="Gd"/>
    <n v="7"/>
    <s v="Typ"/>
    <s v="Attchd"/>
    <n v="3"/>
    <n v="0"/>
    <n v="8"/>
    <n v="2006"/>
    <x v="1"/>
    <n v="319000"/>
  </r>
  <r>
    <n v="1057"/>
    <n v="120"/>
    <x v="0"/>
    <n v="7052"/>
    <s v="Inside"/>
    <x v="1"/>
    <n v="5"/>
    <n v="2005"/>
    <n v="2005"/>
    <s v="Gable"/>
    <x v="1"/>
    <s v="TA"/>
    <s v="PConc"/>
    <s v="Gd"/>
    <s v="TA"/>
    <s v="Av"/>
    <s v="GLQ"/>
    <n v="659"/>
    <s v="Y"/>
    <n v="1364"/>
    <n v="0"/>
    <n v="0"/>
    <n v="1364"/>
    <n v="2"/>
    <n v="0"/>
    <n v="2"/>
    <n v="1"/>
    <s v="Gd"/>
    <n v="6"/>
    <s v="Typ"/>
    <s v="Attchd"/>
    <n v="2"/>
    <n v="0"/>
    <n v="6"/>
    <n v="2006"/>
    <x v="0"/>
    <n v="185850"/>
  </r>
  <r>
    <n v="1055"/>
    <n v="60"/>
    <x v="0"/>
    <n v="11367"/>
    <s v="Corner"/>
    <x v="5"/>
    <n v="5"/>
    <n v="2002"/>
    <n v="2002"/>
    <s v="Gable"/>
    <x v="1"/>
    <s v="TA"/>
    <s v="PConc"/>
    <s v="Gd"/>
    <s v="TA"/>
    <s v="Mn"/>
    <s v="GLQ"/>
    <n v="932"/>
    <s v="Y"/>
    <n v="1091"/>
    <n v="898"/>
    <n v="0"/>
    <n v="1989"/>
    <n v="2"/>
    <n v="1"/>
    <n v="3"/>
    <n v="1"/>
    <s v="Gd"/>
    <n v="7"/>
    <s v="Typ"/>
    <s v="Attchd"/>
    <n v="2"/>
    <n v="0"/>
    <n v="11"/>
    <n v="2006"/>
    <x v="0"/>
    <n v="255000"/>
  </r>
  <r>
    <n v="680"/>
    <n v="20"/>
    <x v="0"/>
    <n v="9945"/>
    <s v="Inside"/>
    <x v="4"/>
    <n v="5"/>
    <n v="1961"/>
    <n v="1961"/>
    <s v="Hip"/>
    <x v="0"/>
    <s v="TA"/>
    <s v="CBlock"/>
    <s v="TA"/>
    <s v="TA"/>
    <s v="No"/>
    <s v="LwQ"/>
    <n v="827"/>
    <s v="Y"/>
    <n v="988"/>
    <n v="0"/>
    <n v="0"/>
    <n v="988"/>
    <n v="1"/>
    <n v="0"/>
    <n v="3"/>
    <n v="1"/>
    <s v="TA"/>
    <n v="5"/>
    <s v="Typ"/>
    <s v="Detchd"/>
    <n v="2"/>
    <n v="0"/>
    <n v="10"/>
    <n v="2007"/>
    <x v="0"/>
    <n v="128500"/>
  </r>
  <r>
    <n v="84"/>
    <n v="20"/>
    <x v="0"/>
    <n v="8892"/>
    <s v="Inside"/>
    <x v="4"/>
    <n v="5"/>
    <n v="1960"/>
    <n v="1960"/>
    <s v="Gable"/>
    <x v="0"/>
    <s v="TA"/>
    <s v="CBlock"/>
    <s v="TA"/>
    <s v="TA"/>
    <s v="No"/>
    <s v="Unf"/>
    <n v="0"/>
    <s v="Y"/>
    <n v="1065"/>
    <n v="0"/>
    <n v="0"/>
    <n v="1065"/>
    <n v="1"/>
    <n v="1"/>
    <n v="3"/>
    <n v="1"/>
    <s v="TA"/>
    <n v="6"/>
    <s v="Typ"/>
    <s v="Detchd"/>
    <n v="2"/>
    <n v="0"/>
    <n v="7"/>
    <n v="2007"/>
    <x v="0"/>
    <n v="126500"/>
  </r>
  <r>
    <n v="536"/>
    <n v="190"/>
    <x v="0"/>
    <n v="7000"/>
    <s v="Inside"/>
    <x v="4"/>
    <n v="7"/>
    <n v="1910"/>
    <n v="1991"/>
    <s v="Gable"/>
    <x v="0"/>
    <s v="TA"/>
    <s v="CBlock"/>
    <s v="Gd"/>
    <s v="TA"/>
    <s v="Gd"/>
    <s v="GLQ"/>
    <n v="969"/>
    <s v="Y"/>
    <n v="820"/>
    <n v="527"/>
    <n v="0"/>
    <n v="1347"/>
    <n v="1"/>
    <n v="0"/>
    <n v="3"/>
    <n v="1"/>
    <s v="TA"/>
    <n v="5"/>
    <s v="Typ"/>
    <s v="NG"/>
    <n v="0"/>
    <n v="0"/>
    <n v="1"/>
    <n v="2008"/>
    <x v="0"/>
    <n v="107500"/>
  </r>
  <r>
    <n v="702"/>
    <n v="20"/>
    <x v="0"/>
    <n v="9600"/>
    <s v="Inside"/>
    <x v="1"/>
    <n v="5"/>
    <n v="1969"/>
    <n v="1969"/>
    <s v="Hip"/>
    <x v="0"/>
    <s v="TA"/>
    <s v="CBlock"/>
    <s v="TA"/>
    <s v="TA"/>
    <s v="No"/>
    <s v="Unf"/>
    <n v="0"/>
    <s v="Y"/>
    <n v="1164"/>
    <n v="0"/>
    <n v="0"/>
    <n v="1164"/>
    <n v="1"/>
    <n v="1"/>
    <n v="3"/>
    <n v="1"/>
    <s v="TA"/>
    <n v="6"/>
    <s v="Typ"/>
    <s v="Attchd"/>
    <n v="2"/>
    <n v="0"/>
    <n v="7"/>
    <n v="2006"/>
    <x v="0"/>
    <n v="140000"/>
  </r>
  <r>
    <n v="1097"/>
    <n v="70"/>
    <x v="1"/>
    <n v="6882"/>
    <s v="Inside"/>
    <x v="0"/>
    <n v="7"/>
    <n v="1914"/>
    <n v="2006"/>
    <s v="Gable"/>
    <x v="0"/>
    <s v="TA"/>
    <s v="PConc"/>
    <s v="TA"/>
    <s v="TA"/>
    <s v="No"/>
    <s v="Unf"/>
    <n v="0"/>
    <s v="Y"/>
    <n v="773"/>
    <n v="582"/>
    <n v="0"/>
    <n v="1355"/>
    <n v="1"/>
    <n v="1"/>
    <n v="3"/>
    <n v="1"/>
    <s v="Gd"/>
    <n v="7"/>
    <s v="Typ"/>
    <s v="NG"/>
    <n v="0"/>
    <n v="0"/>
    <n v="3"/>
    <n v="2007"/>
    <x v="0"/>
    <n v="127000"/>
  </r>
  <r>
    <n v="393"/>
    <n v="20"/>
    <x v="0"/>
    <n v="8339"/>
    <s v="Inside"/>
    <x v="4"/>
    <n v="7"/>
    <n v="1959"/>
    <n v="1959"/>
    <s v="Gable"/>
    <x v="0"/>
    <s v="TA"/>
    <s v="BrkTil"/>
    <s v="NA"/>
    <s v="NA"/>
    <s v="NA"/>
    <s v="NA"/>
    <n v="0"/>
    <s v="Y"/>
    <n v="882"/>
    <n v="0"/>
    <n v="0"/>
    <n v="882"/>
    <n v="1"/>
    <n v="0"/>
    <n v="3"/>
    <n v="1"/>
    <s v="TA"/>
    <n v="5"/>
    <s v="Typ"/>
    <s v="Attchd"/>
    <n v="1"/>
    <n v="0"/>
    <n v="7"/>
    <n v="2007"/>
    <x v="0"/>
    <n v="106500"/>
  </r>
  <r>
    <n v="224"/>
    <n v="20"/>
    <x v="0"/>
    <n v="10500"/>
    <s v="FR2"/>
    <x v="3"/>
    <n v="6"/>
    <n v="1971"/>
    <n v="1971"/>
    <s v="Gable"/>
    <x v="0"/>
    <s v="TA"/>
    <s v="CBlock"/>
    <s v="TA"/>
    <s v="TA"/>
    <s v="No"/>
    <s v="ALQ"/>
    <n v="524"/>
    <s v="Y"/>
    <n v="864"/>
    <n v="0"/>
    <n v="0"/>
    <n v="864"/>
    <n v="1"/>
    <n v="0"/>
    <n v="2"/>
    <n v="1"/>
    <s v="TA"/>
    <n v="4"/>
    <s v="Typ"/>
    <s v="Detchd"/>
    <n v="2"/>
    <n v="0"/>
    <n v="3"/>
    <n v="2009"/>
    <x v="1"/>
    <n v="97000"/>
  </r>
  <r>
    <n v="729"/>
    <n v="90"/>
    <x v="0"/>
    <n v="11475"/>
    <s v="Corner"/>
    <x v="4"/>
    <n v="5"/>
    <n v="1958"/>
    <n v="1958"/>
    <s v="Gable"/>
    <x v="0"/>
    <s v="TA"/>
    <s v="CBlock"/>
    <s v="TA"/>
    <s v="TA"/>
    <s v="No"/>
    <s v="Unf"/>
    <n v="0"/>
    <s v="Y"/>
    <n v="1776"/>
    <n v="0"/>
    <n v="0"/>
    <n v="1776"/>
    <n v="2"/>
    <n v="0"/>
    <n v="4"/>
    <n v="2"/>
    <s v="TA"/>
    <n v="9"/>
    <s v="Typ"/>
    <s v="Detchd"/>
    <n v="3"/>
    <n v="0"/>
    <n v="7"/>
    <n v="2009"/>
    <x v="1"/>
    <n v="110000"/>
  </r>
  <r>
    <n v="592"/>
    <n v="60"/>
    <x v="0"/>
    <n v="13478"/>
    <s v="Corner"/>
    <x v="2"/>
    <n v="5"/>
    <n v="2008"/>
    <n v="2008"/>
    <s v="Gable"/>
    <x v="2"/>
    <s v="TA"/>
    <s v="PConc"/>
    <s v="Ex"/>
    <s v="TA"/>
    <s v="Gd"/>
    <s v="GLQ"/>
    <n v="1338"/>
    <s v="Y"/>
    <n v="1728"/>
    <n v="568"/>
    <n v="0"/>
    <n v="2296"/>
    <n v="2"/>
    <n v="1"/>
    <n v="3"/>
    <n v="1"/>
    <s v="Ex"/>
    <n v="10"/>
    <s v="Typ"/>
    <s v="Other"/>
    <n v="3"/>
    <n v="0"/>
    <n v="6"/>
    <n v="2009"/>
    <x v="0"/>
    <n v="451950"/>
  </r>
  <r>
    <n v="1278"/>
    <n v="80"/>
    <x v="0"/>
    <n v="17871"/>
    <s v="CulDSac"/>
    <x v="0"/>
    <n v="5"/>
    <n v="1967"/>
    <n v="1976"/>
    <s v="Gable"/>
    <x v="0"/>
    <s v="TA"/>
    <s v="CBlock"/>
    <s v="Gd"/>
    <s v="TA"/>
    <s v="Av"/>
    <s v="ALQ"/>
    <n v="528"/>
    <s v="Y"/>
    <n v="1724"/>
    <n v="0"/>
    <n v="0"/>
    <n v="1724"/>
    <n v="1"/>
    <n v="1"/>
    <n v="3"/>
    <n v="1"/>
    <s v="TA"/>
    <n v="7"/>
    <s v="Typ"/>
    <s v="Attchd"/>
    <n v="2"/>
    <n v="0"/>
    <n v="6"/>
    <n v="2009"/>
    <x v="0"/>
    <n v="197900"/>
  </r>
  <r>
    <n v="167"/>
    <n v="20"/>
    <x v="0"/>
    <n v="10708"/>
    <s v="Inside"/>
    <x v="4"/>
    <n v="5"/>
    <n v="1955"/>
    <n v="1993"/>
    <s v="Hip"/>
    <x v="1"/>
    <s v="TA"/>
    <s v="CBlock"/>
    <s v="TA"/>
    <s v="TA"/>
    <s v="No"/>
    <s v="LwQ"/>
    <n v="379"/>
    <s v="Y"/>
    <n v="1867"/>
    <n v="0"/>
    <n v="0"/>
    <n v="1867"/>
    <n v="1"/>
    <n v="0"/>
    <n v="2"/>
    <n v="1"/>
    <s v="TA"/>
    <n v="7"/>
    <s v="Typ"/>
    <s v="Attchd"/>
    <n v="1"/>
    <n v="0"/>
    <n v="11"/>
    <n v="2009"/>
    <x v="0"/>
    <n v="190000"/>
  </r>
  <r>
    <n v="81"/>
    <n v="60"/>
    <x v="0"/>
    <n v="13000"/>
    <s v="Corner"/>
    <x v="0"/>
    <n v="6"/>
    <n v="1968"/>
    <n v="1968"/>
    <s v="Gable"/>
    <x v="0"/>
    <s v="Gd"/>
    <s v="CBlock"/>
    <s v="Gd"/>
    <s v="TA"/>
    <s v="No"/>
    <s v="LwQ"/>
    <n v="448"/>
    <s v="Y"/>
    <n v="1182"/>
    <n v="960"/>
    <n v="0"/>
    <n v="2142"/>
    <n v="2"/>
    <n v="1"/>
    <n v="4"/>
    <n v="1"/>
    <s v="Gd"/>
    <n v="8"/>
    <s v="Typ"/>
    <s v="Attchd"/>
    <n v="1"/>
    <n v="0"/>
    <n v="6"/>
    <n v="2009"/>
    <x v="0"/>
    <n v="193500"/>
  </r>
  <r>
    <n v="164"/>
    <n v="45"/>
    <x v="0"/>
    <n v="5500"/>
    <s v="Inside"/>
    <x v="3"/>
    <n v="6"/>
    <n v="1956"/>
    <n v="1956"/>
    <s v="Gable"/>
    <x v="0"/>
    <s v="TA"/>
    <s v="CBlock"/>
    <s v="TA"/>
    <s v="TA"/>
    <s v="No"/>
    <s v="Unf"/>
    <n v="0"/>
    <s v="Y"/>
    <n v="882"/>
    <n v="0"/>
    <n v="0"/>
    <n v="882"/>
    <n v="1"/>
    <n v="0"/>
    <n v="1"/>
    <n v="1"/>
    <s v="TA"/>
    <n v="4"/>
    <s v="Typ"/>
    <s v="NG"/>
    <n v="0"/>
    <n v="0"/>
    <n v="4"/>
    <n v="2007"/>
    <x v="0"/>
    <n v="103200"/>
  </r>
  <r>
    <n v="24"/>
    <n v="120"/>
    <x v="1"/>
    <n v="4224"/>
    <s v="Inside"/>
    <x v="4"/>
    <n v="7"/>
    <n v="1976"/>
    <n v="1976"/>
    <s v="Gable"/>
    <x v="0"/>
    <s v="TA"/>
    <s v="PConc"/>
    <s v="Gd"/>
    <s v="TA"/>
    <s v="No"/>
    <s v="GLQ"/>
    <n v="840"/>
    <s v="Y"/>
    <n v="1060"/>
    <n v="0"/>
    <n v="0"/>
    <n v="1060"/>
    <n v="1"/>
    <n v="0"/>
    <n v="3"/>
    <n v="1"/>
    <s v="TA"/>
    <n v="6"/>
    <s v="Typ"/>
    <s v="Attchd"/>
    <n v="2"/>
    <n v="0"/>
    <n v="6"/>
    <n v="2007"/>
    <x v="0"/>
    <n v="129900"/>
  </r>
  <r>
    <n v="1019"/>
    <n v="80"/>
    <x v="0"/>
    <n v="10784"/>
    <s v="FR2"/>
    <x v="1"/>
    <n v="5"/>
    <n v="1991"/>
    <n v="1992"/>
    <s v="Gable"/>
    <x v="1"/>
    <s v="TA"/>
    <s v="PConc"/>
    <s v="Gd"/>
    <s v="TA"/>
    <s v="No"/>
    <s v="Unf"/>
    <n v="0"/>
    <s v="Y"/>
    <n v="802"/>
    <n v="670"/>
    <n v="0"/>
    <n v="1472"/>
    <n v="2"/>
    <n v="1"/>
    <n v="3"/>
    <n v="1"/>
    <s v="Gd"/>
    <n v="7"/>
    <s v="Typ"/>
    <s v="Attchd"/>
    <n v="2"/>
    <n v="0"/>
    <n v="5"/>
    <n v="2007"/>
    <x v="0"/>
    <n v="160000"/>
  </r>
  <r>
    <n v="865"/>
    <n v="20"/>
    <x v="2"/>
    <n v="8640"/>
    <s v="Inside"/>
    <x v="1"/>
    <n v="5"/>
    <n v="2007"/>
    <n v="2008"/>
    <s v="Gable"/>
    <x v="1"/>
    <s v="TA"/>
    <s v="PConc"/>
    <s v="Ex"/>
    <s v="TA"/>
    <s v="No"/>
    <s v="Unf"/>
    <n v="0"/>
    <s v="Y"/>
    <n v="1372"/>
    <n v="0"/>
    <n v="0"/>
    <n v="1372"/>
    <n v="2"/>
    <n v="0"/>
    <n v="3"/>
    <n v="1"/>
    <s v="Gd"/>
    <n v="6"/>
    <s v="Typ"/>
    <s v="Attchd"/>
    <n v="2"/>
    <n v="0"/>
    <n v="5"/>
    <n v="2008"/>
    <x v="1"/>
    <n v="250580"/>
  </r>
  <r>
    <n v="1425"/>
    <n v="20"/>
    <x v="0"/>
    <n v="9503"/>
    <s v="Inside"/>
    <x v="4"/>
    <n v="5"/>
    <n v="1958"/>
    <n v="1983"/>
    <s v="Hip"/>
    <x v="0"/>
    <s v="TA"/>
    <s v="CBlock"/>
    <s v="TA"/>
    <s v="TA"/>
    <s v="No"/>
    <s v="ALQ"/>
    <n v="457"/>
    <s v="Y"/>
    <n v="1344"/>
    <n v="0"/>
    <n v="0"/>
    <n v="1344"/>
    <n v="1"/>
    <n v="0"/>
    <n v="2"/>
    <n v="1"/>
    <s v="TA"/>
    <n v="6"/>
    <s v="Min"/>
    <s v="Detchd"/>
    <n v="1"/>
    <n v="0"/>
    <n v="6"/>
    <n v="2007"/>
    <x v="0"/>
    <n v="144000"/>
  </r>
  <r>
    <n v="1451"/>
    <n v="90"/>
    <x v="0"/>
    <n v="9000"/>
    <s v="FR2"/>
    <x v="4"/>
    <n v="5"/>
    <n v="1974"/>
    <n v="1974"/>
    <s v="Gable"/>
    <x v="0"/>
    <s v="TA"/>
    <s v="CBlock"/>
    <s v="Gd"/>
    <s v="TA"/>
    <s v="No"/>
    <s v="Unf"/>
    <n v="0"/>
    <s v="Y"/>
    <n v="896"/>
    <n v="896"/>
    <n v="0"/>
    <n v="1792"/>
    <n v="2"/>
    <n v="2"/>
    <n v="4"/>
    <n v="2"/>
    <s v="TA"/>
    <n v="8"/>
    <s v="Typ"/>
    <s v="NG"/>
    <n v="0"/>
    <n v="0"/>
    <n v="9"/>
    <n v="2009"/>
    <x v="0"/>
    <n v="136000"/>
  </r>
  <r>
    <n v="1198"/>
    <n v="75"/>
    <x v="1"/>
    <n v="8850"/>
    <s v="Corner"/>
    <x v="1"/>
    <n v="6"/>
    <n v="1916"/>
    <n v="1950"/>
    <s v="Gable"/>
    <x v="0"/>
    <s v="TA"/>
    <s v="BrkTil"/>
    <s v="TA"/>
    <s v="TA"/>
    <s v="No"/>
    <s v="Unf"/>
    <n v="0"/>
    <s v="Y"/>
    <n v="815"/>
    <n v="875"/>
    <n v="0"/>
    <n v="1690"/>
    <n v="1"/>
    <n v="0"/>
    <n v="3"/>
    <n v="1"/>
    <s v="TA"/>
    <n v="7"/>
    <s v="Typ"/>
    <s v="Detchd"/>
    <n v="1"/>
    <n v="0"/>
    <n v="7"/>
    <n v="2006"/>
    <x v="0"/>
    <n v="144000"/>
  </r>
  <r>
    <n v="500"/>
    <n v="20"/>
    <x v="0"/>
    <n v="7535"/>
    <s v="Inside"/>
    <x v="4"/>
    <n v="7"/>
    <n v="1958"/>
    <n v="1985"/>
    <s v="Gable"/>
    <x v="0"/>
    <s v="TA"/>
    <s v="CBlock"/>
    <s v="TA"/>
    <s v="TA"/>
    <s v="No"/>
    <s v="BLQ"/>
    <n v="111"/>
    <s v="Y"/>
    <n v="912"/>
    <n v="0"/>
    <n v="0"/>
    <n v="912"/>
    <n v="1"/>
    <n v="0"/>
    <n v="2"/>
    <n v="1"/>
    <s v="TA"/>
    <n v="5"/>
    <s v="Typ"/>
    <s v="Attchd"/>
    <n v="1"/>
    <n v="0"/>
    <n v="6"/>
    <n v="2007"/>
    <x v="0"/>
    <n v="120000"/>
  </r>
  <r>
    <n v="471"/>
    <n v="120"/>
    <x v="0"/>
    <n v="6820"/>
    <s v="Corner"/>
    <x v="5"/>
    <n v="5"/>
    <n v="1985"/>
    <n v="1985"/>
    <s v="Gable"/>
    <x v="1"/>
    <s v="TA"/>
    <s v="PConc"/>
    <s v="Gd"/>
    <s v="TA"/>
    <s v="Av"/>
    <s v="GLQ"/>
    <n v="368"/>
    <s v="Y"/>
    <n v="1502"/>
    <n v="0"/>
    <n v="0"/>
    <n v="1502"/>
    <n v="1"/>
    <n v="1"/>
    <n v="1"/>
    <n v="1"/>
    <s v="Gd"/>
    <n v="4"/>
    <s v="Typ"/>
    <s v="Attchd"/>
    <n v="2"/>
    <n v="0"/>
    <n v="6"/>
    <n v="2010"/>
    <x v="0"/>
    <n v="212000"/>
  </r>
  <r>
    <n v="1221"/>
    <n v="20"/>
    <x v="0"/>
    <n v="7800"/>
    <s v="Inside"/>
    <x v="4"/>
    <n v="5"/>
    <n v="1964"/>
    <n v="1964"/>
    <s v="Gable"/>
    <x v="0"/>
    <s v="TA"/>
    <s v="CBlock"/>
    <s v="TA"/>
    <s v="TA"/>
    <s v="No"/>
    <s v="LwQ"/>
    <n v="312"/>
    <s v="Y"/>
    <n v="912"/>
    <n v="0"/>
    <n v="0"/>
    <n v="912"/>
    <n v="1"/>
    <n v="0"/>
    <n v="2"/>
    <n v="1"/>
    <s v="TA"/>
    <n v="5"/>
    <s v="Typ"/>
    <s v="Attchd"/>
    <n v="1"/>
    <n v="0"/>
    <n v="11"/>
    <n v="2006"/>
    <x v="1"/>
    <n v="115000"/>
  </r>
  <r>
    <n v="158"/>
    <n v="60"/>
    <x v="0"/>
    <n v="12003"/>
    <s v="Corner"/>
    <x v="5"/>
    <n v="5"/>
    <n v="2009"/>
    <n v="2010"/>
    <s v="Gable"/>
    <x v="1"/>
    <s v="TA"/>
    <s v="PConc"/>
    <s v="Ex"/>
    <s v="TA"/>
    <s v="No"/>
    <s v="Unf"/>
    <n v="0"/>
    <s v="Y"/>
    <n v="774"/>
    <n v="1194"/>
    <n v="0"/>
    <n v="1968"/>
    <n v="2"/>
    <n v="1"/>
    <n v="4"/>
    <n v="1"/>
    <s v="Ex"/>
    <n v="8"/>
    <s v="Typ"/>
    <s v="Other"/>
    <n v="3"/>
    <n v="0"/>
    <n v="5"/>
    <n v="2010"/>
    <x v="1"/>
    <n v="269500"/>
  </r>
  <r>
    <n v="123"/>
    <n v="20"/>
    <x v="0"/>
    <n v="9464"/>
    <s v="Corner"/>
    <x v="0"/>
    <n v="7"/>
    <n v="1958"/>
    <n v="1958"/>
    <s v="Hip"/>
    <x v="0"/>
    <s v="Gd"/>
    <s v="CBlock"/>
    <s v="TA"/>
    <s v="TA"/>
    <s v="No"/>
    <s v="BLQ"/>
    <n v="570"/>
    <s v="Y"/>
    <n v="1080"/>
    <n v="0"/>
    <n v="0"/>
    <n v="1080"/>
    <n v="1"/>
    <n v="0"/>
    <n v="3"/>
    <n v="1"/>
    <s v="TA"/>
    <n v="5"/>
    <s v="Typ"/>
    <s v="Attchd"/>
    <n v="1"/>
    <n v="0"/>
    <n v="6"/>
    <n v="2008"/>
    <x v="0"/>
    <n v="136000"/>
  </r>
  <r>
    <n v="1025"/>
    <n v="20"/>
    <x v="0"/>
    <n v="15498"/>
    <s v="Corner"/>
    <x v="5"/>
    <n v="6"/>
    <n v="1976"/>
    <n v="1976"/>
    <s v="Hip"/>
    <x v="1"/>
    <s v="TA"/>
    <s v="CBlock"/>
    <s v="Gd"/>
    <s v="TA"/>
    <s v="Av"/>
    <s v="ALQ"/>
    <n v="1165"/>
    <s v="Y"/>
    <n v="2898"/>
    <n v="0"/>
    <n v="0"/>
    <n v="2898"/>
    <n v="2"/>
    <n v="0"/>
    <n v="2"/>
    <n v="1"/>
    <s v="Gd"/>
    <n v="10"/>
    <s v="Typ"/>
    <s v="Attchd"/>
    <n v="2"/>
    <n v="0"/>
    <n v="5"/>
    <n v="2008"/>
    <x v="1"/>
    <n v="287000"/>
  </r>
  <r>
    <n v="1249"/>
    <n v="75"/>
    <x v="1"/>
    <n v="9600"/>
    <s v="Inside"/>
    <x v="0"/>
    <n v="5"/>
    <n v="1917"/>
    <n v="1950"/>
    <s v="Gable"/>
    <x v="0"/>
    <s v="TA"/>
    <s v="BrkTil"/>
    <s v="Gd"/>
    <s v="TA"/>
    <s v="No"/>
    <s v="LwQ"/>
    <n v="319"/>
    <s v="N"/>
    <n v="1134"/>
    <n v="924"/>
    <n v="0"/>
    <n v="2058"/>
    <n v="1"/>
    <n v="1"/>
    <n v="3"/>
    <n v="1"/>
    <s v="TA"/>
    <n v="8"/>
    <s v="Typ"/>
    <s v="Detchd"/>
    <n v="2"/>
    <n v="0"/>
    <n v="4"/>
    <n v="2008"/>
    <x v="0"/>
    <n v="129500"/>
  </r>
  <r>
    <n v="942"/>
    <n v="60"/>
    <x v="0"/>
    <n v="8755"/>
    <s v="FR2"/>
    <x v="1"/>
    <n v="5"/>
    <n v="1999"/>
    <n v="1999"/>
    <s v="Gable"/>
    <x v="1"/>
    <s v="TA"/>
    <s v="PConc"/>
    <s v="Gd"/>
    <s v="TA"/>
    <s v="No"/>
    <s v="ALQ"/>
    <n v="772"/>
    <s v="Y"/>
    <n v="1022"/>
    <n v="1038"/>
    <n v="0"/>
    <n v="2060"/>
    <n v="2"/>
    <n v="1"/>
    <n v="3"/>
    <n v="1"/>
    <s v="Gd"/>
    <n v="8"/>
    <s v="Typ"/>
    <s v="Other"/>
    <n v="2"/>
    <n v="0"/>
    <n v="6"/>
    <n v="2009"/>
    <x v="0"/>
    <n v="214000"/>
  </r>
  <r>
    <n v="377"/>
    <n v="85"/>
    <x v="0"/>
    <n v="8846"/>
    <s v="CulDSac"/>
    <x v="4"/>
    <n v="5"/>
    <n v="1996"/>
    <n v="1996"/>
    <s v="Gable"/>
    <x v="1"/>
    <s v="TA"/>
    <s v="PConc"/>
    <s v="Gd"/>
    <s v="TA"/>
    <s v="Av"/>
    <s v="GLQ"/>
    <n v="298"/>
    <s v="Y"/>
    <n v="914"/>
    <n v="0"/>
    <n v="0"/>
    <n v="914"/>
    <n v="1"/>
    <n v="0"/>
    <n v="2"/>
    <n v="1"/>
    <s v="TA"/>
    <n v="5"/>
    <s v="Typ"/>
    <s v="Detchd"/>
    <n v="2"/>
    <n v="0"/>
    <n v="7"/>
    <n v="2006"/>
    <x v="0"/>
    <n v="148000"/>
  </r>
  <r>
    <n v="1044"/>
    <n v="60"/>
    <x v="0"/>
    <n v="11839"/>
    <s v="Inside"/>
    <x v="1"/>
    <n v="5"/>
    <n v="1990"/>
    <n v="1990"/>
    <s v="Hip"/>
    <x v="0"/>
    <s v="TA"/>
    <s v="PConc"/>
    <s v="Gd"/>
    <s v="TA"/>
    <s v="No"/>
    <s v="GLQ"/>
    <n v="1085"/>
    <s v="Y"/>
    <n v="1532"/>
    <n v="797"/>
    <n v="0"/>
    <n v="2329"/>
    <n v="2"/>
    <n v="1"/>
    <n v="4"/>
    <n v="1"/>
    <s v="Gd"/>
    <n v="10"/>
    <s v="Typ"/>
    <s v="Attchd"/>
    <n v="2"/>
    <n v="0"/>
    <n v="5"/>
    <n v="2008"/>
    <x v="0"/>
    <n v="262280"/>
  </r>
  <r>
    <n v="1024"/>
    <n v="120"/>
    <x v="0"/>
    <n v="3182"/>
    <s v="Inside"/>
    <x v="1"/>
    <n v="5"/>
    <n v="2005"/>
    <n v="2006"/>
    <s v="Gable"/>
    <x v="1"/>
    <s v="TA"/>
    <s v="PConc"/>
    <s v="Gd"/>
    <s v="Gd"/>
    <s v="No"/>
    <s v="GLQ"/>
    <n v="16"/>
    <s v="Y"/>
    <n v="1504"/>
    <n v="0"/>
    <n v="0"/>
    <n v="1504"/>
    <n v="2"/>
    <n v="0"/>
    <n v="2"/>
    <n v="1"/>
    <s v="Gd"/>
    <n v="7"/>
    <s v="Typ"/>
    <s v="Attchd"/>
    <n v="2"/>
    <n v="0"/>
    <n v="5"/>
    <n v="2008"/>
    <x v="0"/>
    <n v="191000"/>
  </r>
  <r>
    <n v="1258"/>
    <n v="30"/>
    <x v="0"/>
    <n v="4060"/>
    <s v="Corner"/>
    <x v="4"/>
    <n v="8"/>
    <n v="1922"/>
    <n v="1950"/>
    <s v="Gable"/>
    <x v="0"/>
    <s v="TA"/>
    <s v="PConc"/>
    <s v="Fa"/>
    <s v="TA"/>
    <s v="No"/>
    <s v="Unf"/>
    <n v="0"/>
    <s v="Y"/>
    <n v="864"/>
    <n v="0"/>
    <n v="0"/>
    <n v="864"/>
    <n v="1"/>
    <n v="0"/>
    <n v="2"/>
    <n v="1"/>
    <s v="TA"/>
    <n v="4"/>
    <s v="Typ"/>
    <s v="NG"/>
    <n v="0"/>
    <n v="0"/>
    <n v="7"/>
    <n v="2009"/>
    <x v="0"/>
    <n v="99900"/>
  </r>
  <r>
    <n v="1244"/>
    <n v="20"/>
    <x v="0"/>
    <n v="13891"/>
    <s v="Inside"/>
    <x v="2"/>
    <n v="5"/>
    <n v="2006"/>
    <n v="2006"/>
    <s v="Gable"/>
    <x v="2"/>
    <s v="TA"/>
    <s v="PConc"/>
    <s v="Ex"/>
    <s v="Gd"/>
    <s v="Gd"/>
    <s v="GLQ"/>
    <n v="1386"/>
    <s v="Y"/>
    <n v="2076"/>
    <n v="0"/>
    <n v="0"/>
    <n v="2076"/>
    <n v="2"/>
    <n v="1"/>
    <n v="2"/>
    <n v="1"/>
    <s v="Ex"/>
    <n v="7"/>
    <s v="Typ"/>
    <s v="Attchd"/>
    <n v="3"/>
    <n v="0"/>
    <n v="9"/>
    <n v="2006"/>
    <x v="1"/>
    <n v="465000"/>
  </r>
  <r>
    <n v="13"/>
    <n v="20"/>
    <x v="0"/>
    <n v="12968"/>
    <s v="Inside"/>
    <x v="4"/>
    <n v="6"/>
    <n v="1962"/>
    <n v="1962"/>
    <s v="Hip"/>
    <x v="0"/>
    <s v="TA"/>
    <s v="CBlock"/>
    <s v="TA"/>
    <s v="TA"/>
    <s v="No"/>
    <s v="ALQ"/>
    <n v="737"/>
    <s v="Y"/>
    <n v="912"/>
    <n v="0"/>
    <n v="0"/>
    <n v="912"/>
    <n v="1"/>
    <n v="0"/>
    <n v="2"/>
    <n v="1"/>
    <s v="TA"/>
    <n v="4"/>
    <s v="Typ"/>
    <s v="Detchd"/>
    <n v="1"/>
    <n v="0"/>
    <n v="9"/>
    <n v="2008"/>
    <x v="0"/>
    <n v="144000"/>
  </r>
  <r>
    <n v="1304"/>
    <n v="20"/>
    <x v="0"/>
    <n v="8688"/>
    <s v="Inside"/>
    <x v="1"/>
    <n v="5"/>
    <n v="2005"/>
    <n v="2005"/>
    <s v="Gable"/>
    <x v="1"/>
    <s v="TA"/>
    <s v="PConc"/>
    <s v="Gd"/>
    <s v="TA"/>
    <s v="Av"/>
    <s v="Unf"/>
    <n v="0"/>
    <s v="Y"/>
    <n v="1616"/>
    <n v="0"/>
    <n v="0"/>
    <n v="1616"/>
    <n v="2"/>
    <n v="0"/>
    <n v="3"/>
    <n v="1"/>
    <s v="Gd"/>
    <n v="7"/>
    <s v="Typ"/>
    <s v="Attchd"/>
    <n v="3"/>
    <n v="0"/>
    <n v="4"/>
    <n v="2006"/>
    <x v="0"/>
    <n v="232000"/>
  </r>
  <r>
    <n v="1266"/>
    <n v="160"/>
    <x v="2"/>
    <n v="3735"/>
    <s v="FR2"/>
    <x v="1"/>
    <n v="5"/>
    <n v="1999"/>
    <n v="1999"/>
    <s v="Hip"/>
    <x v="1"/>
    <s v="TA"/>
    <s v="PConc"/>
    <s v="Gd"/>
    <s v="TA"/>
    <s v="No"/>
    <s v="GLQ"/>
    <n v="450"/>
    <s v="Y"/>
    <n v="713"/>
    <n v="739"/>
    <n v="0"/>
    <n v="1452"/>
    <n v="2"/>
    <n v="1"/>
    <n v="3"/>
    <n v="1"/>
    <s v="Gd"/>
    <n v="6"/>
    <s v="Typ"/>
    <s v="Detchd"/>
    <n v="2"/>
    <n v="0"/>
    <n v="3"/>
    <n v="2006"/>
    <x v="0"/>
    <n v="183900"/>
  </r>
  <r>
    <n v="563"/>
    <n v="30"/>
    <x v="0"/>
    <n v="13907"/>
    <s v="Inside"/>
    <x v="4"/>
    <n v="6"/>
    <n v="1940"/>
    <n v="1969"/>
    <s v="Gable"/>
    <x v="0"/>
    <s v="TA"/>
    <s v="CBlock"/>
    <s v="TA"/>
    <s v="TA"/>
    <s v="No"/>
    <s v="BLQ"/>
    <n v="290"/>
    <s v="Y"/>
    <n v="996"/>
    <n v="0"/>
    <n v="0"/>
    <n v="996"/>
    <n v="1"/>
    <n v="0"/>
    <n v="3"/>
    <n v="1"/>
    <s v="TA"/>
    <n v="6"/>
    <s v="Typ"/>
    <s v="NG"/>
    <n v="0"/>
    <n v="0"/>
    <n v="7"/>
    <n v="2008"/>
    <x v="0"/>
    <n v="108000"/>
  </r>
  <r>
    <n v="633"/>
    <n v="20"/>
    <x v="0"/>
    <n v="11900"/>
    <s v="Inside"/>
    <x v="1"/>
    <n v="5"/>
    <n v="1977"/>
    <n v="1977"/>
    <s v="Hip"/>
    <x v="0"/>
    <s v="Gd"/>
    <s v="CBlock"/>
    <s v="TA"/>
    <s v="TA"/>
    <s v="No"/>
    <s v="ALQ"/>
    <n v="822"/>
    <s v="Y"/>
    <n v="1411"/>
    <n v="0"/>
    <n v="0"/>
    <n v="1411"/>
    <n v="2"/>
    <n v="0"/>
    <n v="3"/>
    <n v="1"/>
    <s v="TA"/>
    <n v="6"/>
    <s v="Typ"/>
    <s v="Attchd"/>
    <n v="2"/>
    <n v="0"/>
    <n v="4"/>
    <n v="2009"/>
    <x v="2"/>
    <n v="82500"/>
  </r>
  <r>
    <n v="552"/>
    <n v="20"/>
    <x v="1"/>
    <n v="6000"/>
    <s v="Inside"/>
    <x v="4"/>
    <n v="6"/>
    <n v="1957"/>
    <n v="1957"/>
    <s v="Hip"/>
    <x v="0"/>
    <s v="TA"/>
    <s v="CBlock"/>
    <s v="TA"/>
    <s v="TA"/>
    <s v="No"/>
    <s v="LwQ"/>
    <n v="308"/>
    <s v="Y"/>
    <n v="928"/>
    <n v="0"/>
    <n v="0"/>
    <n v="928"/>
    <n v="1"/>
    <n v="0"/>
    <n v="3"/>
    <n v="1"/>
    <s v="TA"/>
    <n v="5"/>
    <s v="Typ"/>
    <s v="Attchd"/>
    <n v="1"/>
    <n v="0"/>
    <n v="6"/>
    <n v="2008"/>
    <x v="0"/>
    <n v="112500"/>
  </r>
  <r>
    <n v="1193"/>
    <n v="50"/>
    <x v="1"/>
    <n v="9600"/>
    <s v="Inside"/>
    <x v="4"/>
    <n v="8"/>
    <n v="1925"/>
    <n v="1994"/>
    <s v="Hip"/>
    <x v="0"/>
    <s v="TA"/>
    <s v="PConc"/>
    <s v="TA"/>
    <s v="TA"/>
    <s v="Mn"/>
    <s v="Unf"/>
    <n v="0"/>
    <s v="Y"/>
    <n v="842"/>
    <n v="630"/>
    <n v="0"/>
    <n v="1472"/>
    <n v="1"/>
    <n v="0"/>
    <n v="3"/>
    <n v="1"/>
    <s v="Gd"/>
    <n v="6"/>
    <s v="Typ"/>
    <s v="Detchd"/>
    <n v="1"/>
    <n v="0"/>
    <n v="7"/>
    <n v="2007"/>
    <x v="0"/>
    <n v="12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11:AS22" firstHeaderRow="1" firstDataRow="2" firstDataCol="1"/>
  <pivotFields count="37">
    <pivotField showAll="0"/>
    <pivotField showAll="0"/>
    <pivotField axis="axisCol" showAll="0">
      <items count="6">
        <item x="4"/>
        <item x="2"/>
        <item x="3"/>
        <item x="0"/>
        <item x="1"/>
        <item t="default"/>
      </items>
    </pivotField>
    <pivotField numFmtId="3" showAll="0"/>
    <pivotField showAll="0"/>
    <pivotField axis="axisRow" showAll="0">
      <items count="10">
        <item x="8"/>
        <item x="6"/>
        <item x="3"/>
        <item x="4"/>
        <item x="0"/>
        <item x="1"/>
        <item x="5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alePrice" fld="36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1:AP7" firstHeaderRow="0" firstDataRow="1" firstDataCol="1"/>
  <pivotFields count="37">
    <pivotField showAll="0"/>
    <pivotField showAll="0"/>
    <pivotField axis="axisRow" showAll="0">
      <items count="6">
        <item x="4"/>
        <item x="2"/>
        <item x="3"/>
        <item x="0"/>
        <item x="1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alePrice" fld="36" subtotal="count" baseField="2" baseItem="0"/>
    <dataField name="Average of SalePrice" fld="36" subtotal="average" baseField="2" baseItem="0"/>
    <dataField name="StdDev of SalePrice" fld="36" subtotal="stdDev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ouse-prices-advanced-regression-techniques/dat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9.140625" defaultRowHeight="15" x14ac:dyDescent="0.25"/>
  <cols>
    <col min="1" max="16384" width="9.140625" style="8"/>
  </cols>
  <sheetData>
    <row r="1" spans="1:2" x14ac:dyDescent="0.25">
      <c r="A1" s="10" t="s">
        <v>231</v>
      </c>
      <c r="B1" s="18" t="s">
        <v>263</v>
      </c>
    </row>
    <row r="2" spans="1:2" x14ac:dyDescent="0.25">
      <c r="B2" s="9" t="s">
        <v>230</v>
      </c>
    </row>
    <row r="3" spans="1:2" x14ac:dyDescent="0.25">
      <c r="B3" s="18" t="s">
        <v>264</v>
      </c>
    </row>
    <row r="4" spans="1:2" x14ac:dyDescent="0.25">
      <c r="B4" s="8" t="s">
        <v>232</v>
      </c>
    </row>
  </sheetData>
  <hyperlinks>
    <hyperlink ref="B2" r:id="rId1"/>
  </hyperlink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0633"/>
  <sheetViews>
    <sheetView zoomScaleNormal="100" workbookViewId="0"/>
  </sheetViews>
  <sheetFormatPr defaultColWidth="9.140625" defaultRowHeight="15" x14ac:dyDescent="0.25"/>
  <cols>
    <col min="1" max="1" width="5" style="1" bestFit="1" customWidth="1"/>
    <col min="2" max="2" width="5.28515625" style="1" bestFit="1" customWidth="1"/>
    <col min="3" max="3" width="5.42578125" style="1" bestFit="1" customWidth="1"/>
    <col min="4" max="4" width="7.85546875" style="1" bestFit="1" customWidth="1"/>
    <col min="5" max="5" width="9.42578125" bestFit="1" customWidth="1"/>
    <col min="6" max="6" width="11.5703125" bestFit="1" customWidth="1"/>
    <col min="7" max="7" width="12" bestFit="1" customWidth="1"/>
    <col min="8" max="8" width="9" bestFit="1" customWidth="1"/>
    <col min="9" max="9" width="14.85546875" bestFit="1" customWidth="1"/>
    <col min="10" max="10" width="9.5703125" bestFit="1" customWidth="1"/>
    <col min="11" max="11" width="9.7109375" bestFit="1" customWidth="1"/>
    <col min="12" max="12" width="10.140625" bestFit="1" customWidth="1"/>
    <col min="13" max="13" width="11.140625" bestFit="1" customWidth="1"/>
    <col min="14" max="14" width="9.5703125" bestFit="1" customWidth="1"/>
    <col min="15" max="15" width="10" bestFit="1" customWidth="1"/>
    <col min="16" max="16" width="13.7109375" bestFit="1" customWidth="1"/>
    <col min="17" max="17" width="11" bestFit="1" customWidth="1"/>
    <col min="18" max="18" width="7.42578125" bestFit="1" customWidth="1"/>
    <col min="19" max="19" width="10" bestFit="1" customWidth="1"/>
    <col min="20" max="20" width="7.85546875" bestFit="1" customWidth="1"/>
    <col min="21" max="21" width="8.5703125" bestFit="1" customWidth="1"/>
    <col min="22" max="22" width="10.7109375" bestFit="1" customWidth="1"/>
    <col min="23" max="23" width="9.5703125" bestFit="1" customWidth="1"/>
    <col min="24" max="24" width="8.28515625" bestFit="1" customWidth="1"/>
    <col min="25" max="25" width="8.5703125" bestFit="1" customWidth="1"/>
    <col min="26" max="26" width="10" bestFit="1" customWidth="1"/>
    <col min="27" max="27" width="7.7109375" bestFit="1" customWidth="1"/>
    <col min="28" max="28" width="11.85546875" bestFit="1" customWidth="1"/>
    <col min="29" max="29" width="7.5703125" bestFit="1" customWidth="1"/>
    <col min="30" max="30" width="10.28515625" bestFit="1" customWidth="1"/>
    <col min="31" max="31" width="11.42578125" customWidth="1"/>
    <col min="32" max="32" width="10.85546875" bestFit="1" customWidth="1"/>
    <col min="34" max="34" width="7.7109375" bestFit="1" customWidth="1"/>
    <col min="35" max="35" width="6.5703125" bestFit="1" customWidth="1"/>
    <col min="36" max="36" width="13.5703125" bestFit="1" customWidth="1"/>
    <col min="38" max="38" width="9.140625" customWidth="1"/>
    <col min="39" max="40" width="16.85546875" bestFit="1" customWidth="1"/>
    <col min="46" max="46" width="10.140625" customWidth="1"/>
  </cols>
  <sheetData>
    <row r="1" spans="1:42" x14ac:dyDescent="0.25">
      <c r="A1" s="7" t="s">
        <v>0</v>
      </c>
      <c r="B1" s="7" t="s">
        <v>12</v>
      </c>
      <c r="C1" s="7" t="s">
        <v>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7" t="s">
        <v>25</v>
      </c>
      <c r="Q1" s="7" t="s">
        <v>26</v>
      </c>
      <c r="R1" s="7" t="s">
        <v>27</v>
      </c>
      <c r="S1" s="7" t="s">
        <v>28</v>
      </c>
      <c r="T1" s="7" t="s">
        <v>29</v>
      </c>
      <c r="U1" s="7" t="s">
        <v>30</v>
      </c>
      <c r="V1" s="7" t="s">
        <v>31</v>
      </c>
      <c r="W1" s="7" t="s">
        <v>32</v>
      </c>
      <c r="X1" s="7" t="s">
        <v>33</v>
      </c>
      <c r="Y1" s="7" t="s">
        <v>34</v>
      </c>
      <c r="Z1" s="7" t="s">
        <v>35</v>
      </c>
      <c r="AA1" s="7" t="s">
        <v>36</v>
      </c>
      <c r="AB1" s="7" t="s">
        <v>37</v>
      </c>
      <c r="AC1" s="7" t="s">
        <v>38</v>
      </c>
      <c r="AD1" s="7" t="s">
        <v>39</v>
      </c>
      <c r="AE1" s="7" t="s">
        <v>40</v>
      </c>
      <c r="AF1" s="7" t="s">
        <v>41</v>
      </c>
      <c r="AG1" s="7" t="s">
        <v>42</v>
      </c>
      <c r="AH1" s="7" t="s">
        <v>43</v>
      </c>
      <c r="AI1" s="7" t="s">
        <v>44</v>
      </c>
      <c r="AJ1" s="7" t="s">
        <v>8</v>
      </c>
      <c r="AK1" s="7" t="s">
        <v>1</v>
      </c>
      <c r="AL1" s="6">
        <f>AVERAGE(AL2:AL731)</f>
        <v>5.103137395153307E-12</v>
      </c>
      <c r="AM1" s="6">
        <f>SQRT(AVERAGE(AM2:AM731))</f>
        <v>71602.368618286142</v>
      </c>
      <c r="AN1" s="14" t="s">
        <v>1</v>
      </c>
      <c r="AO1" s="14"/>
    </row>
    <row r="2" spans="1:42" x14ac:dyDescent="0.25">
      <c r="A2" s="5">
        <v>925</v>
      </c>
      <c r="B2" s="6">
        <v>20</v>
      </c>
      <c r="C2" s="6" t="s">
        <v>3</v>
      </c>
      <c r="D2" s="6">
        <v>10240</v>
      </c>
      <c r="E2" s="1" t="s">
        <v>45</v>
      </c>
      <c r="F2" s="1">
        <v>6</v>
      </c>
      <c r="G2" s="1">
        <v>6</v>
      </c>
      <c r="H2" s="1">
        <v>1980</v>
      </c>
      <c r="I2" s="1">
        <v>1980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48</v>
      </c>
      <c r="O2" s="1" t="s">
        <v>47</v>
      </c>
      <c r="P2" s="1" t="s">
        <v>50</v>
      </c>
      <c r="Q2" s="1" t="s">
        <v>51</v>
      </c>
      <c r="R2" s="1">
        <v>625</v>
      </c>
      <c r="S2" s="1" t="s">
        <v>52</v>
      </c>
      <c r="T2" s="1">
        <v>1686</v>
      </c>
      <c r="U2" s="1">
        <v>0</v>
      </c>
      <c r="V2" s="1">
        <v>0</v>
      </c>
      <c r="W2" s="1">
        <v>1686</v>
      </c>
      <c r="X2" s="1">
        <v>2</v>
      </c>
      <c r="Y2" s="1">
        <v>0</v>
      </c>
      <c r="Z2" s="1">
        <v>3</v>
      </c>
      <c r="AA2" s="1">
        <v>1</v>
      </c>
      <c r="AB2" s="1" t="s">
        <v>47</v>
      </c>
      <c r="AC2" s="1">
        <v>7</v>
      </c>
      <c r="AD2" s="1" t="s">
        <v>53</v>
      </c>
      <c r="AE2" s="1" t="s">
        <v>54</v>
      </c>
      <c r="AF2" s="1">
        <v>2</v>
      </c>
      <c r="AG2" s="1">
        <v>0</v>
      </c>
      <c r="AH2" s="1">
        <v>5</v>
      </c>
      <c r="AI2" s="1">
        <v>2006</v>
      </c>
      <c r="AJ2" s="1" t="s">
        <v>9</v>
      </c>
      <c r="AK2" s="1">
        <v>207500</v>
      </c>
      <c r="AL2" s="16">
        <f t="shared" ref="AL2:AL33" si="0">AK2-$AO$3</f>
        <v>31515.149315068498</v>
      </c>
      <c r="AM2" s="16">
        <f>AL2^2</f>
        <v>993204636.35106242</v>
      </c>
      <c r="AN2" s="11"/>
      <c r="AO2" s="11"/>
    </row>
    <row r="3" spans="1:42" x14ac:dyDescent="0.25">
      <c r="A3" s="5">
        <v>1089</v>
      </c>
      <c r="B3" s="6">
        <v>160</v>
      </c>
      <c r="C3" s="6" t="s">
        <v>4</v>
      </c>
      <c r="D3" s="6">
        <v>2522</v>
      </c>
      <c r="E3" s="1" t="s">
        <v>45</v>
      </c>
      <c r="F3" s="1">
        <v>7</v>
      </c>
      <c r="G3" s="1">
        <v>5</v>
      </c>
      <c r="H3" s="1">
        <v>2004</v>
      </c>
      <c r="I3" s="1">
        <v>2004</v>
      </c>
      <c r="J3" s="1" t="s">
        <v>46</v>
      </c>
      <c r="K3" s="1" t="s">
        <v>48</v>
      </c>
      <c r="L3" s="1" t="s">
        <v>47</v>
      </c>
      <c r="M3" s="1" t="s">
        <v>55</v>
      </c>
      <c r="N3" s="1" t="s">
        <v>48</v>
      </c>
      <c r="O3" s="1" t="s">
        <v>47</v>
      </c>
      <c r="P3" s="1" t="s">
        <v>50</v>
      </c>
      <c r="Q3" s="1" t="s">
        <v>56</v>
      </c>
      <c r="R3" s="1">
        <v>0</v>
      </c>
      <c r="S3" s="1" t="s">
        <v>52</v>
      </c>
      <c r="T3" s="1">
        <v>970</v>
      </c>
      <c r="U3" s="1">
        <v>739</v>
      </c>
      <c r="V3" s="1">
        <v>0</v>
      </c>
      <c r="W3" s="1">
        <v>1709</v>
      </c>
      <c r="X3" s="1">
        <v>2</v>
      </c>
      <c r="Y3" s="1">
        <v>0</v>
      </c>
      <c r="Z3" s="1">
        <v>3</v>
      </c>
      <c r="AA3" s="1">
        <v>1</v>
      </c>
      <c r="AB3" s="1" t="s">
        <v>48</v>
      </c>
      <c r="AC3" s="1">
        <v>7</v>
      </c>
      <c r="AD3" s="1" t="s">
        <v>57</v>
      </c>
      <c r="AE3" s="1" t="s">
        <v>58</v>
      </c>
      <c r="AF3" s="1">
        <v>2</v>
      </c>
      <c r="AG3" s="1">
        <v>0</v>
      </c>
      <c r="AH3" s="1">
        <v>4</v>
      </c>
      <c r="AI3" s="1">
        <v>2006</v>
      </c>
      <c r="AJ3" s="1" t="s">
        <v>9</v>
      </c>
      <c r="AK3" s="1">
        <v>137500</v>
      </c>
      <c r="AL3" s="16">
        <f t="shared" si="0"/>
        <v>-38484.850684931502</v>
      </c>
      <c r="AM3" s="16">
        <f t="shared" ref="AM3:AM66" si="1">AL3^2</f>
        <v>1481083732.2414727</v>
      </c>
      <c r="AN3" s="11" t="s">
        <v>233</v>
      </c>
      <c r="AO3" s="11">
        <v>175984.8506849315</v>
      </c>
      <c r="AP3">
        <f>AVERAGE(AK2:AK731)</f>
        <v>175984.8506849315</v>
      </c>
    </row>
    <row r="4" spans="1:42" x14ac:dyDescent="0.25">
      <c r="A4" s="5">
        <v>522</v>
      </c>
      <c r="B4" s="6">
        <v>20</v>
      </c>
      <c r="C4" s="6" t="s">
        <v>3</v>
      </c>
      <c r="D4" s="6">
        <v>11988</v>
      </c>
      <c r="E4" s="1" t="s">
        <v>59</v>
      </c>
      <c r="F4" s="1">
        <v>6</v>
      </c>
      <c r="G4" s="1">
        <v>6</v>
      </c>
      <c r="H4" s="1">
        <v>1957</v>
      </c>
      <c r="I4" s="1">
        <v>1957</v>
      </c>
      <c r="J4" s="1" t="s">
        <v>46</v>
      </c>
      <c r="K4" s="1" t="s">
        <v>47</v>
      </c>
      <c r="L4" s="1" t="s">
        <v>47</v>
      </c>
      <c r="M4" s="1" t="s">
        <v>49</v>
      </c>
      <c r="N4" s="1" t="s">
        <v>47</v>
      </c>
      <c r="O4" s="1" t="s">
        <v>47</v>
      </c>
      <c r="P4" s="1" t="s">
        <v>50</v>
      </c>
      <c r="Q4" s="1" t="s">
        <v>60</v>
      </c>
      <c r="R4" s="1">
        <v>777</v>
      </c>
      <c r="S4" s="1" t="s">
        <v>52</v>
      </c>
      <c r="T4" s="1">
        <v>1244</v>
      </c>
      <c r="U4" s="1">
        <v>0</v>
      </c>
      <c r="V4" s="1">
        <v>0</v>
      </c>
      <c r="W4" s="1">
        <v>1244</v>
      </c>
      <c r="X4" s="1">
        <v>1</v>
      </c>
      <c r="Y4" s="1">
        <v>1</v>
      </c>
      <c r="Z4" s="1">
        <v>3</v>
      </c>
      <c r="AA4" s="1">
        <v>1</v>
      </c>
      <c r="AB4" s="1" t="s">
        <v>47</v>
      </c>
      <c r="AC4" s="1">
        <v>6</v>
      </c>
      <c r="AD4" s="1" t="s">
        <v>53</v>
      </c>
      <c r="AE4" s="1" t="s">
        <v>54</v>
      </c>
      <c r="AF4" s="1">
        <v>1</v>
      </c>
      <c r="AG4" s="1">
        <v>0</v>
      </c>
      <c r="AH4" s="1">
        <v>5</v>
      </c>
      <c r="AI4" s="1">
        <v>2007</v>
      </c>
      <c r="AJ4" s="1" t="s">
        <v>9</v>
      </c>
      <c r="AK4" s="1">
        <v>150000</v>
      </c>
      <c r="AL4" s="16">
        <f t="shared" si="0"/>
        <v>-25984.850684931502</v>
      </c>
      <c r="AM4" s="16">
        <f t="shared" si="1"/>
        <v>675212465.11818516</v>
      </c>
      <c r="AN4" s="11" t="s">
        <v>234</v>
      </c>
      <c r="AO4" s="11">
        <v>2651.9395784550456</v>
      </c>
    </row>
    <row r="5" spans="1:42" x14ac:dyDescent="0.25">
      <c r="A5" s="5">
        <v>1299</v>
      </c>
      <c r="B5" s="6">
        <v>60</v>
      </c>
      <c r="C5" s="6" t="s">
        <v>3</v>
      </c>
      <c r="D5" s="6">
        <v>63887</v>
      </c>
      <c r="E5" s="1" t="s">
        <v>59</v>
      </c>
      <c r="F5" s="1">
        <v>10</v>
      </c>
      <c r="G5" s="1">
        <v>5</v>
      </c>
      <c r="H5" s="1">
        <v>2008</v>
      </c>
      <c r="I5" s="1">
        <v>2008</v>
      </c>
      <c r="J5" s="1" t="s">
        <v>61</v>
      </c>
      <c r="K5" s="1" t="s">
        <v>62</v>
      </c>
      <c r="L5" s="1" t="s">
        <v>47</v>
      </c>
      <c r="M5" s="1" t="s">
        <v>55</v>
      </c>
      <c r="N5" s="1" t="s">
        <v>62</v>
      </c>
      <c r="O5" s="1" t="s">
        <v>47</v>
      </c>
      <c r="P5" s="1" t="s">
        <v>48</v>
      </c>
      <c r="Q5" s="1" t="s">
        <v>63</v>
      </c>
      <c r="R5" s="1">
        <v>5644</v>
      </c>
      <c r="S5" s="1" t="s">
        <v>52</v>
      </c>
      <c r="T5" s="1">
        <v>4692</v>
      </c>
      <c r="U5" s="1">
        <v>950</v>
      </c>
      <c r="V5" s="1">
        <v>0</v>
      </c>
      <c r="W5" s="1">
        <v>5642</v>
      </c>
      <c r="X5" s="1">
        <v>2</v>
      </c>
      <c r="Y5" s="1">
        <v>1</v>
      </c>
      <c r="Z5" s="1">
        <v>3</v>
      </c>
      <c r="AA5" s="1">
        <v>1</v>
      </c>
      <c r="AB5" s="1" t="s">
        <v>62</v>
      </c>
      <c r="AC5" s="1">
        <v>12</v>
      </c>
      <c r="AD5" s="1" t="s">
        <v>53</v>
      </c>
      <c r="AE5" s="1" t="s">
        <v>54</v>
      </c>
      <c r="AF5" s="1">
        <v>2</v>
      </c>
      <c r="AG5" s="1">
        <v>480</v>
      </c>
      <c r="AH5" s="1">
        <v>1</v>
      </c>
      <c r="AI5" s="1">
        <v>2008</v>
      </c>
      <c r="AJ5" s="1" t="s">
        <v>10</v>
      </c>
      <c r="AK5" s="1">
        <v>160000</v>
      </c>
      <c r="AL5" s="16">
        <f t="shared" si="0"/>
        <v>-15984.850684931502</v>
      </c>
      <c r="AM5" s="16">
        <f t="shared" si="1"/>
        <v>255515451.4195551</v>
      </c>
      <c r="AN5" s="11" t="s">
        <v>235</v>
      </c>
      <c r="AO5" s="11">
        <v>159000</v>
      </c>
      <c r="AP5">
        <f>MEDIAN(AK2:AK731)</f>
        <v>159000</v>
      </c>
    </row>
    <row r="6" spans="1:42" x14ac:dyDescent="0.25">
      <c r="A6" s="5">
        <v>1437</v>
      </c>
      <c r="B6" s="6">
        <v>20</v>
      </c>
      <c r="C6" s="6" t="s">
        <v>3</v>
      </c>
      <c r="D6" s="6">
        <v>9000</v>
      </c>
      <c r="E6" s="1" t="s">
        <v>64</v>
      </c>
      <c r="F6" s="1">
        <v>4</v>
      </c>
      <c r="G6" s="1">
        <v>6</v>
      </c>
      <c r="H6" s="1">
        <v>1971</v>
      </c>
      <c r="I6" s="1">
        <v>1971</v>
      </c>
      <c r="J6" s="1" t="s">
        <v>46</v>
      </c>
      <c r="K6" s="1" t="s">
        <v>47</v>
      </c>
      <c r="L6" s="1" t="s">
        <v>47</v>
      </c>
      <c r="M6" s="1" t="s">
        <v>55</v>
      </c>
      <c r="N6" s="1" t="s">
        <v>47</v>
      </c>
      <c r="O6" s="1" t="s">
        <v>47</v>
      </c>
      <c r="P6" s="1" t="s">
        <v>50</v>
      </c>
      <c r="Q6" s="1" t="s">
        <v>65</v>
      </c>
      <c r="R6" s="1">
        <v>616</v>
      </c>
      <c r="S6" s="1" t="s">
        <v>52</v>
      </c>
      <c r="T6" s="1">
        <v>864</v>
      </c>
      <c r="U6" s="1">
        <v>0</v>
      </c>
      <c r="V6" s="1">
        <v>0</v>
      </c>
      <c r="W6" s="1">
        <v>864</v>
      </c>
      <c r="X6" s="1">
        <v>1</v>
      </c>
      <c r="Y6" s="1">
        <v>0</v>
      </c>
      <c r="Z6" s="1">
        <v>3</v>
      </c>
      <c r="AA6" s="1">
        <v>1</v>
      </c>
      <c r="AB6" s="1" t="s">
        <v>47</v>
      </c>
      <c r="AC6" s="1">
        <v>5</v>
      </c>
      <c r="AD6" s="1" t="s">
        <v>53</v>
      </c>
      <c r="AE6" s="1" t="s">
        <v>58</v>
      </c>
      <c r="AF6" s="1">
        <v>2</v>
      </c>
      <c r="AG6" s="1">
        <v>0</v>
      </c>
      <c r="AH6" s="1">
        <v>5</v>
      </c>
      <c r="AI6" s="1">
        <v>2007</v>
      </c>
      <c r="AJ6" s="1" t="s">
        <v>9</v>
      </c>
      <c r="AK6" s="1">
        <v>120500</v>
      </c>
      <c r="AL6" s="16">
        <f t="shared" si="0"/>
        <v>-55484.850684931502</v>
      </c>
      <c r="AM6" s="16">
        <f t="shared" si="1"/>
        <v>3078568655.5291438</v>
      </c>
      <c r="AN6" s="11" t="s">
        <v>236</v>
      </c>
      <c r="AO6" s="11">
        <v>140000</v>
      </c>
      <c r="AP6">
        <f>MODE(AK2:AK731)</f>
        <v>140000</v>
      </c>
    </row>
    <row r="7" spans="1:42" x14ac:dyDescent="0.25">
      <c r="A7" s="5">
        <v>136</v>
      </c>
      <c r="B7" s="6">
        <v>20</v>
      </c>
      <c r="C7" s="6" t="s">
        <v>3</v>
      </c>
      <c r="D7" s="6">
        <v>10400</v>
      </c>
      <c r="E7" s="1" t="s">
        <v>45</v>
      </c>
      <c r="F7" s="1">
        <v>7</v>
      </c>
      <c r="G7" s="1">
        <v>6</v>
      </c>
      <c r="H7" s="1">
        <v>1970</v>
      </c>
      <c r="I7" s="1">
        <v>1970</v>
      </c>
      <c r="J7" s="1" t="s">
        <v>61</v>
      </c>
      <c r="K7" s="1" t="s">
        <v>47</v>
      </c>
      <c r="L7" s="1" t="s">
        <v>47</v>
      </c>
      <c r="M7" s="1" t="s">
        <v>55</v>
      </c>
      <c r="N7" s="1" t="s">
        <v>47</v>
      </c>
      <c r="O7" s="1" t="s">
        <v>47</v>
      </c>
      <c r="P7" s="1" t="s">
        <v>50</v>
      </c>
      <c r="Q7" s="1" t="s">
        <v>56</v>
      </c>
      <c r="R7" s="1">
        <v>0</v>
      </c>
      <c r="S7" s="1" t="s">
        <v>52</v>
      </c>
      <c r="T7" s="1">
        <v>1682</v>
      </c>
      <c r="U7" s="1">
        <v>0</v>
      </c>
      <c r="V7" s="1">
        <v>0</v>
      </c>
      <c r="W7" s="1">
        <v>1682</v>
      </c>
      <c r="X7" s="1">
        <v>2</v>
      </c>
      <c r="Y7" s="1">
        <v>0</v>
      </c>
      <c r="Z7" s="1">
        <v>3</v>
      </c>
      <c r="AA7" s="1">
        <v>1</v>
      </c>
      <c r="AB7" s="1" t="s">
        <v>47</v>
      </c>
      <c r="AC7" s="1">
        <v>7</v>
      </c>
      <c r="AD7" s="1" t="s">
        <v>53</v>
      </c>
      <c r="AE7" s="1" t="s">
        <v>54</v>
      </c>
      <c r="AF7" s="1">
        <v>2</v>
      </c>
      <c r="AG7" s="1">
        <v>0</v>
      </c>
      <c r="AH7" s="1">
        <v>5</v>
      </c>
      <c r="AI7" s="1">
        <v>2008</v>
      </c>
      <c r="AJ7" s="1" t="s">
        <v>9</v>
      </c>
      <c r="AK7" s="1">
        <v>174000</v>
      </c>
      <c r="AL7" s="16">
        <f t="shared" si="0"/>
        <v>-1984.8506849315017</v>
      </c>
      <c r="AM7" s="16">
        <f t="shared" si="1"/>
        <v>3939632.2414730517</v>
      </c>
      <c r="AN7" s="11" t="s">
        <v>237</v>
      </c>
      <c r="AO7" s="11">
        <v>71651.461780459984</v>
      </c>
      <c r="AP7">
        <f>STDEV(AK2:AK731)</f>
        <v>71651.461780459984</v>
      </c>
    </row>
    <row r="8" spans="1:42" x14ac:dyDescent="0.25">
      <c r="A8" s="5">
        <v>1460</v>
      </c>
      <c r="B8" s="6">
        <v>20</v>
      </c>
      <c r="C8" s="6" t="s">
        <v>3</v>
      </c>
      <c r="D8" s="6">
        <v>9937</v>
      </c>
      <c r="E8" s="1" t="s">
        <v>45</v>
      </c>
      <c r="F8" s="1">
        <v>5</v>
      </c>
      <c r="G8" s="1">
        <v>6</v>
      </c>
      <c r="H8" s="1">
        <v>1965</v>
      </c>
      <c r="I8" s="1">
        <v>1965</v>
      </c>
      <c r="J8" s="1" t="s">
        <v>46</v>
      </c>
      <c r="K8" s="1" t="s">
        <v>48</v>
      </c>
      <c r="L8" s="1" t="s">
        <v>47</v>
      </c>
      <c r="M8" s="1" t="s">
        <v>49</v>
      </c>
      <c r="N8" s="1" t="s">
        <v>47</v>
      </c>
      <c r="O8" s="1" t="s">
        <v>47</v>
      </c>
      <c r="P8" s="1" t="s">
        <v>50</v>
      </c>
      <c r="Q8" s="1" t="s">
        <v>51</v>
      </c>
      <c r="R8" s="1">
        <v>830</v>
      </c>
      <c r="S8" s="1" t="s">
        <v>52</v>
      </c>
      <c r="T8" s="1">
        <v>1256</v>
      </c>
      <c r="U8" s="1">
        <v>0</v>
      </c>
      <c r="V8" s="1">
        <v>0</v>
      </c>
      <c r="W8" s="1">
        <v>1256</v>
      </c>
      <c r="X8" s="1">
        <v>1</v>
      </c>
      <c r="Y8" s="1">
        <v>1</v>
      </c>
      <c r="Z8" s="1">
        <v>3</v>
      </c>
      <c r="AA8" s="1">
        <v>1</v>
      </c>
      <c r="AB8" s="1" t="s">
        <v>47</v>
      </c>
      <c r="AC8" s="1">
        <v>6</v>
      </c>
      <c r="AD8" s="1" t="s">
        <v>53</v>
      </c>
      <c r="AE8" s="1" t="s">
        <v>54</v>
      </c>
      <c r="AF8" s="1">
        <v>1</v>
      </c>
      <c r="AG8" s="1">
        <v>0</v>
      </c>
      <c r="AH8" s="1">
        <v>6</v>
      </c>
      <c r="AI8" s="1">
        <v>2008</v>
      </c>
      <c r="AJ8" s="1" t="s">
        <v>9</v>
      </c>
      <c r="AK8" s="1">
        <v>147500</v>
      </c>
      <c r="AL8" s="16">
        <f t="shared" si="0"/>
        <v>-28484.850684931502</v>
      </c>
      <c r="AM8" s="16">
        <f t="shared" si="1"/>
        <v>811386718.54284263</v>
      </c>
      <c r="AN8" s="11" t="s">
        <v>238</v>
      </c>
      <c r="AO8" s="11">
        <v>5133931975.2767172</v>
      </c>
    </row>
    <row r="9" spans="1:42" x14ac:dyDescent="0.25">
      <c r="A9" s="5">
        <v>185</v>
      </c>
      <c r="B9" s="6">
        <v>50</v>
      </c>
      <c r="C9" s="6" t="s">
        <v>3</v>
      </c>
      <c r="D9" s="6">
        <v>7438</v>
      </c>
      <c r="E9" s="1" t="s">
        <v>45</v>
      </c>
      <c r="F9" s="1">
        <v>5</v>
      </c>
      <c r="G9" s="1">
        <v>8</v>
      </c>
      <c r="H9" s="1">
        <v>1908</v>
      </c>
      <c r="I9" s="1">
        <v>1991</v>
      </c>
      <c r="J9" s="1" t="s">
        <v>46</v>
      </c>
      <c r="K9" s="1" t="s">
        <v>47</v>
      </c>
      <c r="L9" s="1" t="s">
        <v>47</v>
      </c>
      <c r="M9" s="1" t="s">
        <v>55</v>
      </c>
      <c r="N9" s="1" t="s">
        <v>66</v>
      </c>
      <c r="O9" s="1" t="s">
        <v>47</v>
      </c>
      <c r="P9" s="1" t="s">
        <v>50</v>
      </c>
      <c r="Q9" s="1" t="s">
        <v>56</v>
      </c>
      <c r="R9" s="1">
        <v>0</v>
      </c>
      <c r="S9" s="1" t="s">
        <v>52</v>
      </c>
      <c r="T9" s="1">
        <v>936</v>
      </c>
      <c r="U9" s="1">
        <v>316</v>
      </c>
      <c r="V9" s="1">
        <v>0</v>
      </c>
      <c r="W9" s="1">
        <v>1252</v>
      </c>
      <c r="X9" s="1">
        <v>1</v>
      </c>
      <c r="Y9" s="1">
        <v>0</v>
      </c>
      <c r="Z9" s="1">
        <v>3</v>
      </c>
      <c r="AA9" s="1">
        <v>1</v>
      </c>
      <c r="AB9" s="1" t="s">
        <v>47</v>
      </c>
      <c r="AC9" s="1">
        <v>5</v>
      </c>
      <c r="AD9" s="1" t="s">
        <v>53</v>
      </c>
      <c r="AE9" s="1" t="s">
        <v>54</v>
      </c>
      <c r="AF9" s="1">
        <v>2</v>
      </c>
      <c r="AG9" s="1">
        <v>0</v>
      </c>
      <c r="AH9" s="1">
        <v>6</v>
      </c>
      <c r="AI9" s="1">
        <v>2006</v>
      </c>
      <c r="AJ9" s="1" t="s">
        <v>9</v>
      </c>
      <c r="AK9" s="1">
        <v>127000</v>
      </c>
      <c r="AL9" s="16">
        <f t="shared" si="0"/>
        <v>-48984.850684931502</v>
      </c>
      <c r="AM9" s="16">
        <f t="shared" si="1"/>
        <v>2399515596.6250343</v>
      </c>
      <c r="AN9" s="11" t="s">
        <v>239</v>
      </c>
      <c r="AO9" s="11">
        <v>1.7536906102103362</v>
      </c>
      <c r="AP9">
        <f>KURT(AK2:AK731)</f>
        <v>1.7536906102103362</v>
      </c>
    </row>
    <row r="10" spans="1:42" x14ac:dyDescent="0.25">
      <c r="A10" s="5">
        <v>1458</v>
      </c>
      <c r="B10" s="6">
        <v>70</v>
      </c>
      <c r="C10" s="6" t="s">
        <v>3</v>
      </c>
      <c r="D10" s="6">
        <v>9042</v>
      </c>
      <c r="E10" s="1" t="s">
        <v>45</v>
      </c>
      <c r="F10" s="1">
        <v>7</v>
      </c>
      <c r="G10" s="1">
        <v>9</v>
      </c>
      <c r="H10" s="1">
        <v>1941</v>
      </c>
      <c r="I10" s="1">
        <v>2006</v>
      </c>
      <c r="J10" s="1" t="s">
        <v>46</v>
      </c>
      <c r="K10" s="1" t="s">
        <v>62</v>
      </c>
      <c r="L10" s="1" t="s">
        <v>48</v>
      </c>
      <c r="M10" s="1" t="s">
        <v>67</v>
      </c>
      <c r="N10" s="1" t="s">
        <v>47</v>
      </c>
      <c r="O10" s="1" t="s">
        <v>48</v>
      </c>
      <c r="P10" s="1" t="s">
        <v>50</v>
      </c>
      <c r="Q10" s="1" t="s">
        <v>63</v>
      </c>
      <c r="R10" s="1">
        <v>275</v>
      </c>
      <c r="S10" s="1" t="s">
        <v>52</v>
      </c>
      <c r="T10" s="1">
        <v>1188</v>
      </c>
      <c r="U10" s="1">
        <v>1152</v>
      </c>
      <c r="V10" s="1">
        <v>0</v>
      </c>
      <c r="W10" s="1">
        <v>2340</v>
      </c>
      <c r="X10" s="1">
        <v>2</v>
      </c>
      <c r="Y10" s="1">
        <v>0</v>
      </c>
      <c r="Z10" s="1">
        <v>4</v>
      </c>
      <c r="AA10" s="1">
        <v>1</v>
      </c>
      <c r="AB10" s="1" t="s">
        <v>48</v>
      </c>
      <c r="AC10" s="1">
        <v>9</v>
      </c>
      <c r="AD10" s="1" t="s">
        <v>53</v>
      </c>
      <c r="AE10" s="1" t="s">
        <v>54</v>
      </c>
      <c r="AF10" s="1">
        <v>1</v>
      </c>
      <c r="AG10" s="1">
        <v>0</v>
      </c>
      <c r="AH10" s="1">
        <v>5</v>
      </c>
      <c r="AI10" s="1">
        <v>2010</v>
      </c>
      <c r="AJ10" s="1" t="s">
        <v>9</v>
      </c>
      <c r="AK10" s="1">
        <v>266500</v>
      </c>
      <c r="AL10" s="16">
        <f t="shared" si="0"/>
        <v>90515.149315068498</v>
      </c>
      <c r="AM10" s="16">
        <f t="shared" si="1"/>
        <v>8192992255.5291452</v>
      </c>
      <c r="AN10" s="11" t="s">
        <v>240</v>
      </c>
      <c r="AO10" s="11">
        <v>1.2170877228022485</v>
      </c>
      <c r="AP10">
        <f>SKEW(AK2:AK731)</f>
        <v>1.2170877228022485</v>
      </c>
    </row>
    <row r="11" spans="1:42" x14ac:dyDescent="0.25">
      <c r="A11" s="5">
        <v>960</v>
      </c>
      <c r="B11" s="6">
        <v>160</v>
      </c>
      <c r="C11" s="6" t="s">
        <v>5</v>
      </c>
      <c r="D11" s="6">
        <v>2572</v>
      </c>
      <c r="E11" s="1" t="s">
        <v>64</v>
      </c>
      <c r="F11" s="1">
        <v>7</v>
      </c>
      <c r="G11" s="1">
        <v>5</v>
      </c>
      <c r="H11" s="1">
        <v>1999</v>
      </c>
      <c r="I11" s="1">
        <v>1999</v>
      </c>
      <c r="J11" s="1" t="s">
        <v>61</v>
      </c>
      <c r="K11" s="1" t="s">
        <v>48</v>
      </c>
      <c r="L11" s="1" t="s">
        <v>47</v>
      </c>
      <c r="M11" s="1" t="s">
        <v>55</v>
      </c>
      <c r="N11" s="1" t="s">
        <v>48</v>
      </c>
      <c r="O11" s="1" t="s">
        <v>47</v>
      </c>
      <c r="P11" s="1" t="s">
        <v>50</v>
      </c>
      <c r="Q11" s="1" t="s">
        <v>65</v>
      </c>
      <c r="R11" s="1">
        <v>604</v>
      </c>
      <c r="S11" s="1" t="s">
        <v>52</v>
      </c>
      <c r="T11" s="1">
        <v>696</v>
      </c>
      <c r="U11" s="1">
        <v>720</v>
      </c>
      <c r="V11" s="1">
        <v>0</v>
      </c>
      <c r="W11" s="1">
        <v>1416</v>
      </c>
      <c r="X11" s="1">
        <v>2</v>
      </c>
      <c r="Y11" s="1">
        <v>1</v>
      </c>
      <c r="Z11" s="1">
        <v>3</v>
      </c>
      <c r="AA11" s="1">
        <v>1</v>
      </c>
      <c r="AB11" s="1" t="s">
        <v>48</v>
      </c>
      <c r="AC11" s="1">
        <v>6</v>
      </c>
      <c r="AD11" s="1" t="s">
        <v>53</v>
      </c>
      <c r="AE11" s="1" t="s">
        <v>58</v>
      </c>
      <c r="AF11" s="1">
        <v>2</v>
      </c>
      <c r="AG11" s="1">
        <v>0</v>
      </c>
      <c r="AH11" s="1">
        <v>5</v>
      </c>
      <c r="AI11" s="1">
        <v>2010</v>
      </c>
      <c r="AJ11" s="1" t="s">
        <v>9</v>
      </c>
      <c r="AK11" s="1">
        <v>155000</v>
      </c>
      <c r="AL11" s="16">
        <f t="shared" si="0"/>
        <v>-20984.850684931502</v>
      </c>
      <c r="AM11" s="16">
        <f t="shared" si="1"/>
        <v>440363958.26887012</v>
      </c>
      <c r="AN11" s="11" t="s">
        <v>241</v>
      </c>
      <c r="AO11" s="11">
        <v>450100</v>
      </c>
    </row>
    <row r="12" spans="1:42" x14ac:dyDescent="0.25">
      <c r="A12" s="5">
        <v>1403</v>
      </c>
      <c r="B12" s="6">
        <v>20</v>
      </c>
      <c r="C12" s="6" t="s">
        <v>3</v>
      </c>
      <c r="D12" s="6">
        <v>6762</v>
      </c>
      <c r="E12" s="1" t="s">
        <v>45</v>
      </c>
      <c r="F12" s="1">
        <v>7</v>
      </c>
      <c r="G12" s="1">
        <v>5</v>
      </c>
      <c r="H12" s="1">
        <v>2006</v>
      </c>
      <c r="I12" s="1">
        <v>2006</v>
      </c>
      <c r="J12" s="1" t="s">
        <v>46</v>
      </c>
      <c r="K12" s="1" t="s">
        <v>48</v>
      </c>
      <c r="L12" s="1" t="s">
        <v>47</v>
      </c>
      <c r="M12" s="1" t="s">
        <v>55</v>
      </c>
      <c r="N12" s="1" t="s">
        <v>48</v>
      </c>
      <c r="O12" s="1" t="s">
        <v>48</v>
      </c>
      <c r="P12" s="1" t="s">
        <v>68</v>
      </c>
      <c r="Q12" s="1" t="s">
        <v>56</v>
      </c>
      <c r="R12" s="1">
        <v>0</v>
      </c>
      <c r="S12" s="1" t="s">
        <v>52</v>
      </c>
      <c r="T12" s="1">
        <v>1294</v>
      </c>
      <c r="U12" s="1">
        <v>0</v>
      </c>
      <c r="V12" s="1">
        <v>0</v>
      </c>
      <c r="W12" s="1">
        <v>1294</v>
      </c>
      <c r="X12" s="1">
        <v>2</v>
      </c>
      <c r="Y12" s="1">
        <v>0</v>
      </c>
      <c r="Z12" s="1">
        <v>2</v>
      </c>
      <c r="AA12" s="1">
        <v>1</v>
      </c>
      <c r="AB12" s="1" t="s">
        <v>48</v>
      </c>
      <c r="AC12" s="1">
        <v>6</v>
      </c>
      <c r="AD12" s="1" t="s">
        <v>53</v>
      </c>
      <c r="AE12" s="1" t="s">
        <v>54</v>
      </c>
      <c r="AF12" s="1">
        <v>2</v>
      </c>
      <c r="AG12" s="1">
        <v>0</v>
      </c>
      <c r="AH12" s="1">
        <v>7</v>
      </c>
      <c r="AI12" s="1">
        <v>2006</v>
      </c>
      <c r="AJ12" s="1" t="s">
        <v>10</v>
      </c>
      <c r="AK12" s="1">
        <v>193879</v>
      </c>
      <c r="AL12" s="16">
        <f t="shared" si="0"/>
        <v>17894.149315068498</v>
      </c>
      <c r="AM12" s="16">
        <f t="shared" si="1"/>
        <v>320200579.70996642</v>
      </c>
      <c r="AN12" s="11" t="s">
        <v>242</v>
      </c>
      <c r="AO12" s="11">
        <v>34900</v>
      </c>
    </row>
    <row r="13" spans="1:42" x14ac:dyDescent="0.25">
      <c r="A13" s="5">
        <v>681</v>
      </c>
      <c r="B13" s="6">
        <v>120</v>
      </c>
      <c r="C13" s="6" t="s">
        <v>3</v>
      </c>
      <c r="D13" s="6">
        <v>8012</v>
      </c>
      <c r="E13" s="1" t="s">
        <v>45</v>
      </c>
      <c r="F13" s="1">
        <v>6</v>
      </c>
      <c r="G13" s="1">
        <v>5</v>
      </c>
      <c r="H13" s="1">
        <v>1980</v>
      </c>
      <c r="I13" s="1">
        <v>1980</v>
      </c>
      <c r="J13" s="1" t="s">
        <v>46</v>
      </c>
      <c r="K13" s="1" t="s">
        <v>47</v>
      </c>
      <c r="L13" s="1" t="s">
        <v>47</v>
      </c>
      <c r="M13" s="1" t="s">
        <v>49</v>
      </c>
      <c r="N13" s="1" t="s">
        <v>48</v>
      </c>
      <c r="O13" s="1" t="s">
        <v>47</v>
      </c>
      <c r="P13" s="1" t="s">
        <v>50</v>
      </c>
      <c r="Q13" s="1" t="s">
        <v>51</v>
      </c>
      <c r="R13" s="1">
        <v>543</v>
      </c>
      <c r="S13" s="1" t="s">
        <v>52</v>
      </c>
      <c r="T13" s="1">
        <v>923</v>
      </c>
      <c r="U13" s="1">
        <v>0</v>
      </c>
      <c r="V13" s="1">
        <v>0</v>
      </c>
      <c r="W13" s="1">
        <v>923</v>
      </c>
      <c r="X13" s="1">
        <v>2</v>
      </c>
      <c r="Y13" s="1">
        <v>0</v>
      </c>
      <c r="Z13" s="1">
        <v>2</v>
      </c>
      <c r="AA13" s="1">
        <v>1</v>
      </c>
      <c r="AB13" s="1" t="s">
        <v>47</v>
      </c>
      <c r="AC13" s="1">
        <v>5</v>
      </c>
      <c r="AD13" s="1" t="s">
        <v>53</v>
      </c>
      <c r="AE13" s="1" t="s">
        <v>54</v>
      </c>
      <c r="AF13" s="1">
        <v>1</v>
      </c>
      <c r="AG13" s="1">
        <v>0</v>
      </c>
      <c r="AH13" s="1">
        <v>5</v>
      </c>
      <c r="AI13" s="1">
        <v>2010</v>
      </c>
      <c r="AJ13" s="1" t="s">
        <v>9</v>
      </c>
      <c r="AK13" s="1">
        <v>143000</v>
      </c>
      <c r="AL13" s="16">
        <f t="shared" si="0"/>
        <v>-32984.850684931502</v>
      </c>
      <c r="AM13" s="16">
        <f t="shared" si="1"/>
        <v>1088000374.7072263</v>
      </c>
      <c r="AN13" s="11" t="s">
        <v>243</v>
      </c>
      <c r="AO13" s="11">
        <v>485000</v>
      </c>
    </row>
    <row r="14" spans="1:42" x14ac:dyDescent="0.25">
      <c r="A14" s="5">
        <v>1346</v>
      </c>
      <c r="B14" s="6">
        <v>30</v>
      </c>
      <c r="C14" s="6" t="s">
        <v>4</v>
      </c>
      <c r="D14" s="6">
        <v>6000</v>
      </c>
      <c r="E14" s="1" t="s">
        <v>45</v>
      </c>
      <c r="F14" s="1">
        <v>4</v>
      </c>
      <c r="G14" s="1">
        <v>4</v>
      </c>
      <c r="H14" s="1">
        <v>1920</v>
      </c>
      <c r="I14" s="1">
        <v>1950</v>
      </c>
      <c r="J14" s="1" t="s">
        <v>61</v>
      </c>
      <c r="K14" s="1" t="s">
        <v>47</v>
      </c>
      <c r="L14" s="1" t="s">
        <v>47</v>
      </c>
      <c r="M14" s="1" t="s">
        <v>55</v>
      </c>
      <c r="N14" s="1" t="s">
        <v>47</v>
      </c>
      <c r="O14" s="1" t="s">
        <v>47</v>
      </c>
      <c r="P14" s="1" t="s">
        <v>50</v>
      </c>
      <c r="Q14" s="1" t="s">
        <v>65</v>
      </c>
      <c r="R14" s="1">
        <v>250</v>
      </c>
      <c r="S14" s="1" t="s">
        <v>52</v>
      </c>
      <c r="T14" s="1">
        <v>960</v>
      </c>
      <c r="U14" s="1">
        <v>0</v>
      </c>
      <c r="V14" s="1">
        <v>0</v>
      </c>
      <c r="W14" s="1">
        <v>960</v>
      </c>
      <c r="X14" s="1">
        <v>1</v>
      </c>
      <c r="Y14" s="1">
        <v>0</v>
      </c>
      <c r="Z14" s="1">
        <v>2</v>
      </c>
      <c r="AA14" s="1">
        <v>1</v>
      </c>
      <c r="AB14" s="1" t="s">
        <v>66</v>
      </c>
      <c r="AC14" s="1">
        <v>5</v>
      </c>
      <c r="AD14" s="1" t="s">
        <v>53</v>
      </c>
      <c r="AE14" s="1" t="s">
        <v>58</v>
      </c>
      <c r="AF14" s="1">
        <v>1</v>
      </c>
      <c r="AG14" s="1">
        <v>0</v>
      </c>
      <c r="AH14" s="1">
        <v>7</v>
      </c>
      <c r="AI14" s="1">
        <v>2007</v>
      </c>
      <c r="AJ14" s="1" t="s">
        <v>9</v>
      </c>
      <c r="AK14" s="1">
        <v>108500</v>
      </c>
      <c r="AL14" s="16">
        <f t="shared" si="0"/>
        <v>-67484.850684931502</v>
      </c>
      <c r="AM14" s="16">
        <f t="shared" si="1"/>
        <v>4554205071.9674997</v>
      </c>
      <c r="AN14" s="11" t="s">
        <v>244</v>
      </c>
      <c r="AO14" s="11">
        <v>128468941</v>
      </c>
    </row>
    <row r="15" spans="1:42" ht="15.75" thickBot="1" x14ac:dyDescent="0.3">
      <c r="A15" s="5">
        <v>404</v>
      </c>
      <c r="B15" s="6">
        <v>60</v>
      </c>
      <c r="C15" s="6" t="s">
        <v>3</v>
      </c>
      <c r="D15" s="6">
        <v>12090</v>
      </c>
      <c r="E15" s="1" t="s">
        <v>59</v>
      </c>
      <c r="F15" s="1">
        <v>8</v>
      </c>
      <c r="G15" s="1">
        <v>5</v>
      </c>
      <c r="H15" s="1">
        <v>1998</v>
      </c>
      <c r="I15" s="1">
        <v>1998</v>
      </c>
      <c r="J15" s="1" t="s">
        <v>61</v>
      </c>
      <c r="K15" s="1" t="s">
        <v>48</v>
      </c>
      <c r="L15" s="1" t="s">
        <v>47</v>
      </c>
      <c r="M15" s="1" t="s">
        <v>55</v>
      </c>
      <c r="N15" s="1" t="s">
        <v>48</v>
      </c>
      <c r="O15" s="1" t="s">
        <v>47</v>
      </c>
      <c r="P15" s="1" t="s">
        <v>50</v>
      </c>
      <c r="Q15" s="1" t="s">
        <v>56</v>
      </c>
      <c r="R15" s="1">
        <v>0</v>
      </c>
      <c r="S15" s="1" t="s">
        <v>52</v>
      </c>
      <c r="T15" s="1">
        <v>1165</v>
      </c>
      <c r="U15" s="1">
        <v>1098</v>
      </c>
      <c r="V15" s="1">
        <v>0</v>
      </c>
      <c r="W15" s="1">
        <v>2263</v>
      </c>
      <c r="X15" s="1">
        <v>2</v>
      </c>
      <c r="Y15" s="1">
        <v>1</v>
      </c>
      <c r="Z15" s="1">
        <v>4</v>
      </c>
      <c r="AA15" s="1">
        <v>1</v>
      </c>
      <c r="AB15" s="1" t="s">
        <v>48</v>
      </c>
      <c r="AC15" s="1">
        <v>10</v>
      </c>
      <c r="AD15" s="1" t="s">
        <v>53</v>
      </c>
      <c r="AE15" s="1" t="s">
        <v>69</v>
      </c>
      <c r="AF15" s="1">
        <v>2</v>
      </c>
      <c r="AG15" s="1">
        <v>0</v>
      </c>
      <c r="AH15" s="1">
        <v>7</v>
      </c>
      <c r="AI15" s="1">
        <v>2006</v>
      </c>
      <c r="AJ15" s="1" t="s">
        <v>10</v>
      </c>
      <c r="AK15" s="1">
        <v>258000</v>
      </c>
      <c r="AL15" s="16">
        <f t="shared" si="0"/>
        <v>82015.149315068498</v>
      </c>
      <c r="AM15" s="16">
        <f t="shared" si="1"/>
        <v>6726484717.1729803</v>
      </c>
      <c r="AN15" s="12" t="s">
        <v>245</v>
      </c>
      <c r="AO15" s="12">
        <v>730</v>
      </c>
    </row>
    <row r="16" spans="1:42" x14ac:dyDescent="0.25">
      <c r="A16" s="5">
        <v>776</v>
      </c>
      <c r="B16" s="6">
        <v>120</v>
      </c>
      <c r="C16" s="6" t="s">
        <v>4</v>
      </c>
      <c r="D16" s="6">
        <v>4500</v>
      </c>
      <c r="E16" s="1" t="s">
        <v>64</v>
      </c>
      <c r="F16" s="1">
        <v>6</v>
      </c>
      <c r="G16" s="1">
        <v>5</v>
      </c>
      <c r="H16" s="1">
        <v>1998</v>
      </c>
      <c r="I16" s="1">
        <v>1998</v>
      </c>
      <c r="J16" s="1" t="s">
        <v>61</v>
      </c>
      <c r="K16" s="1" t="s">
        <v>47</v>
      </c>
      <c r="L16" s="1" t="s">
        <v>47</v>
      </c>
      <c r="M16" s="1" t="s">
        <v>55</v>
      </c>
      <c r="N16" s="1" t="s">
        <v>62</v>
      </c>
      <c r="O16" s="1" t="s">
        <v>47</v>
      </c>
      <c r="P16" s="1" t="s">
        <v>50</v>
      </c>
      <c r="Q16" s="1" t="s">
        <v>63</v>
      </c>
      <c r="R16" s="1">
        <v>866</v>
      </c>
      <c r="S16" s="1" t="s">
        <v>52</v>
      </c>
      <c r="T16" s="1">
        <v>1204</v>
      </c>
      <c r="U16" s="1">
        <v>0</v>
      </c>
      <c r="V16" s="1">
        <v>0</v>
      </c>
      <c r="W16" s="1">
        <v>1204</v>
      </c>
      <c r="X16" s="1">
        <v>2</v>
      </c>
      <c r="Y16" s="1">
        <v>0</v>
      </c>
      <c r="Z16" s="1">
        <v>2</v>
      </c>
      <c r="AA16" s="1">
        <v>1</v>
      </c>
      <c r="AB16" s="1" t="s">
        <v>47</v>
      </c>
      <c r="AC16" s="1">
        <v>5</v>
      </c>
      <c r="AD16" s="1" t="s">
        <v>53</v>
      </c>
      <c r="AE16" s="1" t="s">
        <v>54</v>
      </c>
      <c r="AF16" s="1">
        <v>2</v>
      </c>
      <c r="AG16" s="1">
        <v>0</v>
      </c>
      <c r="AH16" s="1">
        <v>6</v>
      </c>
      <c r="AI16" s="1">
        <v>2009</v>
      </c>
      <c r="AJ16" s="1" t="s">
        <v>9</v>
      </c>
      <c r="AK16" s="1">
        <v>162000</v>
      </c>
      <c r="AL16" s="16">
        <f t="shared" si="0"/>
        <v>-13984.850684931502</v>
      </c>
      <c r="AM16" s="16">
        <f t="shared" si="1"/>
        <v>195576048.67982909</v>
      </c>
    </row>
    <row r="17" spans="1:49" x14ac:dyDescent="0.25">
      <c r="A17" s="5">
        <v>131</v>
      </c>
      <c r="B17" s="6">
        <v>60</v>
      </c>
      <c r="C17" s="6" t="s">
        <v>3</v>
      </c>
      <c r="D17" s="6">
        <v>14200</v>
      </c>
      <c r="E17" s="1" t="s">
        <v>59</v>
      </c>
      <c r="F17" s="1">
        <v>7</v>
      </c>
      <c r="G17" s="1">
        <v>6</v>
      </c>
      <c r="H17" s="1">
        <v>1966</v>
      </c>
      <c r="I17" s="1">
        <v>1966</v>
      </c>
      <c r="J17" s="1" t="s">
        <v>46</v>
      </c>
      <c r="K17" s="1" t="s">
        <v>47</v>
      </c>
      <c r="L17" s="1" t="s">
        <v>47</v>
      </c>
      <c r="M17" s="1" t="s">
        <v>49</v>
      </c>
      <c r="N17" s="1" t="s">
        <v>47</v>
      </c>
      <c r="O17" s="1" t="s">
        <v>47</v>
      </c>
      <c r="P17" s="1" t="s">
        <v>50</v>
      </c>
      <c r="Q17" s="1" t="s">
        <v>60</v>
      </c>
      <c r="R17" s="1">
        <v>445</v>
      </c>
      <c r="S17" s="1" t="s">
        <v>52</v>
      </c>
      <c r="T17" s="1">
        <v>1216</v>
      </c>
      <c r="U17" s="1">
        <v>941</v>
      </c>
      <c r="V17" s="1">
        <v>0</v>
      </c>
      <c r="W17" s="1">
        <v>2157</v>
      </c>
      <c r="X17" s="1">
        <v>2</v>
      </c>
      <c r="Y17" s="1">
        <v>1</v>
      </c>
      <c r="Z17" s="1">
        <v>4</v>
      </c>
      <c r="AA17" s="1">
        <v>1</v>
      </c>
      <c r="AB17" s="1" t="s">
        <v>48</v>
      </c>
      <c r="AC17" s="1">
        <v>8</v>
      </c>
      <c r="AD17" s="1" t="s">
        <v>53</v>
      </c>
      <c r="AE17" s="1" t="s">
        <v>54</v>
      </c>
      <c r="AF17" s="1">
        <v>2</v>
      </c>
      <c r="AG17" s="1">
        <v>0</v>
      </c>
      <c r="AH17" s="1">
        <v>5</v>
      </c>
      <c r="AI17" s="1">
        <v>2006</v>
      </c>
      <c r="AJ17" s="1" t="s">
        <v>9</v>
      </c>
      <c r="AK17" s="1">
        <v>226000</v>
      </c>
      <c r="AL17" s="16">
        <f t="shared" si="0"/>
        <v>50015.149315068498</v>
      </c>
      <c r="AM17" s="16">
        <f t="shared" si="1"/>
        <v>2501515161.0085969</v>
      </c>
    </row>
    <row r="18" spans="1:49" ht="15.75" thickBot="1" x14ac:dyDescent="0.3">
      <c r="A18" s="5">
        <v>587</v>
      </c>
      <c r="B18" s="6">
        <v>30</v>
      </c>
      <c r="C18" s="6" t="s">
        <v>3</v>
      </c>
      <c r="D18" s="6">
        <v>10267</v>
      </c>
      <c r="E18" s="1" t="s">
        <v>45</v>
      </c>
      <c r="F18" s="1">
        <v>6</v>
      </c>
      <c r="G18" s="1">
        <v>7</v>
      </c>
      <c r="H18" s="1">
        <v>1918</v>
      </c>
      <c r="I18" s="1">
        <v>2000</v>
      </c>
      <c r="J18" s="1" t="s">
        <v>46</v>
      </c>
      <c r="K18" s="1" t="s">
        <v>47</v>
      </c>
      <c r="L18" s="1" t="s">
        <v>48</v>
      </c>
      <c r="M18" s="1" t="s">
        <v>67</v>
      </c>
      <c r="N18" s="1" t="s">
        <v>47</v>
      </c>
      <c r="O18" s="1" t="s">
        <v>48</v>
      </c>
      <c r="P18" s="1" t="s">
        <v>70</v>
      </c>
      <c r="Q18" s="1" t="s">
        <v>60</v>
      </c>
      <c r="R18" s="1">
        <v>210</v>
      </c>
      <c r="S18" s="1" t="s">
        <v>52</v>
      </c>
      <c r="T18" s="1">
        <v>838</v>
      </c>
      <c r="U18" s="1">
        <v>0</v>
      </c>
      <c r="V18" s="1">
        <v>0</v>
      </c>
      <c r="W18" s="1">
        <v>838</v>
      </c>
      <c r="X18" s="1">
        <v>1</v>
      </c>
      <c r="Y18" s="1">
        <v>0</v>
      </c>
      <c r="Z18" s="1">
        <v>2</v>
      </c>
      <c r="AA18" s="1">
        <v>1</v>
      </c>
      <c r="AB18" s="1" t="s">
        <v>66</v>
      </c>
      <c r="AC18" s="1">
        <v>5</v>
      </c>
      <c r="AD18" s="1" t="s">
        <v>53</v>
      </c>
      <c r="AE18" s="1" t="s">
        <v>58</v>
      </c>
      <c r="AF18" s="1">
        <v>1</v>
      </c>
      <c r="AG18" s="1">
        <v>0</v>
      </c>
      <c r="AH18" s="1">
        <v>5</v>
      </c>
      <c r="AI18" s="1">
        <v>2008</v>
      </c>
      <c r="AJ18" s="1" t="s">
        <v>9</v>
      </c>
      <c r="AK18" s="1">
        <v>130000</v>
      </c>
      <c r="AL18" s="16">
        <f t="shared" si="0"/>
        <v>-45984.850684931502</v>
      </c>
      <c r="AM18" s="16">
        <f t="shared" si="1"/>
        <v>2114606492.5154452</v>
      </c>
      <c r="AT18" t="s">
        <v>250</v>
      </c>
      <c r="AU18" t="s">
        <v>250</v>
      </c>
    </row>
    <row r="19" spans="1:49" x14ac:dyDescent="0.25">
      <c r="A19" s="5">
        <v>1270</v>
      </c>
      <c r="B19" s="6">
        <v>50</v>
      </c>
      <c r="C19" s="6" t="s">
        <v>3</v>
      </c>
      <c r="D19" s="6">
        <v>11344</v>
      </c>
      <c r="E19" s="1" t="s">
        <v>45</v>
      </c>
      <c r="F19" s="1">
        <v>5</v>
      </c>
      <c r="G19" s="1">
        <v>5</v>
      </c>
      <c r="H19" s="1">
        <v>1958</v>
      </c>
      <c r="I19" s="1">
        <v>1958</v>
      </c>
      <c r="J19" s="1" t="s">
        <v>46</v>
      </c>
      <c r="K19" s="1" t="s">
        <v>47</v>
      </c>
      <c r="L19" s="1" t="s">
        <v>47</v>
      </c>
      <c r="M19" s="1" t="s">
        <v>49</v>
      </c>
      <c r="N19" s="1" t="s">
        <v>47</v>
      </c>
      <c r="O19" s="1" t="s">
        <v>47</v>
      </c>
      <c r="P19" s="1" t="s">
        <v>50</v>
      </c>
      <c r="Q19" s="1" t="s">
        <v>51</v>
      </c>
      <c r="R19" s="1">
        <v>460</v>
      </c>
      <c r="S19" s="1" t="s">
        <v>52</v>
      </c>
      <c r="T19" s="1">
        <v>874</v>
      </c>
      <c r="U19" s="1">
        <v>650</v>
      </c>
      <c r="V19" s="1">
        <v>0</v>
      </c>
      <c r="W19" s="1">
        <v>1524</v>
      </c>
      <c r="X19" s="1">
        <v>1</v>
      </c>
      <c r="Y19" s="1">
        <v>1</v>
      </c>
      <c r="Z19" s="1">
        <v>3</v>
      </c>
      <c r="AA19" s="1">
        <v>1</v>
      </c>
      <c r="AB19" s="1" t="s">
        <v>47</v>
      </c>
      <c r="AC19" s="1">
        <v>7</v>
      </c>
      <c r="AD19" s="1" t="s">
        <v>53</v>
      </c>
      <c r="AE19" s="1" t="s">
        <v>54</v>
      </c>
      <c r="AF19" s="1">
        <v>1</v>
      </c>
      <c r="AG19" s="1">
        <v>0</v>
      </c>
      <c r="AH19" s="1">
        <v>7</v>
      </c>
      <c r="AI19" s="1">
        <v>2007</v>
      </c>
      <c r="AJ19" s="1" t="s">
        <v>9</v>
      </c>
      <c r="AK19" s="1">
        <v>144000</v>
      </c>
      <c r="AL19" s="16">
        <f t="shared" si="0"/>
        <v>-31984.850684931502</v>
      </c>
      <c r="AM19" s="16">
        <f t="shared" si="1"/>
        <v>1023030673.3373631</v>
      </c>
      <c r="AP19" s="13" t="s">
        <v>248</v>
      </c>
      <c r="AQ19" s="13" t="s">
        <v>247</v>
      </c>
      <c r="AR19" t="s">
        <v>250</v>
      </c>
      <c r="AT19" t="s">
        <v>252</v>
      </c>
      <c r="AU19" t="s">
        <v>251</v>
      </c>
    </row>
    <row r="20" spans="1:49" x14ac:dyDescent="0.25">
      <c r="A20" s="5">
        <v>1123</v>
      </c>
      <c r="B20" s="6">
        <v>20</v>
      </c>
      <c r="C20" s="6" t="s">
        <v>3</v>
      </c>
      <c r="D20" s="6">
        <v>8926</v>
      </c>
      <c r="E20" s="1" t="s">
        <v>59</v>
      </c>
      <c r="F20" s="1">
        <v>4</v>
      </c>
      <c r="G20" s="1">
        <v>3</v>
      </c>
      <c r="H20" s="1">
        <v>1956</v>
      </c>
      <c r="I20" s="1">
        <v>1956</v>
      </c>
      <c r="J20" s="1" t="s">
        <v>46</v>
      </c>
      <c r="K20" s="1" t="s">
        <v>47</v>
      </c>
      <c r="L20" s="1" t="s">
        <v>47</v>
      </c>
      <c r="M20" s="1" t="s">
        <v>49</v>
      </c>
      <c r="N20" s="1" t="s">
        <v>47</v>
      </c>
      <c r="O20" s="1" t="s">
        <v>47</v>
      </c>
      <c r="P20" s="1" t="s">
        <v>50</v>
      </c>
      <c r="Q20" s="1" t="s">
        <v>56</v>
      </c>
      <c r="R20" s="1">
        <v>0</v>
      </c>
      <c r="S20" s="1" t="s">
        <v>52</v>
      </c>
      <c r="T20" s="1">
        <v>960</v>
      </c>
      <c r="U20" s="1">
        <v>0</v>
      </c>
      <c r="V20" s="1">
        <v>0</v>
      </c>
      <c r="W20" s="1">
        <v>960</v>
      </c>
      <c r="X20" s="1">
        <v>1</v>
      </c>
      <c r="Y20" s="1">
        <v>0</v>
      </c>
      <c r="Z20" s="1">
        <v>3</v>
      </c>
      <c r="AA20" s="1">
        <v>1</v>
      </c>
      <c r="AB20" s="1" t="s">
        <v>47</v>
      </c>
      <c r="AC20" s="1">
        <v>5</v>
      </c>
      <c r="AD20" s="1" t="s">
        <v>53</v>
      </c>
      <c r="AE20" s="1" t="s">
        <v>69</v>
      </c>
      <c r="AF20" s="1">
        <v>1</v>
      </c>
      <c r="AG20" s="1">
        <v>0</v>
      </c>
      <c r="AH20" s="1">
        <v>10</v>
      </c>
      <c r="AI20" s="1">
        <v>2009</v>
      </c>
      <c r="AJ20" s="1" t="s">
        <v>10</v>
      </c>
      <c r="AK20" s="1">
        <v>112000</v>
      </c>
      <c r="AL20" s="16">
        <f t="shared" si="0"/>
        <v>-63984.850684931502</v>
      </c>
      <c r="AM20" s="16">
        <f t="shared" si="1"/>
        <v>4094061117.1729794</v>
      </c>
      <c r="AO20" t="s">
        <v>249</v>
      </c>
      <c r="AP20" s="15">
        <v>50000</v>
      </c>
      <c r="AQ20" s="11">
        <v>1</v>
      </c>
      <c r="AR20">
        <f>FREQUENCY($AK$2:$AK$731,AP20)</f>
        <v>1</v>
      </c>
      <c r="AS20">
        <f t="array" ref="AS20:AS29">FREQUENCY($AK$2:$AK$731,$AP$20:$AP$29)</f>
        <v>1</v>
      </c>
      <c r="AT20">
        <f>AR20/$AO$15</f>
        <v>1.3698630136986301E-3</v>
      </c>
      <c r="AU20">
        <f>NORMDIST(AP20,$AP$3,$AP$7,1)</f>
        <v>3.9348137461591152E-2</v>
      </c>
    </row>
    <row r="21" spans="1:49" x14ac:dyDescent="0.25">
      <c r="A21" s="5">
        <v>894</v>
      </c>
      <c r="B21" s="6">
        <v>20</v>
      </c>
      <c r="C21" s="6" t="s">
        <v>3</v>
      </c>
      <c r="D21" s="6">
        <v>13284</v>
      </c>
      <c r="E21" s="1" t="s">
        <v>45</v>
      </c>
      <c r="F21" s="1">
        <v>5</v>
      </c>
      <c r="G21" s="1">
        <v>5</v>
      </c>
      <c r="H21" s="1">
        <v>1954</v>
      </c>
      <c r="I21" s="1">
        <v>1954</v>
      </c>
      <c r="J21" s="1" t="s">
        <v>46</v>
      </c>
      <c r="K21" s="1" t="s">
        <v>47</v>
      </c>
      <c r="L21" s="1" t="s">
        <v>47</v>
      </c>
      <c r="M21" s="1" t="s">
        <v>55</v>
      </c>
      <c r="N21" s="1" t="s">
        <v>48</v>
      </c>
      <c r="O21" s="1" t="s">
        <v>47</v>
      </c>
      <c r="P21" s="1" t="s">
        <v>70</v>
      </c>
      <c r="Q21" s="1" t="s">
        <v>51</v>
      </c>
      <c r="R21" s="1">
        <v>1064</v>
      </c>
      <c r="S21" s="1" t="s">
        <v>52</v>
      </c>
      <c r="T21" s="1">
        <v>1383</v>
      </c>
      <c r="U21" s="1">
        <v>0</v>
      </c>
      <c r="V21" s="1">
        <v>0</v>
      </c>
      <c r="W21" s="1">
        <v>1383</v>
      </c>
      <c r="X21" s="1">
        <v>1</v>
      </c>
      <c r="Y21" s="1">
        <v>0</v>
      </c>
      <c r="Z21" s="1">
        <v>3</v>
      </c>
      <c r="AA21" s="1">
        <v>1</v>
      </c>
      <c r="AB21" s="1" t="s">
        <v>47</v>
      </c>
      <c r="AC21" s="1">
        <v>6</v>
      </c>
      <c r="AD21" s="1" t="s">
        <v>53</v>
      </c>
      <c r="AE21" s="1" t="s">
        <v>54</v>
      </c>
      <c r="AF21" s="1">
        <v>1</v>
      </c>
      <c r="AG21" s="1">
        <v>0</v>
      </c>
      <c r="AH21" s="1">
        <v>6</v>
      </c>
      <c r="AI21" s="1">
        <v>2008</v>
      </c>
      <c r="AJ21" s="1" t="s">
        <v>9</v>
      </c>
      <c r="AK21" s="1">
        <v>165000</v>
      </c>
      <c r="AL21" s="16">
        <f t="shared" si="0"/>
        <v>-10984.850684931502</v>
      </c>
      <c r="AM21" s="16">
        <f t="shared" si="1"/>
        <v>120666944.57024008</v>
      </c>
      <c r="AO21">
        <v>50000</v>
      </c>
      <c r="AP21" s="15">
        <v>100000</v>
      </c>
      <c r="AQ21" s="11">
        <v>71</v>
      </c>
      <c r="AR21">
        <f t="shared" ref="AR21:AR28" si="2">FREQUENCY($AK$2:$AK$731,AP21)</f>
        <v>72</v>
      </c>
      <c r="AS21">
        <v>71</v>
      </c>
      <c r="AT21">
        <f t="shared" ref="AT21:AT28" si="3">AR21/$AO$15</f>
        <v>9.8630136986301367E-2</v>
      </c>
      <c r="AU21">
        <f t="shared" ref="AU21:AU28" si="4">NORMDIST(AP21,$AP$3,$AP$7,1)</f>
        <v>0.14446343236387196</v>
      </c>
      <c r="AV21">
        <f>AS21/$AO$15</f>
        <v>9.7260273972602743E-2</v>
      </c>
      <c r="AW21">
        <f>AU21-AU20</f>
        <v>0.1051152949022808</v>
      </c>
    </row>
    <row r="22" spans="1:49" x14ac:dyDescent="0.25">
      <c r="A22" s="5">
        <v>498</v>
      </c>
      <c r="B22" s="6">
        <v>50</v>
      </c>
      <c r="C22" s="6" t="s">
        <v>3</v>
      </c>
      <c r="D22" s="6">
        <v>9120</v>
      </c>
      <c r="E22" s="1" t="s">
        <v>45</v>
      </c>
      <c r="F22" s="1">
        <v>7</v>
      </c>
      <c r="G22" s="1">
        <v>6</v>
      </c>
      <c r="H22" s="1">
        <v>1925</v>
      </c>
      <c r="I22" s="1">
        <v>1950</v>
      </c>
      <c r="J22" s="1" t="s">
        <v>46</v>
      </c>
      <c r="K22" s="1" t="s">
        <v>47</v>
      </c>
      <c r="L22" s="1" t="s">
        <v>48</v>
      </c>
      <c r="M22" s="1" t="s">
        <v>55</v>
      </c>
      <c r="N22" s="1" t="s">
        <v>47</v>
      </c>
      <c r="O22" s="1" t="s">
        <v>47</v>
      </c>
      <c r="P22" s="1" t="s">
        <v>50</v>
      </c>
      <c r="Q22" s="1" t="s">
        <v>60</v>
      </c>
      <c r="R22" s="1">
        <v>329</v>
      </c>
      <c r="S22" s="1" t="s">
        <v>52</v>
      </c>
      <c r="T22" s="1">
        <v>1133</v>
      </c>
      <c r="U22" s="1">
        <v>687</v>
      </c>
      <c r="V22" s="1">
        <v>0</v>
      </c>
      <c r="W22" s="1">
        <v>1820</v>
      </c>
      <c r="X22" s="1">
        <v>2</v>
      </c>
      <c r="Y22" s="1">
        <v>0</v>
      </c>
      <c r="Z22" s="1">
        <v>4</v>
      </c>
      <c r="AA22" s="1">
        <v>1</v>
      </c>
      <c r="AB22" s="1" t="s">
        <v>47</v>
      </c>
      <c r="AC22" s="1">
        <v>8</v>
      </c>
      <c r="AD22" s="1" t="s">
        <v>53</v>
      </c>
      <c r="AE22" s="1" t="s">
        <v>58</v>
      </c>
      <c r="AF22" s="1">
        <v>1</v>
      </c>
      <c r="AG22" s="1">
        <v>0</v>
      </c>
      <c r="AH22" s="1">
        <v>6</v>
      </c>
      <c r="AI22" s="1">
        <v>2008</v>
      </c>
      <c r="AJ22" s="1" t="s">
        <v>9</v>
      </c>
      <c r="AK22" s="1">
        <v>184000</v>
      </c>
      <c r="AL22" s="16">
        <f t="shared" si="0"/>
        <v>8015.1493150684983</v>
      </c>
      <c r="AM22" s="16">
        <f t="shared" si="1"/>
        <v>64242618.542843014</v>
      </c>
      <c r="AO22">
        <v>100000</v>
      </c>
      <c r="AP22" s="15">
        <v>150000</v>
      </c>
      <c r="AQ22" s="11">
        <v>249</v>
      </c>
      <c r="AR22">
        <f t="shared" si="2"/>
        <v>321</v>
      </c>
      <c r="AS22">
        <v>249</v>
      </c>
      <c r="AT22">
        <f t="shared" si="3"/>
        <v>0.4397260273972603</v>
      </c>
      <c r="AU22">
        <f t="shared" si="4"/>
        <v>0.35843084132991138</v>
      </c>
      <c r="AV22">
        <f t="shared" ref="AV22:AV28" si="5">AS22/$AO$15</f>
        <v>0.34109589041095889</v>
      </c>
      <c r="AW22">
        <f t="shared" ref="AW22:AW28" si="6">AU22-AU21</f>
        <v>0.21396740896603941</v>
      </c>
    </row>
    <row r="23" spans="1:49" x14ac:dyDescent="0.25">
      <c r="A23" s="5">
        <v>258</v>
      </c>
      <c r="B23" s="6">
        <v>20</v>
      </c>
      <c r="C23" s="6" t="s">
        <v>3</v>
      </c>
      <c r="D23" s="6">
        <v>8814</v>
      </c>
      <c r="E23" s="1" t="s">
        <v>45</v>
      </c>
      <c r="F23" s="1">
        <v>7</v>
      </c>
      <c r="G23" s="1">
        <v>5</v>
      </c>
      <c r="H23" s="1">
        <v>2006</v>
      </c>
      <c r="I23" s="1">
        <v>2006</v>
      </c>
      <c r="J23" s="1" t="s">
        <v>46</v>
      </c>
      <c r="K23" s="1" t="s">
        <v>48</v>
      </c>
      <c r="L23" s="1" t="s">
        <v>47</v>
      </c>
      <c r="M23" s="1" t="s">
        <v>55</v>
      </c>
      <c r="N23" s="1" t="s">
        <v>48</v>
      </c>
      <c r="O23" s="1" t="s">
        <v>47</v>
      </c>
      <c r="P23" s="1" t="s">
        <v>50</v>
      </c>
      <c r="Q23" s="1" t="s">
        <v>63</v>
      </c>
      <c r="R23" s="1">
        <v>1334</v>
      </c>
      <c r="S23" s="1" t="s">
        <v>52</v>
      </c>
      <c r="T23" s="1">
        <v>1604</v>
      </c>
      <c r="U23" s="1">
        <v>0</v>
      </c>
      <c r="V23" s="1">
        <v>0</v>
      </c>
      <c r="W23" s="1">
        <v>1604</v>
      </c>
      <c r="X23" s="1">
        <v>2</v>
      </c>
      <c r="Y23" s="1">
        <v>1</v>
      </c>
      <c r="Z23" s="1">
        <v>3</v>
      </c>
      <c r="AA23" s="1">
        <v>1</v>
      </c>
      <c r="AB23" s="1" t="s">
        <v>48</v>
      </c>
      <c r="AC23" s="1">
        <v>8</v>
      </c>
      <c r="AD23" s="1" t="s">
        <v>53</v>
      </c>
      <c r="AE23" s="1" t="s">
        <v>54</v>
      </c>
      <c r="AF23" s="1">
        <v>2</v>
      </c>
      <c r="AG23" s="1">
        <v>0</v>
      </c>
      <c r="AH23" s="1">
        <v>3</v>
      </c>
      <c r="AI23" s="1">
        <v>2009</v>
      </c>
      <c r="AJ23" s="1" t="s">
        <v>10</v>
      </c>
      <c r="AK23" s="1">
        <v>220000</v>
      </c>
      <c r="AL23" s="16">
        <f t="shared" si="0"/>
        <v>44015.149315068498</v>
      </c>
      <c r="AM23" s="16">
        <f t="shared" si="1"/>
        <v>1937333369.2277749</v>
      </c>
      <c r="AO23">
        <v>150000</v>
      </c>
      <c r="AP23" s="15">
        <v>200000</v>
      </c>
      <c r="AQ23" s="11">
        <v>201</v>
      </c>
      <c r="AR23">
        <f t="shared" si="2"/>
        <v>522</v>
      </c>
      <c r="AS23">
        <v>201</v>
      </c>
      <c r="AT23">
        <f t="shared" si="3"/>
        <v>0.71506849315068488</v>
      </c>
      <c r="AU23">
        <f t="shared" si="4"/>
        <v>0.63125014734632368</v>
      </c>
      <c r="AV23">
        <f t="shared" si="5"/>
        <v>0.27534246575342464</v>
      </c>
      <c r="AW23">
        <f t="shared" si="6"/>
        <v>0.2728193060164123</v>
      </c>
    </row>
    <row r="24" spans="1:49" x14ac:dyDescent="0.25">
      <c r="A24" s="5">
        <v>793</v>
      </c>
      <c r="B24" s="6">
        <v>60</v>
      </c>
      <c r="C24" s="6" t="s">
        <v>3</v>
      </c>
      <c r="D24" s="6">
        <v>9920</v>
      </c>
      <c r="E24" s="1" t="s">
        <v>71</v>
      </c>
      <c r="F24" s="1">
        <v>7</v>
      </c>
      <c r="G24" s="1">
        <v>5</v>
      </c>
      <c r="H24" s="1">
        <v>1996</v>
      </c>
      <c r="I24" s="1">
        <v>1997</v>
      </c>
      <c r="J24" s="1" t="s">
        <v>46</v>
      </c>
      <c r="K24" s="1" t="s">
        <v>48</v>
      </c>
      <c r="L24" s="1" t="s">
        <v>47</v>
      </c>
      <c r="M24" s="1" t="s">
        <v>55</v>
      </c>
      <c r="N24" s="1" t="s">
        <v>48</v>
      </c>
      <c r="O24" s="1" t="s">
        <v>47</v>
      </c>
      <c r="P24" s="1" t="s">
        <v>68</v>
      </c>
      <c r="Q24" s="1" t="s">
        <v>63</v>
      </c>
      <c r="R24" s="1">
        <v>862</v>
      </c>
      <c r="S24" s="1" t="s">
        <v>52</v>
      </c>
      <c r="T24" s="1">
        <v>1127</v>
      </c>
      <c r="U24" s="1">
        <v>886</v>
      </c>
      <c r="V24" s="1">
        <v>0</v>
      </c>
      <c r="W24" s="1">
        <v>2013</v>
      </c>
      <c r="X24" s="1">
        <v>2</v>
      </c>
      <c r="Y24" s="1">
        <v>1</v>
      </c>
      <c r="Z24" s="1">
        <v>3</v>
      </c>
      <c r="AA24" s="1">
        <v>1</v>
      </c>
      <c r="AB24" s="1" t="s">
        <v>47</v>
      </c>
      <c r="AC24" s="1">
        <v>8</v>
      </c>
      <c r="AD24" s="1" t="s">
        <v>53</v>
      </c>
      <c r="AE24" s="1" t="s">
        <v>54</v>
      </c>
      <c r="AF24" s="1">
        <v>2</v>
      </c>
      <c r="AG24" s="1">
        <v>0</v>
      </c>
      <c r="AH24" s="1">
        <v>6</v>
      </c>
      <c r="AI24" s="1">
        <v>2007</v>
      </c>
      <c r="AJ24" s="1" t="s">
        <v>9</v>
      </c>
      <c r="AK24" s="1">
        <v>269790</v>
      </c>
      <c r="AL24" s="16">
        <f t="shared" si="0"/>
        <v>93805.149315068498</v>
      </c>
      <c r="AM24" s="16">
        <f t="shared" si="1"/>
        <v>8799406038.022295</v>
      </c>
      <c r="AO24">
        <v>200000</v>
      </c>
      <c r="AP24" s="15">
        <v>250000</v>
      </c>
      <c r="AQ24" s="11">
        <v>105</v>
      </c>
      <c r="AR24">
        <f t="shared" si="2"/>
        <v>627</v>
      </c>
      <c r="AS24">
        <v>105</v>
      </c>
      <c r="AT24">
        <f t="shared" si="3"/>
        <v>0.85890410958904106</v>
      </c>
      <c r="AU24">
        <f t="shared" si="4"/>
        <v>0.84919540317984266</v>
      </c>
      <c r="AV24">
        <f t="shared" si="5"/>
        <v>0.14383561643835616</v>
      </c>
      <c r="AW24">
        <f t="shared" si="6"/>
        <v>0.21794525583351898</v>
      </c>
    </row>
    <row r="25" spans="1:49" x14ac:dyDescent="0.25">
      <c r="A25" s="5">
        <v>336</v>
      </c>
      <c r="B25" s="6">
        <v>190</v>
      </c>
      <c r="C25" s="6" t="s">
        <v>3</v>
      </c>
      <c r="D25" s="6">
        <v>164660</v>
      </c>
      <c r="E25" s="1" t="s">
        <v>59</v>
      </c>
      <c r="F25" s="1">
        <v>5</v>
      </c>
      <c r="G25" s="1">
        <v>6</v>
      </c>
      <c r="H25" s="1">
        <v>1965</v>
      </c>
      <c r="I25" s="1">
        <v>1965</v>
      </c>
      <c r="J25" s="1" t="s">
        <v>46</v>
      </c>
      <c r="K25" s="1" t="s">
        <v>47</v>
      </c>
      <c r="L25" s="1" t="s">
        <v>47</v>
      </c>
      <c r="M25" s="1" t="s">
        <v>49</v>
      </c>
      <c r="N25" s="1" t="s">
        <v>47</v>
      </c>
      <c r="O25" s="1" t="s">
        <v>47</v>
      </c>
      <c r="P25" s="1" t="s">
        <v>48</v>
      </c>
      <c r="Q25" s="1" t="s">
        <v>65</v>
      </c>
      <c r="R25" s="1">
        <v>1249</v>
      </c>
      <c r="S25" s="1" t="s">
        <v>52</v>
      </c>
      <c r="T25" s="1">
        <v>1619</v>
      </c>
      <c r="U25" s="1">
        <v>167</v>
      </c>
      <c r="V25" s="1">
        <v>0</v>
      </c>
      <c r="W25" s="1">
        <v>1786</v>
      </c>
      <c r="X25" s="1">
        <v>2</v>
      </c>
      <c r="Y25" s="1">
        <v>0</v>
      </c>
      <c r="Z25" s="1">
        <v>3</v>
      </c>
      <c r="AA25" s="1">
        <v>1</v>
      </c>
      <c r="AB25" s="1" t="s">
        <v>47</v>
      </c>
      <c r="AC25" s="1">
        <v>7</v>
      </c>
      <c r="AD25" s="1" t="s">
        <v>53</v>
      </c>
      <c r="AE25" s="1" t="s">
        <v>54</v>
      </c>
      <c r="AF25" s="1">
        <v>2</v>
      </c>
      <c r="AG25" s="1">
        <v>0</v>
      </c>
      <c r="AH25" s="1">
        <v>8</v>
      </c>
      <c r="AI25" s="1">
        <v>2008</v>
      </c>
      <c r="AJ25" s="1" t="s">
        <v>9</v>
      </c>
      <c r="AK25" s="1">
        <v>228950</v>
      </c>
      <c r="AL25" s="16">
        <f t="shared" si="0"/>
        <v>52965.149315068498</v>
      </c>
      <c r="AM25" s="16">
        <f t="shared" si="1"/>
        <v>2805307041.9675012</v>
      </c>
      <c r="AO25">
        <v>250000</v>
      </c>
      <c r="AP25" s="15">
        <v>300000</v>
      </c>
      <c r="AQ25" s="11">
        <v>51</v>
      </c>
      <c r="AR25">
        <f t="shared" si="2"/>
        <v>678</v>
      </c>
      <c r="AS25">
        <v>51</v>
      </c>
      <c r="AT25">
        <f t="shared" si="3"/>
        <v>0.92876712328767119</v>
      </c>
      <c r="AU25">
        <f t="shared" si="4"/>
        <v>0.95825727415490058</v>
      </c>
      <c r="AV25">
        <f t="shared" si="5"/>
        <v>6.9863013698630141E-2</v>
      </c>
      <c r="AW25">
        <f t="shared" si="6"/>
        <v>0.10906187097505793</v>
      </c>
    </row>
    <row r="26" spans="1:49" x14ac:dyDescent="0.25">
      <c r="A26" s="5">
        <v>512</v>
      </c>
      <c r="B26" s="6">
        <v>120</v>
      </c>
      <c r="C26" s="6" t="s">
        <v>3</v>
      </c>
      <c r="D26" s="6">
        <v>6792</v>
      </c>
      <c r="E26" s="1" t="s">
        <v>45</v>
      </c>
      <c r="F26" s="1">
        <v>7</v>
      </c>
      <c r="G26" s="1">
        <v>5</v>
      </c>
      <c r="H26" s="1">
        <v>2005</v>
      </c>
      <c r="I26" s="1">
        <v>2006</v>
      </c>
      <c r="J26" s="1" t="s">
        <v>46</v>
      </c>
      <c r="K26" s="1" t="s">
        <v>48</v>
      </c>
      <c r="L26" s="1" t="s">
        <v>47</v>
      </c>
      <c r="M26" s="1" t="s">
        <v>55</v>
      </c>
      <c r="N26" s="1" t="s">
        <v>48</v>
      </c>
      <c r="O26" s="1" t="s">
        <v>47</v>
      </c>
      <c r="P26" s="1" t="s">
        <v>50</v>
      </c>
      <c r="Q26" s="1" t="s">
        <v>56</v>
      </c>
      <c r="R26" s="1">
        <v>0</v>
      </c>
      <c r="S26" s="1" t="s">
        <v>52</v>
      </c>
      <c r="T26" s="1">
        <v>1368</v>
      </c>
      <c r="U26" s="1">
        <v>0</v>
      </c>
      <c r="V26" s="1">
        <v>0</v>
      </c>
      <c r="W26" s="1">
        <v>1368</v>
      </c>
      <c r="X26" s="1">
        <v>2</v>
      </c>
      <c r="Y26" s="1">
        <v>0</v>
      </c>
      <c r="Z26" s="1">
        <v>2</v>
      </c>
      <c r="AA26" s="1">
        <v>1</v>
      </c>
      <c r="AB26" s="1" t="s">
        <v>48</v>
      </c>
      <c r="AC26" s="1">
        <v>6</v>
      </c>
      <c r="AD26" s="1" t="s">
        <v>53</v>
      </c>
      <c r="AE26" s="1" t="s">
        <v>54</v>
      </c>
      <c r="AF26" s="1">
        <v>2</v>
      </c>
      <c r="AG26" s="1">
        <v>0</v>
      </c>
      <c r="AH26" s="1">
        <v>3</v>
      </c>
      <c r="AI26" s="1">
        <v>2006</v>
      </c>
      <c r="AJ26" s="1" t="s">
        <v>10</v>
      </c>
      <c r="AK26" s="1">
        <v>202665</v>
      </c>
      <c r="AL26" s="16">
        <f t="shared" si="0"/>
        <v>26680.149315068498</v>
      </c>
      <c r="AM26" s="16">
        <f t="shared" si="1"/>
        <v>711830367.47435009</v>
      </c>
      <c r="AO26">
        <v>300000</v>
      </c>
      <c r="AP26" s="15">
        <v>350000</v>
      </c>
      <c r="AQ26" s="11">
        <v>33</v>
      </c>
      <c r="AR26">
        <f t="shared" si="2"/>
        <v>711</v>
      </c>
      <c r="AS26">
        <v>33</v>
      </c>
      <c r="AT26">
        <f t="shared" si="3"/>
        <v>0.97397260273972608</v>
      </c>
      <c r="AU26">
        <f t="shared" si="4"/>
        <v>0.99242208046961877</v>
      </c>
      <c r="AV26">
        <f t="shared" si="5"/>
        <v>4.5205479452054796E-2</v>
      </c>
      <c r="AW26">
        <f t="shared" si="6"/>
        <v>3.4164806314718188E-2</v>
      </c>
    </row>
    <row r="27" spans="1:49" x14ac:dyDescent="0.25">
      <c r="A27" s="5">
        <v>1250</v>
      </c>
      <c r="B27" s="1">
        <v>20</v>
      </c>
      <c r="C27" s="6" t="s">
        <v>3</v>
      </c>
      <c r="D27" s="6">
        <v>7200</v>
      </c>
      <c r="E27" s="1" t="s">
        <v>45</v>
      </c>
      <c r="F27" s="1">
        <v>5</v>
      </c>
      <c r="G27" s="1">
        <v>7</v>
      </c>
      <c r="H27" s="1">
        <v>1950</v>
      </c>
      <c r="I27" s="1">
        <v>1950</v>
      </c>
      <c r="J27" s="1" t="s">
        <v>46</v>
      </c>
      <c r="K27" s="1" t="s">
        <v>47</v>
      </c>
      <c r="L27" s="1" t="s">
        <v>47</v>
      </c>
      <c r="M27" s="1" t="s">
        <v>49</v>
      </c>
      <c r="N27" s="1" t="s">
        <v>47</v>
      </c>
      <c r="O27" s="1" t="s">
        <v>47</v>
      </c>
      <c r="P27" s="1" t="s">
        <v>50</v>
      </c>
      <c r="Q27" s="1" t="s">
        <v>51</v>
      </c>
      <c r="R27" s="1">
        <v>534</v>
      </c>
      <c r="S27" s="1" t="s">
        <v>52</v>
      </c>
      <c r="T27" s="1">
        <v>988</v>
      </c>
      <c r="U27" s="1">
        <v>0</v>
      </c>
      <c r="V27" s="1">
        <v>0</v>
      </c>
      <c r="W27" s="1">
        <v>988</v>
      </c>
      <c r="X27" s="1">
        <v>1</v>
      </c>
      <c r="Y27" s="1">
        <v>0</v>
      </c>
      <c r="Z27" s="1">
        <v>3</v>
      </c>
      <c r="AA27" s="1">
        <v>1</v>
      </c>
      <c r="AB27" s="1" t="s">
        <v>47</v>
      </c>
      <c r="AC27" s="1">
        <v>6</v>
      </c>
      <c r="AD27" s="1" t="s">
        <v>53</v>
      </c>
      <c r="AE27" s="1" t="s">
        <v>54</v>
      </c>
      <c r="AF27" s="1">
        <v>1</v>
      </c>
      <c r="AG27" s="1">
        <v>0</v>
      </c>
      <c r="AH27" s="1">
        <v>5</v>
      </c>
      <c r="AI27" s="1">
        <v>2007</v>
      </c>
      <c r="AJ27" s="1" t="s">
        <v>9</v>
      </c>
      <c r="AK27" s="1">
        <v>119000</v>
      </c>
      <c r="AL27" s="16">
        <f t="shared" si="0"/>
        <v>-56984.850684931502</v>
      </c>
      <c r="AM27" s="16">
        <f t="shared" si="1"/>
        <v>3247273207.5839381</v>
      </c>
      <c r="AO27">
        <v>350000</v>
      </c>
      <c r="AP27" s="15">
        <v>400000</v>
      </c>
      <c r="AQ27" s="11">
        <v>11</v>
      </c>
      <c r="AR27">
        <f t="shared" si="2"/>
        <v>722</v>
      </c>
      <c r="AS27">
        <v>11</v>
      </c>
      <c r="AT27">
        <f t="shared" si="3"/>
        <v>0.989041095890411</v>
      </c>
      <c r="AU27">
        <f t="shared" si="4"/>
        <v>0.99911536539355894</v>
      </c>
      <c r="AV27">
        <f t="shared" si="5"/>
        <v>1.5068493150684932E-2</v>
      </c>
      <c r="AW27">
        <f t="shared" si="6"/>
        <v>6.6932849239401682E-3</v>
      </c>
    </row>
    <row r="28" spans="1:49" x14ac:dyDescent="0.25">
      <c r="A28" s="5">
        <v>753</v>
      </c>
      <c r="B28" s="6">
        <v>20</v>
      </c>
      <c r="C28" s="6" t="s">
        <v>3</v>
      </c>
      <c r="D28" s="6">
        <v>9236</v>
      </c>
      <c r="E28" s="1" t="s">
        <v>45</v>
      </c>
      <c r="F28" s="1">
        <v>6</v>
      </c>
      <c r="G28" s="1">
        <v>5</v>
      </c>
      <c r="H28" s="1">
        <v>1997</v>
      </c>
      <c r="I28" s="1">
        <v>1997</v>
      </c>
      <c r="J28" s="1" t="s">
        <v>46</v>
      </c>
      <c r="K28" s="1" t="s">
        <v>47</v>
      </c>
      <c r="L28" s="1" t="s">
        <v>48</v>
      </c>
      <c r="M28" s="1" t="s">
        <v>55</v>
      </c>
      <c r="N28" s="1" t="s">
        <v>48</v>
      </c>
      <c r="O28" s="1" t="s">
        <v>47</v>
      </c>
      <c r="P28" s="1" t="s">
        <v>48</v>
      </c>
      <c r="Q28" s="1" t="s">
        <v>63</v>
      </c>
      <c r="R28" s="1">
        <v>1200</v>
      </c>
      <c r="S28" s="1" t="s">
        <v>52</v>
      </c>
      <c r="T28" s="1">
        <v>1494</v>
      </c>
      <c r="U28" s="1">
        <v>0</v>
      </c>
      <c r="V28" s="1">
        <v>0</v>
      </c>
      <c r="W28" s="1">
        <v>1494</v>
      </c>
      <c r="X28" s="1">
        <v>2</v>
      </c>
      <c r="Y28" s="1">
        <v>0</v>
      </c>
      <c r="Z28" s="1">
        <v>3</v>
      </c>
      <c r="AA28" s="1">
        <v>1</v>
      </c>
      <c r="AB28" s="1" t="s">
        <v>48</v>
      </c>
      <c r="AC28" s="1">
        <v>6</v>
      </c>
      <c r="AD28" s="1" t="s">
        <v>53</v>
      </c>
      <c r="AE28" s="1" t="s">
        <v>54</v>
      </c>
      <c r="AF28" s="1">
        <v>2</v>
      </c>
      <c r="AG28" s="1">
        <v>0</v>
      </c>
      <c r="AH28" s="1">
        <v>7</v>
      </c>
      <c r="AI28" s="1">
        <v>2006</v>
      </c>
      <c r="AJ28" s="1" t="s">
        <v>9</v>
      </c>
      <c r="AK28" s="1">
        <v>217000</v>
      </c>
      <c r="AL28" s="16">
        <f t="shared" si="0"/>
        <v>41015.149315068498</v>
      </c>
      <c r="AM28" s="16">
        <f t="shared" si="1"/>
        <v>1682242473.337364</v>
      </c>
      <c r="AO28">
        <v>400000</v>
      </c>
      <c r="AP28" s="15">
        <v>450000</v>
      </c>
      <c r="AQ28" s="11">
        <v>5</v>
      </c>
      <c r="AR28">
        <f t="shared" si="2"/>
        <v>727</v>
      </c>
      <c r="AS28">
        <v>5</v>
      </c>
      <c r="AT28">
        <f t="shared" si="3"/>
        <v>0.99589041095890407</v>
      </c>
      <c r="AU28">
        <f t="shared" si="4"/>
        <v>0.99993442221894369</v>
      </c>
      <c r="AV28">
        <f t="shared" si="5"/>
        <v>6.8493150684931503E-3</v>
      </c>
      <c r="AW28">
        <f t="shared" si="6"/>
        <v>8.1905682538474522E-4</v>
      </c>
    </row>
    <row r="29" spans="1:49" ht="15.75" thickBot="1" x14ac:dyDescent="0.3">
      <c r="A29" s="5">
        <v>327</v>
      </c>
      <c r="B29" s="6">
        <v>120</v>
      </c>
      <c r="C29" s="6" t="s">
        <v>3</v>
      </c>
      <c r="D29" s="6">
        <v>10846</v>
      </c>
      <c r="E29" s="1" t="s">
        <v>71</v>
      </c>
      <c r="F29" s="1">
        <v>8</v>
      </c>
      <c r="G29" s="1">
        <v>5</v>
      </c>
      <c r="H29" s="1">
        <v>1993</v>
      </c>
      <c r="I29" s="1">
        <v>1993</v>
      </c>
      <c r="J29" s="1" t="s">
        <v>46</v>
      </c>
      <c r="K29" s="1" t="s">
        <v>48</v>
      </c>
      <c r="L29" s="1" t="s">
        <v>47</v>
      </c>
      <c r="M29" s="1" t="s">
        <v>55</v>
      </c>
      <c r="N29" s="1" t="s">
        <v>48</v>
      </c>
      <c r="O29" s="1" t="s">
        <v>47</v>
      </c>
      <c r="P29" s="1" t="s">
        <v>48</v>
      </c>
      <c r="Q29" s="1" t="s">
        <v>63</v>
      </c>
      <c r="R29" s="1">
        <v>1619</v>
      </c>
      <c r="S29" s="1" t="s">
        <v>52</v>
      </c>
      <c r="T29" s="1">
        <v>1719</v>
      </c>
      <c r="U29" s="1">
        <v>0</v>
      </c>
      <c r="V29" s="1">
        <v>0</v>
      </c>
      <c r="W29" s="1">
        <v>1719</v>
      </c>
      <c r="X29" s="1">
        <v>1</v>
      </c>
      <c r="Y29" s="1">
        <v>1</v>
      </c>
      <c r="Z29" s="1">
        <v>1</v>
      </c>
      <c r="AA29" s="1">
        <v>1</v>
      </c>
      <c r="AB29" s="1" t="s">
        <v>48</v>
      </c>
      <c r="AC29" s="1">
        <v>6</v>
      </c>
      <c r="AD29" s="1" t="s">
        <v>53</v>
      </c>
      <c r="AE29" s="1" t="s">
        <v>54</v>
      </c>
      <c r="AF29" s="1">
        <v>2</v>
      </c>
      <c r="AG29" s="1">
        <v>0</v>
      </c>
      <c r="AH29" s="1">
        <v>5</v>
      </c>
      <c r="AI29" s="1">
        <v>2008</v>
      </c>
      <c r="AJ29" s="1" t="s">
        <v>9</v>
      </c>
      <c r="AK29" s="1">
        <v>324000</v>
      </c>
      <c r="AL29" s="16">
        <f t="shared" si="0"/>
        <v>148015.1493150685</v>
      </c>
      <c r="AM29" s="16">
        <f t="shared" si="1"/>
        <v>21908484426.762024</v>
      </c>
      <c r="AO29">
        <v>450000</v>
      </c>
      <c r="AP29" s="12" t="s">
        <v>246</v>
      </c>
      <c r="AQ29" s="12">
        <v>3</v>
      </c>
      <c r="AR29">
        <f>FREQUENCY($AK$2:$AK$731,AO13)</f>
        <v>730</v>
      </c>
      <c r="AS29">
        <v>3</v>
      </c>
    </row>
    <row r="30" spans="1:49" x14ac:dyDescent="0.25">
      <c r="A30" s="5">
        <v>459</v>
      </c>
      <c r="B30" s="6">
        <v>70</v>
      </c>
      <c r="C30" s="6" t="s">
        <v>4</v>
      </c>
      <c r="D30" s="6">
        <v>5100</v>
      </c>
      <c r="E30" s="1" t="s">
        <v>45</v>
      </c>
      <c r="F30" s="1">
        <v>8</v>
      </c>
      <c r="G30" s="1">
        <v>7</v>
      </c>
      <c r="H30" s="1">
        <v>1925</v>
      </c>
      <c r="I30" s="1">
        <v>1996</v>
      </c>
      <c r="J30" s="1" t="s">
        <v>61</v>
      </c>
      <c r="K30" s="1" t="s">
        <v>47</v>
      </c>
      <c r="L30" s="1" t="s">
        <v>48</v>
      </c>
      <c r="M30" s="1" t="s">
        <v>55</v>
      </c>
      <c r="N30" s="1" t="s">
        <v>47</v>
      </c>
      <c r="O30" s="1" t="s">
        <v>47</v>
      </c>
      <c r="P30" s="1" t="s">
        <v>50</v>
      </c>
      <c r="Q30" s="1" t="s">
        <v>56</v>
      </c>
      <c r="R30" s="1">
        <v>0</v>
      </c>
      <c r="S30" s="1" t="s">
        <v>52</v>
      </c>
      <c r="T30" s="1">
        <v>833</v>
      </c>
      <c r="U30" s="1">
        <v>833</v>
      </c>
      <c r="V30" s="1">
        <v>0</v>
      </c>
      <c r="W30" s="1">
        <v>1666</v>
      </c>
      <c r="X30" s="1">
        <v>1</v>
      </c>
      <c r="Y30" s="1">
        <v>0</v>
      </c>
      <c r="Z30" s="1">
        <v>3</v>
      </c>
      <c r="AA30" s="1">
        <v>1</v>
      </c>
      <c r="AB30" s="1" t="s">
        <v>48</v>
      </c>
      <c r="AC30" s="1">
        <v>7</v>
      </c>
      <c r="AD30" s="1" t="s">
        <v>53</v>
      </c>
      <c r="AE30" s="1" t="s">
        <v>58</v>
      </c>
      <c r="AF30" s="1">
        <v>1</v>
      </c>
      <c r="AG30" s="1">
        <v>0</v>
      </c>
      <c r="AH30" s="1">
        <v>6</v>
      </c>
      <c r="AI30" s="1">
        <v>2008</v>
      </c>
      <c r="AJ30" s="1" t="s">
        <v>9</v>
      </c>
      <c r="AK30" s="1">
        <v>161000</v>
      </c>
      <c r="AL30" s="16">
        <f t="shared" si="0"/>
        <v>-14984.850684931502</v>
      </c>
      <c r="AM30" s="16">
        <f t="shared" si="1"/>
        <v>224545750.04969209</v>
      </c>
    </row>
    <row r="31" spans="1:49" x14ac:dyDescent="0.25">
      <c r="A31" s="5">
        <v>266</v>
      </c>
      <c r="B31" s="1">
        <v>20</v>
      </c>
      <c r="C31" s="6" t="s">
        <v>3</v>
      </c>
      <c r="D31" s="6">
        <v>12090</v>
      </c>
      <c r="E31" s="1" t="s">
        <v>45</v>
      </c>
      <c r="F31" s="1">
        <v>6</v>
      </c>
      <c r="G31" s="1">
        <v>6</v>
      </c>
      <c r="H31" s="1">
        <v>1981</v>
      </c>
      <c r="I31" s="1">
        <v>1981</v>
      </c>
      <c r="J31" s="1" t="s">
        <v>46</v>
      </c>
      <c r="K31" s="1" t="s">
        <v>47</v>
      </c>
      <c r="L31" s="1" t="s">
        <v>48</v>
      </c>
      <c r="M31" s="1" t="s">
        <v>49</v>
      </c>
      <c r="N31" s="1" t="s">
        <v>48</v>
      </c>
      <c r="O31" s="1" t="s">
        <v>47</v>
      </c>
      <c r="P31" s="1" t="s">
        <v>50</v>
      </c>
      <c r="Q31" s="1" t="s">
        <v>63</v>
      </c>
      <c r="R31" s="1">
        <v>588</v>
      </c>
      <c r="S31" s="1" t="s">
        <v>52</v>
      </c>
      <c r="T31" s="1">
        <v>1422</v>
      </c>
      <c r="U31" s="1">
        <v>0</v>
      </c>
      <c r="V31" s="1">
        <v>0</v>
      </c>
      <c r="W31" s="1">
        <v>1422</v>
      </c>
      <c r="X31" s="1">
        <v>2</v>
      </c>
      <c r="Y31" s="1">
        <v>0</v>
      </c>
      <c r="Z31" s="1">
        <v>3</v>
      </c>
      <c r="AA31" s="1">
        <v>1</v>
      </c>
      <c r="AB31" s="1" t="s">
        <v>48</v>
      </c>
      <c r="AC31" s="1">
        <v>7</v>
      </c>
      <c r="AD31" s="1" t="s">
        <v>53</v>
      </c>
      <c r="AE31" s="1" t="s">
        <v>54</v>
      </c>
      <c r="AF31" s="1">
        <v>2</v>
      </c>
      <c r="AG31" s="1">
        <v>0</v>
      </c>
      <c r="AH31" s="1">
        <v>6</v>
      </c>
      <c r="AI31" s="1">
        <v>2008</v>
      </c>
      <c r="AJ31" s="1" t="s">
        <v>9</v>
      </c>
      <c r="AK31" s="1">
        <v>175500</v>
      </c>
      <c r="AL31" s="16">
        <f t="shared" si="0"/>
        <v>-484.85068493150175</v>
      </c>
      <c r="AM31" s="16">
        <f t="shared" si="1"/>
        <v>235080.18667854636</v>
      </c>
      <c r="AQ31" t="s">
        <v>251</v>
      </c>
      <c r="AU31" t="s">
        <v>252</v>
      </c>
    </row>
    <row r="32" spans="1:49" x14ac:dyDescent="0.25">
      <c r="A32" s="5">
        <v>747</v>
      </c>
      <c r="B32" s="1">
        <v>60</v>
      </c>
      <c r="C32" s="6" t="s">
        <v>3</v>
      </c>
      <c r="D32" s="6">
        <v>8795</v>
      </c>
      <c r="E32" s="1" t="s">
        <v>45</v>
      </c>
      <c r="F32" s="1">
        <v>7</v>
      </c>
      <c r="G32" s="1">
        <v>5</v>
      </c>
      <c r="H32" s="1">
        <v>2000</v>
      </c>
      <c r="I32" s="1">
        <v>2000</v>
      </c>
      <c r="J32" s="1" t="s">
        <v>46</v>
      </c>
      <c r="K32" s="1" t="s">
        <v>48</v>
      </c>
      <c r="L32" s="1" t="s">
        <v>47</v>
      </c>
      <c r="M32" s="1" t="s">
        <v>55</v>
      </c>
      <c r="N32" s="1" t="s">
        <v>48</v>
      </c>
      <c r="O32" s="1" t="s">
        <v>47</v>
      </c>
      <c r="P32" s="1" t="s">
        <v>50</v>
      </c>
      <c r="Q32" s="1" t="s">
        <v>63</v>
      </c>
      <c r="R32" s="1">
        <v>300</v>
      </c>
      <c r="S32" s="1" t="s">
        <v>52</v>
      </c>
      <c r="T32" s="1">
        <v>980</v>
      </c>
      <c r="U32" s="1">
        <v>1276</v>
      </c>
      <c r="V32" s="1">
        <v>0</v>
      </c>
      <c r="W32" s="1">
        <v>2256</v>
      </c>
      <c r="X32" s="1">
        <v>2</v>
      </c>
      <c r="Y32" s="1">
        <v>1</v>
      </c>
      <c r="Z32" s="1">
        <v>4</v>
      </c>
      <c r="AA32" s="1">
        <v>1</v>
      </c>
      <c r="AB32" s="1" t="s">
        <v>48</v>
      </c>
      <c r="AC32" s="1">
        <v>8</v>
      </c>
      <c r="AD32" s="1" t="s">
        <v>53</v>
      </c>
      <c r="AE32" s="1" t="s">
        <v>69</v>
      </c>
      <c r="AF32" s="1">
        <v>2</v>
      </c>
      <c r="AG32" s="1">
        <v>0</v>
      </c>
      <c r="AH32" s="1">
        <v>4</v>
      </c>
      <c r="AI32" s="1">
        <v>2009</v>
      </c>
      <c r="AJ32" s="1" t="s">
        <v>9</v>
      </c>
      <c r="AK32" s="1">
        <v>236000</v>
      </c>
      <c r="AL32" s="16">
        <f t="shared" si="0"/>
        <v>60015.149315068498</v>
      </c>
      <c r="AM32" s="16">
        <f t="shared" si="1"/>
        <v>3601818147.309967</v>
      </c>
      <c r="AO32" t="s">
        <v>258</v>
      </c>
      <c r="AP32">
        <f>AP35-3*$AP$7</f>
        <v>-38969.534656448464</v>
      </c>
      <c r="AQ32">
        <f>NORMDIST(AP32,$AP$35,$AP$7,1)</f>
        <v>1.3498980316300933E-3</v>
      </c>
      <c r="AU32">
        <f>FREQUENCY(AK2:AK731,AP32)/$AO$15</f>
        <v>0</v>
      </c>
    </row>
    <row r="33" spans="1:48" x14ac:dyDescent="0.25">
      <c r="A33" s="5">
        <v>333</v>
      </c>
      <c r="B33" s="6">
        <v>20</v>
      </c>
      <c r="C33" s="6" t="s">
        <v>3</v>
      </c>
      <c r="D33" s="6">
        <v>10655</v>
      </c>
      <c r="E33" s="1" t="s">
        <v>45</v>
      </c>
      <c r="F33" s="1">
        <v>8</v>
      </c>
      <c r="G33" s="1">
        <v>5</v>
      </c>
      <c r="H33" s="1">
        <v>2003</v>
      </c>
      <c r="I33" s="1">
        <v>2004</v>
      </c>
      <c r="J33" s="1" t="s">
        <v>46</v>
      </c>
      <c r="K33" s="1" t="s">
        <v>48</v>
      </c>
      <c r="L33" s="1" t="s">
        <v>47</v>
      </c>
      <c r="M33" s="1" t="s">
        <v>55</v>
      </c>
      <c r="N33" s="1" t="s">
        <v>48</v>
      </c>
      <c r="O33" s="1" t="s">
        <v>47</v>
      </c>
      <c r="P33" s="1" t="s">
        <v>50</v>
      </c>
      <c r="Q33" s="1" t="s">
        <v>63</v>
      </c>
      <c r="R33" s="1">
        <v>1124</v>
      </c>
      <c r="S33" s="1" t="s">
        <v>52</v>
      </c>
      <c r="T33" s="1">
        <v>1629</v>
      </c>
      <c r="U33" s="1">
        <v>0</v>
      </c>
      <c r="V33" s="1">
        <v>0</v>
      </c>
      <c r="W33" s="1">
        <v>1629</v>
      </c>
      <c r="X33" s="1">
        <v>2</v>
      </c>
      <c r="Y33" s="1">
        <v>0</v>
      </c>
      <c r="Z33" s="1">
        <v>3</v>
      </c>
      <c r="AA33" s="1">
        <v>1</v>
      </c>
      <c r="AB33" s="1" t="s">
        <v>48</v>
      </c>
      <c r="AC33" s="1">
        <v>7</v>
      </c>
      <c r="AD33" s="1" t="s">
        <v>53</v>
      </c>
      <c r="AE33" s="1" t="s">
        <v>54</v>
      </c>
      <c r="AF33" s="1">
        <v>3</v>
      </c>
      <c r="AG33" s="1">
        <v>0</v>
      </c>
      <c r="AH33" s="1">
        <v>10</v>
      </c>
      <c r="AI33" s="1">
        <v>2009</v>
      </c>
      <c r="AJ33" s="1" t="s">
        <v>9</v>
      </c>
      <c r="AK33" s="1">
        <v>284000</v>
      </c>
      <c r="AL33" s="16">
        <f t="shared" si="0"/>
        <v>108015.1493150685</v>
      </c>
      <c r="AM33" s="16">
        <f t="shared" si="1"/>
        <v>11667272481.556543</v>
      </c>
      <c r="AO33" t="s">
        <v>256</v>
      </c>
      <c r="AP33" s="16">
        <f>AP35-2*$AP$7</f>
        <v>32681.927124011534</v>
      </c>
      <c r="AQ33">
        <f t="shared" ref="AQ33:AQ37" si="7">NORMDIST(AP33,$AP$35,$AP$7,1)</f>
        <v>2.2750131948179191E-2</v>
      </c>
      <c r="AU33">
        <f t="shared" ref="AU33:AU38" si="8">FREQUENCY(AK3:AK732,AP33)/$AO$15</f>
        <v>0</v>
      </c>
    </row>
    <row r="34" spans="1:48" x14ac:dyDescent="0.25">
      <c r="A34" s="5">
        <v>1330</v>
      </c>
      <c r="B34" s="6">
        <v>60</v>
      </c>
      <c r="C34" s="6" t="s">
        <v>3</v>
      </c>
      <c r="D34" s="6">
        <v>9084</v>
      </c>
      <c r="E34" s="1" t="s">
        <v>45</v>
      </c>
      <c r="F34" s="1">
        <v>7</v>
      </c>
      <c r="G34" s="1">
        <v>5</v>
      </c>
      <c r="H34" s="1">
        <v>1998</v>
      </c>
      <c r="I34" s="1">
        <v>1998</v>
      </c>
      <c r="J34" s="1" t="s">
        <v>61</v>
      </c>
      <c r="K34" s="1" t="s">
        <v>47</v>
      </c>
      <c r="L34" s="1" t="s">
        <v>47</v>
      </c>
      <c r="M34" s="1" t="s">
        <v>55</v>
      </c>
      <c r="N34" s="1" t="s">
        <v>48</v>
      </c>
      <c r="O34" s="1" t="s">
        <v>47</v>
      </c>
      <c r="P34" s="1" t="s">
        <v>50</v>
      </c>
      <c r="Q34" s="1" t="s">
        <v>56</v>
      </c>
      <c r="R34" s="1">
        <v>0</v>
      </c>
      <c r="S34" s="1" t="s">
        <v>52</v>
      </c>
      <c r="T34" s="1">
        <v>955</v>
      </c>
      <c r="U34" s="1">
        <v>677</v>
      </c>
      <c r="V34" s="1">
        <v>0</v>
      </c>
      <c r="W34" s="1">
        <v>1632</v>
      </c>
      <c r="X34" s="1">
        <v>2</v>
      </c>
      <c r="Y34" s="1">
        <v>1</v>
      </c>
      <c r="Z34" s="1">
        <v>3</v>
      </c>
      <c r="AA34" s="1">
        <v>1</v>
      </c>
      <c r="AB34" s="1" t="s">
        <v>47</v>
      </c>
      <c r="AC34" s="1">
        <v>8</v>
      </c>
      <c r="AD34" s="1" t="s">
        <v>53</v>
      </c>
      <c r="AE34" s="1" t="s">
        <v>54</v>
      </c>
      <c r="AF34" s="1">
        <v>2</v>
      </c>
      <c r="AG34" s="1">
        <v>0</v>
      </c>
      <c r="AH34" s="1">
        <v>6</v>
      </c>
      <c r="AI34" s="1">
        <v>2006</v>
      </c>
      <c r="AJ34" s="1" t="s">
        <v>9</v>
      </c>
      <c r="AK34" s="1">
        <v>176500</v>
      </c>
      <c r="AL34" s="16">
        <f t="shared" ref="AL34:AL65" si="9">AK34-$AO$3</f>
        <v>515.14931506849825</v>
      </c>
      <c r="AM34" s="16">
        <f t="shared" si="1"/>
        <v>265378.81681554287</v>
      </c>
      <c r="AO34" t="s">
        <v>254</v>
      </c>
      <c r="AP34" s="16">
        <f>AP35-$AP$7</f>
        <v>104333.38890447152</v>
      </c>
      <c r="AQ34">
        <f t="shared" si="7"/>
        <v>0.15865525393145699</v>
      </c>
      <c r="AU34">
        <f t="shared" si="8"/>
        <v>0.10821917808219178</v>
      </c>
    </row>
    <row r="35" spans="1:48" x14ac:dyDescent="0.25">
      <c r="A35" s="5">
        <v>1027</v>
      </c>
      <c r="B35" s="6">
        <v>20</v>
      </c>
      <c r="C35" s="6" t="s">
        <v>3</v>
      </c>
      <c r="D35" s="6">
        <v>9300</v>
      </c>
      <c r="E35" s="1" t="s">
        <v>45</v>
      </c>
      <c r="F35" s="1">
        <v>5</v>
      </c>
      <c r="G35" s="1">
        <v>5</v>
      </c>
      <c r="H35" s="1">
        <v>1960</v>
      </c>
      <c r="I35" s="1">
        <v>1960</v>
      </c>
      <c r="J35" s="1" t="s">
        <v>46</v>
      </c>
      <c r="K35" s="1" t="s">
        <v>47</v>
      </c>
      <c r="L35" s="1" t="s">
        <v>47</v>
      </c>
      <c r="M35" s="1" t="s">
        <v>49</v>
      </c>
      <c r="N35" s="1" t="s">
        <v>47</v>
      </c>
      <c r="O35" s="1" t="s">
        <v>47</v>
      </c>
      <c r="P35" s="1" t="s">
        <v>50</v>
      </c>
      <c r="Q35" s="1" t="s">
        <v>60</v>
      </c>
      <c r="R35" s="1">
        <v>697</v>
      </c>
      <c r="S35" s="1" t="s">
        <v>52</v>
      </c>
      <c r="T35" s="1">
        <v>1264</v>
      </c>
      <c r="U35" s="1">
        <v>0</v>
      </c>
      <c r="V35" s="1">
        <v>0</v>
      </c>
      <c r="W35" s="1">
        <v>1264</v>
      </c>
      <c r="X35" s="1">
        <v>1</v>
      </c>
      <c r="Y35" s="1">
        <v>0</v>
      </c>
      <c r="Z35" s="1">
        <v>3</v>
      </c>
      <c r="AA35" s="1">
        <v>1</v>
      </c>
      <c r="AB35" s="1" t="s">
        <v>47</v>
      </c>
      <c r="AC35" s="1">
        <v>6</v>
      </c>
      <c r="AD35" s="1" t="s">
        <v>53</v>
      </c>
      <c r="AE35" s="1" t="s">
        <v>54</v>
      </c>
      <c r="AF35" s="1">
        <v>2</v>
      </c>
      <c r="AG35" s="1">
        <v>0</v>
      </c>
      <c r="AH35" s="1">
        <v>4</v>
      </c>
      <c r="AI35" s="1">
        <v>2010</v>
      </c>
      <c r="AJ35" s="1" t="s">
        <v>9</v>
      </c>
      <c r="AK35" s="1">
        <v>167500</v>
      </c>
      <c r="AL35" s="16">
        <f t="shared" si="9"/>
        <v>-8484.8506849315017</v>
      </c>
      <c r="AM35" s="16">
        <f t="shared" si="1"/>
        <v>71992691.145582572</v>
      </c>
      <c r="AO35" t="s">
        <v>253</v>
      </c>
      <c r="AP35" s="16">
        <f>$AP$3</f>
        <v>175984.8506849315</v>
      </c>
      <c r="AQ35">
        <f t="shared" si="7"/>
        <v>0.5</v>
      </c>
      <c r="AU35">
        <f t="shared" si="8"/>
        <v>0.5931506849315068</v>
      </c>
    </row>
    <row r="36" spans="1:48" x14ac:dyDescent="0.25">
      <c r="A36" s="5">
        <v>1238</v>
      </c>
      <c r="B36" s="6">
        <v>60</v>
      </c>
      <c r="C36" s="6" t="s">
        <v>3</v>
      </c>
      <c r="D36" s="6">
        <v>12393</v>
      </c>
      <c r="E36" s="1" t="s">
        <v>64</v>
      </c>
      <c r="F36" s="1">
        <v>7</v>
      </c>
      <c r="G36" s="1">
        <v>5</v>
      </c>
      <c r="H36" s="1">
        <v>2004</v>
      </c>
      <c r="I36" s="1">
        <v>2005</v>
      </c>
      <c r="J36" s="1" t="s">
        <v>46</v>
      </c>
      <c r="K36" s="1" t="s">
        <v>48</v>
      </c>
      <c r="L36" s="1" t="s">
        <v>47</v>
      </c>
      <c r="M36" s="1" t="s">
        <v>55</v>
      </c>
      <c r="N36" s="1" t="s">
        <v>48</v>
      </c>
      <c r="O36" s="1" t="s">
        <v>47</v>
      </c>
      <c r="P36" s="1" t="s">
        <v>50</v>
      </c>
      <c r="Q36" s="1" t="s">
        <v>56</v>
      </c>
      <c r="R36" s="1">
        <v>0</v>
      </c>
      <c r="S36" s="1" t="s">
        <v>52</v>
      </c>
      <c r="T36" s="1">
        <v>847</v>
      </c>
      <c r="U36" s="1">
        <v>1101</v>
      </c>
      <c r="V36" s="1">
        <v>0</v>
      </c>
      <c r="W36" s="1">
        <v>1948</v>
      </c>
      <c r="X36" s="1">
        <v>2</v>
      </c>
      <c r="Y36" s="1">
        <v>1</v>
      </c>
      <c r="Z36" s="1">
        <v>4</v>
      </c>
      <c r="AA36" s="1">
        <v>1</v>
      </c>
      <c r="AB36" s="1" t="s">
        <v>48</v>
      </c>
      <c r="AC36" s="1">
        <v>8</v>
      </c>
      <c r="AD36" s="1" t="s">
        <v>53</v>
      </c>
      <c r="AE36" s="1" t="s">
        <v>69</v>
      </c>
      <c r="AF36" s="1">
        <v>2</v>
      </c>
      <c r="AG36" s="1">
        <v>0</v>
      </c>
      <c r="AH36" s="1">
        <v>9</v>
      </c>
      <c r="AI36" s="1">
        <v>2006</v>
      </c>
      <c r="AJ36" s="1" t="s">
        <v>9</v>
      </c>
      <c r="AK36" s="1">
        <v>195000</v>
      </c>
      <c r="AL36" s="16">
        <f t="shared" si="9"/>
        <v>19015.149315068498</v>
      </c>
      <c r="AM36" s="16">
        <f t="shared" si="1"/>
        <v>361575903.47434998</v>
      </c>
      <c r="AO36" t="s">
        <v>255</v>
      </c>
      <c r="AP36" s="16">
        <f>AP35+$AP$7</f>
        <v>247636.31246539147</v>
      </c>
      <c r="AQ36">
        <f t="shared" si="7"/>
        <v>0.84134474606854281</v>
      </c>
      <c r="AR36">
        <f>AQ36-AQ34</f>
        <v>0.68268949213708585</v>
      </c>
      <c r="AS36" s="17" t="s">
        <v>260</v>
      </c>
      <c r="AU36">
        <f t="shared" si="8"/>
        <v>0.84520547945205482</v>
      </c>
      <c r="AV36">
        <f>AU36-AU34</f>
        <v>0.73698630136986298</v>
      </c>
    </row>
    <row r="37" spans="1:48" x14ac:dyDescent="0.25">
      <c r="A37" s="5">
        <v>642</v>
      </c>
      <c r="B37" s="6">
        <v>60</v>
      </c>
      <c r="C37" s="6" t="s">
        <v>5</v>
      </c>
      <c r="D37" s="6">
        <v>7050</v>
      </c>
      <c r="E37" s="1" t="s">
        <v>45</v>
      </c>
      <c r="F37" s="1">
        <v>7</v>
      </c>
      <c r="G37" s="1">
        <v>5</v>
      </c>
      <c r="H37" s="1">
        <v>2001</v>
      </c>
      <c r="I37" s="1">
        <v>2001</v>
      </c>
      <c r="J37" s="1" t="s">
        <v>46</v>
      </c>
      <c r="K37" s="1" t="s">
        <v>48</v>
      </c>
      <c r="L37" s="1" t="s">
        <v>47</v>
      </c>
      <c r="M37" s="1" t="s">
        <v>55</v>
      </c>
      <c r="N37" s="1" t="s">
        <v>48</v>
      </c>
      <c r="O37" s="1" t="s">
        <v>47</v>
      </c>
      <c r="P37" s="1" t="s">
        <v>50</v>
      </c>
      <c r="Q37" s="1" t="s">
        <v>63</v>
      </c>
      <c r="R37" s="1">
        <v>738</v>
      </c>
      <c r="S37" s="1" t="s">
        <v>52</v>
      </c>
      <c r="T37" s="1">
        <v>1057</v>
      </c>
      <c r="U37" s="1">
        <v>872</v>
      </c>
      <c r="V37" s="1">
        <v>0</v>
      </c>
      <c r="W37" s="1">
        <v>1929</v>
      </c>
      <c r="X37" s="1">
        <v>2</v>
      </c>
      <c r="Y37" s="1">
        <v>1</v>
      </c>
      <c r="Z37" s="1">
        <v>3</v>
      </c>
      <c r="AA37" s="1">
        <v>1</v>
      </c>
      <c r="AB37" s="1" t="s">
        <v>48</v>
      </c>
      <c r="AC37" s="1">
        <v>7</v>
      </c>
      <c r="AD37" s="1" t="s">
        <v>53</v>
      </c>
      <c r="AE37" s="1" t="s">
        <v>54</v>
      </c>
      <c r="AF37" s="1">
        <v>2</v>
      </c>
      <c r="AG37" s="1">
        <v>0</v>
      </c>
      <c r="AH37" s="1">
        <v>5</v>
      </c>
      <c r="AI37" s="1">
        <v>2007</v>
      </c>
      <c r="AJ37" s="1" t="s">
        <v>9</v>
      </c>
      <c r="AK37" s="1">
        <v>226000</v>
      </c>
      <c r="AL37" s="16">
        <f t="shared" si="9"/>
        <v>50015.149315068498</v>
      </c>
      <c r="AM37" s="16">
        <f t="shared" si="1"/>
        <v>2501515161.0085969</v>
      </c>
      <c r="AO37" t="s">
        <v>257</v>
      </c>
      <c r="AP37" s="16">
        <f>AP35+2*$AP$7</f>
        <v>319287.77424585144</v>
      </c>
      <c r="AQ37">
        <f t="shared" si="7"/>
        <v>0.97724986805182079</v>
      </c>
      <c r="AR37">
        <f>AQ37-AQ33</f>
        <v>0.95449973610364158</v>
      </c>
      <c r="AS37" s="17" t="s">
        <v>261</v>
      </c>
      <c r="AU37">
        <f t="shared" si="8"/>
        <v>0.9397260273972603</v>
      </c>
      <c r="AV37">
        <f>AU37-AU33</f>
        <v>0.9397260273972603</v>
      </c>
    </row>
    <row r="38" spans="1:48" x14ac:dyDescent="0.25">
      <c r="A38" s="5">
        <v>590</v>
      </c>
      <c r="B38" s="6">
        <v>40</v>
      </c>
      <c r="C38" s="6" t="s">
        <v>4</v>
      </c>
      <c r="D38" s="6">
        <v>9100</v>
      </c>
      <c r="E38" s="1" t="s">
        <v>45</v>
      </c>
      <c r="F38" s="1">
        <v>5</v>
      </c>
      <c r="G38" s="1">
        <v>6</v>
      </c>
      <c r="H38" s="1">
        <v>1930</v>
      </c>
      <c r="I38" s="1">
        <v>1960</v>
      </c>
      <c r="J38" s="1" t="s">
        <v>46</v>
      </c>
      <c r="K38" s="1" t="s">
        <v>47</v>
      </c>
      <c r="L38" s="1" t="s">
        <v>47</v>
      </c>
      <c r="M38" s="1" t="s">
        <v>67</v>
      </c>
      <c r="N38" s="1" t="s">
        <v>47</v>
      </c>
      <c r="O38" s="1" t="s">
        <v>47</v>
      </c>
      <c r="P38" s="1" t="s">
        <v>50</v>
      </c>
      <c r="Q38" s="1" t="s">
        <v>56</v>
      </c>
      <c r="R38" s="1">
        <v>0</v>
      </c>
      <c r="S38" s="1" t="s">
        <v>52</v>
      </c>
      <c r="T38" s="1">
        <v>779</v>
      </c>
      <c r="U38" s="1">
        <v>0</v>
      </c>
      <c r="V38" s="1">
        <v>156</v>
      </c>
      <c r="W38" s="1">
        <v>935</v>
      </c>
      <c r="X38" s="1">
        <v>1</v>
      </c>
      <c r="Y38" s="1">
        <v>0</v>
      </c>
      <c r="Z38" s="1">
        <v>2</v>
      </c>
      <c r="AA38" s="1">
        <v>1</v>
      </c>
      <c r="AB38" s="1" t="s">
        <v>47</v>
      </c>
      <c r="AC38" s="1">
        <v>4</v>
      </c>
      <c r="AD38" s="1" t="s">
        <v>53</v>
      </c>
      <c r="AE38" s="1" t="s">
        <v>58</v>
      </c>
      <c r="AF38" s="1">
        <v>1</v>
      </c>
      <c r="AG38" s="1">
        <v>0</v>
      </c>
      <c r="AH38" s="1">
        <v>8</v>
      </c>
      <c r="AI38" s="1">
        <v>2008</v>
      </c>
      <c r="AJ38" s="1" t="s">
        <v>9</v>
      </c>
      <c r="AK38" s="1">
        <v>79500</v>
      </c>
      <c r="AL38" s="16">
        <f t="shared" si="9"/>
        <v>-96484.850684931502</v>
      </c>
      <c r="AM38" s="16">
        <f t="shared" si="1"/>
        <v>9309326411.6935272</v>
      </c>
      <c r="AO38" t="s">
        <v>259</v>
      </c>
      <c r="AP38">
        <f>AP35+3*$AP$7</f>
        <v>390939.23602631147</v>
      </c>
      <c r="AQ38">
        <f>NORMDIST(AP38,$AP$35,$AP$7,1)</f>
        <v>0.9986501019683699</v>
      </c>
      <c r="AR38">
        <f>AQ38-AQ32</f>
        <v>0.99730020393673979</v>
      </c>
      <c r="AS38" s="17" t="s">
        <v>262</v>
      </c>
      <c r="AU38">
        <f t="shared" si="8"/>
        <v>0.97671232876712333</v>
      </c>
      <c r="AV38">
        <f>AU38-AU32</f>
        <v>0.97671232876712333</v>
      </c>
    </row>
    <row r="39" spans="1:48" x14ac:dyDescent="0.25">
      <c r="A39" s="5">
        <v>835</v>
      </c>
      <c r="B39" s="6">
        <v>20</v>
      </c>
      <c r="C39" s="6" t="s">
        <v>3</v>
      </c>
      <c r="D39" s="6">
        <v>7875</v>
      </c>
      <c r="E39" s="1" t="s">
        <v>45</v>
      </c>
      <c r="F39" s="1">
        <v>5</v>
      </c>
      <c r="G39" s="1">
        <v>6</v>
      </c>
      <c r="H39" s="1">
        <v>1961</v>
      </c>
      <c r="I39" s="1">
        <v>1961</v>
      </c>
      <c r="J39" s="1" t="s">
        <v>46</v>
      </c>
      <c r="K39" s="1" t="s">
        <v>47</v>
      </c>
      <c r="L39" s="1" t="s">
        <v>47</v>
      </c>
      <c r="M39" s="1" t="s">
        <v>49</v>
      </c>
      <c r="N39" s="1" t="s">
        <v>47</v>
      </c>
      <c r="O39" s="1" t="s">
        <v>47</v>
      </c>
      <c r="P39" s="1" t="s">
        <v>50</v>
      </c>
      <c r="Q39" s="1" t="s">
        <v>60</v>
      </c>
      <c r="R39" s="1">
        <v>572</v>
      </c>
      <c r="S39" s="1" t="s">
        <v>52</v>
      </c>
      <c r="T39" s="1">
        <v>1144</v>
      </c>
      <c r="U39" s="1">
        <v>0</v>
      </c>
      <c r="V39" s="1">
        <v>0</v>
      </c>
      <c r="W39" s="1">
        <v>1144</v>
      </c>
      <c r="X39" s="1">
        <v>1</v>
      </c>
      <c r="Y39" s="1">
        <v>0</v>
      </c>
      <c r="Z39" s="1">
        <v>3</v>
      </c>
      <c r="AA39" s="1">
        <v>1</v>
      </c>
      <c r="AB39" s="1" t="s">
        <v>47</v>
      </c>
      <c r="AC39" s="1">
        <v>6</v>
      </c>
      <c r="AD39" s="1" t="s">
        <v>53</v>
      </c>
      <c r="AE39" s="1" t="s">
        <v>54</v>
      </c>
      <c r="AF39" s="1">
        <v>2</v>
      </c>
      <c r="AG39" s="1">
        <v>0</v>
      </c>
      <c r="AH39" s="1">
        <v>9</v>
      </c>
      <c r="AI39" s="1">
        <v>2008</v>
      </c>
      <c r="AJ39" s="1" t="s">
        <v>9</v>
      </c>
      <c r="AK39" s="1">
        <v>139950</v>
      </c>
      <c r="AL39" s="16">
        <f t="shared" si="9"/>
        <v>-36034.850684931502</v>
      </c>
      <c r="AM39" s="16">
        <f t="shared" si="1"/>
        <v>1298510463.8853083</v>
      </c>
      <c r="AR39">
        <f>1-AR38</f>
        <v>2.6997960632602069E-3</v>
      </c>
      <c r="AV39">
        <f>1-AV38</f>
        <v>2.3287671232876672E-2</v>
      </c>
    </row>
    <row r="40" spans="1:48" x14ac:dyDescent="0.25">
      <c r="A40" s="5">
        <v>935</v>
      </c>
      <c r="B40" s="6">
        <v>20</v>
      </c>
      <c r="C40" s="6" t="s">
        <v>3</v>
      </c>
      <c r="D40" s="6">
        <v>27650</v>
      </c>
      <c r="E40" s="1" t="s">
        <v>45</v>
      </c>
      <c r="F40" s="1">
        <v>7</v>
      </c>
      <c r="G40" s="1">
        <v>7</v>
      </c>
      <c r="H40" s="1">
        <v>1960</v>
      </c>
      <c r="I40" s="1">
        <v>2007</v>
      </c>
      <c r="J40" s="1" t="s">
        <v>72</v>
      </c>
      <c r="K40" s="1" t="s">
        <v>47</v>
      </c>
      <c r="L40" s="1" t="s">
        <v>47</v>
      </c>
      <c r="M40" s="1" t="s">
        <v>49</v>
      </c>
      <c r="N40" s="1" t="s">
        <v>48</v>
      </c>
      <c r="O40" s="1" t="s">
        <v>47</v>
      </c>
      <c r="P40" s="1" t="s">
        <v>48</v>
      </c>
      <c r="Q40" s="1" t="s">
        <v>63</v>
      </c>
      <c r="R40" s="1">
        <v>425</v>
      </c>
      <c r="S40" s="1" t="s">
        <v>52</v>
      </c>
      <c r="T40" s="1">
        <v>2069</v>
      </c>
      <c r="U40" s="1">
        <v>0</v>
      </c>
      <c r="V40" s="1">
        <v>0</v>
      </c>
      <c r="W40" s="1">
        <v>2069</v>
      </c>
      <c r="X40" s="1">
        <v>2</v>
      </c>
      <c r="Y40" s="1">
        <v>0</v>
      </c>
      <c r="Z40" s="1">
        <v>4</v>
      </c>
      <c r="AA40" s="1">
        <v>1</v>
      </c>
      <c r="AB40" s="1" t="s">
        <v>48</v>
      </c>
      <c r="AC40" s="1">
        <v>9</v>
      </c>
      <c r="AD40" s="1" t="s">
        <v>53</v>
      </c>
      <c r="AE40" s="1" t="s">
        <v>54</v>
      </c>
      <c r="AF40" s="1">
        <v>2</v>
      </c>
      <c r="AG40" s="1">
        <v>0</v>
      </c>
      <c r="AH40" s="1">
        <v>11</v>
      </c>
      <c r="AI40" s="1">
        <v>2008</v>
      </c>
      <c r="AJ40" s="1" t="s">
        <v>9</v>
      </c>
      <c r="AK40" s="1">
        <v>242000</v>
      </c>
      <c r="AL40" s="16">
        <f t="shared" si="9"/>
        <v>66015.149315068498</v>
      </c>
      <c r="AM40" s="16">
        <f t="shared" si="1"/>
        <v>4357999939.0907888</v>
      </c>
    </row>
    <row r="41" spans="1:48" x14ac:dyDescent="0.25">
      <c r="A41" s="5">
        <v>578</v>
      </c>
      <c r="B41" s="6">
        <v>80</v>
      </c>
      <c r="C41" s="6" t="s">
        <v>3</v>
      </c>
      <c r="D41" s="6">
        <v>11777</v>
      </c>
      <c r="E41" s="1" t="s">
        <v>45</v>
      </c>
      <c r="F41" s="1">
        <v>5</v>
      </c>
      <c r="G41" s="1">
        <v>6</v>
      </c>
      <c r="H41" s="1">
        <v>1966</v>
      </c>
      <c r="I41" s="1">
        <v>1966</v>
      </c>
      <c r="J41" s="1" t="s">
        <v>46</v>
      </c>
      <c r="K41" s="1" t="s">
        <v>47</v>
      </c>
      <c r="L41" s="1" t="s">
        <v>47</v>
      </c>
      <c r="M41" s="1" t="s">
        <v>49</v>
      </c>
      <c r="N41" s="1" t="s">
        <v>47</v>
      </c>
      <c r="O41" s="1" t="s">
        <v>47</v>
      </c>
      <c r="P41" s="1" t="s">
        <v>68</v>
      </c>
      <c r="Q41" s="1" t="s">
        <v>60</v>
      </c>
      <c r="R41" s="1">
        <v>328</v>
      </c>
      <c r="S41" s="1" t="s">
        <v>52</v>
      </c>
      <c r="T41" s="1">
        <v>1320</v>
      </c>
      <c r="U41" s="1">
        <v>0</v>
      </c>
      <c r="V41" s="1">
        <v>0</v>
      </c>
      <c r="W41" s="1">
        <v>1320</v>
      </c>
      <c r="X41" s="1">
        <v>1</v>
      </c>
      <c r="Y41" s="1">
        <v>0</v>
      </c>
      <c r="Z41" s="1">
        <v>3</v>
      </c>
      <c r="AA41" s="1">
        <v>1</v>
      </c>
      <c r="AB41" s="1" t="s">
        <v>47</v>
      </c>
      <c r="AC41" s="1">
        <v>6</v>
      </c>
      <c r="AD41" s="1" t="s">
        <v>53</v>
      </c>
      <c r="AE41" s="1" t="s">
        <v>54</v>
      </c>
      <c r="AF41" s="1">
        <v>2</v>
      </c>
      <c r="AG41" s="1">
        <v>0</v>
      </c>
      <c r="AH41" s="1">
        <v>5</v>
      </c>
      <c r="AI41" s="1">
        <v>2006</v>
      </c>
      <c r="AJ41" s="1" t="s">
        <v>10</v>
      </c>
      <c r="AK41" s="1">
        <v>164500</v>
      </c>
      <c r="AL41" s="16">
        <f t="shared" si="9"/>
        <v>-11484.850684931502</v>
      </c>
      <c r="AM41" s="16">
        <f t="shared" si="1"/>
        <v>131901795.25517158</v>
      </c>
      <c r="AO41" s="19" t="s">
        <v>265</v>
      </c>
      <c r="AP41" s="19" t="s">
        <v>252</v>
      </c>
      <c r="AQ41" s="19" t="s">
        <v>251</v>
      </c>
    </row>
    <row r="42" spans="1:48" x14ac:dyDescent="0.25">
      <c r="A42" s="5">
        <v>189</v>
      </c>
      <c r="B42" s="6">
        <v>90</v>
      </c>
      <c r="C42" s="6" t="s">
        <v>3</v>
      </c>
      <c r="D42" s="6">
        <v>7018</v>
      </c>
      <c r="E42" s="1" t="s">
        <v>45</v>
      </c>
      <c r="F42" s="1">
        <v>5</v>
      </c>
      <c r="G42" s="1">
        <v>5</v>
      </c>
      <c r="H42" s="1">
        <v>1979</v>
      </c>
      <c r="I42" s="1">
        <v>1979</v>
      </c>
      <c r="J42" s="1" t="s">
        <v>46</v>
      </c>
      <c r="K42" s="1" t="s">
        <v>47</v>
      </c>
      <c r="L42" s="1" t="s">
        <v>47</v>
      </c>
      <c r="M42" s="1" t="s">
        <v>49</v>
      </c>
      <c r="N42" s="1" t="s">
        <v>48</v>
      </c>
      <c r="O42" s="1" t="s">
        <v>47</v>
      </c>
      <c r="P42" s="1" t="s">
        <v>68</v>
      </c>
      <c r="Q42" s="1" t="s">
        <v>63</v>
      </c>
      <c r="R42" s="1">
        <v>1086</v>
      </c>
      <c r="S42" s="1" t="s">
        <v>52</v>
      </c>
      <c r="T42" s="1">
        <v>1224</v>
      </c>
      <c r="U42" s="1">
        <v>0</v>
      </c>
      <c r="V42" s="1">
        <v>0</v>
      </c>
      <c r="W42" s="1">
        <v>1224</v>
      </c>
      <c r="X42" s="1">
        <v>0</v>
      </c>
      <c r="Y42" s="1">
        <v>2</v>
      </c>
      <c r="Z42" s="1">
        <v>2</v>
      </c>
      <c r="AA42" s="1">
        <v>2</v>
      </c>
      <c r="AB42" s="1" t="s">
        <v>47</v>
      </c>
      <c r="AC42" s="1">
        <v>6</v>
      </c>
      <c r="AD42" s="1" t="s">
        <v>53</v>
      </c>
      <c r="AE42" s="1" t="s">
        <v>58</v>
      </c>
      <c r="AF42" s="1">
        <v>2</v>
      </c>
      <c r="AG42" s="1">
        <v>0</v>
      </c>
      <c r="AH42" s="1">
        <v>6</v>
      </c>
      <c r="AI42" s="1">
        <v>2009</v>
      </c>
      <c r="AJ42" s="1" t="s">
        <v>10</v>
      </c>
      <c r="AK42" s="1">
        <v>153337</v>
      </c>
      <c r="AL42" s="16">
        <f t="shared" si="9"/>
        <v>-22647.850684931502</v>
      </c>
      <c r="AM42" s="16">
        <f t="shared" si="1"/>
        <v>512925140.64695227</v>
      </c>
      <c r="AO42">
        <v>0.1</v>
      </c>
      <c r="AP42">
        <f>PERCENTILE($AK$2:$AK$731,AO42)</f>
        <v>101980</v>
      </c>
      <c r="AQ42" s="16">
        <f>NORMINV(AO42,$AO$3,$AO$7)</f>
        <v>84159.807666623892</v>
      </c>
    </row>
    <row r="43" spans="1:48" x14ac:dyDescent="0.25">
      <c r="A43" s="5">
        <v>417</v>
      </c>
      <c r="B43" s="6">
        <v>60</v>
      </c>
      <c r="C43" s="6" t="s">
        <v>3</v>
      </c>
      <c r="D43" s="6">
        <v>7844</v>
      </c>
      <c r="E43" s="1" t="s">
        <v>45</v>
      </c>
      <c r="F43" s="1">
        <v>6</v>
      </c>
      <c r="G43" s="1">
        <v>7</v>
      </c>
      <c r="H43" s="1">
        <v>1978</v>
      </c>
      <c r="I43" s="1">
        <v>1978</v>
      </c>
      <c r="J43" s="1" t="s">
        <v>61</v>
      </c>
      <c r="K43" s="1" t="s">
        <v>47</v>
      </c>
      <c r="L43" s="1" t="s">
        <v>47</v>
      </c>
      <c r="M43" s="1" t="s">
        <v>49</v>
      </c>
      <c r="N43" s="1" t="s">
        <v>47</v>
      </c>
      <c r="O43" s="1" t="s">
        <v>47</v>
      </c>
      <c r="P43" s="1" t="s">
        <v>50</v>
      </c>
      <c r="Q43" s="1" t="s">
        <v>65</v>
      </c>
      <c r="R43" s="1">
        <v>209</v>
      </c>
      <c r="S43" s="1" t="s">
        <v>52</v>
      </c>
      <c r="T43" s="1">
        <v>672</v>
      </c>
      <c r="U43" s="1">
        <v>728</v>
      </c>
      <c r="V43" s="1">
        <v>0</v>
      </c>
      <c r="W43" s="1">
        <v>1400</v>
      </c>
      <c r="X43" s="1">
        <v>1</v>
      </c>
      <c r="Y43" s="1">
        <v>1</v>
      </c>
      <c r="Z43" s="1">
        <v>3</v>
      </c>
      <c r="AA43" s="1">
        <v>1</v>
      </c>
      <c r="AB43" s="1" t="s">
        <v>47</v>
      </c>
      <c r="AC43" s="1">
        <v>6</v>
      </c>
      <c r="AD43" s="1" t="s">
        <v>53</v>
      </c>
      <c r="AE43" s="1" t="s">
        <v>54</v>
      </c>
      <c r="AF43" s="1">
        <v>2</v>
      </c>
      <c r="AG43" s="1">
        <v>0</v>
      </c>
      <c r="AH43" s="1">
        <v>3</v>
      </c>
      <c r="AI43" s="1">
        <v>2006</v>
      </c>
      <c r="AJ43" s="1" t="s">
        <v>9</v>
      </c>
      <c r="AK43" s="1">
        <v>149500</v>
      </c>
      <c r="AL43" s="16">
        <f t="shared" si="9"/>
        <v>-26484.850684931502</v>
      </c>
      <c r="AM43" s="16">
        <f t="shared" si="1"/>
        <v>701447315.80311668</v>
      </c>
      <c r="AO43">
        <v>0.25</v>
      </c>
      <c r="AP43">
        <f t="shared" ref="AP43:AP46" si="10">PERCENTILE($AK$2:$AK$731,AO43)</f>
        <v>128000</v>
      </c>
      <c r="AQ43" s="16">
        <f t="shared" ref="AQ43:AQ46" si="11">NORMINV(AO43,$AO$3,$AO$7)</f>
        <v>127656.67412744495</v>
      </c>
    </row>
    <row r="44" spans="1:48" x14ac:dyDescent="0.25">
      <c r="A44" s="5">
        <v>1361</v>
      </c>
      <c r="B44" s="6">
        <v>70</v>
      </c>
      <c r="C44" s="6" t="s">
        <v>3</v>
      </c>
      <c r="D44" s="6">
        <v>9842</v>
      </c>
      <c r="E44" s="1" t="s">
        <v>45</v>
      </c>
      <c r="F44" s="1">
        <v>5</v>
      </c>
      <c r="G44" s="1">
        <v>6</v>
      </c>
      <c r="H44" s="1">
        <v>1921</v>
      </c>
      <c r="I44" s="1">
        <v>1998</v>
      </c>
      <c r="J44" s="1" t="s">
        <v>46</v>
      </c>
      <c r="K44" s="1" t="s">
        <v>47</v>
      </c>
      <c r="L44" s="1" t="s">
        <v>47</v>
      </c>
      <c r="M44" s="1" t="s">
        <v>67</v>
      </c>
      <c r="N44" s="1" t="s">
        <v>47</v>
      </c>
      <c r="O44" s="1" t="s">
        <v>66</v>
      </c>
      <c r="P44" s="1" t="s">
        <v>50</v>
      </c>
      <c r="Q44" s="1" t="s">
        <v>56</v>
      </c>
      <c r="R44" s="1">
        <v>0</v>
      </c>
      <c r="S44" s="1" t="s">
        <v>52</v>
      </c>
      <c r="T44" s="1">
        <v>990</v>
      </c>
      <c r="U44" s="1">
        <v>1611</v>
      </c>
      <c r="V44" s="1">
        <v>0</v>
      </c>
      <c r="W44" s="1">
        <v>2601</v>
      </c>
      <c r="X44" s="1">
        <v>3</v>
      </c>
      <c r="Y44" s="1">
        <v>1</v>
      </c>
      <c r="Z44" s="1">
        <v>4</v>
      </c>
      <c r="AA44" s="1">
        <v>1</v>
      </c>
      <c r="AB44" s="1" t="s">
        <v>47</v>
      </c>
      <c r="AC44" s="1">
        <v>8</v>
      </c>
      <c r="AD44" s="1" t="s">
        <v>53</v>
      </c>
      <c r="AE44" s="1" t="s">
        <v>69</v>
      </c>
      <c r="AF44" s="1">
        <v>2</v>
      </c>
      <c r="AG44" s="1">
        <v>0</v>
      </c>
      <c r="AH44" s="1">
        <v>5</v>
      </c>
      <c r="AI44" s="1">
        <v>2008</v>
      </c>
      <c r="AJ44" s="1" t="s">
        <v>9</v>
      </c>
      <c r="AK44" s="1">
        <v>189000</v>
      </c>
      <c r="AL44" s="16">
        <f t="shared" si="9"/>
        <v>13015.149315068498</v>
      </c>
      <c r="AM44" s="16">
        <f t="shared" si="1"/>
        <v>169394111.693528</v>
      </c>
      <c r="AO44">
        <v>0.5</v>
      </c>
      <c r="AP44">
        <f t="shared" si="10"/>
        <v>159000</v>
      </c>
      <c r="AQ44" s="16">
        <f t="shared" si="11"/>
        <v>175984.8506849315</v>
      </c>
    </row>
    <row r="45" spans="1:48" x14ac:dyDescent="0.25">
      <c r="A45" s="5">
        <v>787</v>
      </c>
      <c r="B45" s="6">
        <v>50</v>
      </c>
      <c r="C45" s="6" t="s">
        <v>4</v>
      </c>
      <c r="D45" s="6">
        <v>10800</v>
      </c>
      <c r="E45" s="1" t="s">
        <v>45</v>
      </c>
      <c r="F45" s="1">
        <v>5</v>
      </c>
      <c r="G45" s="1">
        <v>6</v>
      </c>
      <c r="H45" s="1">
        <v>1915</v>
      </c>
      <c r="I45" s="1">
        <v>1950</v>
      </c>
      <c r="J45" s="1" t="s">
        <v>46</v>
      </c>
      <c r="K45" s="1" t="s">
        <v>47</v>
      </c>
      <c r="L45" s="1" t="s">
        <v>48</v>
      </c>
      <c r="M45" s="1" t="s">
        <v>55</v>
      </c>
      <c r="N45" s="1" t="s">
        <v>66</v>
      </c>
      <c r="O45" s="1" t="s">
        <v>47</v>
      </c>
      <c r="P45" s="1" t="s">
        <v>50</v>
      </c>
      <c r="Q45" s="1" t="s">
        <v>60</v>
      </c>
      <c r="R45" s="1">
        <v>686</v>
      </c>
      <c r="S45" s="1" t="s">
        <v>52</v>
      </c>
      <c r="T45" s="1">
        <v>966</v>
      </c>
      <c r="U45" s="1">
        <v>686</v>
      </c>
      <c r="V45" s="1">
        <v>0</v>
      </c>
      <c r="W45" s="1">
        <v>1652</v>
      </c>
      <c r="X45" s="1">
        <v>2</v>
      </c>
      <c r="Y45" s="1">
        <v>0</v>
      </c>
      <c r="Z45" s="1">
        <v>4</v>
      </c>
      <c r="AA45" s="1">
        <v>1</v>
      </c>
      <c r="AB45" s="1" t="s">
        <v>47</v>
      </c>
      <c r="AC45" s="1">
        <v>7</v>
      </c>
      <c r="AD45" s="1" t="s">
        <v>53</v>
      </c>
      <c r="AE45" s="1" t="s">
        <v>58</v>
      </c>
      <c r="AF45" s="1">
        <v>1</v>
      </c>
      <c r="AG45" s="1">
        <v>0</v>
      </c>
      <c r="AH45" s="1">
        <v>6</v>
      </c>
      <c r="AI45" s="1">
        <v>2010</v>
      </c>
      <c r="AJ45" s="1" t="s">
        <v>9</v>
      </c>
      <c r="AK45" s="1">
        <v>139000</v>
      </c>
      <c r="AL45" s="16">
        <f t="shared" si="9"/>
        <v>-36984.850684931502</v>
      </c>
      <c r="AM45" s="16">
        <f t="shared" si="1"/>
        <v>1367879180.1866782</v>
      </c>
      <c r="AO45">
        <v>0.75</v>
      </c>
      <c r="AP45">
        <f t="shared" si="10"/>
        <v>211750</v>
      </c>
      <c r="AQ45" s="16">
        <f t="shared" si="11"/>
        <v>224313.02724241806</v>
      </c>
    </row>
    <row r="46" spans="1:48" x14ac:dyDescent="0.25">
      <c r="A46" s="5">
        <v>1090</v>
      </c>
      <c r="B46" s="6">
        <v>120</v>
      </c>
      <c r="C46" s="6" t="s">
        <v>5</v>
      </c>
      <c r="D46" s="6">
        <v>3316</v>
      </c>
      <c r="E46" s="1" t="s">
        <v>45</v>
      </c>
      <c r="F46" s="1">
        <v>8</v>
      </c>
      <c r="G46" s="1">
        <v>5</v>
      </c>
      <c r="H46" s="1">
        <v>2005</v>
      </c>
      <c r="I46" s="1">
        <v>2005</v>
      </c>
      <c r="J46" s="1" t="s">
        <v>46</v>
      </c>
      <c r="K46" s="1" t="s">
        <v>48</v>
      </c>
      <c r="L46" s="1" t="s">
        <v>47</v>
      </c>
      <c r="M46" s="1" t="s">
        <v>55</v>
      </c>
      <c r="N46" s="1" t="s">
        <v>48</v>
      </c>
      <c r="O46" s="1" t="s">
        <v>47</v>
      </c>
      <c r="P46" s="1" t="s">
        <v>50</v>
      </c>
      <c r="Q46" s="1" t="s">
        <v>63</v>
      </c>
      <c r="R46" s="1">
        <v>1039</v>
      </c>
      <c r="S46" s="1" t="s">
        <v>52</v>
      </c>
      <c r="T46" s="1">
        <v>1247</v>
      </c>
      <c r="U46" s="1">
        <v>0</v>
      </c>
      <c r="V46" s="1">
        <v>0</v>
      </c>
      <c r="W46" s="1">
        <v>1247</v>
      </c>
      <c r="X46" s="1">
        <v>1</v>
      </c>
      <c r="Y46" s="1">
        <v>1</v>
      </c>
      <c r="Z46" s="1">
        <v>1</v>
      </c>
      <c r="AA46" s="1">
        <v>1</v>
      </c>
      <c r="AB46" s="1" t="s">
        <v>48</v>
      </c>
      <c r="AC46" s="1">
        <v>4</v>
      </c>
      <c r="AD46" s="1" t="s">
        <v>53</v>
      </c>
      <c r="AE46" s="1" t="s">
        <v>54</v>
      </c>
      <c r="AF46" s="1">
        <v>2</v>
      </c>
      <c r="AG46" s="1">
        <v>0</v>
      </c>
      <c r="AH46" s="1">
        <v>4</v>
      </c>
      <c r="AI46" s="1">
        <v>2006</v>
      </c>
      <c r="AJ46" s="1" t="s">
        <v>9</v>
      </c>
      <c r="AK46" s="1">
        <v>197000</v>
      </c>
      <c r="AL46" s="16">
        <f t="shared" si="9"/>
        <v>21015.149315068498</v>
      </c>
      <c r="AM46" s="16">
        <f t="shared" si="1"/>
        <v>441636500.73462397</v>
      </c>
      <c r="AO46">
        <v>0.9</v>
      </c>
      <c r="AP46">
        <f t="shared" si="10"/>
        <v>274973</v>
      </c>
      <c r="AQ46" s="16">
        <f t="shared" si="11"/>
        <v>267809.8937032391</v>
      </c>
    </row>
    <row r="47" spans="1:48" x14ac:dyDescent="0.25">
      <c r="A47" s="5">
        <v>119</v>
      </c>
      <c r="B47" s="6">
        <v>60</v>
      </c>
      <c r="C47" s="6" t="s">
        <v>3</v>
      </c>
      <c r="D47" s="6">
        <v>12376</v>
      </c>
      <c r="E47" s="1" t="s">
        <v>59</v>
      </c>
      <c r="F47" s="1">
        <v>7</v>
      </c>
      <c r="G47" s="1">
        <v>5</v>
      </c>
      <c r="H47" s="1">
        <v>1990</v>
      </c>
      <c r="I47" s="1">
        <v>1990</v>
      </c>
      <c r="J47" s="1" t="s">
        <v>61</v>
      </c>
      <c r="K47" s="1" t="s">
        <v>47</v>
      </c>
      <c r="L47" s="1" t="s">
        <v>47</v>
      </c>
      <c r="M47" s="1" t="s">
        <v>55</v>
      </c>
      <c r="N47" s="1" t="s">
        <v>48</v>
      </c>
      <c r="O47" s="1" t="s">
        <v>47</v>
      </c>
      <c r="P47" s="1" t="s">
        <v>70</v>
      </c>
      <c r="Q47" s="1" t="s">
        <v>63</v>
      </c>
      <c r="R47" s="1">
        <v>1470</v>
      </c>
      <c r="S47" s="1" t="s">
        <v>52</v>
      </c>
      <c r="T47" s="1">
        <v>1699</v>
      </c>
      <c r="U47" s="1">
        <v>1523</v>
      </c>
      <c r="V47" s="1">
        <v>0</v>
      </c>
      <c r="W47" s="1">
        <v>3222</v>
      </c>
      <c r="X47" s="1">
        <v>3</v>
      </c>
      <c r="Y47" s="1">
        <v>0</v>
      </c>
      <c r="Z47" s="1">
        <v>5</v>
      </c>
      <c r="AA47" s="1">
        <v>1</v>
      </c>
      <c r="AB47" s="1" t="s">
        <v>48</v>
      </c>
      <c r="AC47" s="1">
        <v>11</v>
      </c>
      <c r="AD47" s="1" t="s">
        <v>53</v>
      </c>
      <c r="AE47" s="1" t="s">
        <v>54</v>
      </c>
      <c r="AF47" s="1">
        <v>3</v>
      </c>
      <c r="AG47" s="1">
        <v>0</v>
      </c>
      <c r="AH47" s="1">
        <v>5</v>
      </c>
      <c r="AI47" s="1">
        <v>2010</v>
      </c>
      <c r="AJ47" s="1" t="s">
        <v>9</v>
      </c>
      <c r="AK47" s="1">
        <v>320000</v>
      </c>
      <c r="AL47" s="16">
        <f t="shared" si="9"/>
        <v>144015.1493150685</v>
      </c>
      <c r="AM47" s="16">
        <f t="shared" si="1"/>
        <v>20740363232.241474</v>
      </c>
    </row>
    <row r="48" spans="1:48" x14ac:dyDescent="0.25">
      <c r="A48" s="5">
        <v>244</v>
      </c>
      <c r="B48" s="6">
        <v>160</v>
      </c>
      <c r="C48" s="6" t="s">
        <v>3</v>
      </c>
      <c r="D48" s="6">
        <v>10762</v>
      </c>
      <c r="E48" s="1" t="s">
        <v>59</v>
      </c>
      <c r="F48" s="1">
        <v>6</v>
      </c>
      <c r="G48" s="1">
        <v>6</v>
      </c>
      <c r="H48" s="1">
        <v>1980</v>
      </c>
      <c r="I48" s="1">
        <v>1980</v>
      </c>
      <c r="J48" s="1" t="s">
        <v>46</v>
      </c>
      <c r="K48" s="1" t="s">
        <v>47</v>
      </c>
      <c r="L48" s="1" t="s">
        <v>47</v>
      </c>
      <c r="M48" s="1" t="s">
        <v>49</v>
      </c>
      <c r="N48" s="1" t="s">
        <v>48</v>
      </c>
      <c r="O48" s="1" t="s">
        <v>47</v>
      </c>
      <c r="P48" s="1" t="s">
        <v>50</v>
      </c>
      <c r="Q48" s="1" t="s">
        <v>56</v>
      </c>
      <c r="R48" s="1">
        <v>0</v>
      </c>
      <c r="S48" s="1" t="s">
        <v>52</v>
      </c>
      <c r="T48" s="1">
        <v>626</v>
      </c>
      <c r="U48" s="1">
        <v>591</v>
      </c>
      <c r="V48" s="1">
        <v>0</v>
      </c>
      <c r="W48" s="1">
        <v>1217</v>
      </c>
      <c r="X48" s="1">
        <v>1</v>
      </c>
      <c r="Y48" s="1">
        <v>1</v>
      </c>
      <c r="Z48" s="1">
        <v>3</v>
      </c>
      <c r="AA48" s="1">
        <v>1</v>
      </c>
      <c r="AB48" s="1" t="s">
        <v>47</v>
      </c>
      <c r="AC48" s="1">
        <v>6</v>
      </c>
      <c r="AD48" s="1" t="s">
        <v>53</v>
      </c>
      <c r="AE48" s="1" t="s">
        <v>54</v>
      </c>
      <c r="AF48" s="1">
        <v>1</v>
      </c>
      <c r="AG48" s="1">
        <v>0</v>
      </c>
      <c r="AH48" s="1">
        <v>4</v>
      </c>
      <c r="AI48" s="1">
        <v>2009</v>
      </c>
      <c r="AJ48" s="1" t="s">
        <v>9</v>
      </c>
      <c r="AK48" s="1">
        <v>120000</v>
      </c>
      <c r="AL48" s="16">
        <f t="shared" si="9"/>
        <v>-55984.850684931502</v>
      </c>
      <c r="AM48" s="16">
        <f t="shared" si="1"/>
        <v>3134303506.2140751</v>
      </c>
    </row>
    <row r="49" spans="1:39" x14ac:dyDescent="0.25">
      <c r="A49" s="5">
        <v>216</v>
      </c>
      <c r="B49" s="6">
        <v>20</v>
      </c>
      <c r="C49" s="6" t="s">
        <v>3</v>
      </c>
      <c r="D49" s="6">
        <v>10011</v>
      </c>
      <c r="E49" s="1" t="s">
        <v>45</v>
      </c>
      <c r="F49" s="1">
        <v>5</v>
      </c>
      <c r="G49" s="1">
        <v>6</v>
      </c>
      <c r="H49" s="1">
        <v>1957</v>
      </c>
      <c r="I49" s="1">
        <v>1996</v>
      </c>
      <c r="J49" s="1" t="s">
        <v>46</v>
      </c>
      <c r="K49" s="1" t="s">
        <v>47</v>
      </c>
      <c r="L49" s="1" t="s">
        <v>47</v>
      </c>
      <c r="M49" s="1" t="s">
        <v>49</v>
      </c>
      <c r="N49" s="1" t="s">
        <v>47</v>
      </c>
      <c r="O49" s="1" t="s">
        <v>47</v>
      </c>
      <c r="P49" s="1" t="s">
        <v>50</v>
      </c>
      <c r="Q49" s="1" t="s">
        <v>51</v>
      </c>
      <c r="R49" s="1">
        <v>360</v>
      </c>
      <c r="S49" s="1" t="s">
        <v>52</v>
      </c>
      <c r="T49" s="1">
        <v>1236</v>
      </c>
      <c r="U49" s="1">
        <v>0</v>
      </c>
      <c r="V49" s="1">
        <v>0</v>
      </c>
      <c r="W49" s="1">
        <v>1236</v>
      </c>
      <c r="X49" s="1">
        <v>1</v>
      </c>
      <c r="Y49" s="1">
        <v>0</v>
      </c>
      <c r="Z49" s="1">
        <v>2</v>
      </c>
      <c r="AA49" s="1">
        <v>1</v>
      </c>
      <c r="AB49" s="1" t="s">
        <v>48</v>
      </c>
      <c r="AC49" s="1">
        <v>6</v>
      </c>
      <c r="AD49" s="1" t="s">
        <v>73</v>
      </c>
      <c r="AE49" s="1" t="s">
        <v>54</v>
      </c>
      <c r="AF49" s="1">
        <v>1</v>
      </c>
      <c r="AG49" s="1">
        <v>0</v>
      </c>
      <c r="AH49" s="1">
        <v>5</v>
      </c>
      <c r="AI49" s="1">
        <v>2006</v>
      </c>
      <c r="AJ49" s="1" t="s">
        <v>9</v>
      </c>
      <c r="AK49" s="1">
        <v>134450</v>
      </c>
      <c r="AL49" s="16">
        <f t="shared" si="9"/>
        <v>-41534.850684931502</v>
      </c>
      <c r="AM49" s="16">
        <f t="shared" si="1"/>
        <v>1725143821.4195549</v>
      </c>
    </row>
    <row r="50" spans="1:39" x14ac:dyDescent="0.25">
      <c r="A50" s="5">
        <v>80</v>
      </c>
      <c r="B50" s="6">
        <v>50</v>
      </c>
      <c r="C50" s="6" t="s">
        <v>4</v>
      </c>
      <c r="D50" s="6">
        <v>10440</v>
      </c>
      <c r="E50" s="1" t="s">
        <v>59</v>
      </c>
      <c r="F50" s="1">
        <v>5</v>
      </c>
      <c r="G50" s="1">
        <v>6</v>
      </c>
      <c r="H50" s="1">
        <v>1910</v>
      </c>
      <c r="I50" s="1">
        <v>1981</v>
      </c>
      <c r="J50" s="1" t="s">
        <v>46</v>
      </c>
      <c r="K50" s="1" t="s">
        <v>47</v>
      </c>
      <c r="L50" s="1" t="s">
        <v>47</v>
      </c>
      <c r="M50" s="1" t="s">
        <v>55</v>
      </c>
      <c r="N50" s="1" t="s">
        <v>47</v>
      </c>
      <c r="O50" s="1" t="s">
        <v>47</v>
      </c>
      <c r="P50" s="1" t="s">
        <v>50</v>
      </c>
      <c r="Q50" s="1" t="s">
        <v>56</v>
      </c>
      <c r="R50" s="1">
        <v>0</v>
      </c>
      <c r="S50" s="1" t="s">
        <v>52</v>
      </c>
      <c r="T50" s="1">
        <v>682</v>
      </c>
      <c r="U50" s="1">
        <v>548</v>
      </c>
      <c r="V50" s="1">
        <v>0</v>
      </c>
      <c r="W50" s="1">
        <v>1230</v>
      </c>
      <c r="X50" s="1">
        <v>1</v>
      </c>
      <c r="Y50" s="1">
        <v>1</v>
      </c>
      <c r="Z50" s="1">
        <v>2</v>
      </c>
      <c r="AA50" s="1">
        <v>1</v>
      </c>
      <c r="AB50" s="1" t="s">
        <v>47</v>
      </c>
      <c r="AC50" s="1">
        <v>5</v>
      </c>
      <c r="AD50" s="1" t="s">
        <v>53</v>
      </c>
      <c r="AE50" s="1" t="s">
        <v>58</v>
      </c>
      <c r="AF50" s="1">
        <v>2</v>
      </c>
      <c r="AG50" s="1">
        <v>0</v>
      </c>
      <c r="AH50" s="1">
        <v>5</v>
      </c>
      <c r="AI50" s="1">
        <v>2009</v>
      </c>
      <c r="AJ50" s="1" t="s">
        <v>9</v>
      </c>
      <c r="AK50" s="1">
        <v>110000</v>
      </c>
      <c r="AL50" s="16">
        <f t="shared" si="9"/>
        <v>-65984.850684931502</v>
      </c>
      <c r="AM50" s="16">
        <f t="shared" si="1"/>
        <v>4354000519.9127054</v>
      </c>
    </row>
    <row r="51" spans="1:39" x14ac:dyDescent="0.25">
      <c r="A51" s="5">
        <v>738</v>
      </c>
      <c r="B51" s="6">
        <v>60</v>
      </c>
      <c r="C51" s="6" t="s">
        <v>3</v>
      </c>
      <c r="D51" s="6">
        <v>10463</v>
      </c>
      <c r="E51" s="1" t="s">
        <v>71</v>
      </c>
      <c r="F51" s="1">
        <v>8</v>
      </c>
      <c r="G51" s="1">
        <v>5</v>
      </c>
      <c r="H51" s="1">
        <v>2005</v>
      </c>
      <c r="I51" s="1">
        <v>2005</v>
      </c>
      <c r="J51" s="1" t="s">
        <v>46</v>
      </c>
      <c r="K51" s="1" t="s">
        <v>48</v>
      </c>
      <c r="L51" s="1" t="s">
        <v>47</v>
      </c>
      <c r="M51" s="1" t="s">
        <v>55</v>
      </c>
      <c r="N51" s="1" t="s">
        <v>48</v>
      </c>
      <c r="O51" s="1" t="s">
        <v>47</v>
      </c>
      <c r="P51" s="1" t="s">
        <v>50</v>
      </c>
      <c r="Q51" s="1" t="s">
        <v>56</v>
      </c>
      <c r="R51" s="1">
        <v>0</v>
      </c>
      <c r="S51" s="1" t="s">
        <v>52</v>
      </c>
      <c r="T51" s="1">
        <v>901</v>
      </c>
      <c r="U51" s="1">
        <v>900</v>
      </c>
      <c r="V51" s="1">
        <v>0</v>
      </c>
      <c r="W51" s="1">
        <v>1801</v>
      </c>
      <c r="X51" s="1">
        <v>2</v>
      </c>
      <c r="Y51" s="1">
        <v>1</v>
      </c>
      <c r="Z51" s="1">
        <v>3</v>
      </c>
      <c r="AA51" s="1">
        <v>1</v>
      </c>
      <c r="AB51" s="1" t="s">
        <v>48</v>
      </c>
      <c r="AC51" s="1">
        <v>8</v>
      </c>
      <c r="AD51" s="1" t="s">
        <v>53</v>
      </c>
      <c r="AE51" s="1" t="s">
        <v>54</v>
      </c>
      <c r="AF51" s="1">
        <v>3</v>
      </c>
      <c r="AG51" s="1">
        <v>0</v>
      </c>
      <c r="AH51" s="1">
        <v>6</v>
      </c>
      <c r="AI51" s="1">
        <v>2006</v>
      </c>
      <c r="AJ51" s="1" t="s">
        <v>9</v>
      </c>
      <c r="AK51" s="1">
        <v>239900</v>
      </c>
      <c r="AL51" s="16">
        <f t="shared" si="9"/>
        <v>63915.149315068498</v>
      </c>
      <c r="AM51" s="16">
        <f t="shared" si="1"/>
        <v>4085146311.9675012</v>
      </c>
    </row>
    <row r="52" spans="1:39" x14ac:dyDescent="0.25">
      <c r="A52" s="5">
        <v>1125</v>
      </c>
      <c r="B52" s="6">
        <v>80</v>
      </c>
      <c r="C52" s="6" t="s">
        <v>3</v>
      </c>
      <c r="D52" s="6">
        <v>9125</v>
      </c>
      <c r="E52" s="1" t="s">
        <v>45</v>
      </c>
      <c r="F52" s="1">
        <v>7</v>
      </c>
      <c r="G52" s="1">
        <v>5</v>
      </c>
      <c r="H52" s="1">
        <v>1992</v>
      </c>
      <c r="I52" s="1">
        <v>1992</v>
      </c>
      <c r="J52" s="1" t="s">
        <v>46</v>
      </c>
      <c r="K52" s="1" t="s">
        <v>47</v>
      </c>
      <c r="L52" s="1" t="s">
        <v>47</v>
      </c>
      <c r="M52" s="1" t="s">
        <v>55</v>
      </c>
      <c r="N52" s="1" t="s">
        <v>48</v>
      </c>
      <c r="O52" s="1" t="s">
        <v>47</v>
      </c>
      <c r="P52" s="1" t="s">
        <v>50</v>
      </c>
      <c r="Q52" s="1" t="s">
        <v>56</v>
      </c>
      <c r="R52" s="1">
        <v>0</v>
      </c>
      <c r="S52" s="1" t="s">
        <v>52</v>
      </c>
      <c r="T52" s="1">
        <v>812</v>
      </c>
      <c r="U52" s="1">
        <v>670</v>
      </c>
      <c r="V52" s="1">
        <v>0</v>
      </c>
      <c r="W52" s="1">
        <v>1482</v>
      </c>
      <c r="X52" s="1">
        <v>2</v>
      </c>
      <c r="Y52" s="1">
        <v>1</v>
      </c>
      <c r="Z52" s="1">
        <v>3</v>
      </c>
      <c r="AA52" s="1">
        <v>1</v>
      </c>
      <c r="AB52" s="1" t="s">
        <v>48</v>
      </c>
      <c r="AC52" s="1">
        <v>7</v>
      </c>
      <c r="AD52" s="1" t="s">
        <v>53</v>
      </c>
      <c r="AE52" s="1" t="s">
        <v>54</v>
      </c>
      <c r="AF52" s="1">
        <v>2</v>
      </c>
      <c r="AG52" s="1">
        <v>0</v>
      </c>
      <c r="AH52" s="1">
        <v>7</v>
      </c>
      <c r="AI52" s="1">
        <v>2007</v>
      </c>
      <c r="AJ52" s="1" t="s">
        <v>9</v>
      </c>
      <c r="AK52" s="1">
        <v>163900</v>
      </c>
      <c r="AL52" s="16">
        <f t="shared" si="9"/>
        <v>-12084.850684931502</v>
      </c>
      <c r="AM52" s="16">
        <f t="shared" si="1"/>
        <v>146043616.0770894</v>
      </c>
    </row>
    <row r="53" spans="1:39" x14ac:dyDescent="0.25">
      <c r="A53" s="5">
        <v>1390</v>
      </c>
      <c r="B53" s="6">
        <v>50</v>
      </c>
      <c r="C53" s="6" t="s">
        <v>4</v>
      </c>
      <c r="D53" s="6">
        <v>6000</v>
      </c>
      <c r="E53" s="1" t="s">
        <v>45</v>
      </c>
      <c r="F53" s="1">
        <v>6</v>
      </c>
      <c r="G53" s="1">
        <v>6</v>
      </c>
      <c r="H53" s="1">
        <v>1941</v>
      </c>
      <c r="I53" s="1">
        <v>1950</v>
      </c>
      <c r="J53" s="1" t="s">
        <v>46</v>
      </c>
      <c r="K53" s="1" t="s">
        <v>47</v>
      </c>
      <c r="L53" s="1" t="s">
        <v>48</v>
      </c>
      <c r="M53" s="1" t="s">
        <v>67</v>
      </c>
      <c r="N53" s="1" t="s">
        <v>47</v>
      </c>
      <c r="O53" s="1" t="s">
        <v>48</v>
      </c>
      <c r="P53" s="1" t="s">
        <v>50</v>
      </c>
      <c r="Q53" s="1" t="s">
        <v>65</v>
      </c>
      <c r="R53" s="1">
        <v>375</v>
      </c>
      <c r="S53" s="1" t="s">
        <v>52</v>
      </c>
      <c r="T53" s="1">
        <v>869</v>
      </c>
      <c r="U53" s="1">
        <v>349</v>
      </c>
      <c r="V53" s="1">
        <v>0</v>
      </c>
      <c r="W53" s="1">
        <v>1218</v>
      </c>
      <c r="X53" s="1">
        <v>1</v>
      </c>
      <c r="Y53" s="1">
        <v>0</v>
      </c>
      <c r="Z53" s="1">
        <v>3</v>
      </c>
      <c r="AA53" s="1">
        <v>1</v>
      </c>
      <c r="AB53" s="1" t="s">
        <v>47</v>
      </c>
      <c r="AC53" s="1">
        <v>6</v>
      </c>
      <c r="AD53" s="1" t="s">
        <v>53</v>
      </c>
      <c r="AE53" s="1" t="s">
        <v>58</v>
      </c>
      <c r="AF53" s="1">
        <v>2</v>
      </c>
      <c r="AG53" s="1">
        <v>0</v>
      </c>
      <c r="AH53" s="1">
        <v>3</v>
      </c>
      <c r="AI53" s="1">
        <v>2007</v>
      </c>
      <c r="AJ53" s="1" t="s">
        <v>9</v>
      </c>
      <c r="AK53" s="1">
        <v>131000</v>
      </c>
      <c r="AL53" s="16">
        <f t="shared" si="9"/>
        <v>-44984.850684931502</v>
      </c>
      <c r="AM53" s="16">
        <f t="shared" si="1"/>
        <v>2023636791.1455822</v>
      </c>
    </row>
    <row r="54" spans="1:39" x14ac:dyDescent="0.25">
      <c r="A54" s="5">
        <v>1091</v>
      </c>
      <c r="B54" s="6">
        <v>90</v>
      </c>
      <c r="C54" s="6" t="s">
        <v>3</v>
      </c>
      <c r="D54" s="6">
        <v>8544</v>
      </c>
      <c r="E54" s="1" t="s">
        <v>59</v>
      </c>
      <c r="F54" s="1">
        <v>3</v>
      </c>
      <c r="G54" s="1">
        <v>4</v>
      </c>
      <c r="H54" s="1">
        <v>1950</v>
      </c>
      <c r="I54" s="1">
        <v>1950</v>
      </c>
      <c r="J54" s="1" t="s">
        <v>46</v>
      </c>
      <c r="K54" s="1" t="s">
        <v>47</v>
      </c>
      <c r="L54" s="1" t="s">
        <v>47</v>
      </c>
      <c r="M54" s="1" t="s">
        <v>67</v>
      </c>
      <c r="N54" s="1" t="s">
        <v>74</v>
      </c>
      <c r="O54" s="1" t="s">
        <v>74</v>
      </c>
      <c r="P54" s="1" t="s">
        <v>74</v>
      </c>
      <c r="Q54" s="1" t="s">
        <v>74</v>
      </c>
      <c r="R54" s="1">
        <v>0</v>
      </c>
      <c r="S54" s="1" t="s">
        <v>75</v>
      </c>
      <c r="T54" s="1">
        <v>1040</v>
      </c>
      <c r="U54" s="1">
        <v>0</v>
      </c>
      <c r="V54" s="1">
        <v>0</v>
      </c>
      <c r="W54" s="1">
        <v>1040</v>
      </c>
      <c r="X54" s="1">
        <v>2</v>
      </c>
      <c r="Y54" s="1">
        <v>0</v>
      </c>
      <c r="Z54" s="1">
        <v>2</v>
      </c>
      <c r="AA54" s="1">
        <v>2</v>
      </c>
      <c r="AB54" s="1" t="s">
        <v>47</v>
      </c>
      <c r="AC54" s="1">
        <v>6</v>
      </c>
      <c r="AD54" s="1" t="s">
        <v>53</v>
      </c>
      <c r="AE54" s="1" t="s">
        <v>58</v>
      </c>
      <c r="AF54" s="1">
        <v>2</v>
      </c>
      <c r="AG54" s="1">
        <v>0</v>
      </c>
      <c r="AH54" s="1">
        <v>6</v>
      </c>
      <c r="AI54" s="1">
        <v>2009</v>
      </c>
      <c r="AJ54" s="1" t="s">
        <v>9</v>
      </c>
      <c r="AK54" s="1">
        <v>92900</v>
      </c>
      <c r="AL54" s="16">
        <f t="shared" si="9"/>
        <v>-83084.850684931502</v>
      </c>
      <c r="AM54" s="16">
        <f t="shared" si="1"/>
        <v>6903092413.3373623</v>
      </c>
    </row>
    <row r="55" spans="1:39" x14ac:dyDescent="0.25">
      <c r="A55" s="5">
        <v>1262</v>
      </c>
      <c r="B55" s="6">
        <v>20</v>
      </c>
      <c r="C55" s="6" t="s">
        <v>3</v>
      </c>
      <c r="D55" s="6">
        <v>9600</v>
      </c>
      <c r="E55" s="1" t="s">
        <v>45</v>
      </c>
      <c r="F55" s="1">
        <v>5</v>
      </c>
      <c r="G55" s="1">
        <v>6</v>
      </c>
      <c r="H55" s="1">
        <v>1956</v>
      </c>
      <c r="I55" s="1">
        <v>1956</v>
      </c>
      <c r="J55" s="1" t="s">
        <v>61</v>
      </c>
      <c r="K55" s="1" t="s">
        <v>47</v>
      </c>
      <c r="L55" s="1" t="s">
        <v>47</v>
      </c>
      <c r="M55" s="1" t="s">
        <v>49</v>
      </c>
      <c r="N55" s="1" t="s">
        <v>47</v>
      </c>
      <c r="O55" s="1" t="s">
        <v>47</v>
      </c>
      <c r="P55" s="1" t="s">
        <v>50</v>
      </c>
      <c r="Q55" s="1" t="s">
        <v>60</v>
      </c>
      <c r="R55" s="1">
        <v>504</v>
      </c>
      <c r="S55" s="1" t="s">
        <v>52</v>
      </c>
      <c r="T55" s="1">
        <v>1050</v>
      </c>
      <c r="U55" s="1">
        <v>0</v>
      </c>
      <c r="V55" s="1">
        <v>0</v>
      </c>
      <c r="W55" s="1">
        <v>1050</v>
      </c>
      <c r="X55" s="1">
        <v>1</v>
      </c>
      <c r="Y55" s="1">
        <v>0</v>
      </c>
      <c r="Z55" s="1">
        <v>2</v>
      </c>
      <c r="AA55" s="1">
        <v>1</v>
      </c>
      <c r="AB55" s="1" t="s">
        <v>47</v>
      </c>
      <c r="AC55" s="1">
        <v>5</v>
      </c>
      <c r="AD55" s="1" t="s">
        <v>53</v>
      </c>
      <c r="AE55" s="1" t="s">
        <v>54</v>
      </c>
      <c r="AF55" s="1">
        <v>1</v>
      </c>
      <c r="AG55" s="1">
        <v>0</v>
      </c>
      <c r="AH55" s="1">
        <v>6</v>
      </c>
      <c r="AI55" s="1">
        <v>2009</v>
      </c>
      <c r="AJ55" s="1" t="s">
        <v>9</v>
      </c>
      <c r="AK55" s="1">
        <v>128900</v>
      </c>
      <c r="AL55" s="16">
        <f t="shared" si="9"/>
        <v>-47084.850684931502</v>
      </c>
      <c r="AM55" s="16">
        <f t="shared" si="1"/>
        <v>2216983164.0222945</v>
      </c>
    </row>
    <row r="56" spans="1:39" x14ac:dyDescent="0.25">
      <c r="A56" s="5">
        <v>962</v>
      </c>
      <c r="B56" s="6">
        <v>60</v>
      </c>
      <c r="C56" s="6" t="s">
        <v>3</v>
      </c>
      <c r="D56" s="6">
        <v>12227</v>
      </c>
      <c r="E56" s="1" t="s">
        <v>59</v>
      </c>
      <c r="F56" s="1">
        <v>6</v>
      </c>
      <c r="G56" s="1">
        <v>7</v>
      </c>
      <c r="H56" s="1">
        <v>1977</v>
      </c>
      <c r="I56" s="1">
        <v>1995</v>
      </c>
      <c r="J56" s="1" t="s">
        <v>46</v>
      </c>
      <c r="K56" s="1" t="s">
        <v>47</v>
      </c>
      <c r="L56" s="1" t="s">
        <v>48</v>
      </c>
      <c r="M56" s="1" t="s">
        <v>49</v>
      </c>
      <c r="N56" s="1" t="s">
        <v>48</v>
      </c>
      <c r="O56" s="1" t="s">
        <v>48</v>
      </c>
      <c r="P56" s="1" t="s">
        <v>50</v>
      </c>
      <c r="Q56" s="1" t="s">
        <v>65</v>
      </c>
      <c r="R56" s="1">
        <v>896</v>
      </c>
      <c r="S56" s="1" t="s">
        <v>52</v>
      </c>
      <c r="T56" s="1">
        <v>1542</v>
      </c>
      <c r="U56" s="1">
        <v>1330</v>
      </c>
      <c r="V56" s="1">
        <v>0</v>
      </c>
      <c r="W56" s="1">
        <v>2872</v>
      </c>
      <c r="X56" s="1">
        <v>2</v>
      </c>
      <c r="Y56" s="1">
        <v>1</v>
      </c>
      <c r="Z56" s="1">
        <v>4</v>
      </c>
      <c r="AA56" s="1">
        <v>1</v>
      </c>
      <c r="AB56" s="1" t="s">
        <v>47</v>
      </c>
      <c r="AC56" s="1">
        <v>11</v>
      </c>
      <c r="AD56" s="1" t="s">
        <v>53</v>
      </c>
      <c r="AE56" s="1" t="s">
        <v>54</v>
      </c>
      <c r="AF56" s="1">
        <v>2</v>
      </c>
      <c r="AG56" s="1">
        <v>0</v>
      </c>
      <c r="AH56" s="1">
        <v>7</v>
      </c>
      <c r="AI56" s="1">
        <v>2008</v>
      </c>
      <c r="AJ56" s="1" t="s">
        <v>9</v>
      </c>
      <c r="AK56" s="1">
        <v>272000</v>
      </c>
      <c r="AL56" s="16">
        <f t="shared" si="9"/>
        <v>96015.149315068498</v>
      </c>
      <c r="AM56" s="16">
        <f t="shared" si="1"/>
        <v>9218908897.9948978</v>
      </c>
    </row>
    <row r="57" spans="1:39" x14ac:dyDescent="0.25">
      <c r="A57" s="5">
        <v>126</v>
      </c>
      <c r="B57" s="6">
        <v>190</v>
      </c>
      <c r="C57" s="6" t="s">
        <v>4</v>
      </c>
      <c r="D57" s="6">
        <v>6780</v>
      </c>
      <c r="E57" s="1" t="s">
        <v>45</v>
      </c>
      <c r="F57" s="1">
        <v>6</v>
      </c>
      <c r="G57" s="1">
        <v>8</v>
      </c>
      <c r="H57" s="1">
        <v>1935</v>
      </c>
      <c r="I57" s="1">
        <v>1982</v>
      </c>
      <c r="J57" s="1" t="s">
        <v>46</v>
      </c>
      <c r="K57" s="1" t="s">
        <v>47</v>
      </c>
      <c r="L57" s="1" t="s">
        <v>66</v>
      </c>
      <c r="M57" s="1" t="s">
        <v>49</v>
      </c>
      <c r="N57" s="1" t="s">
        <v>47</v>
      </c>
      <c r="O57" s="1" t="s">
        <v>47</v>
      </c>
      <c r="P57" s="1" t="s">
        <v>68</v>
      </c>
      <c r="Q57" s="1" t="s">
        <v>63</v>
      </c>
      <c r="R57" s="1">
        <v>490</v>
      </c>
      <c r="S57" s="1" t="s">
        <v>75</v>
      </c>
      <c r="T57" s="1">
        <v>520</v>
      </c>
      <c r="U57" s="1">
        <v>0</v>
      </c>
      <c r="V57" s="1">
        <v>234</v>
      </c>
      <c r="W57" s="1">
        <v>754</v>
      </c>
      <c r="X57" s="1">
        <v>1</v>
      </c>
      <c r="Y57" s="1">
        <v>0</v>
      </c>
      <c r="Z57" s="1">
        <v>2</v>
      </c>
      <c r="AA57" s="1">
        <v>1</v>
      </c>
      <c r="AB57" s="1" t="s">
        <v>47</v>
      </c>
      <c r="AC57" s="1">
        <v>5</v>
      </c>
      <c r="AD57" s="1" t="s">
        <v>53</v>
      </c>
      <c r="AE57" s="1" t="s">
        <v>76</v>
      </c>
      <c r="AF57" s="1">
        <v>0</v>
      </c>
      <c r="AG57" s="1">
        <v>0</v>
      </c>
      <c r="AH57" s="1">
        <v>6</v>
      </c>
      <c r="AI57" s="1">
        <v>2006</v>
      </c>
      <c r="AJ57" s="1" t="s">
        <v>9</v>
      </c>
      <c r="AK57" s="1">
        <v>84500</v>
      </c>
      <c r="AL57" s="16">
        <f t="shared" si="9"/>
        <v>-91484.850684931502</v>
      </c>
      <c r="AM57" s="16">
        <f t="shared" si="1"/>
        <v>8369477904.8442116</v>
      </c>
    </row>
    <row r="58" spans="1:39" x14ac:dyDescent="0.25">
      <c r="A58" s="5">
        <v>1162</v>
      </c>
      <c r="B58" s="6">
        <v>20</v>
      </c>
      <c r="C58" s="6" t="s">
        <v>3</v>
      </c>
      <c r="D58" s="6">
        <v>14778</v>
      </c>
      <c r="E58" s="1" t="s">
        <v>71</v>
      </c>
      <c r="F58" s="1">
        <v>6</v>
      </c>
      <c r="G58" s="1">
        <v>7</v>
      </c>
      <c r="H58" s="1">
        <v>1954</v>
      </c>
      <c r="I58" s="1">
        <v>2006</v>
      </c>
      <c r="J58" s="1" t="s">
        <v>61</v>
      </c>
      <c r="K58" s="1" t="s">
        <v>48</v>
      </c>
      <c r="L58" s="1" t="s">
        <v>47</v>
      </c>
      <c r="M58" s="1" t="s">
        <v>49</v>
      </c>
      <c r="N58" s="1" t="s">
        <v>47</v>
      </c>
      <c r="O58" s="1" t="s">
        <v>47</v>
      </c>
      <c r="P58" s="1" t="s">
        <v>50</v>
      </c>
      <c r="Q58" s="1" t="s">
        <v>51</v>
      </c>
      <c r="R58" s="1">
        <v>728</v>
      </c>
      <c r="S58" s="1" t="s">
        <v>52</v>
      </c>
      <c r="T58" s="1">
        <v>1640</v>
      </c>
      <c r="U58" s="1">
        <v>0</v>
      </c>
      <c r="V58" s="1">
        <v>0</v>
      </c>
      <c r="W58" s="1">
        <v>1640</v>
      </c>
      <c r="X58" s="1">
        <v>1</v>
      </c>
      <c r="Y58" s="1">
        <v>0</v>
      </c>
      <c r="Z58" s="1">
        <v>3</v>
      </c>
      <c r="AA58" s="1">
        <v>1</v>
      </c>
      <c r="AB58" s="1" t="s">
        <v>48</v>
      </c>
      <c r="AC58" s="1">
        <v>7</v>
      </c>
      <c r="AD58" s="1" t="s">
        <v>53</v>
      </c>
      <c r="AE58" s="1" t="s">
        <v>58</v>
      </c>
      <c r="AF58" s="1">
        <v>2</v>
      </c>
      <c r="AG58" s="1">
        <v>0</v>
      </c>
      <c r="AH58" s="1">
        <v>11</v>
      </c>
      <c r="AI58" s="1">
        <v>2008</v>
      </c>
      <c r="AJ58" s="1" t="s">
        <v>9</v>
      </c>
      <c r="AK58" s="1">
        <v>224000</v>
      </c>
      <c r="AL58" s="16">
        <f t="shared" si="9"/>
        <v>48015.149315068498</v>
      </c>
      <c r="AM58" s="16">
        <f t="shared" si="1"/>
        <v>2305454563.748323</v>
      </c>
    </row>
    <row r="59" spans="1:39" x14ac:dyDescent="0.25">
      <c r="A59" s="5">
        <v>270</v>
      </c>
      <c r="B59" s="6">
        <v>20</v>
      </c>
      <c r="C59" s="6" t="s">
        <v>3</v>
      </c>
      <c r="D59" s="6">
        <v>7917</v>
      </c>
      <c r="E59" s="1" t="s">
        <v>59</v>
      </c>
      <c r="F59" s="1">
        <v>6</v>
      </c>
      <c r="G59" s="1">
        <v>7</v>
      </c>
      <c r="H59" s="1">
        <v>1976</v>
      </c>
      <c r="I59" s="1">
        <v>1976</v>
      </c>
      <c r="J59" s="1" t="s">
        <v>61</v>
      </c>
      <c r="K59" s="1" t="s">
        <v>47</v>
      </c>
      <c r="L59" s="1" t="s">
        <v>48</v>
      </c>
      <c r="M59" s="1" t="s">
        <v>49</v>
      </c>
      <c r="N59" s="1" t="s">
        <v>47</v>
      </c>
      <c r="O59" s="1" t="s">
        <v>48</v>
      </c>
      <c r="P59" s="1" t="s">
        <v>50</v>
      </c>
      <c r="Q59" s="1" t="s">
        <v>51</v>
      </c>
      <c r="R59" s="1">
        <v>751</v>
      </c>
      <c r="S59" s="1" t="s">
        <v>52</v>
      </c>
      <c r="T59" s="1">
        <v>1113</v>
      </c>
      <c r="U59" s="1">
        <v>0</v>
      </c>
      <c r="V59" s="1">
        <v>0</v>
      </c>
      <c r="W59" s="1">
        <v>1113</v>
      </c>
      <c r="X59" s="1">
        <v>1</v>
      </c>
      <c r="Y59" s="1">
        <v>1</v>
      </c>
      <c r="Z59" s="1">
        <v>3</v>
      </c>
      <c r="AA59" s="1">
        <v>1</v>
      </c>
      <c r="AB59" s="1" t="s">
        <v>47</v>
      </c>
      <c r="AC59" s="1">
        <v>6</v>
      </c>
      <c r="AD59" s="1" t="s">
        <v>53</v>
      </c>
      <c r="AE59" s="1" t="s">
        <v>54</v>
      </c>
      <c r="AF59" s="1">
        <v>1</v>
      </c>
      <c r="AG59" s="1">
        <v>0</v>
      </c>
      <c r="AH59" s="1">
        <v>5</v>
      </c>
      <c r="AI59" s="1">
        <v>2007</v>
      </c>
      <c r="AJ59" s="1" t="s">
        <v>9</v>
      </c>
      <c r="AK59" s="1">
        <v>148000</v>
      </c>
      <c r="AL59" s="16">
        <f t="shared" si="9"/>
        <v>-27984.850684931502</v>
      </c>
      <c r="AM59" s="16">
        <f t="shared" si="1"/>
        <v>783151867.85791111</v>
      </c>
    </row>
    <row r="60" spans="1:39" x14ac:dyDescent="0.25">
      <c r="A60" s="5">
        <v>299</v>
      </c>
      <c r="B60" s="1">
        <v>60</v>
      </c>
      <c r="C60" s="6" t="s">
        <v>3</v>
      </c>
      <c r="D60" s="6">
        <v>11700</v>
      </c>
      <c r="E60" s="1" t="s">
        <v>45</v>
      </c>
      <c r="F60" s="1">
        <v>6</v>
      </c>
      <c r="G60" s="1">
        <v>6</v>
      </c>
      <c r="H60" s="1">
        <v>1968</v>
      </c>
      <c r="I60" s="1">
        <v>1968</v>
      </c>
      <c r="J60" s="1" t="s">
        <v>61</v>
      </c>
      <c r="K60" s="1" t="s">
        <v>48</v>
      </c>
      <c r="L60" s="1" t="s">
        <v>47</v>
      </c>
      <c r="M60" s="1" t="s">
        <v>49</v>
      </c>
      <c r="N60" s="1" t="s">
        <v>47</v>
      </c>
      <c r="O60" s="1" t="s">
        <v>47</v>
      </c>
      <c r="P60" s="1" t="s">
        <v>50</v>
      </c>
      <c r="Q60" s="1" t="s">
        <v>65</v>
      </c>
      <c r="R60" s="1">
        <v>384</v>
      </c>
      <c r="S60" s="1" t="s">
        <v>52</v>
      </c>
      <c r="T60" s="1">
        <v>1041</v>
      </c>
      <c r="U60" s="1">
        <v>702</v>
      </c>
      <c r="V60" s="1">
        <v>0</v>
      </c>
      <c r="W60" s="1">
        <v>1743</v>
      </c>
      <c r="X60" s="1">
        <v>1</v>
      </c>
      <c r="Y60" s="1">
        <v>2</v>
      </c>
      <c r="Z60" s="1">
        <v>3</v>
      </c>
      <c r="AA60" s="1">
        <v>1</v>
      </c>
      <c r="AB60" s="1" t="s">
        <v>47</v>
      </c>
      <c r="AC60" s="1">
        <v>7</v>
      </c>
      <c r="AD60" s="1" t="s">
        <v>53</v>
      </c>
      <c r="AE60" s="1" t="s">
        <v>54</v>
      </c>
      <c r="AF60" s="1">
        <v>2</v>
      </c>
      <c r="AG60" s="1">
        <v>0</v>
      </c>
      <c r="AH60" s="1">
        <v>6</v>
      </c>
      <c r="AI60" s="1">
        <v>2007</v>
      </c>
      <c r="AJ60" s="1" t="s">
        <v>9</v>
      </c>
      <c r="AK60" s="1">
        <v>175000</v>
      </c>
      <c r="AL60" s="16">
        <f t="shared" si="9"/>
        <v>-984.85068493150175</v>
      </c>
      <c r="AM60" s="16">
        <f t="shared" si="1"/>
        <v>969930.87161004811</v>
      </c>
    </row>
    <row r="61" spans="1:39" x14ac:dyDescent="0.25">
      <c r="A61" s="5">
        <v>1286</v>
      </c>
      <c r="B61" s="6">
        <v>50</v>
      </c>
      <c r="C61" s="6" t="s">
        <v>4</v>
      </c>
      <c r="D61" s="6">
        <v>6000</v>
      </c>
      <c r="E61" s="1" t="s">
        <v>45</v>
      </c>
      <c r="F61" s="1">
        <v>6</v>
      </c>
      <c r="G61" s="1">
        <v>6</v>
      </c>
      <c r="H61" s="1">
        <v>1939</v>
      </c>
      <c r="I61" s="1">
        <v>1950</v>
      </c>
      <c r="J61" s="1" t="s">
        <v>46</v>
      </c>
      <c r="K61" s="1" t="s">
        <v>47</v>
      </c>
      <c r="L61" s="1" t="s">
        <v>66</v>
      </c>
      <c r="M61" s="1" t="s">
        <v>49</v>
      </c>
      <c r="N61" s="1" t="s">
        <v>47</v>
      </c>
      <c r="O61" s="1" t="s">
        <v>47</v>
      </c>
      <c r="P61" s="1" t="s">
        <v>50</v>
      </c>
      <c r="Q61" s="1" t="s">
        <v>56</v>
      </c>
      <c r="R61" s="1">
        <v>0</v>
      </c>
      <c r="S61" s="1" t="s">
        <v>52</v>
      </c>
      <c r="T61" s="1">
        <v>825</v>
      </c>
      <c r="U61" s="1">
        <v>587</v>
      </c>
      <c r="V61" s="1">
        <v>0</v>
      </c>
      <c r="W61" s="1">
        <v>1412</v>
      </c>
      <c r="X61" s="1">
        <v>1</v>
      </c>
      <c r="Y61" s="1">
        <v>0</v>
      </c>
      <c r="Z61" s="1">
        <v>4</v>
      </c>
      <c r="AA61" s="1">
        <v>1</v>
      </c>
      <c r="AB61" s="1" t="s">
        <v>47</v>
      </c>
      <c r="AC61" s="1">
        <v>6</v>
      </c>
      <c r="AD61" s="1" t="s">
        <v>53</v>
      </c>
      <c r="AE61" s="1" t="s">
        <v>58</v>
      </c>
      <c r="AF61" s="1">
        <v>1</v>
      </c>
      <c r="AG61" s="1">
        <v>0</v>
      </c>
      <c r="AH61" s="1">
        <v>5</v>
      </c>
      <c r="AI61" s="1">
        <v>2009</v>
      </c>
      <c r="AJ61" s="1" t="s">
        <v>9</v>
      </c>
      <c r="AK61" s="1">
        <v>132500</v>
      </c>
      <c r="AL61" s="16">
        <f t="shared" si="9"/>
        <v>-43484.850684931502</v>
      </c>
      <c r="AM61" s="16">
        <f t="shared" si="1"/>
        <v>1890932239.0907876</v>
      </c>
    </row>
    <row r="62" spans="1:39" x14ac:dyDescent="0.25">
      <c r="A62" s="5">
        <v>39</v>
      </c>
      <c r="B62" s="1">
        <v>20</v>
      </c>
      <c r="C62" s="6" t="s">
        <v>3</v>
      </c>
      <c r="D62" s="6">
        <v>7922</v>
      </c>
      <c r="E62" s="1" t="s">
        <v>45</v>
      </c>
      <c r="F62" s="1">
        <v>5</v>
      </c>
      <c r="G62" s="1">
        <v>7</v>
      </c>
      <c r="H62" s="1">
        <v>1953</v>
      </c>
      <c r="I62" s="1">
        <v>2007</v>
      </c>
      <c r="J62" s="1" t="s">
        <v>46</v>
      </c>
      <c r="K62" s="1" t="s">
        <v>47</v>
      </c>
      <c r="L62" s="1" t="s">
        <v>48</v>
      </c>
      <c r="M62" s="1" t="s">
        <v>49</v>
      </c>
      <c r="N62" s="1" t="s">
        <v>47</v>
      </c>
      <c r="O62" s="1" t="s">
        <v>47</v>
      </c>
      <c r="P62" s="1" t="s">
        <v>50</v>
      </c>
      <c r="Q62" s="1" t="s">
        <v>63</v>
      </c>
      <c r="R62" s="1">
        <v>731</v>
      </c>
      <c r="S62" s="1" t="s">
        <v>52</v>
      </c>
      <c r="T62" s="1">
        <v>1057</v>
      </c>
      <c r="U62" s="1">
        <v>0</v>
      </c>
      <c r="V62" s="1">
        <v>0</v>
      </c>
      <c r="W62" s="1">
        <v>1057</v>
      </c>
      <c r="X62" s="1">
        <v>1</v>
      </c>
      <c r="Y62" s="1">
        <v>0</v>
      </c>
      <c r="Z62" s="1">
        <v>3</v>
      </c>
      <c r="AA62" s="1">
        <v>1</v>
      </c>
      <c r="AB62" s="1" t="s">
        <v>48</v>
      </c>
      <c r="AC62" s="1">
        <v>5</v>
      </c>
      <c r="AD62" s="1" t="s">
        <v>53</v>
      </c>
      <c r="AE62" s="1" t="s">
        <v>58</v>
      </c>
      <c r="AF62" s="1">
        <v>1</v>
      </c>
      <c r="AG62" s="1">
        <v>0</v>
      </c>
      <c r="AH62" s="1">
        <v>1</v>
      </c>
      <c r="AI62" s="1">
        <v>2010</v>
      </c>
      <c r="AJ62" s="1" t="s">
        <v>10</v>
      </c>
      <c r="AK62" s="1">
        <v>109000</v>
      </c>
      <c r="AL62" s="16">
        <f t="shared" si="9"/>
        <v>-66984.850684931502</v>
      </c>
      <c r="AM62" s="16">
        <f t="shared" si="1"/>
        <v>4486970221.282568</v>
      </c>
    </row>
    <row r="63" spans="1:39" x14ac:dyDescent="0.25">
      <c r="A63" s="5">
        <v>734</v>
      </c>
      <c r="B63" s="6">
        <v>20</v>
      </c>
      <c r="C63" s="6" t="s">
        <v>3</v>
      </c>
      <c r="D63" s="6">
        <v>10000</v>
      </c>
      <c r="E63" s="1" t="s">
        <v>59</v>
      </c>
      <c r="F63" s="1">
        <v>5</v>
      </c>
      <c r="G63" s="1">
        <v>6</v>
      </c>
      <c r="H63" s="1">
        <v>1961</v>
      </c>
      <c r="I63" s="1">
        <v>1983</v>
      </c>
      <c r="J63" s="1" t="s">
        <v>61</v>
      </c>
      <c r="K63" s="1" t="s">
        <v>47</v>
      </c>
      <c r="L63" s="1" t="s">
        <v>47</v>
      </c>
      <c r="M63" s="1" t="s">
        <v>49</v>
      </c>
      <c r="N63" s="1" t="s">
        <v>47</v>
      </c>
      <c r="O63" s="1" t="s">
        <v>47</v>
      </c>
      <c r="P63" s="1" t="s">
        <v>50</v>
      </c>
      <c r="Q63" s="1" t="s">
        <v>51</v>
      </c>
      <c r="R63" s="1">
        <v>594</v>
      </c>
      <c r="S63" s="1" t="s">
        <v>52</v>
      </c>
      <c r="T63" s="1">
        <v>1144</v>
      </c>
      <c r="U63" s="1">
        <v>0</v>
      </c>
      <c r="V63" s="1">
        <v>0</v>
      </c>
      <c r="W63" s="1">
        <v>1144</v>
      </c>
      <c r="X63" s="1">
        <v>1</v>
      </c>
      <c r="Y63" s="1">
        <v>0</v>
      </c>
      <c r="Z63" s="1">
        <v>3</v>
      </c>
      <c r="AA63" s="1">
        <v>1</v>
      </c>
      <c r="AB63" s="1" t="s">
        <v>47</v>
      </c>
      <c r="AC63" s="1">
        <v>6</v>
      </c>
      <c r="AD63" s="1" t="s">
        <v>53</v>
      </c>
      <c r="AE63" s="1" t="s">
        <v>54</v>
      </c>
      <c r="AF63" s="1">
        <v>1</v>
      </c>
      <c r="AG63" s="1">
        <v>0</v>
      </c>
      <c r="AH63" s="1">
        <v>3</v>
      </c>
      <c r="AI63" s="1">
        <v>2009</v>
      </c>
      <c r="AJ63" s="1" t="s">
        <v>9</v>
      </c>
      <c r="AK63" s="1">
        <v>131400</v>
      </c>
      <c r="AL63" s="16">
        <f t="shared" si="9"/>
        <v>-44584.850684931502</v>
      </c>
      <c r="AM63" s="16">
        <f t="shared" si="1"/>
        <v>1987808910.5976369</v>
      </c>
    </row>
    <row r="64" spans="1:39" x14ac:dyDescent="0.25">
      <c r="A64" s="5">
        <v>132</v>
      </c>
      <c r="B64" s="6">
        <v>60</v>
      </c>
      <c r="C64" s="6" t="s">
        <v>3</v>
      </c>
      <c r="D64" s="6">
        <v>12224</v>
      </c>
      <c r="E64" s="1" t="s">
        <v>59</v>
      </c>
      <c r="F64" s="1">
        <v>6</v>
      </c>
      <c r="G64" s="1">
        <v>5</v>
      </c>
      <c r="H64" s="1">
        <v>2000</v>
      </c>
      <c r="I64" s="1">
        <v>2000</v>
      </c>
      <c r="J64" s="1" t="s">
        <v>46</v>
      </c>
      <c r="K64" s="1" t="s">
        <v>48</v>
      </c>
      <c r="L64" s="1" t="s">
        <v>47</v>
      </c>
      <c r="M64" s="1" t="s">
        <v>55</v>
      </c>
      <c r="N64" s="1" t="s">
        <v>48</v>
      </c>
      <c r="O64" s="1" t="s">
        <v>47</v>
      </c>
      <c r="P64" s="1" t="s">
        <v>50</v>
      </c>
      <c r="Q64" s="1" t="s">
        <v>63</v>
      </c>
      <c r="R64" s="1">
        <v>695</v>
      </c>
      <c r="S64" s="1" t="s">
        <v>52</v>
      </c>
      <c r="T64" s="1">
        <v>1022</v>
      </c>
      <c r="U64" s="1">
        <v>1032</v>
      </c>
      <c r="V64" s="1">
        <v>0</v>
      </c>
      <c r="W64" s="1">
        <v>2054</v>
      </c>
      <c r="X64" s="1">
        <v>2</v>
      </c>
      <c r="Y64" s="1">
        <v>1</v>
      </c>
      <c r="Z64" s="1">
        <v>3</v>
      </c>
      <c r="AA64" s="1">
        <v>1</v>
      </c>
      <c r="AB64" s="1" t="s">
        <v>48</v>
      </c>
      <c r="AC64" s="1">
        <v>7</v>
      </c>
      <c r="AD64" s="1" t="s">
        <v>53</v>
      </c>
      <c r="AE64" s="1" t="s">
        <v>69</v>
      </c>
      <c r="AF64" s="1">
        <v>2</v>
      </c>
      <c r="AG64" s="1">
        <v>0</v>
      </c>
      <c r="AH64" s="1">
        <v>7</v>
      </c>
      <c r="AI64" s="1">
        <v>2009</v>
      </c>
      <c r="AJ64" s="1" t="s">
        <v>9</v>
      </c>
      <c r="AK64" s="1">
        <v>244000</v>
      </c>
      <c r="AL64" s="16">
        <f t="shared" si="9"/>
        <v>68015.149315068498</v>
      </c>
      <c r="AM64" s="16">
        <f t="shared" si="1"/>
        <v>4626060536.3510628</v>
      </c>
    </row>
    <row r="65" spans="1:39" x14ac:dyDescent="0.25">
      <c r="A65" s="5">
        <v>1005</v>
      </c>
      <c r="B65" s="6">
        <v>120</v>
      </c>
      <c r="C65" s="6" t="s">
        <v>3</v>
      </c>
      <c r="D65" s="6">
        <v>3182</v>
      </c>
      <c r="E65" s="1" t="s">
        <v>45</v>
      </c>
      <c r="F65" s="1">
        <v>7</v>
      </c>
      <c r="G65" s="1">
        <v>5</v>
      </c>
      <c r="H65" s="1">
        <v>2005</v>
      </c>
      <c r="I65" s="1">
        <v>2006</v>
      </c>
      <c r="J65" s="1" t="s">
        <v>46</v>
      </c>
      <c r="K65" s="1" t="s">
        <v>48</v>
      </c>
      <c r="L65" s="1" t="s">
        <v>47</v>
      </c>
      <c r="M65" s="1" t="s">
        <v>55</v>
      </c>
      <c r="N65" s="1" t="s">
        <v>48</v>
      </c>
      <c r="O65" s="1" t="s">
        <v>47</v>
      </c>
      <c r="P65" s="1" t="s">
        <v>50</v>
      </c>
      <c r="Q65" s="1" t="s">
        <v>63</v>
      </c>
      <c r="R65" s="1">
        <v>16</v>
      </c>
      <c r="S65" s="1" t="s">
        <v>52</v>
      </c>
      <c r="T65" s="1">
        <v>1504</v>
      </c>
      <c r="U65" s="1">
        <v>0</v>
      </c>
      <c r="V65" s="1">
        <v>0</v>
      </c>
      <c r="W65" s="1">
        <v>1504</v>
      </c>
      <c r="X65" s="1">
        <v>2</v>
      </c>
      <c r="Y65" s="1">
        <v>0</v>
      </c>
      <c r="Z65" s="1">
        <v>1</v>
      </c>
      <c r="AA65" s="1">
        <v>1</v>
      </c>
      <c r="AB65" s="1" t="s">
        <v>48</v>
      </c>
      <c r="AC65" s="1">
        <v>7</v>
      </c>
      <c r="AD65" s="1" t="s">
        <v>53</v>
      </c>
      <c r="AE65" s="1" t="s">
        <v>54</v>
      </c>
      <c r="AF65" s="1">
        <v>2</v>
      </c>
      <c r="AG65" s="1">
        <v>0</v>
      </c>
      <c r="AH65" s="1">
        <v>5</v>
      </c>
      <c r="AI65" s="1">
        <v>2009</v>
      </c>
      <c r="AJ65" s="1" t="s">
        <v>9</v>
      </c>
      <c r="AK65" s="1">
        <v>181000</v>
      </c>
      <c r="AL65" s="16">
        <f t="shared" si="9"/>
        <v>5015.1493150684983</v>
      </c>
      <c r="AM65" s="16">
        <f t="shared" si="1"/>
        <v>25151722.652432028</v>
      </c>
    </row>
    <row r="66" spans="1:39" x14ac:dyDescent="0.25">
      <c r="A66" s="5">
        <v>1441</v>
      </c>
      <c r="B66" s="6">
        <v>70</v>
      </c>
      <c r="C66" s="6" t="s">
        <v>3</v>
      </c>
      <c r="D66" s="6">
        <v>11526</v>
      </c>
      <c r="E66" s="1" t="s">
        <v>45</v>
      </c>
      <c r="F66" s="1">
        <v>6</v>
      </c>
      <c r="G66" s="1">
        <v>7</v>
      </c>
      <c r="H66" s="1">
        <v>1922</v>
      </c>
      <c r="I66" s="1">
        <v>1994</v>
      </c>
      <c r="J66" s="1" t="s">
        <v>46</v>
      </c>
      <c r="K66" s="1" t="s">
        <v>47</v>
      </c>
      <c r="L66" s="1" t="s">
        <v>47</v>
      </c>
      <c r="M66" s="1" t="s">
        <v>67</v>
      </c>
      <c r="N66" s="1" t="s">
        <v>62</v>
      </c>
      <c r="O66" s="1" t="s">
        <v>47</v>
      </c>
      <c r="P66" s="1" t="s">
        <v>50</v>
      </c>
      <c r="Q66" s="1" t="s">
        <v>56</v>
      </c>
      <c r="R66" s="1">
        <v>0</v>
      </c>
      <c r="S66" s="1" t="s">
        <v>52</v>
      </c>
      <c r="T66" s="1">
        <v>1423</v>
      </c>
      <c r="U66" s="1">
        <v>748</v>
      </c>
      <c r="V66" s="1">
        <v>384</v>
      </c>
      <c r="W66" s="1">
        <v>2555</v>
      </c>
      <c r="X66" s="1">
        <v>2</v>
      </c>
      <c r="Y66" s="1">
        <v>0</v>
      </c>
      <c r="Z66" s="1">
        <v>3</v>
      </c>
      <c r="AA66" s="1">
        <v>1</v>
      </c>
      <c r="AB66" s="1" t="s">
        <v>47</v>
      </c>
      <c r="AC66" s="1">
        <v>11</v>
      </c>
      <c r="AD66" s="1" t="s">
        <v>73</v>
      </c>
      <c r="AE66" s="1" t="s">
        <v>58</v>
      </c>
      <c r="AF66" s="1">
        <v>2</v>
      </c>
      <c r="AG66" s="1">
        <v>0</v>
      </c>
      <c r="AH66" s="1">
        <v>9</v>
      </c>
      <c r="AI66" s="1">
        <v>2008</v>
      </c>
      <c r="AJ66" s="1" t="s">
        <v>9</v>
      </c>
      <c r="AK66" s="1">
        <v>191000</v>
      </c>
      <c r="AL66" s="16">
        <f t="shared" ref="AL66" si="12">AK66-$AO$3</f>
        <v>15015.149315068498</v>
      </c>
      <c r="AM66" s="16">
        <f t="shared" si="1"/>
        <v>225454708.95380199</v>
      </c>
    </row>
    <row r="67" spans="1:39" x14ac:dyDescent="0.25">
      <c r="A67" s="5">
        <v>675</v>
      </c>
      <c r="B67" s="6">
        <v>20</v>
      </c>
      <c r="C67" s="6" t="s">
        <v>3</v>
      </c>
      <c r="D67" s="6">
        <v>9200</v>
      </c>
      <c r="E67" s="1" t="s">
        <v>45</v>
      </c>
      <c r="F67" s="1">
        <v>6</v>
      </c>
      <c r="G67" s="1">
        <v>6</v>
      </c>
      <c r="H67" s="1">
        <v>1965</v>
      </c>
      <c r="I67" s="1">
        <v>1965</v>
      </c>
      <c r="J67" s="1" t="s">
        <v>46</v>
      </c>
      <c r="K67" s="1" t="s">
        <v>47</v>
      </c>
      <c r="L67" s="1" t="s">
        <v>47</v>
      </c>
      <c r="M67" s="1" t="s">
        <v>49</v>
      </c>
      <c r="N67" s="1" t="s">
        <v>47</v>
      </c>
      <c r="O67" s="1" t="s">
        <v>47</v>
      </c>
      <c r="P67" s="1" t="s">
        <v>50</v>
      </c>
      <c r="Q67" s="1" t="s">
        <v>60</v>
      </c>
      <c r="R67" s="1">
        <v>892</v>
      </c>
      <c r="S67" s="1" t="s">
        <v>52</v>
      </c>
      <c r="T67" s="1">
        <v>1136</v>
      </c>
      <c r="U67" s="1">
        <v>0</v>
      </c>
      <c r="V67" s="1">
        <v>0</v>
      </c>
      <c r="W67" s="1">
        <v>1136</v>
      </c>
      <c r="X67" s="1">
        <v>1</v>
      </c>
      <c r="Y67" s="1">
        <v>0</v>
      </c>
      <c r="Z67" s="1">
        <v>3</v>
      </c>
      <c r="AA67" s="1">
        <v>1</v>
      </c>
      <c r="AB67" s="1" t="s">
        <v>47</v>
      </c>
      <c r="AC67" s="1">
        <v>5</v>
      </c>
      <c r="AD67" s="1" t="s">
        <v>53</v>
      </c>
      <c r="AE67" s="1" t="s">
        <v>54</v>
      </c>
      <c r="AF67" s="1">
        <v>1</v>
      </c>
      <c r="AG67" s="1">
        <v>0</v>
      </c>
      <c r="AH67" s="1">
        <v>7</v>
      </c>
      <c r="AI67" s="1">
        <v>2008</v>
      </c>
      <c r="AJ67" s="1" t="s">
        <v>9</v>
      </c>
      <c r="AK67" s="1">
        <v>140000</v>
      </c>
      <c r="AL67" s="16">
        <f t="shared" ref="AL67:AL130" si="13">AK67-$AO$3</f>
        <v>-35984.850684931502</v>
      </c>
      <c r="AM67" s="16">
        <f t="shared" ref="AM67:AM130" si="14">AL67^2</f>
        <v>1294909478.8168151</v>
      </c>
    </row>
    <row r="68" spans="1:39" x14ac:dyDescent="0.25">
      <c r="A68" s="5">
        <v>477</v>
      </c>
      <c r="B68" s="1">
        <v>20</v>
      </c>
      <c r="C68" s="6" t="s">
        <v>3</v>
      </c>
      <c r="D68" s="6">
        <v>13125</v>
      </c>
      <c r="E68" s="1" t="s">
        <v>45</v>
      </c>
      <c r="F68" s="1">
        <v>6</v>
      </c>
      <c r="G68" s="1">
        <v>5</v>
      </c>
      <c r="H68" s="1">
        <v>1997</v>
      </c>
      <c r="I68" s="1">
        <v>1998</v>
      </c>
      <c r="J68" s="1" t="s">
        <v>46</v>
      </c>
      <c r="K68" s="1" t="s">
        <v>47</v>
      </c>
      <c r="L68" s="1" t="s">
        <v>47</v>
      </c>
      <c r="M68" s="1" t="s">
        <v>55</v>
      </c>
      <c r="N68" s="1" t="s">
        <v>48</v>
      </c>
      <c r="O68" s="1" t="s">
        <v>47</v>
      </c>
      <c r="P68" s="1" t="s">
        <v>48</v>
      </c>
      <c r="Q68" s="1" t="s">
        <v>63</v>
      </c>
      <c r="R68" s="1">
        <v>994</v>
      </c>
      <c r="S68" s="1" t="s">
        <v>52</v>
      </c>
      <c r="T68" s="1">
        <v>1493</v>
      </c>
      <c r="U68" s="1">
        <v>0</v>
      </c>
      <c r="V68" s="1">
        <v>0</v>
      </c>
      <c r="W68" s="1">
        <v>1493</v>
      </c>
      <c r="X68" s="1">
        <v>2</v>
      </c>
      <c r="Y68" s="1">
        <v>0</v>
      </c>
      <c r="Z68" s="1">
        <v>3</v>
      </c>
      <c r="AA68" s="1">
        <v>1</v>
      </c>
      <c r="AB68" s="1" t="s">
        <v>48</v>
      </c>
      <c r="AC68" s="1">
        <v>7</v>
      </c>
      <c r="AD68" s="1" t="s">
        <v>53</v>
      </c>
      <c r="AE68" s="1" t="s">
        <v>54</v>
      </c>
      <c r="AF68" s="1">
        <v>2</v>
      </c>
      <c r="AG68" s="1">
        <v>0</v>
      </c>
      <c r="AH68" s="1">
        <v>4</v>
      </c>
      <c r="AI68" s="1">
        <v>2008</v>
      </c>
      <c r="AJ68" s="1" t="s">
        <v>9</v>
      </c>
      <c r="AK68" s="1">
        <v>208900</v>
      </c>
      <c r="AL68" s="16">
        <f t="shared" si="13"/>
        <v>32915.149315068498</v>
      </c>
      <c r="AM68" s="16">
        <f t="shared" si="14"/>
        <v>1083407054.4332542</v>
      </c>
    </row>
    <row r="69" spans="1:39" x14ac:dyDescent="0.25">
      <c r="A69" s="5">
        <v>1168</v>
      </c>
      <c r="B69" s="6">
        <v>60</v>
      </c>
      <c r="C69" s="6" t="s">
        <v>3</v>
      </c>
      <c r="D69" s="6">
        <v>10852</v>
      </c>
      <c r="E69" s="1" t="s">
        <v>45</v>
      </c>
      <c r="F69" s="1">
        <v>6</v>
      </c>
      <c r="G69" s="1">
        <v>5</v>
      </c>
      <c r="H69" s="1">
        <v>2000</v>
      </c>
      <c r="I69" s="1">
        <v>2000</v>
      </c>
      <c r="J69" s="1" t="s">
        <v>46</v>
      </c>
      <c r="K69" s="1" t="s">
        <v>47</v>
      </c>
      <c r="L69" s="1" t="s">
        <v>47</v>
      </c>
      <c r="M69" s="1" t="s">
        <v>55</v>
      </c>
      <c r="N69" s="1" t="s">
        <v>48</v>
      </c>
      <c r="O69" s="1" t="s">
        <v>47</v>
      </c>
      <c r="P69" s="1" t="s">
        <v>50</v>
      </c>
      <c r="Q69" s="1" t="s">
        <v>63</v>
      </c>
      <c r="R69" s="1">
        <v>786</v>
      </c>
      <c r="S69" s="1" t="s">
        <v>52</v>
      </c>
      <c r="T69" s="1">
        <v>959</v>
      </c>
      <c r="U69" s="1">
        <v>712</v>
      </c>
      <c r="V69" s="1">
        <v>0</v>
      </c>
      <c r="W69" s="1">
        <v>1671</v>
      </c>
      <c r="X69" s="1">
        <v>2</v>
      </c>
      <c r="Y69" s="1">
        <v>1</v>
      </c>
      <c r="Z69" s="1">
        <v>3</v>
      </c>
      <c r="AA69" s="1">
        <v>1</v>
      </c>
      <c r="AB69" s="1" t="s">
        <v>47</v>
      </c>
      <c r="AC69" s="1">
        <v>7</v>
      </c>
      <c r="AD69" s="1" t="s">
        <v>53</v>
      </c>
      <c r="AE69" s="1" t="s">
        <v>54</v>
      </c>
      <c r="AF69" s="1">
        <v>2</v>
      </c>
      <c r="AG69" s="1">
        <v>0</v>
      </c>
      <c r="AH69" s="1">
        <v>2</v>
      </c>
      <c r="AI69" s="1">
        <v>2006</v>
      </c>
      <c r="AJ69" s="1" t="s">
        <v>9</v>
      </c>
      <c r="AK69" s="1">
        <v>173000</v>
      </c>
      <c r="AL69" s="16">
        <f t="shared" si="13"/>
        <v>-2984.8506849315017</v>
      </c>
      <c r="AM69" s="16">
        <f t="shared" si="14"/>
        <v>8909333.6113360543</v>
      </c>
    </row>
    <row r="70" spans="1:39" x14ac:dyDescent="0.25">
      <c r="A70" s="5">
        <v>61</v>
      </c>
      <c r="B70" s="6">
        <v>20</v>
      </c>
      <c r="C70" s="6" t="s">
        <v>3</v>
      </c>
      <c r="D70" s="6">
        <v>13072</v>
      </c>
      <c r="E70" s="1" t="s">
        <v>45</v>
      </c>
      <c r="F70" s="1">
        <v>6</v>
      </c>
      <c r="G70" s="1">
        <v>5</v>
      </c>
      <c r="H70" s="1">
        <v>2004</v>
      </c>
      <c r="I70" s="1">
        <v>2004</v>
      </c>
      <c r="J70" s="1" t="s">
        <v>46</v>
      </c>
      <c r="K70" s="1" t="s">
        <v>47</v>
      </c>
      <c r="L70" s="1" t="s">
        <v>47</v>
      </c>
      <c r="M70" s="1" t="s">
        <v>55</v>
      </c>
      <c r="N70" s="1" t="s">
        <v>48</v>
      </c>
      <c r="O70" s="1" t="s">
        <v>47</v>
      </c>
      <c r="P70" s="1" t="s">
        <v>50</v>
      </c>
      <c r="Q70" s="1" t="s">
        <v>65</v>
      </c>
      <c r="R70" s="1">
        <v>941</v>
      </c>
      <c r="S70" s="1" t="s">
        <v>52</v>
      </c>
      <c r="T70" s="1">
        <v>1158</v>
      </c>
      <c r="U70" s="1">
        <v>0</v>
      </c>
      <c r="V70" s="1">
        <v>0</v>
      </c>
      <c r="W70" s="1">
        <v>1158</v>
      </c>
      <c r="X70" s="1">
        <v>1</v>
      </c>
      <c r="Y70" s="1">
        <v>1</v>
      </c>
      <c r="Z70" s="1">
        <v>3</v>
      </c>
      <c r="AA70" s="1">
        <v>1</v>
      </c>
      <c r="AB70" s="1" t="s">
        <v>48</v>
      </c>
      <c r="AC70" s="1">
        <v>5</v>
      </c>
      <c r="AD70" s="1" t="s">
        <v>53</v>
      </c>
      <c r="AE70" s="1" t="s">
        <v>58</v>
      </c>
      <c r="AF70" s="1">
        <v>2</v>
      </c>
      <c r="AG70" s="1">
        <v>0</v>
      </c>
      <c r="AH70" s="1">
        <v>5</v>
      </c>
      <c r="AI70" s="1">
        <v>2006</v>
      </c>
      <c r="AJ70" s="1" t="s">
        <v>10</v>
      </c>
      <c r="AK70" s="1">
        <v>158000</v>
      </c>
      <c r="AL70" s="16">
        <f t="shared" si="13"/>
        <v>-17984.850684931502</v>
      </c>
      <c r="AM70" s="16">
        <f t="shared" si="14"/>
        <v>323454854.15928113</v>
      </c>
    </row>
    <row r="71" spans="1:39" x14ac:dyDescent="0.25">
      <c r="A71" s="5">
        <v>1156</v>
      </c>
      <c r="B71" s="6">
        <v>20</v>
      </c>
      <c r="C71" s="6" t="s">
        <v>3</v>
      </c>
      <c r="D71" s="6">
        <v>10768</v>
      </c>
      <c r="E71" s="1" t="s">
        <v>59</v>
      </c>
      <c r="F71" s="1">
        <v>5</v>
      </c>
      <c r="G71" s="1">
        <v>8</v>
      </c>
      <c r="H71" s="1">
        <v>1976</v>
      </c>
      <c r="I71" s="1">
        <v>2004</v>
      </c>
      <c r="J71" s="1" t="s">
        <v>46</v>
      </c>
      <c r="K71" s="1" t="s">
        <v>48</v>
      </c>
      <c r="L71" s="1" t="s">
        <v>48</v>
      </c>
      <c r="M71" s="1" t="s">
        <v>49</v>
      </c>
      <c r="N71" s="1" t="s">
        <v>48</v>
      </c>
      <c r="O71" s="1" t="s">
        <v>47</v>
      </c>
      <c r="P71" s="1" t="s">
        <v>48</v>
      </c>
      <c r="Q71" s="1" t="s">
        <v>65</v>
      </c>
      <c r="R71" s="1">
        <v>1157</v>
      </c>
      <c r="S71" s="1" t="s">
        <v>52</v>
      </c>
      <c r="T71" s="1">
        <v>1437</v>
      </c>
      <c r="U71" s="1">
        <v>0</v>
      </c>
      <c r="V71" s="1">
        <v>0</v>
      </c>
      <c r="W71" s="1">
        <v>1437</v>
      </c>
      <c r="X71" s="1">
        <v>2</v>
      </c>
      <c r="Y71" s="1">
        <v>0</v>
      </c>
      <c r="Z71" s="1">
        <v>3</v>
      </c>
      <c r="AA71" s="1">
        <v>1</v>
      </c>
      <c r="AB71" s="1" t="s">
        <v>48</v>
      </c>
      <c r="AC71" s="1">
        <v>6</v>
      </c>
      <c r="AD71" s="1" t="s">
        <v>53</v>
      </c>
      <c r="AE71" s="1" t="s">
        <v>54</v>
      </c>
      <c r="AF71" s="1">
        <v>2</v>
      </c>
      <c r="AG71" s="1">
        <v>0</v>
      </c>
      <c r="AH71" s="1">
        <v>7</v>
      </c>
      <c r="AI71" s="1">
        <v>2007</v>
      </c>
      <c r="AJ71" s="1" t="s">
        <v>9</v>
      </c>
      <c r="AK71" s="1">
        <v>218000</v>
      </c>
      <c r="AL71" s="16">
        <f t="shared" si="13"/>
        <v>42015.149315068498</v>
      </c>
      <c r="AM71" s="16">
        <f t="shared" si="14"/>
        <v>1765272771.9675009</v>
      </c>
    </row>
    <row r="72" spans="1:39" x14ac:dyDescent="0.25">
      <c r="A72" s="5">
        <v>963</v>
      </c>
      <c r="B72" s="6">
        <v>160</v>
      </c>
      <c r="C72" s="6" t="s">
        <v>3</v>
      </c>
      <c r="D72" s="6">
        <v>2308</v>
      </c>
      <c r="E72" s="1" t="s">
        <v>59</v>
      </c>
      <c r="F72" s="1">
        <v>6</v>
      </c>
      <c r="G72" s="1">
        <v>6</v>
      </c>
      <c r="H72" s="1">
        <v>1976</v>
      </c>
      <c r="I72" s="1">
        <v>1976</v>
      </c>
      <c r="J72" s="1" t="s">
        <v>46</v>
      </c>
      <c r="K72" s="1" t="s">
        <v>47</v>
      </c>
      <c r="L72" s="1" t="s">
        <v>47</v>
      </c>
      <c r="M72" s="1" t="s">
        <v>49</v>
      </c>
      <c r="N72" s="1" t="s">
        <v>48</v>
      </c>
      <c r="O72" s="1" t="s">
        <v>47</v>
      </c>
      <c r="P72" s="1" t="s">
        <v>50</v>
      </c>
      <c r="Q72" s="1" t="s">
        <v>65</v>
      </c>
      <c r="R72" s="1">
        <v>556</v>
      </c>
      <c r="S72" s="1" t="s">
        <v>52</v>
      </c>
      <c r="T72" s="1">
        <v>804</v>
      </c>
      <c r="U72" s="1">
        <v>744</v>
      </c>
      <c r="V72" s="1">
        <v>0</v>
      </c>
      <c r="W72" s="1">
        <v>1548</v>
      </c>
      <c r="X72" s="1">
        <v>2</v>
      </c>
      <c r="Y72" s="1">
        <v>1</v>
      </c>
      <c r="Z72" s="1">
        <v>3</v>
      </c>
      <c r="AA72" s="1">
        <v>1</v>
      </c>
      <c r="AB72" s="1" t="s">
        <v>48</v>
      </c>
      <c r="AC72" s="1">
        <v>7</v>
      </c>
      <c r="AD72" s="1" t="s">
        <v>53</v>
      </c>
      <c r="AE72" s="1" t="s">
        <v>58</v>
      </c>
      <c r="AF72" s="1">
        <v>2</v>
      </c>
      <c r="AG72" s="1">
        <v>0</v>
      </c>
      <c r="AH72" s="1">
        <v>7</v>
      </c>
      <c r="AI72" s="1">
        <v>2007</v>
      </c>
      <c r="AJ72" s="1" t="s">
        <v>9</v>
      </c>
      <c r="AK72" s="1">
        <v>155000</v>
      </c>
      <c r="AL72" s="16">
        <f t="shared" si="13"/>
        <v>-20984.850684931502</v>
      </c>
      <c r="AM72" s="16">
        <f t="shared" si="14"/>
        <v>440363958.26887012</v>
      </c>
    </row>
    <row r="73" spans="1:39" x14ac:dyDescent="0.25">
      <c r="A73" s="5">
        <v>207</v>
      </c>
      <c r="B73" s="6">
        <v>20</v>
      </c>
      <c r="C73" s="6" t="s">
        <v>3</v>
      </c>
      <c r="D73" s="6">
        <v>13673</v>
      </c>
      <c r="E73" s="1" t="s">
        <v>71</v>
      </c>
      <c r="F73" s="1">
        <v>5</v>
      </c>
      <c r="G73" s="1">
        <v>5</v>
      </c>
      <c r="H73" s="1">
        <v>1962</v>
      </c>
      <c r="I73" s="1">
        <v>1962</v>
      </c>
      <c r="J73" s="1" t="s">
        <v>46</v>
      </c>
      <c r="K73" s="1" t="s">
        <v>47</v>
      </c>
      <c r="L73" s="1" t="s">
        <v>48</v>
      </c>
      <c r="M73" s="1" t="s">
        <v>49</v>
      </c>
      <c r="N73" s="1" t="s">
        <v>47</v>
      </c>
      <c r="O73" s="1" t="s">
        <v>47</v>
      </c>
      <c r="P73" s="1" t="s">
        <v>50</v>
      </c>
      <c r="Q73" s="1" t="s">
        <v>56</v>
      </c>
      <c r="R73" s="1">
        <v>0</v>
      </c>
      <c r="S73" s="1" t="s">
        <v>52</v>
      </c>
      <c r="T73" s="1">
        <v>1696</v>
      </c>
      <c r="U73" s="1">
        <v>0</v>
      </c>
      <c r="V73" s="1">
        <v>0</v>
      </c>
      <c r="W73" s="1">
        <v>1696</v>
      </c>
      <c r="X73" s="1">
        <v>1</v>
      </c>
      <c r="Y73" s="1">
        <v>1</v>
      </c>
      <c r="Z73" s="1">
        <v>3</v>
      </c>
      <c r="AA73" s="1">
        <v>1</v>
      </c>
      <c r="AB73" s="1" t="s">
        <v>47</v>
      </c>
      <c r="AC73" s="1">
        <v>8</v>
      </c>
      <c r="AD73" s="1" t="s">
        <v>73</v>
      </c>
      <c r="AE73" s="1" t="s">
        <v>54</v>
      </c>
      <c r="AF73" s="1">
        <v>1</v>
      </c>
      <c r="AG73" s="1">
        <v>0</v>
      </c>
      <c r="AH73" s="1">
        <v>3</v>
      </c>
      <c r="AI73" s="1">
        <v>2007</v>
      </c>
      <c r="AJ73" s="1" t="s">
        <v>9</v>
      </c>
      <c r="AK73" s="1">
        <v>143900</v>
      </c>
      <c r="AL73" s="16">
        <f t="shared" si="13"/>
        <v>-32084.850684931502</v>
      </c>
      <c r="AM73" s="16">
        <f t="shared" si="14"/>
        <v>1029437643.4743495</v>
      </c>
    </row>
    <row r="74" spans="1:39" x14ac:dyDescent="0.25">
      <c r="A74" s="5">
        <v>1104</v>
      </c>
      <c r="B74" s="6">
        <v>20</v>
      </c>
      <c r="C74" s="6" t="s">
        <v>3</v>
      </c>
      <c r="D74" s="6">
        <v>8910</v>
      </c>
      <c r="E74" s="1" t="s">
        <v>59</v>
      </c>
      <c r="F74" s="1">
        <v>6</v>
      </c>
      <c r="G74" s="1">
        <v>6</v>
      </c>
      <c r="H74" s="1">
        <v>1959</v>
      </c>
      <c r="I74" s="1">
        <v>1959</v>
      </c>
      <c r="J74" s="1" t="s">
        <v>61</v>
      </c>
      <c r="K74" s="1" t="s">
        <v>47</v>
      </c>
      <c r="L74" s="1" t="s">
        <v>47</v>
      </c>
      <c r="M74" s="1" t="s">
        <v>49</v>
      </c>
      <c r="N74" s="1" t="s">
        <v>47</v>
      </c>
      <c r="O74" s="1" t="s">
        <v>47</v>
      </c>
      <c r="P74" s="1" t="s">
        <v>70</v>
      </c>
      <c r="Q74" s="1" t="s">
        <v>65</v>
      </c>
      <c r="R74" s="1">
        <v>655</v>
      </c>
      <c r="S74" s="1" t="s">
        <v>52</v>
      </c>
      <c r="T74" s="1">
        <v>1194</v>
      </c>
      <c r="U74" s="1">
        <v>0</v>
      </c>
      <c r="V74" s="1">
        <v>0</v>
      </c>
      <c r="W74" s="1">
        <v>1194</v>
      </c>
      <c r="X74" s="1">
        <v>1</v>
      </c>
      <c r="Y74" s="1">
        <v>0</v>
      </c>
      <c r="Z74" s="1">
        <v>3</v>
      </c>
      <c r="AA74" s="1">
        <v>1</v>
      </c>
      <c r="AB74" s="1" t="s">
        <v>47</v>
      </c>
      <c r="AC74" s="1">
        <v>6</v>
      </c>
      <c r="AD74" s="1" t="s">
        <v>53</v>
      </c>
      <c r="AE74" s="1" t="s">
        <v>69</v>
      </c>
      <c r="AF74" s="1">
        <v>2</v>
      </c>
      <c r="AG74" s="1">
        <v>0</v>
      </c>
      <c r="AH74" s="1">
        <v>7</v>
      </c>
      <c r="AI74" s="1">
        <v>2006</v>
      </c>
      <c r="AJ74" s="1" t="s">
        <v>9</v>
      </c>
      <c r="AK74" s="1">
        <v>159500</v>
      </c>
      <c r="AL74" s="16">
        <f t="shared" si="13"/>
        <v>-16484.850684931502</v>
      </c>
      <c r="AM74" s="16">
        <f t="shared" si="14"/>
        <v>271750302.10448658</v>
      </c>
    </row>
    <row r="75" spans="1:39" x14ac:dyDescent="0.25">
      <c r="A75" s="5">
        <v>1384</v>
      </c>
      <c r="B75" s="6">
        <v>30</v>
      </c>
      <c r="C75" s="6" t="s">
        <v>3</v>
      </c>
      <c r="D75" s="6">
        <v>25339</v>
      </c>
      <c r="E75" s="1" t="s">
        <v>45</v>
      </c>
      <c r="F75" s="1">
        <v>5</v>
      </c>
      <c r="G75" s="1">
        <v>7</v>
      </c>
      <c r="H75" s="1">
        <v>1918</v>
      </c>
      <c r="I75" s="1">
        <v>2007</v>
      </c>
      <c r="J75" s="1" t="s">
        <v>46</v>
      </c>
      <c r="K75" s="1" t="s">
        <v>47</v>
      </c>
      <c r="L75" s="1" t="s">
        <v>48</v>
      </c>
      <c r="M75" s="1" t="s">
        <v>67</v>
      </c>
      <c r="N75" s="1" t="s">
        <v>47</v>
      </c>
      <c r="O75" s="1" t="s">
        <v>47</v>
      </c>
      <c r="P75" s="1" t="s">
        <v>50</v>
      </c>
      <c r="Q75" s="1" t="s">
        <v>56</v>
      </c>
      <c r="R75" s="1">
        <v>0</v>
      </c>
      <c r="S75" s="1" t="s">
        <v>52</v>
      </c>
      <c r="T75" s="1">
        <v>1416</v>
      </c>
      <c r="U75" s="1">
        <v>0</v>
      </c>
      <c r="V75" s="1">
        <v>0</v>
      </c>
      <c r="W75" s="1">
        <v>1416</v>
      </c>
      <c r="X75" s="1">
        <v>2</v>
      </c>
      <c r="Y75" s="1">
        <v>0</v>
      </c>
      <c r="Z75" s="1">
        <v>3</v>
      </c>
      <c r="AA75" s="1">
        <v>1</v>
      </c>
      <c r="AB75" s="1" t="s">
        <v>48</v>
      </c>
      <c r="AC75" s="1">
        <v>7</v>
      </c>
      <c r="AD75" s="1" t="s">
        <v>53</v>
      </c>
      <c r="AE75" s="1" t="s">
        <v>54</v>
      </c>
      <c r="AF75" s="1">
        <v>2</v>
      </c>
      <c r="AG75" s="1">
        <v>0</v>
      </c>
      <c r="AH75" s="1">
        <v>8</v>
      </c>
      <c r="AI75" s="1">
        <v>2007</v>
      </c>
      <c r="AJ75" s="1" t="s">
        <v>9</v>
      </c>
      <c r="AK75" s="1">
        <v>112000</v>
      </c>
      <c r="AL75" s="16">
        <f t="shared" si="13"/>
        <v>-63984.850684931502</v>
      </c>
      <c r="AM75" s="16">
        <f t="shared" si="14"/>
        <v>4094061117.1729794</v>
      </c>
    </row>
    <row r="76" spans="1:39" x14ac:dyDescent="0.25">
      <c r="A76" s="5">
        <v>1146</v>
      </c>
      <c r="B76" s="6">
        <v>50</v>
      </c>
      <c r="C76" s="6" t="s">
        <v>4</v>
      </c>
      <c r="D76" s="6">
        <v>6240</v>
      </c>
      <c r="E76" s="1" t="s">
        <v>45</v>
      </c>
      <c r="F76" s="1">
        <v>5</v>
      </c>
      <c r="G76" s="1">
        <v>6</v>
      </c>
      <c r="H76" s="1">
        <v>1928</v>
      </c>
      <c r="I76" s="1">
        <v>1950</v>
      </c>
      <c r="J76" s="1" t="s">
        <v>46</v>
      </c>
      <c r="K76" s="1" t="s">
        <v>47</v>
      </c>
      <c r="L76" s="1" t="s">
        <v>47</v>
      </c>
      <c r="M76" s="1" t="s">
        <v>67</v>
      </c>
      <c r="N76" s="1" t="s">
        <v>47</v>
      </c>
      <c r="O76" s="1" t="s">
        <v>47</v>
      </c>
      <c r="P76" s="1" t="s">
        <v>50</v>
      </c>
      <c r="Q76" s="1" t="s">
        <v>56</v>
      </c>
      <c r="R76" s="1">
        <v>0</v>
      </c>
      <c r="S76" s="1" t="s">
        <v>52</v>
      </c>
      <c r="T76" s="1">
        <v>1042</v>
      </c>
      <c r="U76" s="1">
        <v>534</v>
      </c>
      <c r="V76" s="1">
        <v>0</v>
      </c>
      <c r="W76" s="1">
        <v>1576</v>
      </c>
      <c r="X76" s="1">
        <v>1</v>
      </c>
      <c r="Y76" s="1">
        <v>0</v>
      </c>
      <c r="Z76" s="1">
        <v>3</v>
      </c>
      <c r="AA76" s="1">
        <v>1</v>
      </c>
      <c r="AB76" s="1" t="s">
        <v>47</v>
      </c>
      <c r="AC76" s="1">
        <v>8</v>
      </c>
      <c r="AD76" s="1" t="s">
        <v>53</v>
      </c>
      <c r="AE76" s="1" t="s">
        <v>58</v>
      </c>
      <c r="AF76" s="1">
        <v>1</v>
      </c>
      <c r="AG76" s="1">
        <v>0</v>
      </c>
      <c r="AH76" s="1">
        <v>8</v>
      </c>
      <c r="AI76" s="1">
        <v>2006</v>
      </c>
      <c r="AJ76" s="1" t="s">
        <v>11</v>
      </c>
      <c r="AK76" s="1">
        <v>149000</v>
      </c>
      <c r="AL76" s="16">
        <f t="shared" si="13"/>
        <v>-26984.850684931502</v>
      </c>
      <c r="AM76" s="16">
        <f t="shared" si="14"/>
        <v>728182166.4880482</v>
      </c>
    </row>
    <row r="77" spans="1:39" x14ac:dyDescent="0.25">
      <c r="A77" s="5">
        <v>1040</v>
      </c>
      <c r="B77" s="6">
        <v>180</v>
      </c>
      <c r="C77" s="6" t="s">
        <v>4</v>
      </c>
      <c r="D77" s="6">
        <v>1477</v>
      </c>
      <c r="E77" s="1" t="s">
        <v>45</v>
      </c>
      <c r="F77" s="1">
        <v>4</v>
      </c>
      <c r="G77" s="1">
        <v>4</v>
      </c>
      <c r="H77" s="1">
        <v>1970</v>
      </c>
      <c r="I77" s="1">
        <v>1970</v>
      </c>
      <c r="J77" s="1" t="s">
        <v>46</v>
      </c>
      <c r="K77" s="1" t="s">
        <v>47</v>
      </c>
      <c r="L77" s="1" t="s">
        <v>47</v>
      </c>
      <c r="M77" s="1" t="s">
        <v>49</v>
      </c>
      <c r="N77" s="1" t="s">
        <v>48</v>
      </c>
      <c r="O77" s="1" t="s">
        <v>47</v>
      </c>
      <c r="P77" s="1" t="s">
        <v>68</v>
      </c>
      <c r="Q77" s="1" t="s">
        <v>63</v>
      </c>
      <c r="R77" s="1">
        <v>509</v>
      </c>
      <c r="S77" s="1" t="s">
        <v>52</v>
      </c>
      <c r="T77" s="1">
        <v>630</v>
      </c>
      <c r="U77" s="1">
        <v>0</v>
      </c>
      <c r="V77" s="1">
        <v>0</v>
      </c>
      <c r="W77" s="1">
        <v>630</v>
      </c>
      <c r="X77" s="1">
        <v>1</v>
      </c>
      <c r="Y77" s="1">
        <v>0</v>
      </c>
      <c r="Z77" s="1">
        <v>1</v>
      </c>
      <c r="AA77" s="1">
        <v>1</v>
      </c>
      <c r="AB77" s="1" t="s">
        <v>47</v>
      </c>
      <c r="AC77" s="1">
        <v>3</v>
      </c>
      <c r="AD77" s="1" t="s">
        <v>53</v>
      </c>
      <c r="AE77" s="1" t="s">
        <v>54</v>
      </c>
      <c r="AF77" s="1">
        <v>1</v>
      </c>
      <c r="AG77" s="1">
        <v>0</v>
      </c>
      <c r="AH77" s="1">
        <v>4</v>
      </c>
      <c r="AI77" s="1">
        <v>2009</v>
      </c>
      <c r="AJ77" s="1" t="s">
        <v>9</v>
      </c>
      <c r="AK77" s="1">
        <v>80000</v>
      </c>
      <c r="AL77" s="16">
        <f t="shared" si="13"/>
        <v>-95984.850684931502</v>
      </c>
      <c r="AM77" s="16">
        <f t="shared" si="14"/>
        <v>9213091561.0085945</v>
      </c>
    </row>
    <row r="78" spans="1:39" x14ac:dyDescent="0.25">
      <c r="A78" s="5">
        <v>524</v>
      </c>
      <c r="B78" s="6">
        <v>60</v>
      </c>
      <c r="C78" s="6" t="s">
        <v>3</v>
      </c>
      <c r="D78" s="6">
        <v>40094</v>
      </c>
      <c r="E78" s="1" t="s">
        <v>45</v>
      </c>
      <c r="F78" s="1">
        <v>10</v>
      </c>
      <c r="G78" s="1">
        <v>5</v>
      </c>
      <c r="H78" s="1">
        <v>2007</v>
      </c>
      <c r="I78" s="1">
        <v>2008</v>
      </c>
      <c r="J78" s="1" t="s">
        <v>61</v>
      </c>
      <c r="K78" s="1" t="s">
        <v>62</v>
      </c>
      <c r="L78" s="1" t="s">
        <v>47</v>
      </c>
      <c r="M78" s="1" t="s">
        <v>55</v>
      </c>
      <c r="N78" s="1" t="s">
        <v>62</v>
      </c>
      <c r="O78" s="1" t="s">
        <v>47</v>
      </c>
      <c r="P78" s="1" t="s">
        <v>48</v>
      </c>
      <c r="Q78" s="1" t="s">
        <v>63</v>
      </c>
      <c r="R78" s="1">
        <v>2260</v>
      </c>
      <c r="S78" s="1" t="s">
        <v>52</v>
      </c>
      <c r="T78" s="1">
        <v>3138</v>
      </c>
      <c r="U78" s="1">
        <v>1538</v>
      </c>
      <c r="V78" s="1">
        <v>0</v>
      </c>
      <c r="W78" s="1">
        <v>4676</v>
      </c>
      <c r="X78" s="1">
        <v>3</v>
      </c>
      <c r="Y78" s="1">
        <v>1</v>
      </c>
      <c r="Z78" s="1">
        <v>3</v>
      </c>
      <c r="AA78" s="1">
        <v>1</v>
      </c>
      <c r="AB78" s="1" t="s">
        <v>62</v>
      </c>
      <c r="AC78" s="1">
        <v>11</v>
      </c>
      <c r="AD78" s="1" t="s">
        <v>53</v>
      </c>
      <c r="AE78" s="1" t="s">
        <v>69</v>
      </c>
      <c r="AF78" s="1">
        <v>3</v>
      </c>
      <c r="AG78" s="1">
        <v>0</v>
      </c>
      <c r="AH78" s="1">
        <v>10</v>
      </c>
      <c r="AI78" s="1">
        <v>2007</v>
      </c>
      <c r="AJ78" s="1" t="s">
        <v>10</v>
      </c>
      <c r="AK78" s="1">
        <v>184750</v>
      </c>
      <c r="AL78" s="16">
        <f t="shared" si="13"/>
        <v>8765.1493150684983</v>
      </c>
      <c r="AM78" s="16">
        <f t="shared" si="14"/>
        <v>76827842.515445769</v>
      </c>
    </row>
    <row r="79" spans="1:39" x14ac:dyDescent="0.25">
      <c r="A79" s="5">
        <v>1351</v>
      </c>
      <c r="B79" s="6">
        <v>90</v>
      </c>
      <c r="C79" s="6" t="s">
        <v>3</v>
      </c>
      <c r="D79" s="6">
        <v>11643</v>
      </c>
      <c r="E79" s="1" t="s">
        <v>45</v>
      </c>
      <c r="F79" s="1">
        <v>5</v>
      </c>
      <c r="G79" s="1">
        <v>5</v>
      </c>
      <c r="H79" s="1">
        <v>1969</v>
      </c>
      <c r="I79" s="1">
        <v>1969</v>
      </c>
      <c r="J79" s="1" t="s">
        <v>46</v>
      </c>
      <c r="K79" s="1" t="s">
        <v>47</v>
      </c>
      <c r="L79" s="1" t="s">
        <v>47</v>
      </c>
      <c r="M79" s="1" t="s">
        <v>49</v>
      </c>
      <c r="N79" s="1" t="s">
        <v>47</v>
      </c>
      <c r="O79" s="1" t="s">
        <v>47</v>
      </c>
      <c r="P79" s="1" t="s">
        <v>50</v>
      </c>
      <c r="Q79" s="1" t="s">
        <v>60</v>
      </c>
      <c r="R79" s="1">
        <v>500</v>
      </c>
      <c r="S79" s="1" t="s">
        <v>52</v>
      </c>
      <c r="T79" s="1">
        <v>1338</v>
      </c>
      <c r="U79" s="1">
        <v>1296</v>
      </c>
      <c r="V79" s="1">
        <v>0</v>
      </c>
      <c r="W79" s="1">
        <v>2634</v>
      </c>
      <c r="X79" s="1">
        <v>2</v>
      </c>
      <c r="Y79" s="1">
        <v>2</v>
      </c>
      <c r="Z79" s="1">
        <v>6</v>
      </c>
      <c r="AA79" s="1">
        <v>2</v>
      </c>
      <c r="AB79" s="1" t="s">
        <v>47</v>
      </c>
      <c r="AC79" s="1">
        <v>12</v>
      </c>
      <c r="AD79" s="1" t="s">
        <v>53</v>
      </c>
      <c r="AE79" s="1" t="s">
        <v>58</v>
      </c>
      <c r="AF79" s="1">
        <v>4</v>
      </c>
      <c r="AG79" s="1">
        <v>0</v>
      </c>
      <c r="AH79" s="1">
        <v>8</v>
      </c>
      <c r="AI79" s="1">
        <v>2009</v>
      </c>
      <c r="AJ79" s="1" t="s">
        <v>9</v>
      </c>
      <c r="AK79" s="1">
        <v>200000</v>
      </c>
      <c r="AL79" s="16">
        <f t="shared" si="13"/>
        <v>24015.149315068498</v>
      </c>
      <c r="AM79" s="16">
        <f t="shared" si="14"/>
        <v>576727396.62503493</v>
      </c>
    </row>
    <row r="80" spans="1:39" x14ac:dyDescent="0.25">
      <c r="A80" s="5">
        <v>1305</v>
      </c>
      <c r="B80" s="6">
        <v>160</v>
      </c>
      <c r="C80" s="6" t="s">
        <v>4</v>
      </c>
      <c r="D80" s="6">
        <v>3363</v>
      </c>
      <c r="E80" s="1" t="s">
        <v>45</v>
      </c>
      <c r="F80" s="1">
        <v>7</v>
      </c>
      <c r="G80" s="1">
        <v>5</v>
      </c>
      <c r="H80" s="1">
        <v>2004</v>
      </c>
      <c r="I80" s="1">
        <v>2004</v>
      </c>
      <c r="J80" s="1" t="s">
        <v>46</v>
      </c>
      <c r="K80" s="1" t="s">
        <v>48</v>
      </c>
      <c r="L80" s="1" t="s">
        <v>47</v>
      </c>
      <c r="M80" s="1" t="s">
        <v>55</v>
      </c>
      <c r="N80" s="1" t="s">
        <v>48</v>
      </c>
      <c r="O80" s="1" t="s">
        <v>47</v>
      </c>
      <c r="P80" s="1" t="s">
        <v>50</v>
      </c>
      <c r="Q80" s="1" t="s">
        <v>56</v>
      </c>
      <c r="R80" s="1">
        <v>0</v>
      </c>
      <c r="S80" s="1" t="s">
        <v>52</v>
      </c>
      <c r="T80" s="1">
        <v>976</v>
      </c>
      <c r="U80" s="1">
        <v>732</v>
      </c>
      <c r="V80" s="1">
        <v>0</v>
      </c>
      <c r="W80" s="1">
        <v>1708</v>
      </c>
      <c r="X80" s="1">
        <v>2</v>
      </c>
      <c r="Y80" s="1">
        <v>0</v>
      </c>
      <c r="Z80" s="1">
        <v>3</v>
      </c>
      <c r="AA80" s="1">
        <v>1</v>
      </c>
      <c r="AB80" s="1" t="s">
        <v>48</v>
      </c>
      <c r="AC80" s="1">
        <v>7</v>
      </c>
      <c r="AD80" s="1" t="s">
        <v>57</v>
      </c>
      <c r="AE80" s="1" t="s">
        <v>58</v>
      </c>
      <c r="AF80" s="1">
        <v>2</v>
      </c>
      <c r="AG80" s="1">
        <v>0</v>
      </c>
      <c r="AH80" s="1">
        <v>4</v>
      </c>
      <c r="AI80" s="1">
        <v>2006</v>
      </c>
      <c r="AJ80" s="1" t="s">
        <v>9</v>
      </c>
      <c r="AK80" s="1">
        <v>130000</v>
      </c>
      <c r="AL80" s="16">
        <f t="shared" si="13"/>
        <v>-45984.850684931502</v>
      </c>
      <c r="AM80" s="16">
        <f t="shared" si="14"/>
        <v>2114606492.5154452</v>
      </c>
    </row>
    <row r="81" spans="1:39" x14ac:dyDescent="0.25">
      <c r="A81" s="5">
        <v>896</v>
      </c>
      <c r="B81" s="1">
        <v>60</v>
      </c>
      <c r="C81" s="6" t="s">
        <v>3</v>
      </c>
      <c r="D81" s="6">
        <v>7056</v>
      </c>
      <c r="E81" s="1" t="s">
        <v>45</v>
      </c>
      <c r="F81" s="1">
        <v>6</v>
      </c>
      <c r="G81" s="1">
        <v>5</v>
      </c>
      <c r="H81" s="1">
        <v>1963</v>
      </c>
      <c r="I81" s="1">
        <v>1963</v>
      </c>
      <c r="J81" s="1" t="s">
        <v>61</v>
      </c>
      <c r="K81" s="1" t="s">
        <v>47</v>
      </c>
      <c r="L81" s="1" t="s">
        <v>47</v>
      </c>
      <c r="M81" s="1" t="s">
        <v>49</v>
      </c>
      <c r="N81" s="1" t="s">
        <v>47</v>
      </c>
      <c r="O81" s="1" t="s">
        <v>47</v>
      </c>
      <c r="P81" s="1" t="s">
        <v>50</v>
      </c>
      <c r="Q81" s="1" t="s">
        <v>51</v>
      </c>
      <c r="R81" s="1">
        <v>400</v>
      </c>
      <c r="S81" s="1" t="s">
        <v>52</v>
      </c>
      <c r="T81" s="1">
        <v>983</v>
      </c>
      <c r="U81" s="1">
        <v>813</v>
      </c>
      <c r="V81" s="1">
        <v>0</v>
      </c>
      <c r="W81" s="1">
        <v>1796</v>
      </c>
      <c r="X81" s="1">
        <v>1</v>
      </c>
      <c r="Y81" s="1">
        <v>1</v>
      </c>
      <c r="Z81" s="1">
        <v>4</v>
      </c>
      <c r="AA81" s="1">
        <v>1</v>
      </c>
      <c r="AB81" s="1" t="s">
        <v>47</v>
      </c>
      <c r="AC81" s="1">
        <v>8</v>
      </c>
      <c r="AD81" s="1" t="s">
        <v>53</v>
      </c>
      <c r="AE81" s="1" t="s">
        <v>54</v>
      </c>
      <c r="AF81" s="1">
        <v>2</v>
      </c>
      <c r="AG81" s="1">
        <v>0</v>
      </c>
      <c r="AH81" s="1">
        <v>10</v>
      </c>
      <c r="AI81" s="1">
        <v>2008</v>
      </c>
      <c r="AJ81" s="1" t="s">
        <v>9</v>
      </c>
      <c r="AK81" s="1">
        <v>140000</v>
      </c>
      <c r="AL81" s="16">
        <f t="shared" si="13"/>
        <v>-35984.850684931502</v>
      </c>
      <c r="AM81" s="16">
        <f t="shared" si="14"/>
        <v>1294909478.8168151</v>
      </c>
    </row>
    <row r="82" spans="1:39" x14ac:dyDescent="0.25">
      <c r="A82" s="5">
        <v>353</v>
      </c>
      <c r="B82" s="6">
        <v>50</v>
      </c>
      <c r="C82" s="6" t="s">
        <v>3</v>
      </c>
      <c r="D82" s="6">
        <v>9084</v>
      </c>
      <c r="E82" s="1" t="s">
        <v>45</v>
      </c>
      <c r="F82" s="1">
        <v>5</v>
      </c>
      <c r="G82" s="1">
        <v>6</v>
      </c>
      <c r="H82" s="1">
        <v>1941</v>
      </c>
      <c r="I82" s="1">
        <v>1950</v>
      </c>
      <c r="J82" s="1" t="s">
        <v>46</v>
      </c>
      <c r="K82" s="1" t="s">
        <v>47</v>
      </c>
      <c r="L82" s="1" t="s">
        <v>47</v>
      </c>
      <c r="M82" s="1" t="s">
        <v>49</v>
      </c>
      <c r="N82" s="1" t="s">
        <v>47</v>
      </c>
      <c r="O82" s="1" t="s">
        <v>66</v>
      </c>
      <c r="P82" s="1" t="s">
        <v>70</v>
      </c>
      <c r="Q82" s="1" t="s">
        <v>60</v>
      </c>
      <c r="R82" s="1">
        <v>236</v>
      </c>
      <c r="S82" s="1" t="s">
        <v>75</v>
      </c>
      <c r="T82" s="1">
        <v>616</v>
      </c>
      <c r="U82" s="1">
        <v>495</v>
      </c>
      <c r="V82" s="1">
        <v>0</v>
      </c>
      <c r="W82" s="1">
        <v>1111</v>
      </c>
      <c r="X82" s="1">
        <v>1</v>
      </c>
      <c r="Y82" s="1">
        <v>0</v>
      </c>
      <c r="Z82" s="1">
        <v>3</v>
      </c>
      <c r="AA82" s="1">
        <v>1</v>
      </c>
      <c r="AB82" s="1" t="s">
        <v>47</v>
      </c>
      <c r="AC82" s="1">
        <v>5</v>
      </c>
      <c r="AD82" s="1" t="s">
        <v>53</v>
      </c>
      <c r="AE82" s="1" t="s">
        <v>58</v>
      </c>
      <c r="AF82" s="1">
        <v>1</v>
      </c>
      <c r="AG82" s="1">
        <v>0</v>
      </c>
      <c r="AH82" s="1">
        <v>3</v>
      </c>
      <c r="AI82" s="1">
        <v>2008</v>
      </c>
      <c r="AJ82" s="1" t="s">
        <v>9</v>
      </c>
      <c r="AK82" s="1">
        <v>95000</v>
      </c>
      <c r="AL82" s="16">
        <f t="shared" si="13"/>
        <v>-80984.850684931502</v>
      </c>
      <c r="AM82" s="16">
        <f t="shared" si="14"/>
        <v>6558546040.4606504</v>
      </c>
    </row>
    <row r="83" spans="1:39" x14ac:dyDescent="0.25">
      <c r="A83" s="5">
        <v>876</v>
      </c>
      <c r="B83" s="6">
        <v>60</v>
      </c>
      <c r="C83" s="6" t="s">
        <v>5</v>
      </c>
      <c r="D83" s="6">
        <v>9000</v>
      </c>
      <c r="E83" s="1" t="s">
        <v>45</v>
      </c>
      <c r="F83" s="1">
        <v>8</v>
      </c>
      <c r="G83" s="1">
        <v>5</v>
      </c>
      <c r="H83" s="1">
        <v>2007</v>
      </c>
      <c r="I83" s="1">
        <v>2007</v>
      </c>
      <c r="J83" s="1" t="s">
        <v>46</v>
      </c>
      <c r="K83" s="1" t="s">
        <v>48</v>
      </c>
      <c r="L83" s="1" t="s">
        <v>47</v>
      </c>
      <c r="M83" s="1" t="s">
        <v>55</v>
      </c>
      <c r="N83" s="1" t="s">
        <v>48</v>
      </c>
      <c r="O83" s="1" t="s">
        <v>47</v>
      </c>
      <c r="P83" s="1" t="s">
        <v>68</v>
      </c>
      <c r="Q83" s="1" t="s">
        <v>63</v>
      </c>
      <c r="R83" s="1">
        <v>64</v>
      </c>
      <c r="S83" s="1" t="s">
        <v>52</v>
      </c>
      <c r="T83" s="1">
        <v>1184</v>
      </c>
      <c r="U83" s="1">
        <v>1426</v>
      </c>
      <c r="V83" s="1">
        <v>0</v>
      </c>
      <c r="W83" s="1">
        <v>2610</v>
      </c>
      <c r="X83" s="1">
        <v>2</v>
      </c>
      <c r="Y83" s="1">
        <v>1</v>
      </c>
      <c r="Z83" s="1">
        <v>4</v>
      </c>
      <c r="AA83" s="1">
        <v>1</v>
      </c>
      <c r="AB83" s="1" t="s">
        <v>62</v>
      </c>
      <c r="AC83" s="1">
        <v>11</v>
      </c>
      <c r="AD83" s="1" t="s">
        <v>53</v>
      </c>
      <c r="AE83" s="1" t="s">
        <v>69</v>
      </c>
      <c r="AF83" s="1">
        <v>2</v>
      </c>
      <c r="AG83" s="1">
        <v>0</v>
      </c>
      <c r="AH83" s="1">
        <v>8</v>
      </c>
      <c r="AI83" s="1">
        <v>2007</v>
      </c>
      <c r="AJ83" s="1" t="s">
        <v>10</v>
      </c>
      <c r="AK83" s="1">
        <v>303477</v>
      </c>
      <c r="AL83" s="16">
        <f t="shared" si="13"/>
        <v>127492.1493150685</v>
      </c>
      <c r="AM83" s="16">
        <f t="shared" si="14"/>
        <v>16254248136.975721</v>
      </c>
    </row>
    <row r="84" spans="1:39" x14ac:dyDescent="0.25">
      <c r="A84" s="5">
        <v>1138</v>
      </c>
      <c r="B84" s="6">
        <v>50</v>
      </c>
      <c r="C84" s="6" t="s">
        <v>3</v>
      </c>
      <c r="D84" s="6">
        <v>6342</v>
      </c>
      <c r="E84" s="1" t="s">
        <v>45</v>
      </c>
      <c r="F84" s="1">
        <v>5</v>
      </c>
      <c r="G84" s="1">
        <v>8</v>
      </c>
      <c r="H84" s="1">
        <v>1875</v>
      </c>
      <c r="I84" s="1">
        <v>1996</v>
      </c>
      <c r="J84" s="1" t="s">
        <v>46</v>
      </c>
      <c r="K84" s="1" t="s">
        <v>47</v>
      </c>
      <c r="L84" s="1" t="s">
        <v>48</v>
      </c>
      <c r="M84" s="1" t="s">
        <v>49</v>
      </c>
      <c r="N84" s="1" t="s">
        <v>47</v>
      </c>
      <c r="O84" s="1" t="s">
        <v>47</v>
      </c>
      <c r="P84" s="1" t="s">
        <v>50</v>
      </c>
      <c r="Q84" s="1" t="s">
        <v>56</v>
      </c>
      <c r="R84" s="1">
        <v>0</v>
      </c>
      <c r="S84" s="1" t="s">
        <v>75</v>
      </c>
      <c r="T84" s="1">
        <v>780</v>
      </c>
      <c r="U84" s="1">
        <v>240</v>
      </c>
      <c r="V84" s="1">
        <v>0</v>
      </c>
      <c r="W84" s="1">
        <v>1020</v>
      </c>
      <c r="X84" s="1">
        <v>1</v>
      </c>
      <c r="Y84" s="1">
        <v>0</v>
      </c>
      <c r="Z84" s="1">
        <v>2</v>
      </c>
      <c r="AA84" s="1">
        <v>1</v>
      </c>
      <c r="AB84" s="1" t="s">
        <v>47</v>
      </c>
      <c r="AC84" s="1">
        <v>6</v>
      </c>
      <c r="AD84" s="1" t="s">
        <v>53</v>
      </c>
      <c r="AE84" s="1" t="s">
        <v>76</v>
      </c>
      <c r="AF84" s="1">
        <v>0</v>
      </c>
      <c r="AG84" s="1">
        <v>0</v>
      </c>
      <c r="AH84" s="1">
        <v>5</v>
      </c>
      <c r="AI84" s="1">
        <v>2010</v>
      </c>
      <c r="AJ84" s="1" t="s">
        <v>9</v>
      </c>
      <c r="AK84" s="1">
        <v>94000</v>
      </c>
      <c r="AL84" s="16">
        <f t="shared" si="13"/>
        <v>-81984.850684931502</v>
      </c>
      <c r="AM84" s="16">
        <f t="shared" si="14"/>
        <v>6721515741.830513</v>
      </c>
    </row>
    <row r="85" spans="1:39" x14ac:dyDescent="0.25">
      <c r="A85" s="5">
        <v>1124</v>
      </c>
      <c r="B85" s="6">
        <v>20</v>
      </c>
      <c r="C85" s="6" t="s">
        <v>3</v>
      </c>
      <c r="D85" s="6">
        <v>9405</v>
      </c>
      <c r="E85" s="1" t="s">
        <v>45</v>
      </c>
      <c r="F85" s="1">
        <v>5</v>
      </c>
      <c r="G85" s="1">
        <v>9</v>
      </c>
      <c r="H85" s="1">
        <v>1947</v>
      </c>
      <c r="I85" s="1">
        <v>2008</v>
      </c>
      <c r="J85" s="1" t="s">
        <v>61</v>
      </c>
      <c r="K85" s="1" t="s">
        <v>47</v>
      </c>
      <c r="L85" s="1" t="s">
        <v>62</v>
      </c>
      <c r="M85" s="1" t="s">
        <v>49</v>
      </c>
      <c r="N85" s="1" t="s">
        <v>47</v>
      </c>
      <c r="O85" s="1" t="s">
        <v>47</v>
      </c>
      <c r="P85" s="1" t="s">
        <v>50</v>
      </c>
      <c r="Q85" s="1" t="s">
        <v>56</v>
      </c>
      <c r="R85" s="1">
        <v>0</v>
      </c>
      <c r="S85" s="1" t="s">
        <v>52</v>
      </c>
      <c r="T85" s="1">
        <v>698</v>
      </c>
      <c r="U85" s="1">
        <v>0</v>
      </c>
      <c r="V85" s="1">
        <v>0</v>
      </c>
      <c r="W85" s="1">
        <v>698</v>
      </c>
      <c r="X85" s="1">
        <v>1</v>
      </c>
      <c r="Y85" s="1">
        <v>0</v>
      </c>
      <c r="Z85" s="1">
        <v>2</v>
      </c>
      <c r="AA85" s="1">
        <v>1</v>
      </c>
      <c r="AB85" s="1" t="s">
        <v>47</v>
      </c>
      <c r="AC85" s="1">
        <v>4</v>
      </c>
      <c r="AD85" s="1" t="s">
        <v>53</v>
      </c>
      <c r="AE85" s="1" t="s">
        <v>76</v>
      </c>
      <c r="AF85" s="1">
        <v>0</v>
      </c>
      <c r="AG85" s="1">
        <v>0</v>
      </c>
      <c r="AH85" s="1">
        <v>6</v>
      </c>
      <c r="AI85" s="1">
        <v>2009</v>
      </c>
      <c r="AJ85" s="1" t="s">
        <v>9</v>
      </c>
      <c r="AK85" s="1">
        <v>118000</v>
      </c>
      <c r="AL85" s="16">
        <f t="shared" si="13"/>
        <v>-57984.850684931502</v>
      </c>
      <c r="AM85" s="16">
        <f t="shared" si="14"/>
        <v>3362242908.9538012</v>
      </c>
    </row>
    <row r="86" spans="1:39" x14ac:dyDescent="0.25">
      <c r="A86" s="5">
        <v>248</v>
      </c>
      <c r="B86" s="6">
        <v>20</v>
      </c>
      <c r="C86" s="6" t="s">
        <v>3</v>
      </c>
      <c r="D86" s="6">
        <v>11310</v>
      </c>
      <c r="E86" s="1" t="s">
        <v>45</v>
      </c>
      <c r="F86" s="1">
        <v>6</v>
      </c>
      <c r="G86" s="1">
        <v>5</v>
      </c>
      <c r="H86" s="1">
        <v>1954</v>
      </c>
      <c r="I86" s="1">
        <v>1954</v>
      </c>
      <c r="J86" s="1" t="s">
        <v>61</v>
      </c>
      <c r="K86" s="1" t="s">
        <v>47</v>
      </c>
      <c r="L86" s="1" t="s">
        <v>47</v>
      </c>
      <c r="M86" s="1" t="s">
        <v>49</v>
      </c>
      <c r="N86" s="1" t="s">
        <v>47</v>
      </c>
      <c r="O86" s="1" t="s">
        <v>47</v>
      </c>
      <c r="P86" s="1" t="s">
        <v>50</v>
      </c>
      <c r="Q86" s="1" t="s">
        <v>56</v>
      </c>
      <c r="R86" s="1">
        <v>0</v>
      </c>
      <c r="S86" s="1" t="s">
        <v>52</v>
      </c>
      <c r="T86" s="1">
        <v>1375</v>
      </c>
      <c r="U86" s="1">
        <v>0</v>
      </c>
      <c r="V86" s="1">
        <v>0</v>
      </c>
      <c r="W86" s="1">
        <v>1375</v>
      </c>
      <c r="X86" s="1">
        <v>1</v>
      </c>
      <c r="Y86" s="1">
        <v>0</v>
      </c>
      <c r="Z86" s="1">
        <v>2</v>
      </c>
      <c r="AA86" s="1">
        <v>1</v>
      </c>
      <c r="AB86" s="1" t="s">
        <v>47</v>
      </c>
      <c r="AC86" s="1">
        <v>5</v>
      </c>
      <c r="AD86" s="1" t="s">
        <v>53</v>
      </c>
      <c r="AE86" s="1" t="s">
        <v>54</v>
      </c>
      <c r="AF86" s="1">
        <v>2</v>
      </c>
      <c r="AG86" s="1">
        <v>0</v>
      </c>
      <c r="AH86" s="1">
        <v>6</v>
      </c>
      <c r="AI86" s="1">
        <v>2006</v>
      </c>
      <c r="AJ86" s="1" t="s">
        <v>9</v>
      </c>
      <c r="AK86" s="1">
        <v>140000</v>
      </c>
      <c r="AL86" s="16">
        <f t="shared" si="13"/>
        <v>-35984.850684931502</v>
      </c>
      <c r="AM86" s="16">
        <f t="shared" si="14"/>
        <v>1294909478.8168151</v>
      </c>
    </row>
    <row r="87" spans="1:39" x14ac:dyDescent="0.25">
      <c r="A87" s="5">
        <v>983</v>
      </c>
      <c r="B87" s="6">
        <v>20</v>
      </c>
      <c r="C87" s="6" t="s">
        <v>3</v>
      </c>
      <c r="D87" s="6">
        <v>3182</v>
      </c>
      <c r="E87" s="1" t="s">
        <v>45</v>
      </c>
      <c r="F87" s="1">
        <v>7</v>
      </c>
      <c r="G87" s="1">
        <v>5</v>
      </c>
      <c r="H87" s="1">
        <v>2007</v>
      </c>
      <c r="I87" s="1">
        <v>2007</v>
      </c>
      <c r="J87" s="1" t="s">
        <v>46</v>
      </c>
      <c r="K87" s="1" t="s">
        <v>48</v>
      </c>
      <c r="L87" s="1" t="s">
        <v>47</v>
      </c>
      <c r="M87" s="1" t="s">
        <v>55</v>
      </c>
      <c r="N87" s="1" t="s">
        <v>48</v>
      </c>
      <c r="O87" s="1" t="s">
        <v>47</v>
      </c>
      <c r="P87" s="1" t="s">
        <v>68</v>
      </c>
      <c r="Q87" s="1" t="s">
        <v>56</v>
      </c>
      <c r="R87" s="1">
        <v>0</v>
      </c>
      <c r="S87" s="1" t="s">
        <v>52</v>
      </c>
      <c r="T87" s="1">
        <v>1266</v>
      </c>
      <c r="U87" s="1">
        <v>0</v>
      </c>
      <c r="V87" s="1">
        <v>0</v>
      </c>
      <c r="W87" s="1">
        <v>1266</v>
      </c>
      <c r="X87" s="1">
        <v>2</v>
      </c>
      <c r="Y87" s="1">
        <v>0</v>
      </c>
      <c r="Z87" s="1">
        <v>2</v>
      </c>
      <c r="AA87" s="1">
        <v>1</v>
      </c>
      <c r="AB87" s="1" t="s">
        <v>48</v>
      </c>
      <c r="AC87" s="1">
        <v>6</v>
      </c>
      <c r="AD87" s="1" t="s">
        <v>53</v>
      </c>
      <c r="AE87" s="1" t="s">
        <v>54</v>
      </c>
      <c r="AF87" s="1">
        <v>2</v>
      </c>
      <c r="AG87" s="1">
        <v>0</v>
      </c>
      <c r="AH87" s="1">
        <v>3</v>
      </c>
      <c r="AI87" s="1">
        <v>2008</v>
      </c>
      <c r="AJ87" s="1" t="s">
        <v>9</v>
      </c>
      <c r="AK87" s="1">
        <v>159895</v>
      </c>
      <c r="AL87" s="16">
        <f t="shared" si="13"/>
        <v>-16089.850684931502</v>
      </c>
      <c r="AM87" s="16">
        <f t="shared" si="14"/>
        <v>258883295.0633907</v>
      </c>
    </row>
    <row r="88" spans="1:39" x14ac:dyDescent="0.25">
      <c r="A88" s="5">
        <v>1094</v>
      </c>
      <c r="B88" s="6">
        <v>20</v>
      </c>
      <c r="C88" s="6" t="s">
        <v>3</v>
      </c>
      <c r="D88" s="6">
        <v>9230</v>
      </c>
      <c r="E88" s="1" t="s">
        <v>59</v>
      </c>
      <c r="F88" s="1">
        <v>5</v>
      </c>
      <c r="G88" s="1">
        <v>8</v>
      </c>
      <c r="H88" s="1">
        <v>1965</v>
      </c>
      <c r="I88" s="1">
        <v>1998</v>
      </c>
      <c r="J88" s="1" t="s">
        <v>61</v>
      </c>
      <c r="K88" s="1" t="s">
        <v>47</v>
      </c>
      <c r="L88" s="1" t="s">
        <v>47</v>
      </c>
      <c r="M88" s="1" t="s">
        <v>49</v>
      </c>
      <c r="N88" s="1" t="s">
        <v>47</v>
      </c>
      <c r="O88" s="1" t="s">
        <v>47</v>
      </c>
      <c r="P88" s="1" t="s">
        <v>70</v>
      </c>
      <c r="Q88" s="1" t="s">
        <v>63</v>
      </c>
      <c r="R88" s="1">
        <v>661</v>
      </c>
      <c r="S88" s="1" t="s">
        <v>52</v>
      </c>
      <c r="T88" s="1">
        <v>1200</v>
      </c>
      <c r="U88" s="1">
        <v>0</v>
      </c>
      <c r="V88" s="1">
        <v>0</v>
      </c>
      <c r="W88" s="1">
        <v>1200</v>
      </c>
      <c r="X88" s="1">
        <v>1</v>
      </c>
      <c r="Y88" s="1">
        <v>1</v>
      </c>
      <c r="Z88" s="1">
        <v>1</v>
      </c>
      <c r="AA88" s="1">
        <v>1</v>
      </c>
      <c r="AB88" s="1" t="s">
        <v>48</v>
      </c>
      <c r="AC88" s="1">
        <v>6</v>
      </c>
      <c r="AD88" s="1" t="s">
        <v>53</v>
      </c>
      <c r="AE88" s="1" t="s">
        <v>58</v>
      </c>
      <c r="AF88" s="1">
        <v>2</v>
      </c>
      <c r="AG88" s="1">
        <v>0</v>
      </c>
      <c r="AH88" s="1">
        <v>10</v>
      </c>
      <c r="AI88" s="1">
        <v>2006</v>
      </c>
      <c r="AJ88" s="1" t="s">
        <v>9</v>
      </c>
      <c r="AK88" s="1">
        <v>146000</v>
      </c>
      <c r="AL88" s="16">
        <f t="shared" si="13"/>
        <v>-29984.850684931502</v>
      </c>
      <c r="AM88" s="16">
        <f t="shared" si="14"/>
        <v>899091270.59763718</v>
      </c>
    </row>
    <row r="89" spans="1:39" x14ac:dyDescent="0.25">
      <c r="A89" s="5">
        <v>599</v>
      </c>
      <c r="B89" s="6">
        <v>20</v>
      </c>
      <c r="C89" s="6" t="s">
        <v>3</v>
      </c>
      <c r="D89" s="6">
        <v>12984</v>
      </c>
      <c r="E89" s="1" t="s">
        <v>45</v>
      </c>
      <c r="F89" s="1">
        <v>5</v>
      </c>
      <c r="G89" s="1">
        <v>6</v>
      </c>
      <c r="H89" s="1">
        <v>1977</v>
      </c>
      <c r="I89" s="1">
        <v>1977</v>
      </c>
      <c r="J89" s="1" t="s">
        <v>46</v>
      </c>
      <c r="K89" s="1" t="s">
        <v>47</v>
      </c>
      <c r="L89" s="1" t="s">
        <v>47</v>
      </c>
      <c r="M89" s="1" t="s">
        <v>49</v>
      </c>
      <c r="N89" s="1" t="s">
        <v>48</v>
      </c>
      <c r="O89" s="1" t="s">
        <v>47</v>
      </c>
      <c r="P89" s="1" t="s">
        <v>70</v>
      </c>
      <c r="Q89" s="1" t="s">
        <v>65</v>
      </c>
      <c r="R89" s="1">
        <v>1283</v>
      </c>
      <c r="S89" s="1" t="s">
        <v>52</v>
      </c>
      <c r="T89" s="1">
        <v>1647</v>
      </c>
      <c r="U89" s="1">
        <v>0</v>
      </c>
      <c r="V89" s="1">
        <v>0</v>
      </c>
      <c r="W89" s="1">
        <v>1647</v>
      </c>
      <c r="X89" s="1">
        <v>2</v>
      </c>
      <c r="Y89" s="1">
        <v>0</v>
      </c>
      <c r="Z89" s="1">
        <v>3</v>
      </c>
      <c r="AA89" s="1">
        <v>1</v>
      </c>
      <c r="AB89" s="1" t="s">
        <v>48</v>
      </c>
      <c r="AC89" s="1">
        <v>7</v>
      </c>
      <c r="AD89" s="1" t="s">
        <v>53</v>
      </c>
      <c r="AE89" s="1" t="s">
        <v>54</v>
      </c>
      <c r="AF89" s="1">
        <v>2</v>
      </c>
      <c r="AG89" s="1">
        <v>0</v>
      </c>
      <c r="AH89" s="1">
        <v>3</v>
      </c>
      <c r="AI89" s="1">
        <v>2006</v>
      </c>
      <c r="AJ89" s="1" t="s">
        <v>9</v>
      </c>
      <c r="AK89" s="1">
        <v>217500</v>
      </c>
      <c r="AL89" s="16">
        <f t="shared" si="13"/>
        <v>41515.149315068498</v>
      </c>
      <c r="AM89" s="16">
        <f t="shared" si="14"/>
        <v>1723507622.6524324</v>
      </c>
    </row>
    <row r="90" spans="1:39" x14ac:dyDescent="0.25">
      <c r="A90" s="5">
        <v>1445</v>
      </c>
      <c r="B90" s="6">
        <v>20</v>
      </c>
      <c r="C90" s="6" t="s">
        <v>3</v>
      </c>
      <c r="D90" s="6">
        <v>8500</v>
      </c>
      <c r="E90" s="1" t="s">
        <v>64</v>
      </c>
      <c r="F90" s="1">
        <v>7</v>
      </c>
      <c r="G90" s="1">
        <v>5</v>
      </c>
      <c r="H90" s="1">
        <v>2004</v>
      </c>
      <c r="I90" s="1">
        <v>2004</v>
      </c>
      <c r="J90" s="1" t="s">
        <v>46</v>
      </c>
      <c r="K90" s="1" t="s">
        <v>48</v>
      </c>
      <c r="L90" s="1" t="s">
        <v>47</v>
      </c>
      <c r="M90" s="1" t="s">
        <v>55</v>
      </c>
      <c r="N90" s="1" t="s">
        <v>48</v>
      </c>
      <c r="O90" s="1" t="s">
        <v>47</v>
      </c>
      <c r="P90" s="1" t="s">
        <v>68</v>
      </c>
      <c r="Q90" s="1" t="s">
        <v>56</v>
      </c>
      <c r="R90" s="1">
        <v>0</v>
      </c>
      <c r="S90" s="1" t="s">
        <v>52</v>
      </c>
      <c r="T90" s="1">
        <v>1422</v>
      </c>
      <c r="U90" s="1">
        <v>0</v>
      </c>
      <c r="V90" s="1">
        <v>0</v>
      </c>
      <c r="W90" s="1">
        <v>1422</v>
      </c>
      <c r="X90" s="1">
        <v>2</v>
      </c>
      <c r="Y90" s="1">
        <v>0</v>
      </c>
      <c r="Z90" s="1">
        <v>3</v>
      </c>
      <c r="AA90" s="1">
        <v>1</v>
      </c>
      <c r="AB90" s="1" t="s">
        <v>48</v>
      </c>
      <c r="AC90" s="1">
        <v>7</v>
      </c>
      <c r="AD90" s="1" t="s">
        <v>53</v>
      </c>
      <c r="AE90" s="1" t="s">
        <v>54</v>
      </c>
      <c r="AF90" s="1">
        <v>2</v>
      </c>
      <c r="AG90" s="1">
        <v>0</v>
      </c>
      <c r="AH90" s="1">
        <v>11</v>
      </c>
      <c r="AI90" s="1">
        <v>2007</v>
      </c>
      <c r="AJ90" s="1" t="s">
        <v>9</v>
      </c>
      <c r="AK90" s="1">
        <v>179600</v>
      </c>
      <c r="AL90" s="16">
        <f t="shared" si="13"/>
        <v>3615.1493150684983</v>
      </c>
      <c r="AM90" s="16">
        <f t="shared" si="14"/>
        <v>13069304.570240231</v>
      </c>
    </row>
    <row r="91" spans="1:39" x14ac:dyDescent="0.25">
      <c r="A91" s="5">
        <v>1323</v>
      </c>
      <c r="B91" s="6">
        <v>60</v>
      </c>
      <c r="C91" s="6" t="s">
        <v>3</v>
      </c>
      <c r="D91" s="6">
        <v>10186</v>
      </c>
      <c r="E91" s="1" t="s">
        <v>45</v>
      </c>
      <c r="F91" s="1">
        <v>7</v>
      </c>
      <c r="G91" s="1">
        <v>5</v>
      </c>
      <c r="H91" s="1">
        <v>1992</v>
      </c>
      <c r="I91" s="1">
        <v>1992</v>
      </c>
      <c r="J91" s="1" t="s">
        <v>46</v>
      </c>
      <c r="K91" s="1" t="s">
        <v>48</v>
      </c>
      <c r="L91" s="1" t="s">
        <v>47</v>
      </c>
      <c r="M91" s="1" t="s">
        <v>55</v>
      </c>
      <c r="N91" s="1" t="s">
        <v>48</v>
      </c>
      <c r="O91" s="1" t="s">
        <v>47</v>
      </c>
      <c r="P91" s="1" t="s">
        <v>50</v>
      </c>
      <c r="Q91" s="1" t="s">
        <v>63</v>
      </c>
      <c r="R91" s="1">
        <v>674</v>
      </c>
      <c r="S91" s="1" t="s">
        <v>52</v>
      </c>
      <c r="T91" s="1">
        <v>1061</v>
      </c>
      <c r="U91" s="1">
        <v>862</v>
      </c>
      <c r="V91" s="1">
        <v>0</v>
      </c>
      <c r="W91" s="1">
        <v>1923</v>
      </c>
      <c r="X91" s="1">
        <v>2</v>
      </c>
      <c r="Y91" s="1">
        <v>1</v>
      </c>
      <c r="Z91" s="1">
        <v>3</v>
      </c>
      <c r="AA91" s="1">
        <v>1</v>
      </c>
      <c r="AB91" s="1" t="s">
        <v>48</v>
      </c>
      <c r="AC91" s="1">
        <v>8</v>
      </c>
      <c r="AD91" s="1" t="s">
        <v>53</v>
      </c>
      <c r="AE91" s="1" t="s">
        <v>54</v>
      </c>
      <c r="AF91" s="1">
        <v>2</v>
      </c>
      <c r="AG91" s="1">
        <v>0</v>
      </c>
      <c r="AH91" s="1">
        <v>6</v>
      </c>
      <c r="AI91" s="1">
        <v>2010</v>
      </c>
      <c r="AJ91" s="1" t="s">
        <v>9</v>
      </c>
      <c r="AK91" s="1">
        <v>190000</v>
      </c>
      <c r="AL91" s="16">
        <f t="shared" si="13"/>
        <v>14015.149315068498</v>
      </c>
      <c r="AM91" s="16">
        <f t="shared" si="14"/>
        <v>196424410.32366499</v>
      </c>
    </row>
    <row r="92" spans="1:39" x14ac:dyDescent="0.25">
      <c r="A92" s="5">
        <v>891</v>
      </c>
      <c r="B92" s="6">
        <v>50</v>
      </c>
      <c r="C92" s="6" t="s">
        <v>3</v>
      </c>
      <c r="D92" s="6">
        <v>8064</v>
      </c>
      <c r="E92" s="1" t="s">
        <v>59</v>
      </c>
      <c r="F92" s="1">
        <v>5</v>
      </c>
      <c r="G92" s="1">
        <v>7</v>
      </c>
      <c r="H92" s="1">
        <v>1949</v>
      </c>
      <c r="I92" s="1">
        <v>2006</v>
      </c>
      <c r="J92" s="1" t="s">
        <v>46</v>
      </c>
      <c r="K92" s="1" t="s">
        <v>47</v>
      </c>
      <c r="L92" s="1" t="s">
        <v>48</v>
      </c>
      <c r="M92" s="1" t="s">
        <v>49</v>
      </c>
      <c r="N92" s="1" t="s">
        <v>47</v>
      </c>
      <c r="O92" s="1" t="s">
        <v>47</v>
      </c>
      <c r="P92" s="1" t="s">
        <v>70</v>
      </c>
      <c r="Q92" s="1" t="s">
        <v>56</v>
      </c>
      <c r="R92" s="1">
        <v>0</v>
      </c>
      <c r="S92" s="1" t="s">
        <v>52</v>
      </c>
      <c r="T92" s="1">
        <v>672</v>
      </c>
      <c r="U92" s="1">
        <v>252</v>
      </c>
      <c r="V92" s="1">
        <v>0</v>
      </c>
      <c r="W92" s="1">
        <v>924</v>
      </c>
      <c r="X92" s="1">
        <v>1</v>
      </c>
      <c r="Y92" s="1">
        <v>0</v>
      </c>
      <c r="Z92" s="1">
        <v>3</v>
      </c>
      <c r="AA92" s="1">
        <v>1</v>
      </c>
      <c r="AB92" s="1" t="s">
        <v>47</v>
      </c>
      <c r="AC92" s="1">
        <v>6</v>
      </c>
      <c r="AD92" s="1" t="s">
        <v>53</v>
      </c>
      <c r="AE92" s="1" t="s">
        <v>58</v>
      </c>
      <c r="AF92" s="1">
        <v>2</v>
      </c>
      <c r="AG92" s="1">
        <v>0</v>
      </c>
      <c r="AH92" s="1">
        <v>7</v>
      </c>
      <c r="AI92" s="1">
        <v>2007</v>
      </c>
      <c r="AJ92" s="1" t="s">
        <v>9</v>
      </c>
      <c r="AK92" s="1">
        <v>122900</v>
      </c>
      <c r="AL92" s="16">
        <f t="shared" si="13"/>
        <v>-53084.850684931502</v>
      </c>
      <c r="AM92" s="16">
        <f t="shared" si="14"/>
        <v>2818001372.2414727</v>
      </c>
    </row>
    <row r="93" spans="1:39" x14ac:dyDescent="0.25">
      <c r="A93" s="5">
        <v>679</v>
      </c>
      <c r="B93" s="6">
        <v>20</v>
      </c>
      <c r="C93" s="6" t="s">
        <v>3</v>
      </c>
      <c r="D93" s="6">
        <v>11844</v>
      </c>
      <c r="E93" s="1" t="s">
        <v>45</v>
      </c>
      <c r="F93" s="1">
        <v>8</v>
      </c>
      <c r="G93" s="1">
        <v>5</v>
      </c>
      <c r="H93" s="1">
        <v>2008</v>
      </c>
      <c r="I93" s="1">
        <v>2008</v>
      </c>
      <c r="J93" s="1" t="s">
        <v>61</v>
      </c>
      <c r="K93" s="1" t="s">
        <v>48</v>
      </c>
      <c r="L93" s="1" t="s">
        <v>47</v>
      </c>
      <c r="M93" s="1" t="s">
        <v>55</v>
      </c>
      <c r="N93" s="1" t="s">
        <v>62</v>
      </c>
      <c r="O93" s="1" t="s">
        <v>47</v>
      </c>
      <c r="P93" s="1" t="s">
        <v>70</v>
      </c>
      <c r="Q93" s="1" t="s">
        <v>56</v>
      </c>
      <c r="R93" s="1">
        <v>0</v>
      </c>
      <c r="S93" s="1" t="s">
        <v>52</v>
      </c>
      <c r="T93" s="1">
        <v>2046</v>
      </c>
      <c r="U93" s="1">
        <v>0</v>
      </c>
      <c r="V93" s="1">
        <v>0</v>
      </c>
      <c r="W93" s="1">
        <v>2046</v>
      </c>
      <c r="X93" s="1">
        <v>2</v>
      </c>
      <c r="Y93" s="1">
        <v>1</v>
      </c>
      <c r="Z93" s="1">
        <v>3</v>
      </c>
      <c r="AA93" s="1">
        <v>1</v>
      </c>
      <c r="AB93" s="1" t="s">
        <v>48</v>
      </c>
      <c r="AC93" s="1">
        <v>7</v>
      </c>
      <c r="AD93" s="1" t="s">
        <v>53</v>
      </c>
      <c r="AE93" s="1" t="s">
        <v>54</v>
      </c>
      <c r="AF93" s="1">
        <v>3</v>
      </c>
      <c r="AG93" s="1">
        <v>0</v>
      </c>
      <c r="AH93" s="1">
        <v>7</v>
      </c>
      <c r="AI93" s="1">
        <v>2009</v>
      </c>
      <c r="AJ93" s="1" t="s">
        <v>10</v>
      </c>
      <c r="AK93" s="1">
        <v>372500</v>
      </c>
      <c r="AL93" s="16">
        <f t="shared" si="13"/>
        <v>196515.1493150685</v>
      </c>
      <c r="AM93" s="16">
        <f t="shared" si="14"/>
        <v>38618203910.323669</v>
      </c>
    </row>
    <row r="94" spans="1:39" x14ac:dyDescent="0.25">
      <c r="A94" s="5">
        <v>172</v>
      </c>
      <c r="B94" s="6">
        <v>20</v>
      </c>
      <c r="C94" s="6" t="s">
        <v>3</v>
      </c>
      <c r="D94" s="6">
        <v>31770</v>
      </c>
      <c r="E94" s="1" t="s">
        <v>59</v>
      </c>
      <c r="F94" s="1">
        <v>6</v>
      </c>
      <c r="G94" s="1">
        <v>5</v>
      </c>
      <c r="H94" s="1">
        <v>1960</v>
      </c>
      <c r="I94" s="1">
        <v>1960</v>
      </c>
      <c r="J94" s="1" t="s">
        <v>61</v>
      </c>
      <c r="K94" s="1" t="s">
        <v>47</v>
      </c>
      <c r="L94" s="1" t="s">
        <v>47</v>
      </c>
      <c r="M94" s="1" t="s">
        <v>49</v>
      </c>
      <c r="N94" s="1" t="s">
        <v>47</v>
      </c>
      <c r="O94" s="1" t="s">
        <v>48</v>
      </c>
      <c r="P94" s="1" t="s">
        <v>48</v>
      </c>
      <c r="Q94" s="1" t="s">
        <v>51</v>
      </c>
      <c r="R94" s="1">
        <v>639</v>
      </c>
      <c r="S94" s="1" t="s">
        <v>52</v>
      </c>
      <c r="T94" s="1">
        <v>1656</v>
      </c>
      <c r="U94" s="1">
        <v>0</v>
      </c>
      <c r="V94" s="1">
        <v>0</v>
      </c>
      <c r="W94" s="1">
        <v>1656</v>
      </c>
      <c r="X94" s="1">
        <v>1</v>
      </c>
      <c r="Y94" s="1">
        <v>0</v>
      </c>
      <c r="Z94" s="1">
        <v>3</v>
      </c>
      <c r="AA94" s="1">
        <v>1</v>
      </c>
      <c r="AB94" s="1" t="s">
        <v>47</v>
      </c>
      <c r="AC94" s="1">
        <v>7</v>
      </c>
      <c r="AD94" s="1" t="s">
        <v>53</v>
      </c>
      <c r="AE94" s="1" t="s">
        <v>54</v>
      </c>
      <c r="AF94" s="1">
        <v>2</v>
      </c>
      <c r="AG94" s="1">
        <v>0</v>
      </c>
      <c r="AH94" s="1">
        <v>5</v>
      </c>
      <c r="AI94" s="1">
        <v>2010</v>
      </c>
      <c r="AJ94" s="1" t="s">
        <v>9</v>
      </c>
      <c r="AK94" s="1">
        <v>215000</v>
      </c>
      <c r="AL94" s="16">
        <f t="shared" si="13"/>
        <v>39015.149315068498</v>
      </c>
      <c r="AM94" s="16">
        <f t="shared" si="14"/>
        <v>1522181876.07709</v>
      </c>
    </row>
    <row r="95" spans="1:39" x14ac:dyDescent="0.25">
      <c r="A95" s="5">
        <v>492</v>
      </c>
      <c r="B95" s="6">
        <v>50</v>
      </c>
      <c r="C95" s="6" t="s">
        <v>3</v>
      </c>
      <c r="D95" s="6">
        <v>9490</v>
      </c>
      <c r="E95" s="1" t="s">
        <v>45</v>
      </c>
      <c r="F95" s="1">
        <v>6</v>
      </c>
      <c r="G95" s="1">
        <v>7</v>
      </c>
      <c r="H95" s="1">
        <v>1941</v>
      </c>
      <c r="I95" s="1">
        <v>1950</v>
      </c>
      <c r="J95" s="1" t="s">
        <v>46</v>
      </c>
      <c r="K95" s="1" t="s">
        <v>47</v>
      </c>
      <c r="L95" s="1" t="s">
        <v>47</v>
      </c>
      <c r="M95" s="1" t="s">
        <v>49</v>
      </c>
      <c r="N95" s="1" t="s">
        <v>47</v>
      </c>
      <c r="O95" s="1" t="s">
        <v>47</v>
      </c>
      <c r="P95" s="1" t="s">
        <v>50</v>
      </c>
      <c r="Q95" s="1" t="s">
        <v>51</v>
      </c>
      <c r="R95" s="1">
        <v>403</v>
      </c>
      <c r="S95" s="1" t="s">
        <v>52</v>
      </c>
      <c r="T95" s="1">
        <v>958</v>
      </c>
      <c r="U95" s="1">
        <v>620</v>
      </c>
      <c r="V95" s="1">
        <v>0</v>
      </c>
      <c r="W95" s="1">
        <v>1578</v>
      </c>
      <c r="X95" s="1">
        <v>1</v>
      </c>
      <c r="Y95" s="1">
        <v>0</v>
      </c>
      <c r="Z95" s="1">
        <v>3</v>
      </c>
      <c r="AA95" s="1">
        <v>1</v>
      </c>
      <c r="AB95" s="1" t="s">
        <v>66</v>
      </c>
      <c r="AC95" s="1">
        <v>5</v>
      </c>
      <c r="AD95" s="1" t="s">
        <v>53</v>
      </c>
      <c r="AE95" s="1" t="s">
        <v>54</v>
      </c>
      <c r="AF95" s="1">
        <v>1</v>
      </c>
      <c r="AG95" s="1">
        <v>0</v>
      </c>
      <c r="AH95" s="1">
        <v>8</v>
      </c>
      <c r="AI95" s="1">
        <v>2006</v>
      </c>
      <c r="AJ95" s="1" t="s">
        <v>9</v>
      </c>
      <c r="AK95" s="1">
        <v>133000</v>
      </c>
      <c r="AL95" s="16">
        <f t="shared" si="13"/>
        <v>-42984.850684931502</v>
      </c>
      <c r="AM95" s="16">
        <f t="shared" si="14"/>
        <v>1847697388.4058561</v>
      </c>
    </row>
    <row r="96" spans="1:39" x14ac:dyDescent="0.25">
      <c r="A96" s="5">
        <v>631</v>
      </c>
      <c r="B96" s="6">
        <v>70</v>
      </c>
      <c r="C96" s="6" t="s">
        <v>4</v>
      </c>
      <c r="D96" s="6">
        <v>9000</v>
      </c>
      <c r="E96" s="1" t="s">
        <v>59</v>
      </c>
      <c r="F96" s="1">
        <v>5</v>
      </c>
      <c r="G96" s="1">
        <v>6</v>
      </c>
      <c r="H96" s="1">
        <v>1880</v>
      </c>
      <c r="I96" s="1">
        <v>1991</v>
      </c>
      <c r="J96" s="1" t="s">
        <v>46</v>
      </c>
      <c r="K96" s="1" t="s">
        <v>47</v>
      </c>
      <c r="L96" s="1" t="s">
        <v>47</v>
      </c>
      <c r="M96" s="1" t="s">
        <v>67</v>
      </c>
      <c r="N96" s="1" t="s">
        <v>66</v>
      </c>
      <c r="O96" s="1" t="s">
        <v>66</v>
      </c>
      <c r="P96" s="1" t="s">
        <v>50</v>
      </c>
      <c r="Q96" s="1" t="s">
        <v>56</v>
      </c>
      <c r="R96" s="1">
        <v>0</v>
      </c>
      <c r="S96" s="1" t="s">
        <v>52</v>
      </c>
      <c r="T96" s="1">
        <v>1089</v>
      </c>
      <c r="U96" s="1">
        <v>661</v>
      </c>
      <c r="V96" s="1">
        <v>0</v>
      </c>
      <c r="W96" s="1">
        <v>1750</v>
      </c>
      <c r="X96" s="1">
        <v>1</v>
      </c>
      <c r="Y96" s="1">
        <v>0</v>
      </c>
      <c r="Z96" s="1">
        <v>3</v>
      </c>
      <c r="AA96" s="1">
        <v>1</v>
      </c>
      <c r="AB96" s="1" t="s">
        <v>62</v>
      </c>
      <c r="AC96" s="1">
        <v>8</v>
      </c>
      <c r="AD96" s="1" t="s">
        <v>53</v>
      </c>
      <c r="AE96" s="1" t="s">
        <v>58</v>
      </c>
      <c r="AF96" s="1">
        <v>1</v>
      </c>
      <c r="AG96" s="1">
        <v>0</v>
      </c>
      <c r="AH96" s="1">
        <v>6</v>
      </c>
      <c r="AI96" s="1">
        <v>2006</v>
      </c>
      <c r="AJ96" s="1" t="s">
        <v>10</v>
      </c>
      <c r="AK96" s="1">
        <v>124000</v>
      </c>
      <c r="AL96" s="16">
        <f t="shared" si="13"/>
        <v>-51984.850684931502</v>
      </c>
      <c r="AM96" s="16">
        <f t="shared" si="14"/>
        <v>2702424700.7346234</v>
      </c>
    </row>
    <row r="97" spans="1:39" x14ac:dyDescent="0.25">
      <c r="A97" s="5">
        <v>875</v>
      </c>
      <c r="B97" s="6">
        <v>50</v>
      </c>
      <c r="C97" s="6" t="s">
        <v>4</v>
      </c>
      <c r="D97" s="6">
        <v>5720</v>
      </c>
      <c r="E97" s="1" t="s">
        <v>45</v>
      </c>
      <c r="F97" s="1">
        <v>5</v>
      </c>
      <c r="G97" s="1">
        <v>6</v>
      </c>
      <c r="H97" s="1">
        <v>1941</v>
      </c>
      <c r="I97" s="1">
        <v>1950</v>
      </c>
      <c r="J97" s="1" t="s">
        <v>46</v>
      </c>
      <c r="K97" s="1" t="s">
        <v>47</v>
      </c>
      <c r="L97" s="1" t="s">
        <v>47</v>
      </c>
      <c r="M97" s="1" t="s">
        <v>49</v>
      </c>
      <c r="N97" s="1" t="s">
        <v>47</v>
      </c>
      <c r="O97" s="1" t="s">
        <v>47</v>
      </c>
      <c r="P97" s="1" t="s">
        <v>50</v>
      </c>
      <c r="Q97" s="1" t="s">
        <v>56</v>
      </c>
      <c r="R97" s="1">
        <v>0</v>
      </c>
      <c r="S97" s="1" t="s">
        <v>52</v>
      </c>
      <c r="T97" s="1">
        <v>676</v>
      </c>
      <c r="U97" s="1">
        <v>455</v>
      </c>
      <c r="V97" s="1">
        <v>0</v>
      </c>
      <c r="W97" s="1">
        <v>1131</v>
      </c>
      <c r="X97" s="1">
        <v>1</v>
      </c>
      <c r="Y97" s="1">
        <v>1</v>
      </c>
      <c r="Z97" s="1">
        <v>3</v>
      </c>
      <c r="AA97" s="1">
        <v>1</v>
      </c>
      <c r="AB97" s="1" t="s">
        <v>47</v>
      </c>
      <c r="AC97" s="1">
        <v>5</v>
      </c>
      <c r="AD97" s="1" t="s">
        <v>53</v>
      </c>
      <c r="AE97" s="1" t="s">
        <v>58</v>
      </c>
      <c r="AF97" s="1">
        <v>1</v>
      </c>
      <c r="AG97" s="1">
        <v>0</v>
      </c>
      <c r="AH97" s="1">
        <v>8</v>
      </c>
      <c r="AI97" s="1">
        <v>2009</v>
      </c>
      <c r="AJ97" s="1" t="s">
        <v>10</v>
      </c>
      <c r="AK97" s="1">
        <v>66500</v>
      </c>
      <c r="AL97" s="16">
        <f t="shared" si="13"/>
        <v>-109484.8506849315</v>
      </c>
      <c r="AM97" s="16">
        <f t="shared" si="14"/>
        <v>11986932529.501745</v>
      </c>
    </row>
    <row r="98" spans="1:39" x14ac:dyDescent="0.25">
      <c r="A98" s="5">
        <v>465</v>
      </c>
      <c r="B98" s="6">
        <v>20</v>
      </c>
      <c r="C98" s="6" t="s">
        <v>3</v>
      </c>
      <c r="D98" s="6">
        <v>8430</v>
      </c>
      <c r="E98" s="1" t="s">
        <v>45</v>
      </c>
      <c r="F98" s="1">
        <v>5</v>
      </c>
      <c r="G98" s="1">
        <v>5</v>
      </c>
      <c r="H98" s="1">
        <v>1978</v>
      </c>
      <c r="I98" s="1">
        <v>1978</v>
      </c>
      <c r="J98" s="1" t="s">
        <v>46</v>
      </c>
      <c r="K98" s="1" t="s">
        <v>47</v>
      </c>
      <c r="L98" s="1" t="s">
        <v>47</v>
      </c>
      <c r="M98" s="1" t="s">
        <v>49</v>
      </c>
      <c r="N98" s="1" t="s">
        <v>48</v>
      </c>
      <c r="O98" s="1" t="s">
        <v>47</v>
      </c>
      <c r="P98" s="1" t="s">
        <v>50</v>
      </c>
      <c r="Q98" s="1" t="s">
        <v>60</v>
      </c>
      <c r="R98" s="1">
        <v>616</v>
      </c>
      <c r="S98" s="1" t="s">
        <v>52</v>
      </c>
      <c r="T98" s="1">
        <v>1040</v>
      </c>
      <c r="U98" s="1">
        <v>0</v>
      </c>
      <c r="V98" s="1">
        <v>0</v>
      </c>
      <c r="W98" s="1">
        <v>1040</v>
      </c>
      <c r="X98" s="1">
        <v>2</v>
      </c>
      <c r="Y98" s="1">
        <v>0</v>
      </c>
      <c r="Z98" s="1">
        <v>3</v>
      </c>
      <c r="AA98" s="1">
        <v>1</v>
      </c>
      <c r="AB98" s="1" t="s">
        <v>47</v>
      </c>
      <c r="AC98" s="1">
        <v>5</v>
      </c>
      <c r="AD98" s="1" t="s">
        <v>53</v>
      </c>
      <c r="AE98" s="1" t="s">
        <v>76</v>
      </c>
      <c r="AF98" s="1">
        <v>0</v>
      </c>
      <c r="AG98" s="1">
        <v>0</v>
      </c>
      <c r="AH98" s="1">
        <v>8</v>
      </c>
      <c r="AI98" s="1">
        <v>2009</v>
      </c>
      <c r="AJ98" s="1" t="s">
        <v>9</v>
      </c>
      <c r="AK98" s="1">
        <v>124000</v>
      </c>
      <c r="AL98" s="16">
        <f t="shared" si="13"/>
        <v>-51984.850684931502</v>
      </c>
      <c r="AM98" s="16">
        <f t="shared" si="14"/>
        <v>2702424700.7346234</v>
      </c>
    </row>
    <row r="99" spans="1:39" x14ac:dyDescent="0.25">
      <c r="A99" s="5">
        <v>815</v>
      </c>
      <c r="B99" s="6">
        <v>50</v>
      </c>
      <c r="C99" s="6" t="s">
        <v>3</v>
      </c>
      <c r="D99" s="6">
        <v>8248</v>
      </c>
      <c r="E99" s="1" t="s">
        <v>45</v>
      </c>
      <c r="F99" s="1">
        <v>5</v>
      </c>
      <c r="G99" s="1">
        <v>7</v>
      </c>
      <c r="H99" s="1">
        <v>1918</v>
      </c>
      <c r="I99" s="1">
        <v>1950</v>
      </c>
      <c r="J99" s="1" t="s">
        <v>46</v>
      </c>
      <c r="K99" s="1" t="s">
        <v>47</v>
      </c>
      <c r="L99" s="1" t="s">
        <v>47</v>
      </c>
      <c r="M99" s="1" t="s">
        <v>67</v>
      </c>
      <c r="N99" s="1" t="s">
        <v>47</v>
      </c>
      <c r="O99" s="1" t="s">
        <v>47</v>
      </c>
      <c r="P99" s="1" t="s">
        <v>50</v>
      </c>
      <c r="Q99" s="1" t="s">
        <v>56</v>
      </c>
      <c r="R99" s="1">
        <v>0</v>
      </c>
      <c r="S99" s="1" t="s">
        <v>52</v>
      </c>
      <c r="T99" s="1">
        <v>686</v>
      </c>
      <c r="U99" s="1">
        <v>564</v>
      </c>
      <c r="V99" s="1">
        <v>0</v>
      </c>
      <c r="W99" s="1">
        <v>1250</v>
      </c>
      <c r="X99" s="1">
        <v>1</v>
      </c>
      <c r="Y99" s="1">
        <v>1</v>
      </c>
      <c r="Z99" s="1">
        <v>3</v>
      </c>
      <c r="AA99" s="1">
        <v>1</v>
      </c>
      <c r="AB99" s="1" t="s">
        <v>66</v>
      </c>
      <c r="AC99" s="1">
        <v>7</v>
      </c>
      <c r="AD99" s="1" t="s">
        <v>53</v>
      </c>
      <c r="AE99" s="1" t="s">
        <v>58</v>
      </c>
      <c r="AF99" s="1">
        <v>1</v>
      </c>
      <c r="AG99" s="1">
        <v>0</v>
      </c>
      <c r="AH99" s="1">
        <v>7</v>
      </c>
      <c r="AI99" s="1">
        <v>2006</v>
      </c>
      <c r="AJ99" s="1" t="s">
        <v>9</v>
      </c>
      <c r="AK99" s="1">
        <v>116000</v>
      </c>
      <c r="AL99" s="16">
        <f t="shared" si="13"/>
        <v>-59984.850684931502</v>
      </c>
      <c r="AM99" s="16">
        <f t="shared" si="14"/>
        <v>3598182311.6935272</v>
      </c>
    </row>
    <row r="100" spans="1:39" x14ac:dyDescent="0.25">
      <c r="A100" s="5">
        <v>1343</v>
      </c>
      <c r="B100" s="6">
        <v>60</v>
      </c>
      <c r="C100" s="6" t="s">
        <v>3</v>
      </c>
      <c r="D100" s="6">
        <v>9375</v>
      </c>
      <c r="E100" s="1" t="s">
        <v>45</v>
      </c>
      <c r="F100" s="1">
        <v>8</v>
      </c>
      <c r="G100" s="1">
        <v>5</v>
      </c>
      <c r="H100" s="1">
        <v>2002</v>
      </c>
      <c r="I100" s="1">
        <v>2002</v>
      </c>
      <c r="J100" s="1" t="s">
        <v>46</v>
      </c>
      <c r="K100" s="1" t="s">
        <v>48</v>
      </c>
      <c r="L100" s="1" t="s">
        <v>47</v>
      </c>
      <c r="M100" s="1" t="s">
        <v>55</v>
      </c>
      <c r="N100" s="1" t="s">
        <v>48</v>
      </c>
      <c r="O100" s="1" t="s">
        <v>47</v>
      </c>
      <c r="P100" s="1" t="s">
        <v>50</v>
      </c>
      <c r="Q100" s="1" t="s">
        <v>56</v>
      </c>
      <c r="R100" s="1">
        <v>0</v>
      </c>
      <c r="S100" s="1" t="s">
        <v>52</v>
      </c>
      <c r="T100" s="1">
        <v>1284</v>
      </c>
      <c r="U100" s="1">
        <v>885</v>
      </c>
      <c r="V100" s="1">
        <v>0</v>
      </c>
      <c r="W100" s="1">
        <v>2169</v>
      </c>
      <c r="X100" s="1">
        <v>2</v>
      </c>
      <c r="Y100" s="1">
        <v>1</v>
      </c>
      <c r="Z100" s="1">
        <v>3</v>
      </c>
      <c r="AA100" s="1">
        <v>1</v>
      </c>
      <c r="AB100" s="1" t="s">
        <v>48</v>
      </c>
      <c r="AC100" s="1">
        <v>7</v>
      </c>
      <c r="AD100" s="1" t="s">
        <v>53</v>
      </c>
      <c r="AE100" s="1" t="s">
        <v>54</v>
      </c>
      <c r="AF100" s="1">
        <v>2</v>
      </c>
      <c r="AG100" s="1">
        <v>0</v>
      </c>
      <c r="AH100" s="1">
        <v>8</v>
      </c>
      <c r="AI100" s="1">
        <v>2007</v>
      </c>
      <c r="AJ100" s="1" t="s">
        <v>9</v>
      </c>
      <c r="AK100" s="1">
        <v>228500</v>
      </c>
      <c r="AL100" s="16">
        <f t="shared" si="13"/>
        <v>52515.149315068498</v>
      </c>
      <c r="AM100" s="16">
        <f t="shared" si="14"/>
        <v>2757840907.5839396</v>
      </c>
    </row>
    <row r="101" spans="1:39" x14ac:dyDescent="0.25">
      <c r="A101" s="5">
        <v>1288</v>
      </c>
      <c r="B101" s="6">
        <v>20</v>
      </c>
      <c r="C101" s="6" t="s">
        <v>3</v>
      </c>
      <c r="D101" s="6">
        <v>36500</v>
      </c>
      <c r="E101" s="1" t="s">
        <v>45</v>
      </c>
      <c r="F101" s="1">
        <v>5</v>
      </c>
      <c r="G101" s="1">
        <v>5</v>
      </c>
      <c r="H101" s="1">
        <v>1964</v>
      </c>
      <c r="I101" s="1">
        <v>1964</v>
      </c>
      <c r="J101" s="1" t="s">
        <v>46</v>
      </c>
      <c r="K101" s="1" t="s">
        <v>47</v>
      </c>
      <c r="L101" s="1" t="s">
        <v>48</v>
      </c>
      <c r="M101" s="1" t="s">
        <v>49</v>
      </c>
      <c r="N101" s="1" t="s">
        <v>47</v>
      </c>
      <c r="O101" s="1" t="s">
        <v>47</v>
      </c>
      <c r="P101" s="1" t="s">
        <v>68</v>
      </c>
      <c r="Q101" s="1" t="s">
        <v>60</v>
      </c>
      <c r="R101" s="1">
        <v>812</v>
      </c>
      <c r="S101" s="1" t="s">
        <v>52</v>
      </c>
      <c r="T101" s="1">
        <v>1582</v>
      </c>
      <c r="U101" s="1">
        <v>0</v>
      </c>
      <c r="V101" s="1">
        <v>0</v>
      </c>
      <c r="W101" s="1">
        <v>1582</v>
      </c>
      <c r="X101" s="1">
        <v>2</v>
      </c>
      <c r="Y101" s="1">
        <v>0</v>
      </c>
      <c r="Z101" s="1">
        <v>4</v>
      </c>
      <c r="AA101" s="1">
        <v>1</v>
      </c>
      <c r="AB101" s="1" t="s">
        <v>47</v>
      </c>
      <c r="AC101" s="1">
        <v>7</v>
      </c>
      <c r="AD101" s="1" t="s">
        <v>53</v>
      </c>
      <c r="AE101" s="1" t="s">
        <v>54</v>
      </c>
      <c r="AF101" s="1">
        <v>2</v>
      </c>
      <c r="AG101" s="1">
        <v>0</v>
      </c>
      <c r="AH101" s="1">
        <v>6</v>
      </c>
      <c r="AI101" s="1">
        <v>2006</v>
      </c>
      <c r="AJ101" s="1" t="s">
        <v>9</v>
      </c>
      <c r="AK101" s="1">
        <v>190000</v>
      </c>
      <c r="AL101" s="16">
        <f t="shared" si="13"/>
        <v>14015.149315068498</v>
      </c>
      <c r="AM101" s="16">
        <f t="shared" si="14"/>
        <v>196424410.32366499</v>
      </c>
    </row>
    <row r="102" spans="1:39" x14ac:dyDescent="0.25">
      <c r="A102" s="5">
        <v>152</v>
      </c>
      <c r="B102" s="6">
        <v>20</v>
      </c>
      <c r="C102" s="6" t="s">
        <v>3</v>
      </c>
      <c r="D102" s="6">
        <v>13891</v>
      </c>
      <c r="E102" s="1" t="s">
        <v>45</v>
      </c>
      <c r="F102" s="1">
        <v>8</v>
      </c>
      <c r="G102" s="1">
        <v>5</v>
      </c>
      <c r="H102" s="1">
        <v>2007</v>
      </c>
      <c r="I102" s="1">
        <v>2008</v>
      </c>
      <c r="J102" s="1" t="s">
        <v>61</v>
      </c>
      <c r="K102" s="1" t="s">
        <v>48</v>
      </c>
      <c r="L102" s="1" t="s">
        <v>47</v>
      </c>
      <c r="M102" s="1" t="s">
        <v>55</v>
      </c>
      <c r="N102" s="1" t="s">
        <v>62</v>
      </c>
      <c r="O102" s="1" t="s">
        <v>47</v>
      </c>
      <c r="P102" s="1" t="s">
        <v>48</v>
      </c>
      <c r="Q102" s="1" t="s">
        <v>63</v>
      </c>
      <c r="R102" s="1">
        <v>1400</v>
      </c>
      <c r="S102" s="1" t="s">
        <v>52</v>
      </c>
      <c r="T102" s="1">
        <v>1710</v>
      </c>
      <c r="U102" s="1">
        <v>0</v>
      </c>
      <c r="V102" s="1">
        <v>0</v>
      </c>
      <c r="W102" s="1">
        <v>1710</v>
      </c>
      <c r="X102" s="1">
        <v>2</v>
      </c>
      <c r="Y102" s="1">
        <v>0</v>
      </c>
      <c r="Z102" s="1">
        <v>2</v>
      </c>
      <c r="AA102" s="1">
        <v>1</v>
      </c>
      <c r="AB102" s="1" t="s">
        <v>48</v>
      </c>
      <c r="AC102" s="1">
        <v>6</v>
      </c>
      <c r="AD102" s="1" t="s">
        <v>53</v>
      </c>
      <c r="AE102" s="1" t="s">
        <v>54</v>
      </c>
      <c r="AF102" s="1">
        <v>3</v>
      </c>
      <c r="AG102" s="1">
        <v>0</v>
      </c>
      <c r="AH102" s="1">
        <v>1</v>
      </c>
      <c r="AI102" s="1">
        <v>2008</v>
      </c>
      <c r="AJ102" s="1" t="s">
        <v>10</v>
      </c>
      <c r="AK102" s="1">
        <v>372402</v>
      </c>
      <c r="AL102" s="16">
        <f t="shared" si="13"/>
        <v>196417.1493150685</v>
      </c>
      <c r="AM102" s="16">
        <f t="shared" si="14"/>
        <v>38579696545.057915</v>
      </c>
    </row>
    <row r="103" spans="1:39" x14ac:dyDescent="0.25">
      <c r="A103" s="5">
        <v>1103</v>
      </c>
      <c r="B103" s="6">
        <v>20</v>
      </c>
      <c r="C103" s="6" t="s">
        <v>3</v>
      </c>
      <c r="D103" s="6">
        <v>7000</v>
      </c>
      <c r="E103" s="1" t="s">
        <v>45</v>
      </c>
      <c r="F103" s="1">
        <v>5</v>
      </c>
      <c r="G103" s="1">
        <v>7</v>
      </c>
      <c r="H103" s="1">
        <v>1960</v>
      </c>
      <c r="I103" s="1">
        <v>2002</v>
      </c>
      <c r="J103" s="1" t="s">
        <v>46</v>
      </c>
      <c r="K103" s="1" t="s">
        <v>47</v>
      </c>
      <c r="L103" s="1" t="s">
        <v>47</v>
      </c>
      <c r="M103" s="1" t="s">
        <v>49</v>
      </c>
      <c r="N103" s="1" t="s">
        <v>47</v>
      </c>
      <c r="O103" s="1" t="s">
        <v>47</v>
      </c>
      <c r="P103" s="1" t="s">
        <v>50</v>
      </c>
      <c r="Q103" s="1" t="s">
        <v>60</v>
      </c>
      <c r="R103" s="1">
        <v>588</v>
      </c>
      <c r="S103" s="1" t="s">
        <v>52</v>
      </c>
      <c r="T103" s="1">
        <v>1134</v>
      </c>
      <c r="U103" s="1">
        <v>0</v>
      </c>
      <c r="V103" s="1">
        <v>0</v>
      </c>
      <c r="W103" s="1">
        <v>1134</v>
      </c>
      <c r="X103" s="1">
        <v>1</v>
      </c>
      <c r="Y103" s="1">
        <v>0</v>
      </c>
      <c r="Z103" s="1">
        <v>2</v>
      </c>
      <c r="AA103" s="1">
        <v>1</v>
      </c>
      <c r="AB103" s="1" t="s">
        <v>47</v>
      </c>
      <c r="AC103" s="1">
        <v>6</v>
      </c>
      <c r="AD103" s="1" t="s">
        <v>53</v>
      </c>
      <c r="AE103" s="1" t="s">
        <v>54</v>
      </c>
      <c r="AF103" s="1">
        <v>1</v>
      </c>
      <c r="AG103" s="1">
        <v>0</v>
      </c>
      <c r="AH103" s="1">
        <v>4</v>
      </c>
      <c r="AI103" s="1">
        <v>2007</v>
      </c>
      <c r="AJ103" s="1" t="s">
        <v>11</v>
      </c>
      <c r="AK103" s="1">
        <v>135000</v>
      </c>
      <c r="AL103" s="16">
        <f t="shared" si="13"/>
        <v>-40984.850684931502</v>
      </c>
      <c r="AM103" s="16">
        <f t="shared" si="14"/>
        <v>1679757985.6661303</v>
      </c>
    </row>
    <row r="104" spans="1:39" x14ac:dyDescent="0.25">
      <c r="A104" s="5">
        <v>755</v>
      </c>
      <c r="B104" s="1">
        <v>20</v>
      </c>
      <c r="C104" s="6" t="s">
        <v>3</v>
      </c>
      <c r="D104" s="6">
        <v>7930</v>
      </c>
      <c r="E104" s="1" t="s">
        <v>45</v>
      </c>
      <c r="F104" s="1">
        <v>6</v>
      </c>
      <c r="G104" s="1">
        <v>8</v>
      </c>
      <c r="H104" s="1">
        <v>1969</v>
      </c>
      <c r="I104" s="1">
        <v>2005</v>
      </c>
      <c r="J104" s="1" t="s">
        <v>46</v>
      </c>
      <c r="K104" s="1" t="s">
        <v>47</v>
      </c>
      <c r="L104" s="1" t="s">
        <v>47</v>
      </c>
      <c r="M104" s="1" t="s">
        <v>49</v>
      </c>
      <c r="N104" s="1" t="s">
        <v>47</v>
      </c>
      <c r="O104" s="1" t="s">
        <v>47</v>
      </c>
      <c r="P104" s="1" t="s">
        <v>50</v>
      </c>
      <c r="Q104" s="1" t="s">
        <v>63</v>
      </c>
      <c r="R104" s="1">
        <v>439</v>
      </c>
      <c r="S104" s="1" t="s">
        <v>52</v>
      </c>
      <c r="T104" s="1">
        <v>1026</v>
      </c>
      <c r="U104" s="1">
        <v>0</v>
      </c>
      <c r="V104" s="1">
        <v>0</v>
      </c>
      <c r="W104" s="1">
        <v>1026</v>
      </c>
      <c r="X104" s="1">
        <v>1</v>
      </c>
      <c r="Y104" s="1">
        <v>0</v>
      </c>
      <c r="Z104" s="1">
        <v>3</v>
      </c>
      <c r="AA104" s="1">
        <v>1</v>
      </c>
      <c r="AB104" s="1" t="s">
        <v>48</v>
      </c>
      <c r="AC104" s="1">
        <v>5</v>
      </c>
      <c r="AD104" s="1" t="s">
        <v>53</v>
      </c>
      <c r="AE104" s="1" t="s">
        <v>58</v>
      </c>
      <c r="AF104" s="1">
        <v>2</v>
      </c>
      <c r="AG104" s="1">
        <v>0</v>
      </c>
      <c r="AH104" s="1">
        <v>7</v>
      </c>
      <c r="AI104" s="1">
        <v>2009</v>
      </c>
      <c r="AJ104" s="1" t="s">
        <v>9</v>
      </c>
      <c r="AK104" s="1">
        <v>156000</v>
      </c>
      <c r="AL104" s="16">
        <f t="shared" si="13"/>
        <v>-19984.850684931502</v>
      </c>
      <c r="AM104" s="16">
        <f t="shared" si="14"/>
        <v>399394256.89900714</v>
      </c>
    </row>
    <row r="105" spans="1:39" x14ac:dyDescent="0.25">
      <c r="A105" s="5">
        <v>1020</v>
      </c>
      <c r="B105" s="6">
        <v>120</v>
      </c>
      <c r="C105" s="6" t="s">
        <v>3</v>
      </c>
      <c r="D105" s="6">
        <v>3013</v>
      </c>
      <c r="E105" s="1" t="s">
        <v>45</v>
      </c>
      <c r="F105" s="1">
        <v>7</v>
      </c>
      <c r="G105" s="1">
        <v>5</v>
      </c>
      <c r="H105" s="1">
        <v>2005</v>
      </c>
      <c r="I105" s="1">
        <v>2005</v>
      </c>
      <c r="J105" s="1" t="s">
        <v>46</v>
      </c>
      <c r="K105" s="1" t="s">
        <v>48</v>
      </c>
      <c r="L105" s="1" t="s">
        <v>47</v>
      </c>
      <c r="M105" s="1" t="s">
        <v>55</v>
      </c>
      <c r="N105" s="1" t="s">
        <v>48</v>
      </c>
      <c r="O105" s="1" t="s">
        <v>47</v>
      </c>
      <c r="P105" s="1" t="s">
        <v>48</v>
      </c>
      <c r="Q105" s="1" t="s">
        <v>63</v>
      </c>
      <c r="R105" s="1">
        <v>16</v>
      </c>
      <c r="S105" s="1" t="s">
        <v>52</v>
      </c>
      <c r="T105" s="1">
        <v>1506</v>
      </c>
      <c r="U105" s="1">
        <v>0</v>
      </c>
      <c r="V105" s="1">
        <v>0</v>
      </c>
      <c r="W105" s="1">
        <v>1506</v>
      </c>
      <c r="X105" s="1">
        <v>2</v>
      </c>
      <c r="Y105" s="1">
        <v>0</v>
      </c>
      <c r="Z105" s="1">
        <v>2</v>
      </c>
      <c r="AA105" s="1">
        <v>1</v>
      </c>
      <c r="AB105" s="1" t="s">
        <v>48</v>
      </c>
      <c r="AC105" s="1">
        <v>6</v>
      </c>
      <c r="AD105" s="1" t="s">
        <v>53</v>
      </c>
      <c r="AE105" s="1" t="s">
        <v>54</v>
      </c>
      <c r="AF105" s="1">
        <v>2</v>
      </c>
      <c r="AG105" s="1">
        <v>0</v>
      </c>
      <c r="AH105" s="1">
        <v>4</v>
      </c>
      <c r="AI105" s="1">
        <v>2006</v>
      </c>
      <c r="AJ105" s="1" t="s">
        <v>9</v>
      </c>
      <c r="AK105" s="1">
        <v>213490</v>
      </c>
      <c r="AL105" s="16">
        <f t="shared" si="13"/>
        <v>37505.149315068498</v>
      </c>
      <c r="AM105" s="16">
        <f t="shared" si="14"/>
        <v>1406636225.1455832</v>
      </c>
    </row>
    <row r="106" spans="1:39" x14ac:dyDescent="0.25">
      <c r="A106" s="5">
        <v>1160</v>
      </c>
      <c r="B106" s="6">
        <v>60</v>
      </c>
      <c r="C106" s="6" t="s">
        <v>3</v>
      </c>
      <c r="D106" s="6">
        <v>9120</v>
      </c>
      <c r="E106" s="1" t="s">
        <v>45</v>
      </c>
      <c r="F106" s="1">
        <v>6</v>
      </c>
      <c r="G106" s="1">
        <v>6</v>
      </c>
      <c r="H106" s="1">
        <v>1974</v>
      </c>
      <c r="I106" s="1">
        <v>1974</v>
      </c>
      <c r="J106" s="1" t="s">
        <v>61</v>
      </c>
      <c r="K106" s="1" t="s">
        <v>48</v>
      </c>
      <c r="L106" s="1" t="s">
        <v>47</v>
      </c>
      <c r="M106" s="1" t="s">
        <v>49</v>
      </c>
      <c r="N106" s="1" t="s">
        <v>47</v>
      </c>
      <c r="O106" s="1" t="s">
        <v>47</v>
      </c>
      <c r="P106" s="1" t="s">
        <v>50</v>
      </c>
      <c r="Q106" s="1" t="s">
        <v>65</v>
      </c>
      <c r="R106" s="1">
        <v>442</v>
      </c>
      <c r="S106" s="1" t="s">
        <v>52</v>
      </c>
      <c r="T106" s="1">
        <v>943</v>
      </c>
      <c r="U106" s="1">
        <v>933</v>
      </c>
      <c r="V106" s="1">
        <v>0</v>
      </c>
      <c r="W106" s="1">
        <v>1876</v>
      </c>
      <c r="X106" s="1">
        <v>2</v>
      </c>
      <c r="Y106" s="1">
        <v>1</v>
      </c>
      <c r="Z106" s="1">
        <v>4</v>
      </c>
      <c r="AA106" s="1">
        <v>1</v>
      </c>
      <c r="AB106" s="1" t="s">
        <v>48</v>
      </c>
      <c r="AC106" s="1">
        <v>8</v>
      </c>
      <c r="AD106" s="1" t="s">
        <v>53</v>
      </c>
      <c r="AE106" s="1" t="s">
        <v>54</v>
      </c>
      <c r="AF106" s="1">
        <v>2</v>
      </c>
      <c r="AG106" s="1">
        <v>0</v>
      </c>
      <c r="AH106" s="1">
        <v>7</v>
      </c>
      <c r="AI106" s="1">
        <v>2008</v>
      </c>
      <c r="AJ106" s="1" t="s">
        <v>9</v>
      </c>
      <c r="AK106" s="1">
        <v>185000</v>
      </c>
      <c r="AL106" s="16">
        <f t="shared" si="13"/>
        <v>9015.1493150684983</v>
      </c>
      <c r="AM106" s="16">
        <f t="shared" si="14"/>
        <v>81272917.172980011</v>
      </c>
    </row>
    <row r="107" spans="1:39" x14ac:dyDescent="0.25">
      <c r="A107" s="5">
        <v>284</v>
      </c>
      <c r="B107" s="6">
        <v>20</v>
      </c>
      <c r="C107" s="6" t="s">
        <v>3</v>
      </c>
      <c r="D107" s="6">
        <v>9612</v>
      </c>
      <c r="E107" s="1" t="s">
        <v>45</v>
      </c>
      <c r="F107" s="1">
        <v>8</v>
      </c>
      <c r="G107" s="1">
        <v>5</v>
      </c>
      <c r="H107" s="1">
        <v>2008</v>
      </c>
      <c r="I107" s="1">
        <v>2009</v>
      </c>
      <c r="J107" s="1" t="s">
        <v>46</v>
      </c>
      <c r="K107" s="1" t="s">
        <v>48</v>
      </c>
      <c r="L107" s="1" t="s">
        <v>47</v>
      </c>
      <c r="M107" s="1" t="s">
        <v>55</v>
      </c>
      <c r="N107" s="1" t="s">
        <v>48</v>
      </c>
      <c r="O107" s="1" t="s">
        <v>47</v>
      </c>
      <c r="P107" s="1" t="s">
        <v>50</v>
      </c>
      <c r="Q107" s="1" t="s">
        <v>56</v>
      </c>
      <c r="R107" s="1">
        <v>0</v>
      </c>
      <c r="S107" s="1" t="s">
        <v>52</v>
      </c>
      <c r="T107" s="1">
        <v>1468</v>
      </c>
      <c r="U107" s="1">
        <v>0</v>
      </c>
      <c r="V107" s="1">
        <v>0</v>
      </c>
      <c r="W107" s="1">
        <v>1468</v>
      </c>
      <c r="X107" s="1">
        <v>2</v>
      </c>
      <c r="Y107" s="1">
        <v>0</v>
      </c>
      <c r="Z107" s="1">
        <v>3</v>
      </c>
      <c r="AA107" s="1">
        <v>1</v>
      </c>
      <c r="AB107" s="1" t="s">
        <v>48</v>
      </c>
      <c r="AC107" s="1">
        <v>6</v>
      </c>
      <c r="AD107" s="1" t="s">
        <v>53</v>
      </c>
      <c r="AE107" s="1" t="s">
        <v>54</v>
      </c>
      <c r="AF107" s="1">
        <v>3</v>
      </c>
      <c r="AG107" s="1">
        <v>0</v>
      </c>
      <c r="AH107" s="1">
        <v>12</v>
      </c>
      <c r="AI107" s="1">
        <v>2009</v>
      </c>
      <c r="AJ107" s="1" t="s">
        <v>10</v>
      </c>
      <c r="AK107" s="1">
        <v>244600</v>
      </c>
      <c r="AL107" s="16">
        <f t="shared" si="13"/>
        <v>68615.149315068498</v>
      </c>
      <c r="AM107" s="16">
        <f t="shared" si="14"/>
        <v>4708038715.5291452</v>
      </c>
    </row>
    <row r="108" spans="1:39" x14ac:dyDescent="0.25">
      <c r="A108" s="5">
        <v>198</v>
      </c>
      <c r="B108" s="6">
        <v>75</v>
      </c>
      <c r="C108" s="6" t="s">
        <v>3</v>
      </c>
      <c r="D108" s="6">
        <v>25419</v>
      </c>
      <c r="E108" s="1" t="s">
        <v>59</v>
      </c>
      <c r="F108" s="1">
        <v>8</v>
      </c>
      <c r="G108" s="1">
        <v>4</v>
      </c>
      <c r="H108" s="1">
        <v>1918</v>
      </c>
      <c r="I108" s="1">
        <v>1990</v>
      </c>
      <c r="J108" s="1" t="s">
        <v>46</v>
      </c>
      <c r="K108" s="1" t="s">
        <v>48</v>
      </c>
      <c r="L108" s="1" t="s">
        <v>48</v>
      </c>
      <c r="M108" s="1" t="s">
        <v>55</v>
      </c>
      <c r="N108" s="1" t="s">
        <v>47</v>
      </c>
      <c r="O108" s="1" t="s">
        <v>47</v>
      </c>
      <c r="P108" s="1" t="s">
        <v>50</v>
      </c>
      <c r="Q108" s="1" t="s">
        <v>63</v>
      </c>
      <c r="R108" s="1">
        <v>1036</v>
      </c>
      <c r="S108" s="1" t="s">
        <v>52</v>
      </c>
      <c r="T108" s="1">
        <v>1360</v>
      </c>
      <c r="U108" s="1">
        <v>1360</v>
      </c>
      <c r="V108" s="1">
        <v>392</v>
      </c>
      <c r="W108" s="1">
        <v>3112</v>
      </c>
      <c r="X108" s="1">
        <v>2</v>
      </c>
      <c r="Y108" s="1">
        <v>0</v>
      </c>
      <c r="Z108" s="1">
        <v>4</v>
      </c>
      <c r="AA108" s="1">
        <v>1</v>
      </c>
      <c r="AB108" s="1" t="s">
        <v>48</v>
      </c>
      <c r="AC108" s="1">
        <v>8</v>
      </c>
      <c r="AD108" s="1" t="s">
        <v>53</v>
      </c>
      <c r="AE108" s="1" t="s">
        <v>58</v>
      </c>
      <c r="AF108" s="1">
        <v>2</v>
      </c>
      <c r="AG108" s="1">
        <v>512</v>
      </c>
      <c r="AH108" s="1">
        <v>3</v>
      </c>
      <c r="AI108" s="1">
        <v>2006</v>
      </c>
      <c r="AJ108" s="1" t="s">
        <v>10</v>
      </c>
      <c r="AK108" s="1">
        <v>235000</v>
      </c>
      <c r="AL108" s="16">
        <f t="shared" si="13"/>
        <v>59015.149315068498</v>
      </c>
      <c r="AM108" s="16">
        <f t="shared" si="14"/>
        <v>3482787848.6798301</v>
      </c>
    </row>
    <row r="109" spans="1:39" x14ac:dyDescent="0.25">
      <c r="A109" s="5">
        <v>576</v>
      </c>
      <c r="B109" s="6">
        <v>50</v>
      </c>
      <c r="C109" s="6" t="s">
        <v>3</v>
      </c>
      <c r="D109" s="6">
        <v>8480</v>
      </c>
      <c r="E109" s="1" t="s">
        <v>45</v>
      </c>
      <c r="F109" s="1">
        <v>5</v>
      </c>
      <c r="G109" s="1">
        <v>5</v>
      </c>
      <c r="H109" s="1">
        <v>1947</v>
      </c>
      <c r="I109" s="1">
        <v>1950</v>
      </c>
      <c r="J109" s="1" t="s">
        <v>46</v>
      </c>
      <c r="K109" s="1" t="s">
        <v>47</v>
      </c>
      <c r="L109" s="1" t="s">
        <v>47</v>
      </c>
      <c r="M109" s="1" t="s">
        <v>49</v>
      </c>
      <c r="N109" s="1" t="s">
        <v>47</v>
      </c>
      <c r="O109" s="1" t="s">
        <v>47</v>
      </c>
      <c r="P109" s="1" t="s">
        <v>50</v>
      </c>
      <c r="Q109" s="1" t="s">
        <v>60</v>
      </c>
      <c r="R109" s="1">
        <v>442</v>
      </c>
      <c r="S109" s="1" t="s">
        <v>52</v>
      </c>
      <c r="T109" s="1">
        <v>832</v>
      </c>
      <c r="U109" s="1">
        <v>384</v>
      </c>
      <c r="V109" s="1">
        <v>0</v>
      </c>
      <c r="W109" s="1">
        <v>1216</v>
      </c>
      <c r="X109" s="1">
        <v>1</v>
      </c>
      <c r="Y109" s="1">
        <v>0</v>
      </c>
      <c r="Z109" s="1">
        <v>2</v>
      </c>
      <c r="AA109" s="1">
        <v>1</v>
      </c>
      <c r="AB109" s="1" t="s">
        <v>47</v>
      </c>
      <c r="AC109" s="1">
        <v>6</v>
      </c>
      <c r="AD109" s="1" t="s">
        <v>53</v>
      </c>
      <c r="AE109" s="1" t="s">
        <v>58</v>
      </c>
      <c r="AF109" s="1">
        <v>1</v>
      </c>
      <c r="AG109" s="1">
        <v>0</v>
      </c>
      <c r="AH109" s="1">
        <v>10</v>
      </c>
      <c r="AI109" s="1">
        <v>2008</v>
      </c>
      <c r="AJ109" s="1" t="s">
        <v>10</v>
      </c>
      <c r="AK109" s="1">
        <v>118500</v>
      </c>
      <c r="AL109" s="16">
        <f t="shared" si="13"/>
        <v>-57484.850684931502</v>
      </c>
      <c r="AM109" s="16">
        <f t="shared" si="14"/>
        <v>3304508058.2688699</v>
      </c>
    </row>
    <row r="110" spans="1:39" x14ac:dyDescent="0.25">
      <c r="A110" s="5">
        <v>648</v>
      </c>
      <c r="B110" s="6">
        <v>20</v>
      </c>
      <c r="C110" s="6" t="s">
        <v>3</v>
      </c>
      <c r="D110" s="6">
        <v>10452</v>
      </c>
      <c r="E110" s="1" t="s">
        <v>45</v>
      </c>
      <c r="F110" s="1">
        <v>6</v>
      </c>
      <c r="G110" s="1">
        <v>5</v>
      </c>
      <c r="H110" s="1">
        <v>1953</v>
      </c>
      <c r="I110" s="1">
        <v>1953</v>
      </c>
      <c r="J110" s="1" t="s">
        <v>61</v>
      </c>
      <c r="K110" s="1" t="s">
        <v>47</v>
      </c>
      <c r="L110" s="1" t="s">
        <v>47</v>
      </c>
      <c r="M110" s="1" t="s">
        <v>49</v>
      </c>
      <c r="N110" s="1" t="s">
        <v>47</v>
      </c>
      <c r="O110" s="1" t="s">
        <v>47</v>
      </c>
      <c r="P110" s="1" t="s">
        <v>70</v>
      </c>
      <c r="Q110" s="1" t="s">
        <v>60</v>
      </c>
      <c r="R110" s="1">
        <v>500</v>
      </c>
      <c r="S110" s="1" t="s">
        <v>52</v>
      </c>
      <c r="T110" s="1">
        <v>1094</v>
      </c>
      <c r="U110" s="1">
        <v>0</v>
      </c>
      <c r="V110" s="1">
        <v>0</v>
      </c>
      <c r="W110" s="1">
        <v>1094</v>
      </c>
      <c r="X110" s="1">
        <v>1</v>
      </c>
      <c r="Y110" s="1">
        <v>0</v>
      </c>
      <c r="Z110" s="1">
        <v>3</v>
      </c>
      <c r="AA110" s="1">
        <v>1</v>
      </c>
      <c r="AB110" s="1" t="s">
        <v>47</v>
      </c>
      <c r="AC110" s="1">
        <v>5</v>
      </c>
      <c r="AD110" s="1" t="s">
        <v>53</v>
      </c>
      <c r="AE110" s="1" t="s">
        <v>54</v>
      </c>
      <c r="AF110" s="1">
        <v>2</v>
      </c>
      <c r="AG110" s="1">
        <v>0</v>
      </c>
      <c r="AH110" s="1">
        <v>6</v>
      </c>
      <c r="AI110" s="1">
        <v>2008</v>
      </c>
      <c r="AJ110" s="1" t="s">
        <v>9</v>
      </c>
      <c r="AK110" s="1">
        <v>155000</v>
      </c>
      <c r="AL110" s="16">
        <f t="shared" si="13"/>
        <v>-20984.850684931502</v>
      </c>
      <c r="AM110" s="16">
        <f t="shared" si="14"/>
        <v>440363958.26887012</v>
      </c>
    </row>
    <row r="111" spans="1:39" x14ac:dyDescent="0.25">
      <c r="A111" s="5">
        <v>1102</v>
      </c>
      <c r="B111" s="6">
        <v>20</v>
      </c>
      <c r="C111" s="6" t="s">
        <v>3</v>
      </c>
      <c r="D111" s="6">
        <v>9758</v>
      </c>
      <c r="E111" s="1" t="s">
        <v>45</v>
      </c>
      <c r="F111" s="1">
        <v>5</v>
      </c>
      <c r="G111" s="1">
        <v>5</v>
      </c>
      <c r="H111" s="1">
        <v>1971</v>
      </c>
      <c r="I111" s="1">
        <v>1971</v>
      </c>
      <c r="J111" s="1" t="s">
        <v>46</v>
      </c>
      <c r="K111" s="1" t="s">
        <v>47</v>
      </c>
      <c r="L111" s="1" t="s">
        <v>47</v>
      </c>
      <c r="M111" s="1" t="s">
        <v>49</v>
      </c>
      <c r="N111" s="1" t="s">
        <v>47</v>
      </c>
      <c r="O111" s="1" t="s">
        <v>47</v>
      </c>
      <c r="P111" s="1" t="s">
        <v>50</v>
      </c>
      <c r="Q111" s="1" t="s">
        <v>51</v>
      </c>
      <c r="R111" s="1">
        <v>412</v>
      </c>
      <c r="S111" s="1" t="s">
        <v>52</v>
      </c>
      <c r="T111" s="1">
        <v>950</v>
      </c>
      <c r="U111" s="1">
        <v>0</v>
      </c>
      <c r="V111" s="1">
        <v>0</v>
      </c>
      <c r="W111" s="1">
        <v>950</v>
      </c>
      <c r="X111" s="1">
        <v>1</v>
      </c>
      <c r="Y111" s="1">
        <v>0</v>
      </c>
      <c r="Z111" s="1">
        <v>3</v>
      </c>
      <c r="AA111" s="1">
        <v>1</v>
      </c>
      <c r="AB111" s="1" t="s">
        <v>47</v>
      </c>
      <c r="AC111" s="1">
        <v>5</v>
      </c>
      <c r="AD111" s="1" t="s">
        <v>53</v>
      </c>
      <c r="AE111" s="1" t="s">
        <v>58</v>
      </c>
      <c r="AF111" s="1">
        <v>1</v>
      </c>
      <c r="AG111" s="1">
        <v>0</v>
      </c>
      <c r="AH111" s="1">
        <v>7</v>
      </c>
      <c r="AI111" s="1">
        <v>2007</v>
      </c>
      <c r="AJ111" s="1" t="s">
        <v>9</v>
      </c>
      <c r="AK111" s="1">
        <v>119500</v>
      </c>
      <c r="AL111" s="16">
        <f t="shared" si="13"/>
        <v>-56484.850684931502</v>
      </c>
      <c r="AM111" s="16">
        <f t="shared" si="14"/>
        <v>3190538356.8990068</v>
      </c>
    </row>
    <row r="112" spans="1:39" x14ac:dyDescent="0.25">
      <c r="A112" s="5">
        <v>619</v>
      </c>
      <c r="B112" s="6">
        <v>20</v>
      </c>
      <c r="C112" s="6" t="s">
        <v>3</v>
      </c>
      <c r="D112" s="6">
        <v>11694</v>
      </c>
      <c r="E112" s="1" t="s">
        <v>45</v>
      </c>
      <c r="F112" s="1">
        <v>9</v>
      </c>
      <c r="G112" s="1">
        <v>5</v>
      </c>
      <c r="H112" s="1">
        <v>2007</v>
      </c>
      <c r="I112" s="1">
        <v>2007</v>
      </c>
      <c r="J112" s="1" t="s">
        <v>61</v>
      </c>
      <c r="K112" s="1" t="s">
        <v>62</v>
      </c>
      <c r="L112" s="1" t="s">
        <v>47</v>
      </c>
      <c r="M112" s="1" t="s">
        <v>55</v>
      </c>
      <c r="N112" s="1" t="s">
        <v>62</v>
      </c>
      <c r="O112" s="1" t="s">
        <v>47</v>
      </c>
      <c r="P112" s="1" t="s">
        <v>68</v>
      </c>
      <c r="Q112" s="1" t="s">
        <v>63</v>
      </c>
      <c r="R112" s="1">
        <v>48</v>
      </c>
      <c r="S112" s="1" t="s">
        <v>52</v>
      </c>
      <c r="T112" s="1">
        <v>1828</v>
      </c>
      <c r="U112" s="1">
        <v>0</v>
      </c>
      <c r="V112" s="1">
        <v>0</v>
      </c>
      <c r="W112" s="1">
        <v>1828</v>
      </c>
      <c r="X112" s="1">
        <v>2</v>
      </c>
      <c r="Y112" s="1">
        <v>0</v>
      </c>
      <c r="Z112" s="1">
        <v>3</v>
      </c>
      <c r="AA112" s="1">
        <v>1</v>
      </c>
      <c r="AB112" s="1" t="s">
        <v>48</v>
      </c>
      <c r="AC112" s="1">
        <v>9</v>
      </c>
      <c r="AD112" s="1" t="s">
        <v>53</v>
      </c>
      <c r="AE112" s="1" t="s">
        <v>54</v>
      </c>
      <c r="AF112" s="1">
        <v>3</v>
      </c>
      <c r="AG112" s="1">
        <v>0</v>
      </c>
      <c r="AH112" s="1">
        <v>7</v>
      </c>
      <c r="AI112" s="1">
        <v>2007</v>
      </c>
      <c r="AJ112" s="1" t="s">
        <v>10</v>
      </c>
      <c r="AK112" s="1">
        <v>314813</v>
      </c>
      <c r="AL112" s="16">
        <f t="shared" si="13"/>
        <v>138828.1493150685</v>
      </c>
      <c r="AM112" s="16">
        <f t="shared" si="14"/>
        <v>19273255042.246952</v>
      </c>
    </row>
    <row r="113" spans="1:39" x14ac:dyDescent="0.25">
      <c r="A113" s="5">
        <v>870</v>
      </c>
      <c r="B113" s="6">
        <v>60</v>
      </c>
      <c r="C113" s="6" t="s">
        <v>3</v>
      </c>
      <c r="D113" s="6">
        <v>9938</v>
      </c>
      <c r="E113" s="1" t="s">
        <v>45</v>
      </c>
      <c r="F113" s="1">
        <v>7</v>
      </c>
      <c r="G113" s="1">
        <v>5</v>
      </c>
      <c r="H113" s="1">
        <v>1993</v>
      </c>
      <c r="I113" s="1">
        <v>1994</v>
      </c>
      <c r="J113" s="1" t="s">
        <v>46</v>
      </c>
      <c r="K113" s="1" t="s">
        <v>48</v>
      </c>
      <c r="L113" s="1" t="s">
        <v>47</v>
      </c>
      <c r="M113" s="1" t="s">
        <v>55</v>
      </c>
      <c r="N113" s="1" t="s">
        <v>48</v>
      </c>
      <c r="O113" s="1" t="s">
        <v>47</v>
      </c>
      <c r="P113" s="1" t="s">
        <v>50</v>
      </c>
      <c r="Q113" s="1" t="s">
        <v>63</v>
      </c>
      <c r="R113" s="1">
        <v>750</v>
      </c>
      <c r="S113" s="1" t="s">
        <v>52</v>
      </c>
      <c r="T113" s="1">
        <v>1062</v>
      </c>
      <c r="U113" s="1">
        <v>887</v>
      </c>
      <c r="V113" s="1">
        <v>0</v>
      </c>
      <c r="W113" s="1">
        <v>1949</v>
      </c>
      <c r="X113" s="1">
        <v>2</v>
      </c>
      <c r="Y113" s="1">
        <v>1</v>
      </c>
      <c r="Z113" s="1">
        <v>3</v>
      </c>
      <c r="AA113" s="1">
        <v>1</v>
      </c>
      <c r="AB113" s="1" t="s">
        <v>48</v>
      </c>
      <c r="AC113" s="1">
        <v>8</v>
      </c>
      <c r="AD113" s="1" t="s">
        <v>53</v>
      </c>
      <c r="AE113" s="1" t="s">
        <v>54</v>
      </c>
      <c r="AF113" s="1">
        <v>2</v>
      </c>
      <c r="AG113" s="1">
        <v>0</v>
      </c>
      <c r="AH113" s="1">
        <v>6</v>
      </c>
      <c r="AI113" s="1">
        <v>2010</v>
      </c>
      <c r="AJ113" s="1" t="s">
        <v>9</v>
      </c>
      <c r="AK113" s="1">
        <v>236000</v>
      </c>
      <c r="AL113" s="16">
        <f t="shared" si="13"/>
        <v>60015.149315068498</v>
      </c>
      <c r="AM113" s="16">
        <f t="shared" si="14"/>
        <v>3601818147.309967</v>
      </c>
    </row>
    <row r="114" spans="1:39" x14ac:dyDescent="0.25">
      <c r="A114" s="5">
        <v>1190</v>
      </c>
      <c r="B114" s="6">
        <v>60</v>
      </c>
      <c r="C114" s="6" t="s">
        <v>3</v>
      </c>
      <c r="D114" s="6">
        <v>7500</v>
      </c>
      <c r="E114" s="1" t="s">
        <v>45</v>
      </c>
      <c r="F114" s="1">
        <v>7</v>
      </c>
      <c r="G114" s="1">
        <v>5</v>
      </c>
      <c r="H114" s="1">
        <v>1999</v>
      </c>
      <c r="I114" s="1">
        <v>1999</v>
      </c>
      <c r="J114" s="1" t="s">
        <v>46</v>
      </c>
      <c r="K114" s="1" t="s">
        <v>47</v>
      </c>
      <c r="L114" s="1" t="s">
        <v>47</v>
      </c>
      <c r="M114" s="1" t="s">
        <v>55</v>
      </c>
      <c r="N114" s="1" t="s">
        <v>47</v>
      </c>
      <c r="O114" s="1" t="s">
        <v>47</v>
      </c>
      <c r="P114" s="1" t="s">
        <v>50</v>
      </c>
      <c r="Q114" s="1" t="s">
        <v>56</v>
      </c>
      <c r="R114" s="1">
        <v>0</v>
      </c>
      <c r="S114" s="1" t="s">
        <v>52</v>
      </c>
      <c r="T114" s="1">
        <v>1028</v>
      </c>
      <c r="U114" s="1">
        <v>776</v>
      </c>
      <c r="V114" s="1">
        <v>0</v>
      </c>
      <c r="W114" s="1">
        <v>1804</v>
      </c>
      <c r="X114" s="1">
        <v>2</v>
      </c>
      <c r="Y114" s="1">
        <v>1</v>
      </c>
      <c r="Z114" s="1">
        <v>3</v>
      </c>
      <c r="AA114" s="1">
        <v>1</v>
      </c>
      <c r="AB114" s="1" t="s">
        <v>48</v>
      </c>
      <c r="AC114" s="1">
        <v>7</v>
      </c>
      <c r="AD114" s="1" t="s">
        <v>53</v>
      </c>
      <c r="AE114" s="1" t="s">
        <v>54</v>
      </c>
      <c r="AF114" s="1">
        <v>2</v>
      </c>
      <c r="AG114" s="1">
        <v>0</v>
      </c>
      <c r="AH114" s="1">
        <v>6</v>
      </c>
      <c r="AI114" s="1">
        <v>2010</v>
      </c>
      <c r="AJ114" s="1" t="s">
        <v>9</v>
      </c>
      <c r="AK114" s="1">
        <v>189000</v>
      </c>
      <c r="AL114" s="16">
        <f t="shared" si="13"/>
        <v>13015.149315068498</v>
      </c>
      <c r="AM114" s="16">
        <f t="shared" si="14"/>
        <v>169394111.693528</v>
      </c>
    </row>
    <row r="115" spans="1:39" x14ac:dyDescent="0.25">
      <c r="A115" s="5">
        <v>1320</v>
      </c>
      <c r="B115" s="6">
        <v>20</v>
      </c>
      <c r="C115" s="6" t="s">
        <v>3</v>
      </c>
      <c r="D115" s="6">
        <v>10215</v>
      </c>
      <c r="E115" s="1" t="s">
        <v>45</v>
      </c>
      <c r="F115" s="1">
        <v>4</v>
      </c>
      <c r="G115" s="1">
        <v>5</v>
      </c>
      <c r="H115" s="1">
        <v>1954</v>
      </c>
      <c r="I115" s="1">
        <v>1954</v>
      </c>
      <c r="J115" s="1" t="s">
        <v>61</v>
      </c>
      <c r="K115" s="1" t="s">
        <v>47</v>
      </c>
      <c r="L115" s="1" t="s">
        <v>47</v>
      </c>
      <c r="M115" s="1" t="s">
        <v>55</v>
      </c>
      <c r="N115" s="1" t="s">
        <v>47</v>
      </c>
      <c r="O115" s="1" t="s">
        <v>47</v>
      </c>
      <c r="P115" s="1" t="s">
        <v>50</v>
      </c>
      <c r="Q115" s="1" t="s">
        <v>65</v>
      </c>
      <c r="R115" s="1">
        <v>492</v>
      </c>
      <c r="S115" s="1" t="s">
        <v>52</v>
      </c>
      <c r="T115" s="1">
        <v>948</v>
      </c>
      <c r="U115" s="1">
        <v>0</v>
      </c>
      <c r="V115" s="1">
        <v>0</v>
      </c>
      <c r="W115" s="1">
        <v>948</v>
      </c>
      <c r="X115" s="1">
        <v>1</v>
      </c>
      <c r="Y115" s="1">
        <v>0</v>
      </c>
      <c r="Z115" s="1">
        <v>3</v>
      </c>
      <c r="AA115" s="1">
        <v>1</v>
      </c>
      <c r="AB115" s="1" t="s">
        <v>47</v>
      </c>
      <c r="AC115" s="1">
        <v>5</v>
      </c>
      <c r="AD115" s="1" t="s">
        <v>53</v>
      </c>
      <c r="AE115" s="1" t="s">
        <v>54</v>
      </c>
      <c r="AF115" s="1">
        <v>1</v>
      </c>
      <c r="AG115" s="1">
        <v>0</v>
      </c>
      <c r="AH115" s="1">
        <v>2</v>
      </c>
      <c r="AI115" s="1">
        <v>2007</v>
      </c>
      <c r="AJ115" s="1" t="s">
        <v>9</v>
      </c>
      <c r="AK115" s="1">
        <v>111000</v>
      </c>
      <c r="AL115" s="16">
        <f t="shared" si="13"/>
        <v>-64984.850684931502</v>
      </c>
      <c r="AM115" s="16">
        <f t="shared" si="14"/>
        <v>4223030818.5428424</v>
      </c>
    </row>
    <row r="116" spans="1:39" x14ac:dyDescent="0.25">
      <c r="A116" s="5">
        <v>45</v>
      </c>
      <c r="B116" s="6">
        <v>20</v>
      </c>
      <c r="C116" s="6" t="s">
        <v>3</v>
      </c>
      <c r="D116" s="6">
        <v>7945</v>
      </c>
      <c r="E116" s="1" t="s">
        <v>45</v>
      </c>
      <c r="F116" s="1">
        <v>5</v>
      </c>
      <c r="G116" s="1">
        <v>6</v>
      </c>
      <c r="H116" s="1">
        <v>1959</v>
      </c>
      <c r="I116" s="1">
        <v>1959</v>
      </c>
      <c r="J116" s="1" t="s">
        <v>46</v>
      </c>
      <c r="K116" s="1" t="s">
        <v>47</v>
      </c>
      <c r="L116" s="1" t="s">
        <v>47</v>
      </c>
      <c r="M116" s="1" t="s">
        <v>49</v>
      </c>
      <c r="N116" s="1" t="s">
        <v>47</v>
      </c>
      <c r="O116" s="1" t="s">
        <v>47</v>
      </c>
      <c r="P116" s="1" t="s">
        <v>50</v>
      </c>
      <c r="Q116" s="1" t="s">
        <v>65</v>
      </c>
      <c r="R116" s="1">
        <v>179</v>
      </c>
      <c r="S116" s="1" t="s">
        <v>52</v>
      </c>
      <c r="T116" s="1">
        <v>1150</v>
      </c>
      <c r="U116" s="1">
        <v>0</v>
      </c>
      <c r="V116" s="1">
        <v>0</v>
      </c>
      <c r="W116" s="1">
        <v>1150</v>
      </c>
      <c r="X116" s="1">
        <v>1</v>
      </c>
      <c r="Y116" s="1">
        <v>0</v>
      </c>
      <c r="Z116" s="1">
        <v>3</v>
      </c>
      <c r="AA116" s="1">
        <v>1</v>
      </c>
      <c r="AB116" s="1" t="s">
        <v>47</v>
      </c>
      <c r="AC116" s="1">
        <v>6</v>
      </c>
      <c r="AD116" s="1" t="s">
        <v>53</v>
      </c>
      <c r="AE116" s="1" t="s">
        <v>54</v>
      </c>
      <c r="AF116" s="1">
        <v>1</v>
      </c>
      <c r="AG116" s="1">
        <v>0</v>
      </c>
      <c r="AH116" s="1">
        <v>5</v>
      </c>
      <c r="AI116" s="1">
        <v>2006</v>
      </c>
      <c r="AJ116" s="1" t="s">
        <v>9</v>
      </c>
      <c r="AK116" s="1">
        <v>141000</v>
      </c>
      <c r="AL116" s="16">
        <f t="shared" si="13"/>
        <v>-34984.850684931502</v>
      </c>
      <c r="AM116" s="16">
        <f t="shared" si="14"/>
        <v>1223939777.4469521</v>
      </c>
    </row>
    <row r="117" spans="1:39" x14ac:dyDescent="0.25">
      <c r="A117" s="5">
        <v>830</v>
      </c>
      <c r="B117" s="6">
        <v>160</v>
      </c>
      <c r="C117" s="6" t="s">
        <v>5</v>
      </c>
      <c r="D117" s="6">
        <v>2544</v>
      </c>
      <c r="E117" s="1" t="s">
        <v>45</v>
      </c>
      <c r="F117" s="1">
        <v>7</v>
      </c>
      <c r="G117" s="1">
        <v>5</v>
      </c>
      <c r="H117" s="1">
        <v>2005</v>
      </c>
      <c r="I117" s="1">
        <v>2005</v>
      </c>
      <c r="J117" s="1" t="s">
        <v>46</v>
      </c>
      <c r="K117" s="1" t="s">
        <v>48</v>
      </c>
      <c r="L117" s="1" t="s">
        <v>47</v>
      </c>
      <c r="M117" s="1" t="s">
        <v>55</v>
      </c>
      <c r="N117" s="1" t="s">
        <v>48</v>
      </c>
      <c r="O117" s="1" t="s">
        <v>47</v>
      </c>
      <c r="P117" s="1" t="s">
        <v>50</v>
      </c>
      <c r="Q117" s="1" t="s">
        <v>56</v>
      </c>
      <c r="R117" s="1">
        <v>0</v>
      </c>
      <c r="S117" s="1" t="s">
        <v>52</v>
      </c>
      <c r="T117" s="1">
        <v>520</v>
      </c>
      <c r="U117" s="1">
        <v>623</v>
      </c>
      <c r="V117" s="1">
        <v>80</v>
      </c>
      <c r="W117" s="1">
        <v>1223</v>
      </c>
      <c r="X117" s="1">
        <v>2</v>
      </c>
      <c r="Y117" s="1">
        <v>1</v>
      </c>
      <c r="Z117" s="1">
        <v>2</v>
      </c>
      <c r="AA117" s="1">
        <v>1</v>
      </c>
      <c r="AB117" s="1" t="s">
        <v>48</v>
      </c>
      <c r="AC117" s="1">
        <v>4</v>
      </c>
      <c r="AD117" s="1" t="s">
        <v>53</v>
      </c>
      <c r="AE117" s="1" t="s">
        <v>58</v>
      </c>
      <c r="AF117" s="1">
        <v>2</v>
      </c>
      <c r="AG117" s="1">
        <v>0</v>
      </c>
      <c r="AH117" s="1">
        <v>7</v>
      </c>
      <c r="AI117" s="1">
        <v>2006</v>
      </c>
      <c r="AJ117" s="1" t="s">
        <v>9</v>
      </c>
      <c r="AK117" s="1">
        <v>147400</v>
      </c>
      <c r="AL117" s="16">
        <f t="shared" si="13"/>
        <v>-28584.850684931502</v>
      </c>
      <c r="AM117" s="16">
        <f t="shared" si="14"/>
        <v>817093688.679829</v>
      </c>
    </row>
    <row r="118" spans="1:39" x14ac:dyDescent="0.25">
      <c r="A118" s="5">
        <v>111</v>
      </c>
      <c r="B118" s="6">
        <v>50</v>
      </c>
      <c r="C118" s="6" t="s">
        <v>3</v>
      </c>
      <c r="D118" s="6">
        <v>9525</v>
      </c>
      <c r="E118" s="1" t="s">
        <v>45</v>
      </c>
      <c r="F118" s="1">
        <v>6</v>
      </c>
      <c r="G118" s="1">
        <v>4</v>
      </c>
      <c r="H118" s="1">
        <v>1954</v>
      </c>
      <c r="I118" s="1">
        <v>1972</v>
      </c>
      <c r="J118" s="1" t="s">
        <v>46</v>
      </c>
      <c r="K118" s="1" t="s">
        <v>47</v>
      </c>
      <c r="L118" s="1" t="s">
        <v>47</v>
      </c>
      <c r="M118" s="1" t="s">
        <v>49</v>
      </c>
      <c r="N118" s="1" t="s">
        <v>47</v>
      </c>
      <c r="O118" s="1" t="s">
        <v>66</v>
      </c>
      <c r="P118" s="1" t="s">
        <v>50</v>
      </c>
      <c r="Q118" s="1" t="s">
        <v>60</v>
      </c>
      <c r="R118" s="1">
        <v>444</v>
      </c>
      <c r="S118" s="1" t="s">
        <v>52</v>
      </c>
      <c r="T118" s="1">
        <v>1216</v>
      </c>
      <c r="U118" s="1">
        <v>639</v>
      </c>
      <c r="V118" s="1">
        <v>0</v>
      </c>
      <c r="W118" s="1">
        <v>1855</v>
      </c>
      <c r="X118" s="1">
        <v>2</v>
      </c>
      <c r="Y118" s="1">
        <v>0</v>
      </c>
      <c r="Z118" s="1">
        <v>4</v>
      </c>
      <c r="AA118" s="1">
        <v>1</v>
      </c>
      <c r="AB118" s="1" t="s">
        <v>47</v>
      </c>
      <c r="AC118" s="1">
        <v>7</v>
      </c>
      <c r="AD118" s="1" t="s">
        <v>53</v>
      </c>
      <c r="AE118" s="1" t="s">
        <v>54</v>
      </c>
      <c r="AF118" s="1">
        <v>1</v>
      </c>
      <c r="AG118" s="1">
        <v>0</v>
      </c>
      <c r="AH118" s="1">
        <v>10</v>
      </c>
      <c r="AI118" s="1">
        <v>2006</v>
      </c>
      <c r="AJ118" s="1" t="s">
        <v>9</v>
      </c>
      <c r="AK118" s="1">
        <v>136900</v>
      </c>
      <c r="AL118" s="16">
        <f t="shared" si="13"/>
        <v>-39084.850684931502</v>
      </c>
      <c r="AM118" s="16">
        <f t="shared" si="14"/>
        <v>1527625553.0633905</v>
      </c>
    </row>
    <row r="119" spans="1:39" x14ac:dyDescent="0.25">
      <c r="A119" s="5">
        <v>864</v>
      </c>
      <c r="B119" s="6">
        <v>20</v>
      </c>
      <c r="C119" s="6" t="s">
        <v>3</v>
      </c>
      <c r="D119" s="6">
        <v>7931</v>
      </c>
      <c r="E119" s="1" t="s">
        <v>45</v>
      </c>
      <c r="F119" s="1">
        <v>5</v>
      </c>
      <c r="G119" s="1">
        <v>5</v>
      </c>
      <c r="H119" s="1">
        <v>1959</v>
      </c>
      <c r="I119" s="1">
        <v>1959</v>
      </c>
      <c r="J119" s="1" t="s">
        <v>61</v>
      </c>
      <c r="K119" s="1" t="s">
        <v>47</v>
      </c>
      <c r="L119" s="1" t="s">
        <v>47</v>
      </c>
      <c r="M119" s="1" t="s">
        <v>49</v>
      </c>
      <c r="N119" s="1" t="s">
        <v>47</v>
      </c>
      <c r="O119" s="1" t="s">
        <v>47</v>
      </c>
      <c r="P119" s="1" t="s">
        <v>50</v>
      </c>
      <c r="Q119" s="1" t="s">
        <v>51</v>
      </c>
      <c r="R119" s="1">
        <v>1148</v>
      </c>
      <c r="S119" s="1" t="s">
        <v>52</v>
      </c>
      <c r="T119" s="1">
        <v>1148</v>
      </c>
      <c r="U119" s="1">
        <v>0</v>
      </c>
      <c r="V119" s="1">
        <v>0</v>
      </c>
      <c r="W119" s="1">
        <v>1148</v>
      </c>
      <c r="X119" s="1">
        <v>1</v>
      </c>
      <c r="Y119" s="1">
        <v>0</v>
      </c>
      <c r="Z119" s="1">
        <v>3</v>
      </c>
      <c r="AA119" s="1">
        <v>1</v>
      </c>
      <c r="AB119" s="1" t="s">
        <v>47</v>
      </c>
      <c r="AC119" s="1">
        <v>6</v>
      </c>
      <c r="AD119" s="1" t="s">
        <v>53</v>
      </c>
      <c r="AE119" s="1" t="s">
        <v>54</v>
      </c>
      <c r="AF119" s="1">
        <v>1</v>
      </c>
      <c r="AG119" s="1">
        <v>0</v>
      </c>
      <c r="AH119" s="1">
        <v>7</v>
      </c>
      <c r="AI119" s="1">
        <v>2009</v>
      </c>
      <c r="AJ119" s="1" t="s">
        <v>9</v>
      </c>
      <c r="AK119" s="1">
        <v>132500</v>
      </c>
      <c r="AL119" s="16">
        <f t="shared" si="13"/>
        <v>-43484.850684931502</v>
      </c>
      <c r="AM119" s="16">
        <f t="shared" si="14"/>
        <v>1890932239.0907876</v>
      </c>
    </row>
    <row r="120" spans="1:39" x14ac:dyDescent="0.25">
      <c r="A120" s="5">
        <v>542</v>
      </c>
      <c r="B120" s="6">
        <v>60</v>
      </c>
      <c r="C120" s="6" t="s">
        <v>3</v>
      </c>
      <c r="D120" s="6">
        <v>11000</v>
      </c>
      <c r="E120" s="1" t="s">
        <v>64</v>
      </c>
      <c r="F120" s="1">
        <v>8</v>
      </c>
      <c r="G120" s="1">
        <v>5</v>
      </c>
      <c r="H120" s="1">
        <v>2000</v>
      </c>
      <c r="I120" s="1">
        <v>2000</v>
      </c>
      <c r="J120" s="1" t="s">
        <v>46</v>
      </c>
      <c r="K120" s="1" t="s">
        <v>48</v>
      </c>
      <c r="L120" s="1" t="s">
        <v>47</v>
      </c>
      <c r="M120" s="1" t="s">
        <v>55</v>
      </c>
      <c r="N120" s="1" t="s">
        <v>48</v>
      </c>
      <c r="O120" s="1" t="s">
        <v>47</v>
      </c>
      <c r="P120" s="1" t="s">
        <v>50</v>
      </c>
      <c r="Q120" s="1" t="s">
        <v>56</v>
      </c>
      <c r="R120" s="1">
        <v>0</v>
      </c>
      <c r="S120" s="1" t="s">
        <v>52</v>
      </c>
      <c r="T120" s="1">
        <v>997</v>
      </c>
      <c r="U120" s="1">
        <v>1288</v>
      </c>
      <c r="V120" s="1">
        <v>0</v>
      </c>
      <c r="W120" s="1">
        <v>2285</v>
      </c>
      <c r="X120" s="1">
        <v>2</v>
      </c>
      <c r="Y120" s="1">
        <v>1</v>
      </c>
      <c r="Z120" s="1">
        <v>4</v>
      </c>
      <c r="AA120" s="1">
        <v>1</v>
      </c>
      <c r="AB120" s="1" t="s">
        <v>48</v>
      </c>
      <c r="AC120" s="1">
        <v>8</v>
      </c>
      <c r="AD120" s="1" t="s">
        <v>53</v>
      </c>
      <c r="AE120" s="1" t="s">
        <v>69</v>
      </c>
      <c r="AF120" s="1">
        <v>3</v>
      </c>
      <c r="AG120" s="1">
        <v>0</v>
      </c>
      <c r="AH120" s="1">
        <v>6</v>
      </c>
      <c r="AI120" s="1">
        <v>2007</v>
      </c>
      <c r="AJ120" s="1" t="s">
        <v>9</v>
      </c>
      <c r="AK120" s="1">
        <v>248000</v>
      </c>
      <c r="AL120" s="16">
        <f t="shared" si="13"/>
        <v>72015.149315068498</v>
      </c>
      <c r="AM120" s="16">
        <f t="shared" si="14"/>
        <v>5186181730.8716106</v>
      </c>
    </row>
    <row r="121" spans="1:39" x14ac:dyDescent="0.25">
      <c r="A121" s="5">
        <v>226</v>
      </c>
      <c r="B121" s="6">
        <v>160</v>
      </c>
      <c r="C121" s="6" t="s">
        <v>4</v>
      </c>
      <c r="D121" s="6">
        <v>1680</v>
      </c>
      <c r="E121" s="1" t="s">
        <v>45</v>
      </c>
      <c r="F121" s="1">
        <v>5</v>
      </c>
      <c r="G121" s="1">
        <v>5</v>
      </c>
      <c r="H121" s="1">
        <v>1971</v>
      </c>
      <c r="I121" s="1">
        <v>1971</v>
      </c>
      <c r="J121" s="1" t="s">
        <v>46</v>
      </c>
      <c r="K121" s="1" t="s">
        <v>47</v>
      </c>
      <c r="L121" s="1" t="s">
        <v>47</v>
      </c>
      <c r="M121" s="1" t="s">
        <v>49</v>
      </c>
      <c r="N121" s="1" t="s">
        <v>47</v>
      </c>
      <c r="O121" s="1" t="s">
        <v>47</v>
      </c>
      <c r="P121" s="1" t="s">
        <v>50</v>
      </c>
      <c r="Q121" s="1" t="s">
        <v>56</v>
      </c>
      <c r="R121" s="1">
        <v>0</v>
      </c>
      <c r="S121" s="1" t="s">
        <v>52</v>
      </c>
      <c r="T121" s="1">
        <v>630</v>
      </c>
      <c r="U121" s="1">
        <v>672</v>
      </c>
      <c r="V121" s="1">
        <v>0</v>
      </c>
      <c r="W121" s="1">
        <v>1302</v>
      </c>
      <c r="X121" s="1">
        <v>2</v>
      </c>
      <c r="Y121" s="1">
        <v>1</v>
      </c>
      <c r="Z121" s="1">
        <v>3</v>
      </c>
      <c r="AA121" s="1">
        <v>1</v>
      </c>
      <c r="AB121" s="1" t="s">
        <v>47</v>
      </c>
      <c r="AC121" s="1">
        <v>6</v>
      </c>
      <c r="AD121" s="1" t="s">
        <v>53</v>
      </c>
      <c r="AE121" s="1" t="s">
        <v>58</v>
      </c>
      <c r="AF121" s="1">
        <v>1</v>
      </c>
      <c r="AG121" s="1">
        <v>0</v>
      </c>
      <c r="AH121" s="1">
        <v>5</v>
      </c>
      <c r="AI121" s="1">
        <v>2009</v>
      </c>
      <c r="AJ121" s="1" t="s">
        <v>10</v>
      </c>
      <c r="AK121" s="1">
        <v>112000</v>
      </c>
      <c r="AL121" s="16">
        <f t="shared" si="13"/>
        <v>-63984.850684931502</v>
      </c>
      <c r="AM121" s="16">
        <f t="shared" si="14"/>
        <v>4094061117.1729794</v>
      </c>
    </row>
    <row r="122" spans="1:39" x14ac:dyDescent="0.25">
      <c r="A122" s="5">
        <v>46</v>
      </c>
      <c r="B122" s="6">
        <v>120</v>
      </c>
      <c r="C122" s="6" t="s">
        <v>3</v>
      </c>
      <c r="D122" s="6">
        <v>7658</v>
      </c>
      <c r="E122" s="1" t="s">
        <v>45</v>
      </c>
      <c r="F122" s="1">
        <v>9</v>
      </c>
      <c r="G122" s="1">
        <v>5</v>
      </c>
      <c r="H122" s="1">
        <v>2005</v>
      </c>
      <c r="I122" s="1">
        <v>2005</v>
      </c>
      <c r="J122" s="1" t="s">
        <v>61</v>
      </c>
      <c r="K122" s="1" t="s">
        <v>62</v>
      </c>
      <c r="L122" s="1" t="s">
        <v>47</v>
      </c>
      <c r="M122" s="1" t="s">
        <v>55</v>
      </c>
      <c r="N122" s="1" t="s">
        <v>62</v>
      </c>
      <c r="O122" s="1" t="s">
        <v>47</v>
      </c>
      <c r="P122" s="1" t="s">
        <v>50</v>
      </c>
      <c r="Q122" s="1" t="s">
        <v>63</v>
      </c>
      <c r="R122" s="1">
        <v>456</v>
      </c>
      <c r="S122" s="1" t="s">
        <v>52</v>
      </c>
      <c r="T122" s="1">
        <v>1752</v>
      </c>
      <c r="U122" s="1">
        <v>0</v>
      </c>
      <c r="V122" s="1">
        <v>0</v>
      </c>
      <c r="W122" s="1">
        <v>1752</v>
      </c>
      <c r="X122" s="1">
        <v>2</v>
      </c>
      <c r="Y122" s="1">
        <v>0</v>
      </c>
      <c r="Z122" s="1">
        <v>2</v>
      </c>
      <c r="AA122" s="1">
        <v>1</v>
      </c>
      <c r="AB122" s="1" t="s">
        <v>62</v>
      </c>
      <c r="AC122" s="1">
        <v>6</v>
      </c>
      <c r="AD122" s="1" t="s">
        <v>53</v>
      </c>
      <c r="AE122" s="1" t="s">
        <v>54</v>
      </c>
      <c r="AF122" s="1">
        <v>2</v>
      </c>
      <c r="AG122" s="1">
        <v>0</v>
      </c>
      <c r="AH122" s="1">
        <v>2</v>
      </c>
      <c r="AI122" s="1">
        <v>2010</v>
      </c>
      <c r="AJ122" s="1" t="s">
        <v>9</v>
      </c>
      <c r="AK122" s="1">
        <v>319900</v>
      </c>
      <c r="AL122" s="16">
        <f t="shared" si="13"/>
        <v>143915.1493150685</v>
      </c>
      <c r="AM122" s="16">
        <f t="shared" si="14"/>
        <v>20711570202.37846</v>
      </c>
    </row>
    <row r="123" spans="1:39" x14ac:dyDescent="0.25">
      <c r="A123" s="5">
        <v>269</v>
      </c>
      <c r="B123" s="6">
        <v>30</v>
      </c>
      <c r="C123" s="6" t="s">
        <v>4</v>
      </c>
      <c r="D123" s="6">
        <v>6900</v>
      </c>
      <c r="E123" s="1" t="s">
        <v>45</v>
      </c>
      <c r="F123" s="1">
        <v>5</v>
      </c>
      <c r="G123" s="1">
        <v>6</v>
      </c>
      <c r="H123" s="1">
        <v>1940</v>
      </c>
      <c r="I123" s="1">
        <v>1955</v>
      </c>
      <c r="J123" s="1" t="s">
        <v>46</v>
      </c>
      <c r="K123" s="1" t="s">
        <v>47</v>
      </c>
      <c r="L123" s="1" t="s">
        <v>47</v>
      </c>
      <c r="M123" s="1" t="s">
        <v>49</v>
      </c>
      <c r="N123" s="1" t="s">
        <v>47</v>
      </c>
      <c r="O123" s="1" t="s">
        <v>47</v>
      </c>
      <c r="P123" s="1" t="s">
        <v>50</v>
      </c>
      <c r="Q123" s="1" t="s">
        <v>65</v>
      </c>
      <c r="R123" s="1">
        <v>403</v>
      </c>
      <c r="S123" s="1" t="s">
        <v>52</v>
      </c>
      <c r="T123" s="1">
        <v>778</v>
      </c>
      <c r="U123" s="1">
        <v>0</v>
      </c>
      <c r="V123" s="1">
        <v>0</v>
      </c>
      <c r="W123" s="1">
        <v>778</v>
      </c>
      <c r="X123" s="1">
        <v>1</v>
      </c>
      <c r="Y123" s="1">
        <v>0</v>
      </c>
      <c r="Z123" s="1">
        <v>2</v>
      </c>
      <c r="AA123" s="1">
        <v>1</v>
      </c>
      <c r="AB123" s="1" t="s">
        <v>47</v>
      </c>
      <c r="AC123" s="1">
        <v>4</v>
      </c>
      <c r="AD123" s="1" t="s">
        <v>53</v>
      </c>
      <c r="AE123" s="1" t="s">
        <v>58</v>
      </c>
      <c r="AF123" s="1">
        <v>1</v>
      </c>
      <c r="AG123" s="1">
        <v>0</v>
      </c>
      <c r="AH123" s="1">
        <v>2</v>
      </c>
      <c r="AI123" s="1">
        <v>2008</v>
      </c>
      <c r="AJ123" s="1" t="s">
        <v>9</v>
      </c>
      <c r="AK123" s="1">
        <v>120500</v>
      </c>
      <c r="AL123" s="16">
        <f t="shared" si="13"/>
        <v>-55484.850684931502</v>
      </c>
      <c r="AM123" s="16">
        <f t="shared" si="14"/>
        <v>3078568655.5291438</v>
      </c>
    </row>
    <row r="124" spans="1:39" x14ac:dyDescent="0.25">
      <c r="A124" s="5">
        <v>1174</v>
      </c>
      <c r="B124" s="6">
        <v>50</v>
      </c>
      <c r="C124" s="6" t="s">
        <v>3</v>
      </c>
      <c r="D124" s="6">
        <v>18030</v>
      </c>
      <c r="E124" s="1" t="s">
        <v>45</v>
      </c>
      <c r="F124" s="1">
        <v>5</v>
      </c>
      <c r="G124" s="1">
        <v>6</v>
      </c>
      <c r="H124" s="1">
        <v>1946</v>
      </c>
      <c r="I124" s="1">
        <v>1994</v>
      </c>
      <c r="J124" s="1" t="s">
        <v>46</v>
      </c>
      <c r="K124" s="1" t="s">
        <v>47</v>
      </c>
      <c r="L124" s="1" t="s">
        <v>47</v>
      </c>
      <c r="M124" s="1" t="s">
        <v>49</v>
      </c>
      <c r="N124" s="1" t="s">
        <v>47</v>
      </c>
      <c r="O124" s="1" t="s">
        <v>47</v>
      </c>
      <c r="P124" s="1" t="s">
        <v>50</v>
      </c>
      <c r="Q124" s="1" t="s">
        <v>60</v>
      </c>
      <c r="R124" s="1">
        <v>152</v>
      </c>
      <c r="S124" s="1" t="s">
        <v>52</v>
      </c>
      <c r="T124" s="1">
        <v>1636</v>
      </c>
      <c r="U124" s="1">
        <v>971</v>
      </c>
      <c r="V124" s="1">
        <v>479</v>
      </c>
      <c r="W124" s="1">
        <v>3086</v>
      </c>
      <c r="X124" s="1">
        <v>3</v>
      </c>
      <c r="Y124" s="1">
        <v>0</v>
      </c>
      <c r="Z124" s="1">
        <v>3</v>
      </c>
      <c r="AA124" s="1">
        <v>1</v>
      </c>
      <c r="AB124" s="1" t="s">
        <v>62</v>
      </c>
      <c r="AC124" s="1">
        <v>12</v>
      </c>
      <c r="AD124" s="1" t="s">
        <v>57</v>
      </c>
      <c r="AE124" s="1" t="s">
        <v>76</v>
      </c>
      <c r="AF124" s="1">
        <v>0</v>
      </c>
      <c r="AG124" s="1">
        <v>0</v>
      </c>
      <c r="AH124" s="1">
        <v>3</v>
      </c>
      <c r="AI124" s="1">
        <v>2007</v>
      </c>
      <c r="AJ124" s="1" t="s">
        <v>9</v>
      </c>
      <c r="AK124" s="1">
        <v>200500</v>
      </c>
      <c r="AL124" s="16">
        <f t="shared" si="13"/>
        <v>24515.149315068498</v>
      </c>
      <c r="AM124" s="16">
        <f t="shared" si="14"/>
        <v>600992545.94010341</v>
      </c>
    </row>
    <row r="125" spans="1:39" x14ac:dyDescent="0.25">
      <c r="A125" s="5">
        <v>520</v>
      </c>
      <c r="B125" s="6">
        <v>70</v>
      </c>
      <c r="C125" s="6" t="s">
        <v>3</v>
      </c>
      <c r="D125" s="6">
        <v>10918</v>
      </c>
      <c r="E125" s="1" t="s">
        <v>45</v>
      </c>
      <c r="F125" s="1">
        <v>7</v>
      </c>
      <c r="G125" s="1">
        <v>9</v>
      </c>
      <c r="H125" s="1">
        <v>1926</v>
      </c>
      <c r="I125" s="1">
        <v>2004</v>
      </c>
      <c r="J125" s="1" t="s">
        <v>61</v>
      </c>
      <c r="K125" s="1" t="s">
        <v>48</v>
      </c>
      <c r="L125" s="1" t="s">
        <v>47</v>
      </c>
      <c r="M125" s="1" t="s">
        <v>67</v>
      </c>
      <c r="N125" s="1" t="s">
        <v>48</v>
      </c>
      <c r="O125" s="1" t="s">
        <v>47</v>
      </c>
      <c r="P125" s="1" t="s">
        <v>50</v>
      </c>
      <c r="Q125" s="1" t="s">
        <v>56</v>
      </c>
      <c r="R125" s="1">
        <v>0</v>
      </c>
      <c r="S125" s="1" t="s">
        <v>52</v>
      </c>
      <c r="T125" s="1">
        <v>1276</v>
      </c>
      <c r="U125" s="1">
        <v>804</v>
      </c>
      <c r="V125" s="1">
        <v>0</v>
      </c>
      <c r="W125" s="1">
        <v>2080</v>
      </c>
      <c r="X125" s="1">
        <v>1</v>
      </c>
      <c r="Y125" s="1">
        <v>1</v>
      </c>
      <c r="Z125" s="1">
        <v>3</v>
      </c>
      <c r="AA125" s="1">
        <v>1</v>
      </c>
      <c r="AB125" s="1" t="s">
        <v>48</v>
      </c>
      <c r="AC125" s="1">
        <v>9</v>
      </c>
      <c r="AD125" s="1" t="s">
        <v>53</v>
      </c>
      <c r="AE125" s="1" t="s">
        <v>58</v>
      </c>
      <c r="AF125" s="1">
        <v>1</v>
      </c>
      <c r="AG125" s="1">
        <v>0</v>
      </c>
      <c r="AH125" s="1">
        <v>6</v>
      </c>
      <c r="AI125" s="1">
        <v>2009</v>
      </c>
      <c r="AJ125" s="1" t="s">
        <v>9</v>
      </c>
      <c r="AK125" s="1">
        <v>234000</v>
      </c>
      <c r="AL125" s="16">
        <f t="shared" si="13"/>
        <v>58015.149315068498</v>
      </c>
      <c r="AM125" s="16">
        <f t="shared" si="14"/>
        <v>3365757550.0496926</v>
      </c>
    </row>
    <row r="126" spans="1:39" x14ac:dyDescent="0.25">
      <c r="A126" s="5">
        <v>981</v>
      </c>
      <c r="B126" s="6">
        <v>85</v>
      </c>
      <c r="C126" s="6" t="s">
        <v>3</v>
      </c>
      <c r="D126" s="6">
        <v>12122</v>
      </c>
      <c r="E126" s="1" t="s">
        <v>59</v>
      </c>
      <c r="F126" s="1">
        <v>7</v>
      </c>
      <c r="G126" s="1">
        <v>9</v>
      </c>
      <c r="H126" s="1">
        <v>1961</v>
      </c>
      <c r="I126" s="1">
        <v>2007</v>
      </c>
      <c r="J126" s="1" t="s">
        <v>46</v>
      </c>
      <c r="K126" s="1" t="s">
        <v>62</v>
      </c>
      <c r="L126" s="1" t="s">
        <v>47</v>
      </c>
      <c r="M126" s="1" t="s">
        <v>49</v>
      </c>
      <c r="N126" s="1" t="s">
        <v>47</v>
      </c>
      <c r="O126" s="1" t="s">
        <v>47</v>
      </c>
      <c r="P126" s="1" t="s">
        <v>68</v>
      </c>
      <c r="Q126" s="1" t="s">
        <v>65</v>
      </c>
      <c r="R126" s="1">
        <v>867</v>
      </c>
      <c r="S126" s="1" t="s">
        <v>52</v>
      </c>
      <c r="T126" s="1">
        <v>999</v>
      </c>
      <c r="U126" s="1">
        <v>0</v>
      </c>
      <c r="V126" s="1">
        <v>0</v>
      </c>
      <c r="W126" s="1">
        <v>999</v>
      </c>
      <c r="X126" s="1">
        <v>1</v>
      </c>
      <c r="Y126" s="1">
        <v>0</v>
      </c>
      <c r="Z126" s="1">
        <v>3</v>
      </c>
      <c r="AA126" s="1">
        <v>1</v>
      </c>
      <c r="AB126" s="1" t="s">
        <v>62</v>
      </c>
      <c r="AC126" s="1">
        <v>6</v>
      </c>
      <c r="AD126" s="1" t="s">
        <v>53</v>
      </c>
      <c r="AE126" s="1" t="s">
        <v>54</v>
      </c>
      <c r="AF126" s="1">
        <v>2</v>
      </c>
      <c r="AG126" s="1">
        <v>0</v>
      </c>
      <c r="AH126" s="1">
        <v>7</v>
      </c>
      <c r="AI126" s="1">
        <v>2008</v>
      </c>
      <c r="AJ126" s="1" t="s">
        <v>9</v>
      </c>
      <c r="AK126" s="1">
        <v>178400</v>
      </c>
      <c r="AL126" s="16">
        <f t="shared" si="13"/>
        <v>2415.1493150684983</v>
      </c>
      <c r="AM126" s="16">
        <f t="shared" si="14"/>
        <v>5832946.2140758364</v>
      </c>
    </row>
    <row r="127" spans="1:39" x14ac:dyDescent="0.25">
      <c r="A127" s="5">
        <v>240</v>
      </c>
      <c r="B127" s="6">
        <v>50</v>
      </c>
      <c r="C127" s="6" t="s">
        <v>3</v>
      </c>
      <c r="D127" s="6">
        <v>8741</v>
      </c>
      <c r="E127" s="1" t="s">
        <v>45</v>
      </c>
      <c r="F127" s="1">
        <v>6</v>
      </c>
      <c r="G127" s="1">
        <v>4</v>
      </c>
      <c r="H127" s="1">
        <v>1945</v>
      </c>
      <c r="I127" s="1">
        <v>1950</v>
      </c>
      <c r="J127" s="1" t="s">
        <v>46</v>
      </c>
      <c r="K127" s="1" t="s">
        <v>47</v>
      </c>
      <c r="L127" s="1" t="s">
        <v>47</v>
      </c>
      <c r="M127" s="1" t="s">
        <v>49</v>
      </c>
      <c r="N127" s="1" t="s">
        <v>47</v>
      </c>
      <c r="O127" s="1" t="s">
        <v>66</v>
      </c>
      <c r="P127" s="1" t="s">
        <v>50</v>
      </c>
      <c r="Q127" s="1" t="s">
        <v>60</v>
      </c>
      <c r="R127" s="1">
        <v>94</v>
      </c>
      <c r="S127" s="1" t="s">
        <v>52</v>
      </c>
      <c r="T127" s="1">
        <v>798</v>
      </c>
      <c r="U127" s="1">
        <v>689</v>
      </c>
      <c r="V127" s="1">
        <v>0</v>
      </c>
      <c r="W127" s="1">
        <v>1487</v>
      </c>
      <c r="X127" s="1">
        <v>1</v>
      </c>
      <c r="Y127" s="1">
        <v>1</v>
      </c>
      <c r="Z127" s="1">
        <v>3</v>
      </c>
      <c r="AA127" s="1">
        <v>1</v>
      </c>
      <c r="AB127" s="1" t="s">
        <v>47</v>
      </c>
      <c r="AC127" s="1">
        <v>7</v>
      </c>
      <c r="AD127" s="1" t="s">
        <v>53</v>
      </c>
      <c r="AE127" s="1" t="s">
        <v>58</v>
      </c>
      <c r="AF127" s="1">
        <v>1</v>
      </c>
      <c r="AG127" s="1">
        <v>0</v>
      </c>
      <c r="AH127" s="1">
        <v>4</v>
      </c>
      <c r="AI127" s="1">
        <v>2010</v>
      </c>
      <c r="AJ127" s="1" t="s">
        <v>9</v>
      </c>
      <c r="AK127" s="1">
        <v>113000</v>
      </c>
      <c r="AL127" s="16">
        <f t="shared" si="13"/>
        <v>-62984.850684931502</v>
      </c>
      <c r="AM127" s="16">
        <f t="shared" si="14"/>
        <v>3967091415.8031163</v>
      </c>
    </row>
    <row r="128" spans="1:39" x14ac:dyDescent="0.25">
      <c r="A128" s="5">
        <v>478</v>
      </c>
      <c r="B128" s="6">
        <v>60</v>
      </c>
      <c r="C128" s="6" t="s">
        <v>3</v>
      </c>
      <c r="D128" s="6">
        <v>13693</v>
      </c>
      <c r="E128" s="1" t="s">
        <v>45</v>
      </c>
      <c r="F128" s="1">
        <v>9</v>
      </c>
      <c r="G128" s="1">
        <v>5</v>
      </c>
      <c r="H128" s="1">
        <v>2006</v>
      </c>
      <c r="I128" s="1">
        <v>2006</v>
      </c>
      <c r="J128" s="1" t="s">
        <v>61</v>
      </c>
      <c r="K128" s="1" t="s">
        <v>62</v>
      </c>
      <c r="L128" s="1" t="s">
        <v>47</v>
      </c>
      <c r="M128" s="1" t="s">
        <v>55</v>
      </c>
      <c r="N128" s="1" t="s">
        <v>48</v>
      </c>
      <c r="O128" s="1" t="s">
        <v>47</v>
      </c>
      <c r="P128" s="1" t="s">
        <v>68</v>
      </c>
      <c r="Q128" s="1" t="s">
        <v>56</v>
      </c>
      <c r="R128" s="1">
        <v>0</v>
      </c>
      <c r="S128" s="1" t="s">
        <v>52</v>
      </c>
      <c r="T128" s="1">
        <v>2069</v>
      </c>
      <c r="U128" s="1">
        <v>574</v>
      </c>
      <c r="V128" s="1">
        <v>0</v>
      </c>
      <c r="W128" s="1">
        <v>2643</v>
      </c>
      <c r="X128" s="1">
        <v>2</v>
      </c>
      <c r="Y128" s="1">
        <v>1</v>
      </c>
      <c r="Z128" s="1">
        <v>3</v>
      </c>
      <c r="AA128" s="1">
        <v>1</v>
      </c>
      <c r="AB128" s="1" t="s">
        <v>62</v>
      </c>
      <c r="AC128" s="1">
        <v>9</v>
      </c>
      <c r="AD128" s="1" t="s">
        <v>53</v>
      </c>
      <c r="AE128" s="1" t="s">
        <v>69</v>
      </c>
      <c r="AF128" s="1">
        <v>3</v>
      </c>
      <c r="AG128" s="1">
        <v>0</v>
      </c>
      <c r="AH128" s="1">
        <v>3</v>
      </c>
      <c r="AI128" s="1">
        <v>2007</v>
      </c>
      <c r="AJ128" s="1" t="s">
        <v>9</v>
      </c>
      <c r="AK128" s="1">
        <v>380000</v>
      </c>
      <c r="AL128" s="16">
        <f t="shared" si="13"/>
        <v>204015.1493150685</v>
      </c>
      <c r="AM128" s="16">
        <f t="shared" si="14"/>
        <v>41622181150.049698</v>
      </c>
    </row>
    <row r="129" spans="1:39" x14ac:dyDescent="0.25">
      <c r="A129" s="5">
        <v>624</v>
      </c>
      <c r="B129" s="6">
        <v>160</v>
      </c>
      <c r="C129" s="6" t="s">
        <v>5</v>
      </c>
      <c r="D129" s="6">
        <v>2117</v>
      </c>
      <c r="E129" s="1" t="s">
        <v>45</v>
      </c>
      <c r="F129" s="1">
        <v>6</v>
      </c>
      <c r="G129" s="1">
        <v>5</v>
      </c>
      <c r="H129" s="1">
        <v>2000</v>
      </c>
      <c r="I129" s="1">
        <v>2000</v>
      </c>
      <c r="J129" s="1" t="s">
        <v>46</v>
      </c>
      <c r="K129" s="1" t="s">
        <v>48</v>
      </c>
      <c r="L129" s="1" t="s">
        <v>47</v>
      </c>
      <c r="M129" s="1" t="s">
        <v>55</v>
      </c>
      <c r="N129" s="1" t="s">
        <v>48</v>
      </c>
      <c r="O129" s="1" t="s">
        <v>47</v>
      </c>
      <c r="P129" s="1" t="s">
        <v>50</v>
      </c>
      <c r="Q129" s="1" t="s">
        <v>63</v>
      </c>
      <c r="R129" s="1">
        <v>420</v>
      </c>
      <c r="S129" s="1" t="s">
        <v>52</v>
      </c>
      <c r="T129" s="1">
        <v>756</v>
      </c>
      <c r="U129" s="1">
        <v>756</v>
      </c>
      <c r="V129" s="1">
        <v>0</v>
      </c>
      <c r="W129" s="1">
        <v>1512</v>
      </c>
      <c r="X129" s="1">
        <v>2</v>
      </c>
      <c r="Y129" s="1">
        <v>1</v>
      </c>
      <c r="Z129" s="1">
        <v>2</v>
      </c>
      <c r="AA129" s="1">
        <v>1</v>
      </c>
      <c r="AB129" s="1" t="s">
        <v>48</v>
      </c>
      <c r="AC129" s="1">
        <v>4</v>
      </c>
      <c r="AD129" s="1" t="s">
        <v>53</v>
      </c>
      <c r="AE129" s="1" t="s">
        <v>58</v>
      </c>
      <c r="AF129" s="1">
        <v>2</v>
      </c>
      <c r="AG129" s="1">
        <v>0</v>
      </c>
      <c r="AH129" s="1">
        <v>6</v>
      </c>
      <c r="AI129" s="1">
        <v>2007</v>
      </c>
      <c r="AJ129" s="1" t="s">
        <v>9</v>
      </c>
      <c r="AK129" s="1">
        <v>168500</v>
      </c>
      <c r="AL129" s="16">
        <f t="shared" si="13"/>
        <v>-7484.8506849315017</v>
      </c>
      <c r="AM129" s="16">
        <f t="shared" si="14"/>
        <v>56022989.775719568</v>
      </c>
    </row>
    <row r="130" spans="1:39" x14ac:dyDescent="0.25">
      <c r="A130" s="5">
        <v>1126</v>
      </c>
      <c r="B130" s="6">
        <v>20</v>
      </c>
      <c r="C130" s="6" t="s">
        <v>3</v>
      </c>
      <c r="D130" s="6">
        <v>10434</v>
      </c>
      <c r="E130" s="1" t="s">
        <v>45</v>
      </c>
      <c r="F130" s="1">
        <v>4</v>
      </c>
      <c r="G130" s="1">
        <v>5</v>
      </c>
      <c r="H130" s="1">
        <v>1955</v>
      </c>
      <c r="I130" s="1">
        <v>1955</v>
      </c>
      <c r="J130" s="1" t="s">
        <v>46</v>
      </c>
      <c r="K130" s="1" t="s">
        <v>47</v>
      </c>
      <c r="L130" s="1" t="s">
        <v>47</v>
      </c>
      <c r="M130" s="1" t="s">
        <v>49</v>
      </c>
      <c r="N130" s="1" t="s">
        <v>47</v>
      </c>
      <c r="O130" s="1" t="s">
        <v>47</v>
      </c>
      <c r="P130" s="1" t="s">
        <v>50</v>
      </c>
      <c r="Q130" s="1" t="s">
        <v>56</v>
      </c>
      <c r="R130" s="1">
        <v>0</v>
      </c>
      <c r="S130" s="1" t="s">
        <v>52</v>
      </c>
      <c r="T130" s="1">
        <v>1005</v>
      </c>
      <c r="U130" s="1">
        <v>0</v>
      </c>
      <c r="V130" s="1">
        <v>0</v>
      </c>
      <c r="W130" s="1">
        <v>1005</v>
      </c>
      <c r="X130" s="1">
        <v>1</v>
      </c>
      <c r="Y130" s="1">
        <v>0</v>
      </c>
      <c r="Z130" s="1">
        <v>2</v>
      </c>
      <c r="AA130" s="1">
        <v>1</v>
      </c>
      <c r="AB130" s="1" t="s">
        <v>66</v>
      </c>
      <c r="AC130" s="1">
        <v>5</v>
      </c>
      <c r="AD130" s="1" t="s">
        <v>53</v>
      </c>
      <c r="AE130" s="1" t="s">
        <v>58</v>
      </c>
      <c r="AF130" s="1">
        <v>2</v>
      </c>
      <c r="AG130" s="1">
        <v>0</v>
      </c>
      <c r="AH130" s="1">
        <v>11</v>
      </c>
      <c r="AI130" s="1">
        <v>2009</v>
      </c>
      <c r="AJ130" s="1" t="s">
        <v>9</v>
      </c>
      <c r="AK130" s="1">
        <v>115000</v>
      </c>
      <c r="AL130" s="16">
        <f t="shared" si="13"/>
        <v>-60984.850684931502</v>
      </c>
      <c r="AM130" s="16">
        <f t="shared" si="14"/>
        <v>3719152013.0633903</v>
      </c>
    </row>
    <row r="131" spans="1:39" x14ac:dyDescent="0.25">
      <c r="A131" s="5">
        <v>129</v>
      </c>
      <c r="B131" s="6">
        <v>60</v>
      </c>
      <c r="C131" s="6" t="s">
        <v>3</v>
      </c>
      <c r="D131" s="6">
        <v>7590</v>
      </c>
      <c r="E131" s="1" t="s">
        <v>45</v>
      </c>
      <c r="F131" s="1">
        <v>6</v>
      </c>
      <c r="G131" s="1">
        <v>5</v>
      </c>
      <c r="H131" s="1">
        <v>1966</v>
      </c>
      <c r="I131" s="1">
        <v>1966</v>
      </c>
      <c r="J131" s="1" t="s">
        <v>46</v>
      </c>
      <c r="K131" s="1" t="s">
        <v>47</v>
      </c>
      <c r="L131" s="1" t="s">
        <v>47</v>
      </c>
      <c r="M131" s="1" t="s">
        <v>49</v>
      </c>
      <c r="N131" s="1" t="s">
        <v>47</v>
      </c>
      <c r="O131" s="1" t="s">
        <v>47</v>
      </c>
      <c r="P131" s="1" t="s">
        <v>50</v>
      </c>
      <c r="Q131" s="1" t="s">
        <v>51</v>
      </c>
      <c r="R131" s="1">
        <v>512</v>
      </c>
      <c r="S131" s="1" t="s">
        <v>52</v>
      </c>
      <c r="T131" s="1">
        <v>660</v>
      </c>
      <c r="U131" s="1">
        <v>688</v>
      </c>
      <c r="V131" s="1">
        <v>0</v>
      </c>
      <c r="W131" s="1">
        <v>1348</v>
      </c>
      <c r="X131" s="1">
        <v>1</v>
      </c>
      <c r="Y131" s="1">
        <v>1</v>
      </c>
      <c r="Z131" s="1">
        <v>3</v>
      </c>
      <c r="AA131" s="1">
        <v>1</v>
      </c>
      <c r="AB131" s="1" t="s">
        <v>47</v>
      </c>
      <c r="AC131" s="1">
        <v>6</v>
      </c>
      <c r="AD131" s="1" t="s">
        <v>53</v>
      </c>
      <c r="AE131" s="1" t="s">
        <v>54</v>
      </c>
      <c r="AF131" s="1">
        <v>2</v>
      </c>
      <c r="AG131" s="1">
        <v>0</v>
      </c>
      <c r="AH131" s="1">
        <v>7</v>
      </c>
      <c r="AI131" s="1">
        <v>2006</v>
      </c>
      <c r="AJ131" s="1" t="s">
        <v>9</v>
      </c>
      <c r="AK131" s="1">
        <v>155000</v>
      </c>
      <c r="AL131" s="16">
        <f t="shared" ref="AL131:AL194" si="15">AK131-$AO$3</f>
        <v>-20984.850684931502</v>
      </c>
      <c r="AM131" s="16">
        <f t="shared" ref="AM131:AM194" si="16">AL131^2</f>
        <v>440363958.26887012</v>
      </c>
    </row>
    <row r="132" spans="1:39" x14ac:dyDescent="0.25">
      <c r="A132" s="5">
        <v>579</v>
      </c>
      <c r="B132" s="6">
        <v>160</v>
      </c>
      <c r="C132" s="6" t="s">
        <v>5</v>
      </c>
      <c r="D132" s="6">
        <v>3604</v>
      </c>
      <c r="E132" s="1" t="s">
        <v>59</v>
      </c>
      <c r="F132" s="1">
        <v>7</v>
      </c>
      <c r="G132" s="1">
        <v>5</v>
      </c>
      <c r="H132" s="1">
        <v>2007</v>
      </c>
      <c r="I132" s="1">
        <v>2007</v>
      </c>
      <c r="J132" s="1" t="s">
        <v>46</v>
      </c>
      <c r="K132" s="1" t="s">
        <v>48</v>
      </c>
      <c r="L132" s="1" t="s">
        <v>47</v>
      </c>
      <c r="M132" s="1" t="s">
        <v>55</v>
      </c>
      <c r="N132" s="1" t="s">
        <v>48</v>
      </c>
      <c r="O132" s="1" t="s">
        <v>47</v>
      </c>
      <c r="P132" s="1" t="s">
        <v>50</v>
      </c>
      <c r="Q132" s="1" t="s">
        <v>56</v>
      </c>
      <c r="R132" s="1">
        <v>0</v>
      </c>
      <c r="S132" s="1" t="s">
        <v>52</v>
      </c>
      <c r="T132" s="1">
        <v>703</v>
      </c>
      <c r="U132" s="1">
        <v>689</v>
      </c>
      <c r="V132" s="1">
        <v>0</v>
      </c>
      <c r="W132" s="1">
        <v>1392</v>
      </c>
      <c r="X132" s="1">
        <v>2</v>
      </c>
      <c r="Y132" s="1">
        <v>0</v>
      </c>
      <c r="Z132" s="1">
        <v>2</v>
      </c>
      <c r="AA132" s="1">
        <v>1</v>
      </c>
      <c r="AB132" s="1" t="s">
        <v>48</v>
      </c>
      <c r="AC132" s="1">
        <v>5</v>
      </c>
      <c r="AD132" s="1" t="s">
        <v>53</v>
      </c>
      <c r="AE132" s="1" t="s">
        <v>58</v>
      </c>
      <c r="AF132" s="1">
        <v>2</v>
      </c>
      <c r="AG132" s="1">
        <v>0</v>
      </c>
      <c r="AH132" s="1">
        <v>2</v>
      </c>
      <c r="AI132" s="1">
        <v>2008</v>
      </c>
      <c r="AJ132" s="1" t="s">
        <v>10</v>
      </c>
      <c r="AK132" s="1">
        <v>146000</v>
      </c>
      <c r="AL132" s="16">
        <f t="shared" si="15"/>
        <v>-29984.850684931502</v>
      </c>
      <c r="AM132" s="16">
        <f t="shared" si="16"/>
        <v>899091270.59763718</v>
      </c>
    </row>
    <row r="133" spans="1:39" x14ac:dyDescent="0.25">
      <c r="A133" s="5">
        <v>1389</v>
      </c>
      <c r="B133" s="6">
        <v>20</v>
      </c>
      <c r="C133" s="6" t="s">
        <v>3</v>
      </c>
      <c r="D133" s="6">
        <v>14892</v>
      </c>
      <c r="E133" s="1" t="s">
        <v>71</v>
      </c>
      <c r="F133" s="1">
        <v>9</v>
      </c>
      <c r="G133" s="1">
        <v>5</v>
      </c>
      <c r="H133" s="1">
        <v>2006</v>
      </c>
      <c r="I133" s="1">
        <v>2007</v>
      </c>
      <c r="J133" s="1" t="s">
        <v>46</v>
      </c>
      <c r="K133" s="1" t="s">
        <v>62</v>
      </c>
      <c r="L133" s="1" t="s">
        <v>47</v>
      </c>
      <c r="M133" s="1" t="s">
        <v>55</v>
      </c>
      <c r="N133" s="1" t="s">
        <v>62</v>
      </c>
      <c r="O133" s="1" t="s">
        <v>47</v>
      </c>
      <c r="P133" s="1" t="s">
        <v>48</v>
      </c>
      <c r="Q133" s="1" t="s">
        <v>63</v>
      </c>
      <c r="R133" s="1">
        <v>1320</v>
      </c>
      <c r="S133" s="1" t="s">
        <v>52</v>
      </c>
      <c r="T133" s="1">
        <v>1746</v>
      </c>
      <c r="U133" s="1">
        <v>0</v>
      </c>
      <c r="V133" s="1">
        <v>0</v>
      </c>
      <c r="W133" s="1">
        <v>1746</v>
      </c>
      <c r="X133" s="1">
        <v>2</v>
      </c>
      <c r="Y133" s="1">
        <v>0</v>
      </c>
      <c r="Z133" s="1">
        <v>3</v>
      </c>
      <c r="AA133" s="1">
        <v>1</v>
      </c>
      <c r="AB133" s="1" t="s">
        <v>62</v>
      </c>
      <c r="AC133" s="1">
        <v>7</v>
      </c>
      <c r="AD133" s="1" t="s">
        <v>53</v>
      </c>
      <c r="AE133" s="1" t="s">
        <v>54</v>
      </c>
      <c r="AF133" s="1">
        <v>3</v>
      </c>
      <c r="AG133" s="1">
        <v>0</v>
      </c>
      <c r="AH133" s="1">
        <v>10</v>
      </c>
      <c r="AI133" s="1">
        <v>2009</v>
      </c>
      <c r="AJ133" s="1" t="s">
        <v>9</v>
      </c>
      <c r="AK133" s="1">
        <v>377500</v>
      </c>
      <c r="AL133" s="16">
        <f t="shared" si="15"/>
        <v>201515.1493150685</v>
      </c>
      <c r="AM133" s="16">
        <f t="shared" si="16"/>
        <v>40608355403.47435</v>
      </c>
    </row>
    <row r="134" spans="1:39" x14ac:dyDescent="0.25">
      <c r="A134" s="5">
        <v>806</v>
      </c>
      <c r="B134" s="6">
        <v>20</v>
      </c>
      <c r="C134" s="6" t="s">
        <v>3</v>
      </c>
      <c r="D134" s="6">
        <v>12274</v>
      </c>
      <c r="E134" s="1" t="s">
        <v>64</v>
      </c>
      <c r="F134" s="1">
        <v>7</v>
      </c>
      <c r="G134" s="1">
        <v>5</v>
      </c>
      <c r="H134" s="1">
        <v>2008</v>
      </c>
      <c r="I134" s="1">
        <v>2008</v>
      </c>
      <c r="J134" s="1" t="s">
        <v>46</v>
      </c>
      <c r="K134" s="1" t="s">
        <v>48</v>
      </c>
      <c r="L134" s="1" t="s">
        <v>47</v>
      </c>
      <c r="M134" s="1" t="s">
        <v>55</v>
      </c>
      <c r="N134" s="1" t="s">
        <v>48</v>
      </c>
      <c r="O134" s="1" t="s">
        <v>47</v>
      </c>
      <c r="P134" s="1" t="s">
        <v>50</v>
      </c>
      <c r="Q134" s="1" t="s">
        <v>56</v>
      </c>
      <c r="R134" s="1">
        <v>0</v>
      </c>
      <c r="S134" s="1" t="s">
        <v>52</v>
      </c>
      <c r="T134" s="1">
        <v>1428</v>
      </c>
      <c r="U134" s="1">
        <v>0</v>
      </c>
      <c r="V134" s="1">
        <v>0</v>
      </c>
      <c r="W134" s="1">
        <v>1428</v>
      </c>
      <c r="X134" s="1">
        <v>2</v>
      </c>
      <c r="Y134" s="1">
        <v>0</v>
      </c>
      <c r="Z134" s="1">
        <v>3</v>
      </c>
      <c r="AA134" s="1">
        <v>1</v>
      </c>
      <c r="AB134" s="1" t="s">
        <v>62</v>
      </c>
      <c r="AC134" s="1">
        <v>6</v>
      </c>
      <c r="AD134" s="1" t="s">
        <v>53</v>
      </c>
      <c r="AE134" s="1" t="s">
        <v>54</v>
      </c>
      <c r="AF134" s="1">
        <v>2</v>
      </c>
      <c r="AG134" s="1">
        <v>0</v>
      </c>
      <c r="AH134" s="1">
        <v>7</v>
      </c>
      <c r="AI134" s="1">
        <v>2008</v>
      </c>
      <c r="AJ134" s="1" t="s">
        <v>10</v>
      </c>
      <c r="AK134" s="1">
        <v>227680</v>
      </c>
      <c r="AL134" s="16">
        <f t="shared" si="15"/>
        <v>51695.149315068498</v>
      </c>
      <c r="AM134" s="16">
        <f t="shared" si="16"/>
        <v>2672388462.7072272</v>
      </c>
    </row>
    <row r="135" spans="1:39" x14ac:dyDescent="0.25">
      <c r="A135" s="5">
        <v>65</v>
      </c>
      <c r="B135" s="6">
        <v>60</v>
      </c>
      <c r="C135" s="6" t="s">
        <v>3</v>
      </c>
      <c r="D135" s="6">
        <v>9375</v>
      </c>
      <c r="E135" s="1" t="s">
        <v>45</v>
      </c>
      <c r="F135" s="1">
        <v>7</v>
      </c>
      <c r="G135" s="1">
        <v>5</v>
      </c>
      <c r="H135" s="1">
        <v>1997</v>
      </c>
      <c r="I135" s="1">
        <v>1998</v>
      </c>
      <c r="J135" s="1" t="s">
        <v>46</v>
      </c>
      <c r="K135" s="1" t="s">
        <v>47</v>
      </c>
      <c r="L135" s="1" t="s">
        <v>47</v>
      </c>
      <c r="M135" s="1" t="s">
        <v>55</v>
      </c>
      <c r="N135" s="1" t="s">
        <v>48</v>
      </c>
      <c r="O135" s="1" t="s">
        <v>47</v>
      </c>
      <c r="P135" s="1" t="s">
        <v>50</v>
      </c>
      <c r="Q135" s="1" t="s">
        <v>63</v>
      </c>
      <c r="R135" s="1">
        <v>739</v>
      </c>
      <c r="S135" s="1" t="s">
        <v>52</v>
      </c>
      <c r="T135" s="1">
        <v>1057</v>
      </c>
      <c r="U135" s="1">
        <v>977</v>
      </c>
      <c r="V135" s="1">
        <v>0</v>
      </c>
      <c r="W135" s="1">
        <v>2034</v>
      </c>
      <c r="X135" s="1">
        <v>2</v>
      </c>
      <c r="Y135" s="1">
        <v>1</v>
      </c>
      <c r="Z135" s="1">
        <v>3</v>
      </c>
      <c r="AA135" s="1">
        <v>1</v>
      </c>
      <c r="AB135" s="1" t="s">
        <v>48</v>
      </c>
      <c r="AC135" s="1">
        <v>8</v>
      </c>
      <c r="AD135" s="1" t="s">
        <v>53</v>
      </c>
      <c r="AE135" s="1" t="s">
        <v>54</v>
      </c>
      <c r="AF135" s="1">
        <v>2</v>
      </c>
      <c r="AG135" s="1">
        <v>0</v>
      </c>
      <c r="AH135" s="1">
        <v>2</v>
      </c>
      <c r="AI135" s="1">
        <v>2009</v>
      </c>
      <c r="AJ135" s="1" t="s">
        <v>9</v>
      </c>
      <c r="AK135" s="1">
        <v>219500</v>
      </c>
      <c r="AL135" s="16">
        <f t="shared" si="15"/>
        <v>43515.149315068498</v>
      </c>
      <c r="AM135" s="16">
        <f t="shared" si="16"/>
        <v>1893568219.9127064</v>
      </c>
    </row>
    <row r="136" spans="1:39" x14ac:dyDescent="0.25">
      <c r="A136" s="5">
        <v>387</v>
      </c>
      <c r="B136" s="6">
        <v>50</v>
      </c>
      <c r="C136" s="6" t="s">
        <v>3</v>
      </c>
      <c r="D136" s="6">
        <v>8410</v>
      </c>
      <c r="E136" s="1" t="s">
        <v>64</v>
      </c>
      <c r="F136" s="1">
        <v>5</v>
      </c>
      <c r="G136" s="1">
        <v>3</v>
      </c>
      <c r="H136" s="1">
        <v>1910</v>
      </c>
      <c r="I136" s="1">
        <v>1996</v>
      </c>
      <c r="J136" s="1" t="s">
        <v>61</v>
      </c>
      <c r="K136" s="1" t="s">
        <v>47</v>
      </c>
      <c r="L136" s="1" t="s">
        <v>66</v>
      </c>
      <c r="M136" s="1" t="s">
        <v>55</v>
      </c>
      <c r="N136" s="1" t="s">
        <v>47</v>
      </c>
      <c r="O136" s="1" t="s">
        <v>47</v>
      </c>
      <c r="P136" s="1" t="s">
        <v>50</v>
      </c>
      <c r="Q136" s="1" t="s">
        <v>56</v>
      </c>
      <c r="R136" s="1">
        <v>0</v>
      </c>
      <c r="S136" s="1" t="s">
        <v>52</v>
      </c>
      <c r="T136" s="1">
        <v>658</v>
      </c>
      <c r="U136" s="1">
        <v>526</v>
      </c>
      <c r="V136" s="1">
        <v>0</v>
      </c>
      <c r="W136" s="1">
        <v>1184</v>
      </c>
      <c r="X136" s="1">
        <v>1</v>
      </c>
      <c r="Y136" s="1">
        <v>0</v>
      </c>
      <c r="Z136" s="1">
        <v>5</v>
      </c>
      <c r="AA136" s="1">
        <v>1</v>
      </c>
      <c r="AB136" s="1" t="s">
        <v>47</v>
      </c>
      <c r="AC136" s="1">
        <v>8</v>
      </c>
      <c r="AD136" s="1" t="s">
        <v>53</v>
      </c>
      <c r="AE136" s="1" t="s">
        <v>76</v>
      </c>
      <c r="AF136" s="1">
        <v>0</v>
      </c>
      <c r="AG136" s="1">
        <v>0</v>
      </c>
      <c r="AH136" s="1">
        <v>5</v>
      </c>
      <c r="AI136" s="1">
        <v>2006</v>
      </c>
      <c r="AJ136" s="1" t="s">
        <v>10</v>
      </c>
      <c r="AK136" s="1">
        <v>81000</v>
      </c>
      <c r="AL136" s="16">
        <f t="shared" si="15"/>
        <v>-94984.850684931502</v>
      </c>
      <c r="AM136" s="16">
        <f t="shared" si="16"/>
        <v>9022121859.6387329</v>
      </c>
    </row>
    <row r="137" spans="1:39" x14ac:dyDescent="0.25">
      <c r="A137" s="5">
        <v>147</v>
      </c>
      <c r="B137" s="6">
        <v>30</v>
      </c>
      <c r="C137" s="6" t="s">
        <v>4</v>
      </c>
      <c r="D137" s="6">
        <v>6120</v>
      </c>
      <c r="E137" s="1" t="s">
        <v>59</v>
      </c>
      <c r="F137" s="1">
        <v>5</v>
      </c>
      <c r="G137" s="1">
        <v>7</v>
      </c>
      <c r="H137" s="1">
        <v>1931</v>
      </c>
      <c r="I137" s="1">
        <v>1993</v>
      </c>
      <c r="J137" s="1" t="s">
        <v>46</v>
      </c>
      <c r="K137" s="1" t="s">
        <v>47</v>
      </c>
      <c r="L137" s="1" t="s">
        <v>47</v>
      </c>
      <c r="M137" s="1" t="s">
        <v>67</v>
      </c>
      <c r="N137" s="1" t="s">
        <v>47</v>
      </c>
      <c r="O137" s="1" t="s">
        <v>47</v>
      </c>
      <c r="P137" s="1" t="s">
        <v>50</v>
      </c>
      <c r="Q137" s="1" t="s">
        <v>51</v>
      </c>
      <c r="R137" s="1">
        <v>209</v>
      </c>
      <c r="S137" s="1" t="s">
        <v>52</v>
      </c>
      <c r="T137" s="1">
        <v>875</v>
      </c>
      <c r="U137" s="1">
        <v>0</v>
      </c>
      <c r="V137" s="1">
        <v>0</v>
      </c>
      <c r="W137" s="1">
        <v>875</v>
      </c>
      <c r="X137" s="1">
        <v>1</v>
      </c>
      <c r="Y137" s="1">
        <v>0</v>
      </c>
      <c r="Z137" s="1">
        <v>2</v>
      </c>
      <c r="AA137" s="1">
        <v>1</v>
      </c>
      <c r="AB137" s="1" t="s">
        <v>47</v>
      </c>
      <c r="AC137" s="1">
        <v>5</v>
      </c>
      <c r="AD137" s="1" t="s">
        <v>53</v>
      </c>
      <c r="AE137" s="1" t="s">
        <v>58</v>
      </c>
      <c r="AF137" s="1">
        <v>1</v>
      </c>
      <c r="AG137" s="1">
        <v>0</v>
      </c>
      <c r="AH137" s="1">
        <v>11</v>
      </c>
      <c r="AI137" s="1">
        <v>2009</v>
      </c>
      <c r="AJ137" s="1" t="s">
        <v>9</v>
      </c>
      <c r="AK137" s="1">
        <v>105000</v>
      </c>
      <c r="AL137" s="16">
        <f t="shared" si="15"/>
        <v>-70984.850684931502</v>
      </c>
      <c r="AM137" s="16">
        <f t="shared" si="16"/>
        <v>5038849026.7620201</v>
      </c>
    </row>
    <row r="138" spans="1:39" x14ac:dyDescent="0.25">
      <c r="A138" s="5">
        <v>749</v>
      </c>
      <c r="B138" s="6">
        <v>20</v>
      </c>
      <c r="C138" s="6" t="s">
        <v>3</v>
      </c>
      <c r="D138" s="6">
        <v>10593</v>
      </c>
      <c r="E138" s="1" t="s">
        <v>45</v>
      </c>
      <c r="F138" s="1">
        <v>7</v>
      </c>
      <c r="G138" s="1">
        <v>5</v>
      </c>
      <c r="H138" s="1">
        <v>1996</v>
      </c>
      <c r="I138" s="1">
        <v>1996</v>
      </c>
      <c r="J138" s="1" t="s">
        <v>61</v>
      </c>
      <c r="K138" s="1" t="s">
        <v>48</v>
      </c>
      <c r="L138" s="1" t="s">
        <v>47</v>
      </c>
      <c r="M138" s="1" t="s">
        <v>55</v>
      </c>
      <c r="N138" s="1" t="s">
        <v>48</v>
      </c>
      <c r="O138" s="1" t="s">
        <v>47</v>
      </c>
      <c r="P138" s="1" t="s">
        <v>50</v>
      </c>
      <c r="Q138" s="1" t="s">
        <v>63</v>
      </c>
      <c r="R138" s="1">
        <v>919</v>
      </c>
      <c r="S138" s="1" t="s">
        <v>52</v>
      </c>
      <c r="T138" s="1">
        <v>1720</v>
      </c>
      <c r="U138" s="1">
        <v>0</v>
      </c>
      <c r="V138" s="1">
        <v>0</v>
      </c>
      <c r="W138" s="1">
        <v>1720</v>
      </c>
      <c r="X138" s="1">
        <v>2</v>
      </c>
      <c r="Y138" s="1">
        <v>0</v>
      </c>
      <c r="Z138" s="1">
        <v>3</v>
      </c>
      <c r="AA138" s="1">
        <v>1</v>
      </c>
      <c r="AB138" s="1" t="s">
        <v>48</v>
      </c>
      <c r="AC138" s="1">
        <v>7</v>
      </c>
      <c r="AD138" s="1" t="s">
        <v>53</v>
      </c>
      <c r="AE138" s="1" t="s">
        <v>54</v>
      </c>
      <c r="AF138" s="1">
        <v>2</v>
      </c>
      <c r="AG138" s="1">
        <v>0</v>
      </c>
      <c r="AH138" s="1">
        <v>3</v>
      </c>
      <c r="AI138" s="1">
        <v>2010</v>
      </c>
      <c r="AJ138" s="1" t="s">
        <v>9</v>
      </c>
      <c r="AK138" s="1">
        <v>260400</v>
      </c>
      <c r="AL138" s="16">
        <f t="shared" si="15"/>
        <v>84415.149315068498</v>
      </c>
      <c r="AM138" s="16">
        <f t="shared" si="16"/>
        <v>7125917433.8853092</v>
      </c>
    </row>
    <row r="139" spans="1:39" x14ac:dyDescent="0.25">
      <c r="A139" s="5">
        <v>904</v>
      </c>
      <c r="B139" s="6">
        <v>20</v>
      </c>
      <c r="C139" s="6" t="s">
        <v>3</v>
      </c>
      <c r="D139" s="6">
        <v>14859</v>
      </c>
      <c r="E139" s="1" t="s">
        <v>71</v>
      </c>
      <c r="F139" s="1">
        <v>7</v>
      </c>
      <c r="G139" s="1">
        <v>5</v>
      </c>
      <c r="H139" s="1">
        <v>2006</v>
      </c>
      <c r="I139" s="1">
        <v>2006</v>
      </c>
      <c r="J139" s="1" t="s">
        <v>61</v>
      </c>
      <c r="K139" s="1" t="s">
        <v>48</v>
      </c>
      <c r="L139" s="1" t="s">
        <v>47</v>
      </c>
      <c r="M139" s="1" t="s">
        <v>55</v>
      </c>
      <c r="N139" s="1" t="s">
        <v>48</v>
      </c>
      <c r="O139" s="1" t="s">
        <v>47</v>
      </c>
      <c r="P139" s="1" t="s">
        <v>50</v>
      </c>
      <c r="Q139" s="1" t="s">
        <v>56</v>
      </c>
      <c r="R139" s="1">
        <v>0</v>
      </c>
      <c r="S139" s="1" t="s">
        <v>52</v>
      </c>
      <c r="T139" s="1">
        <v>1670</v>
      </c>
      <c r="U139" s="1">
        <v>0</v>
      </c>
      <c r="V139" s="1">
        <v>0</v>
      </c>
      <c r="W139" s="1">
        <v>1670</v>
      </c>
      <c r="X139" s="1">
        <v>2</v>
      </c>
      <c r="Y139" s="1">
        <v>0</v>
      </c>
      <c r="Z139" s="1">
        <v>3</v>
      </c>
      <c r="AA139" s="1">
        <v>1</v>
      </c>
      <c r="AB139" s="1" t="s">
        <v>48</v>
      </c>
      <c r="AC139" s="1">
        <v>7</v>
      </c>
      <c r="AD139" s="1" t="s">
        <v>53</v>
      </c>
      <c r="AE139" s="1" t="s">
        <v>54</v>
      </c>
      <c r="AF139" s="1">
        <v>3</v>
      </c>
      <c r="AG139" s="1">
        <v>0</v>
      </c>
      <c r="AH139" s="1">
        <v>8</v>
      </c>
      <c r="AI139" s="1">
        <v>2006</v>
      </c>
      <c r="AJ139" s="1" t="s">
        <v>10</v>
      </c>
      <c r="AK139" s="1">
        <v>240000</v>
      </c>
      <c r="AL139" s="16">
        <f t="shared" si="15"/>
        <v>64015.149315068498</v>
      </c>
      <c r="AM139" s="16">
        <f t="shared" si="16"/>
        <v>4097939341.8305149</v>
      </c>
    </row>
    <row r="140" spans="1:39" x14ac:dyDescent="0.25">
      <c r="A140" s="5">
        <v>85</v>
      </c>
      <c r="B140" s="6">
        <v>80</v>
      </c>
      <c r="C140" s="6" t="s">
        <v>3</v>
      </c>
      <c r="D140" s="6">
        <v>8530</v>
      </c>
      <c r="E140" s="1" t="s">
        <v>45</v>
      </c>
      <c r="F140" s="1">
        <v>7</v>
      </c>
      <c r="G140" s="1">
        <v>5</v>
      </c>
      <c r="H140" s="1">
        <v>1995</v>
      </c>
      <c r="I140" s="1">
        <v>1996</v>
      </c>
      <c r="J140" s="1" t="s">
        <v>46</v>
      </c>
      <c r="K140" s="1" t="s">
        <v>47</v>
      </c>
      <c r="L140" s="1" t="s">
        <v>47</v>
      </c>
      <c r="M140" s="1" t="s">
        <v>55</v>
      </c>
      <c r="N140" s="1" t="s">
        <v>48</v>
      </c>
      <c r="O140" s="1" t="s">
        <v>47</v>
      </c>
      <c r="P140" s="1" t="s">
        <v>50</v>
      </c>
      <c r="Q140" s="1" t="s">
        <v>56</v>
      </c>
      <c r="R140" s="1">
        <v>0</v>
      </c>
      <c r="S140" s="1" t="s">
        <v>52</v>
      </c>
      <c r="T140" s="1">
        <v>804</v>
      </c>
      <c r="U140" s="1">
        <v>670</v>
      </c>
      <c r="V140" s="1">
        <v>0</v>
      </c>
      <c r="W140" s="1">
        <v>1474</v>
      </c>
      <c r="X140" s="1">
        <v>2</v>
      </c>
      <c r="Y140" s="1">
        <v>1</v>
      </c>
      <c r="Z140" s="1">
        <v>3</v>
      </c>
      <c r="AA140" s="1">
        <v>1</v>
      </c>
      <c r="AB140" s="1" t="s">
        <v>47</v>
      </c>
      <c r="AC140" s="1">
        <v>7</v>
      </c>
      <c r="AD140" s="1" t="s">
        <v>53</v>
      </c>
      <c r="AE140" s="1" t="s">
        <v>69</v>
      </c>
      <c r="AF140" s="1">
        <v>2</v>
      </c>
      <c r="AG140" s="1">
        <v>0</v>
      </c>
      <c r="AH140" s="1">
        <v>5</v>
      </c>
      <c r="AI140" s="1">
        <v>2009</v>
      </c>
      <c r="AJ140" s="1" t="s">
        <v>9</v>
      </c>
      <c r="AK140" s="1">
        <v>168500</v>
      </c>
      <c r="AL140" s="16">
        <f t="shared" si="15"/>
        <v>-7484.8506849315017</v>
      </c>
      <c r="AM140" s="16">
        <f t="shared" si="16"/>
        <v>56022989.775719568</v>
      </c>
    </row>
    <row r="141" spans="1:39" x14ac:dyDescent="0.25">
      <c r="A141" s="5">
        <v>1038</v>
      </c>
      <c r="B141" s="6">
        <v>60</v>
      </c>
      <c r="C141" s="6" t="s">
        <v>3</v>
      </c>
      <c r="D141" s="6">
        <v>9240</v>
      </c>
      <c r="E141" s="1" t="s">
        <v>45</v>
      </c>
      <c r="F141" s="1">
        <v>8</v>
      </c>
      <c r="G141" s="1">
        <v>5</v>
      </c>
      <c r="H141" s="1">
        <v>2001</v>
      </c>
      <c r="I141" s="1">
        <v>2002</v>
      </c>
      <c r="J141" s="1" t="s">
        <v>46</v>
      </c>
      <c r="K141" s="1" t="s">
        <v>48</v>
      </c>
      <c r="L141" s="1" t="s">
        <v>47</v>
      </c>
      <c r="M141" s="1" t="s">
        <v>55</v>
      </c>
      <c r="N141" s="1" t="s">
        <v>48</v>
      </c>
      <c r="O141" s="1" t="s">
        <v>47</v>
      </c>
      <c r="P141" s="1" t="s">
        <v>50</v>
      </c>
      <c r="Q141" s="1" t="s">
        <v>56</v>
      </c>
      <c r="R141" s="1">
        <v>0</v>
      </c>
      <c r="S141" s="1" t="s">
        <v>52</v>
      </c>
      <c r="T141" s="1">
        <v>1055</v>
      </c>
      <c r="U141" s="1">
        <v>1208</v>
      </c>
      <c r="V141" s="1">
        <v>0</v>
      </c>
      <c r="W141" s="1">
        <v>2263</v>
      </c>
      <c r="X141" s="1">
        <v>2</v>
      </c>
      <c r="Y141" s="1">
        <v>1</v>
      </c>
      <c r="Z141" s="1">
        <v>3</v>
      </c>
      <c r="AA141" s="1">
        <v>1</v>
      </c>
      <c r="AB141" s="1" t="s">
        <v>48</v>
      </c>
      <c r="AC141" s="1">
        <v>7</v>
      </c>
      <c r="AD141" s="1" t="s">
        <v>53</v>
      </c>
      <c r="AE141" s="1" t="s">
        <v>69</v>
      </c>
      <c r="AF141" s="1">
        <v>2</v>
      </c>
      <c r="AG141" s="1">
        <v>0</v>
      </c>
      <c r="AH141" s="1">
        <v>9</v>
      </c>
      <c r="AI141" s="1">
        <v>2008</v>
      </c>
      <c r="AJ141" s="1" t="s">
        <v>9</v>
      </c>
      <c r="AK141" s="1">
        <v>287000</v>
      </c>
      <c r="AL141" s="16">
        <f t="shared" si="15"/>
        <v>111015.1493150685</v>
      </c>
      <c r="AM141" s="16">
        <f t="shared" si="16"/>
        <v>12324363377.446953</v>
      </c>
    </row>
    <row r="142" spans="1:39" x14ac:dyDescent="0.25">
      <c r="A142" s="5">
        <v>1008</v>
      </c>
      <c r="B142" s="6">
        <v>160</v>
      </c>
      <c r="C142" s="6" t="s">
        <v>4</v>
      </c>
      <c r="D142" s="6">
        <v>2217</v>
      </c>
      <c r="E142" s="1" t="s">
        <v>45</v>
      </c>
      <c r="F142" s="1">
        <v>4</v>
      </c>
      <c r="G142" s="1">
        <v>4</v>
      </c>
      <c r="H142" s="1">
        <v>1970</v>
      </c>
      <c r="I142" s="1">
        <v>1970</v>
      </c>
      <c r="J142" s="1" t="s">
        <v>46</v>
      </c>
      <c r="K142" s="1" t="s">
        <v>47</v>
      </c>
      <c r="L142" s="1" t="s">
        <v>47</v>
      </c>
      <c r="M142" s="1" t="s">
        <v>49</v>
      </c>
      <c r="N142" s="1" t="s">
        <v>47</v>
      </c>
      <c r="O142" s="1" t="s">
        <v>47</v>
      </c>
      <c r="P142" s="1" t="s">
        <v>50</v>
      </c>
      <c r="Q142" s="1" t="s">
        <v>51</v>
      </c>
      <c r="R142" s="1">
        <v>273</v>
      </c>
      <c r="S142" s="1" t="s">
        <v>52</v>
      </c>
      <c r="T142" s="1">
        <v>546</v>
      </c>
      <c r="U142" s="1">
        <v>546</v>
      </c>
      <c r="V142" s="1">
        <v>0</v>
      </c>
      <c r="W142" s="1">
        <v>1092</v>
      </c>
      <c r="X142" s="1">
        <v>1</v>
      </c>
      <c r="Y142" s="1">
        <v>1</v>
      </c>
      <c r="Z142" s="1">
        <v>3</v>
      </c>
      <c r="AA142" s="1">
        <v>1</v>
      </c>
      <c r="AB142" s="1" t="s">
        <v>47</v>
      </c>
      <c r="AC142" s="1">
        <v>6</v>
      </c>
      <c r="AD142" s="1" t="s">
        <v>53</v>
      </c>
      <c r="AE142" s="1" t="s">
        <v>54</v>
      </c>
      <c r="AF142" s="1">
        <v>1</v>
      </c>
      <c r="AG142" s="1">
        <v>0</v>
      </c>
      <c r="AH142" s="1">
        <v>8</v>
      </c>
      <c r="AI142" s="1">
        <v>2009</v>
      </c>
      <c r="AJ142" s="1" t="s">
        <v>9</v>
      </c>
      <c r="AK142" s="1">
        <v>88000</v>
      </c>
      <c r="AL142" s="16">
        <f t="shared" si="15"/>
        <v>-87984.850684931502</v>
      </c>
      <c r="AM142" s="16">
        <f t="shared" si="16"/>
        <v>7741333950.0496912</v>
      </c>
    </row>
    <row r="143" spans="1:39" x14ac:dyDescent="0.25">
      <c r="A143" s="5">
        <v>217</v>
      </c>
      <c r="B143" s="6">
        <v>20</v>
      </c>
      <c r="C143" s="6" t="s">
        <v>3</v>
      </c>
      <c r="D143" s="6">
        <v>8450</v>
      </c>
      <c r="E143" s="1" t="s">
        <v>45</v>
      </c>
      <c r="F143" s="1">
        <v>7</v>
      </c>
      <c r="G143" s="1">
        <v>5</v>
      </c>
      <c r="H143" s="1">
        <v>2004</v>
      </c>
      <c r="I143" s="1">
        <v>2004</v>
      </c>
      <c r="J143" s="1" t="s">
        <v>46</v>
      </c>
      <c r="K143" s="1" t="s">
        <v>48</v>
      </c>
      <c r="L143" s="1" t="s">
        <v>47</v>
      </c>
      <c r="M143" s="1" t="s">
        <v>55</v>
      </c>
      <c r="N143" s="1" t="s">
        <v>48</v>
      </c>
      <c r="O143" s="1" t="s">
        <v>47</v>
      </c>
      <c r="P143" s="1" t="s">
        <v>70</v>
      </c>
      <c r="Q143" s="1" t="s">
        <v>63</v>
      </c>
      <c r="R143" s="1">
        <v>946</v>
      </c>
      <c r="S143" s="1" t="s">
        <v>52</v>
      </c>
      <c r="T143" s="1">
        <v>1436</v>
      </c>
      <c r="U143" s="1">
        <v>0</v>
      </c>
      <c r="V143" s="1">
        <v>0</v>
      </c>
      <c r="W143" s="1">
        <v>1436</v>
      </c>
      <c r="X143" s="1">
        <v>2</v>
      </c>
      <c r="Y143" s="1">
        <v>0</v>
      </c>
      <c r="Z143" s="1">
        <v>3</v>
      </c>
      <c r="AA143" s="1">
        <v>1</v>
      </c>
      <c r="AB143" s="1" t="s">
        <v>48</v>
      </c>
      <c r="AC143" s="1">
        <v>8</v>
      </c>
      <c r="AD143" s="1" t="s">
        <v>53</v>
      </c>
      <c r="AE143" s="1" t="s">
        <v>54</v>
      </c>
      <c r="AF143" s="1">
        <v>2</v>
      </c>
      <c r="AG143" s="1">
        <v>0</v>
      </c>
      <c r="AH143" s="1">
        <v>4</v>
      </c>
      <c r="AI143" s="1">
        <v>2008</v>
      </c>
      <c r="AJ143" s="1" t="s">
        <v>9</v>
      </c>
      <c r="AK143" s="1">
        <v>210000</v>
      </c>
      <c r="AL143" s="16">
        <f t="shared" si="15"/>
        <v>34015.149315068498</v>
      </c>
      <c r="AM143" s="16">
        <f t="shared" si="16"/>
        <v>1157030382.926405</v>
      </c>
    </row>
    <row r="144" spans="1:39" x14ac:dyDescent="0.25">
      <c r="A144" s="5">
        <v>684</v>
      </c>
      <c r="B144" s="6">
        <v>20</v>
      </c>
      <c r="C144" s="6" t="s">
        <v>3</v>
      </c>
      <c r="D144" s="6">
        <v>11248</v>
      </c>
      <c r="E144" s="1" t="s">
        <v>59</v>
      </c>
      <c r="F144" s="1">
        <v>9</v>
      </c>
      <c r="G144" s="1">
        <v>5</v>
      </c>
      <c r="H144" s="1">
        <v>2002</v>
      </c>
      <c r="I144" s="1">
        <v>2002</v>
      </c>
      <c r="J144" s="1" t="s">
        <v>61</v>
      </c>
      <c r="K144" s="1" t="s">
        <v>48</v>
      </c>
      <c r="L144" s="1" t="s">
        <v>47</v>
      </c>
      <c r="M144" s="1" t="s">
        <v>55</v>
      </c>
      <c r="N144" s="1" t="s">
        <v>48</v>
      </c>
      <c r="O144" s="1" t="s">
        <v>47</v>
      </c>
      <c r="P144" s="1" t="s">
        <v>68</v>
      </c>
      <c r="Q144" s="1" t="s">
        <v>63</v>
      </c>
      <c r="R144" s="1">
        <v>1059</v>
      </c>
      <c r="S144" s="1" t="s">
        <v>52</v>
      </c>
      <c r="T144" s="1">
        <v>1668</v>
      </c>
      <c r="U144" s="1">
        <v>0</v>
      </c>
      <c r="V144" s="1">
        <v>0</v>
      </c>
      <c r="W144" s="1">
        <v>1668</v>
      </c>
      <c r="X144" s="1">
        <v>2</v>
      </c>
      <c r="Y144" s="1">
        <v>0</v>
      </c>
      <c r="Z144" s="1">
        <v>3</v>
      </c>
      <c r="AA144" s="1">
        <v>1</v>
      </c>
      <c r="AB144" s="1" t="s">
        <v>48</v>
      </c>
      <c r="AC144" s="1">
        <v>7</v>
      </c>
      <c r="AD144" s="1" t="s">
        <v>53</v>
      </c>
      <c r="AE144" s="1" t="s">
        <v>54</v>
      </c>
      <c r="AF144" s="1">
        <v>3</v>
      </c>
      <c r="AG144" s="1">
        <v>0</v>
      </c>
      <c r="AH144" s="1">
        <v>7</v>
      </c>
      <c r="AI144" s="1">
        <v>2007</v>
      </c>
      <c r="AJ144" s="1" t="s">
        <v>9</v>
      </c>
      <c r="AK144" s="1">
        <v>285000</v>
      </c>
      <c r="AL144" s="16">
        <f t="shared" si="15"/>
        <v>109015.1493150685</v>
      </c>
      <c r="AM144" s="16">
        <f t="shared" si="16"/>
        <v>11884302780.18668</v>
      </c>
    </row>
    <row r="145" spans="1:39" x14ac:dyDescent="0.25">
      <c r="A145" s="5">
        <v>976</v>
      </c>
      <c r="B145" s="6">
        <v>160</v>
      </c>
      <c r="C145" s="6" t="s">
        <v>5</v>
      </c>
      <c r="D145" s="6">
        <v>2651</v>
      </c>
      <c r="E145" s="1" t="s">
        <v>64</v>
      </c>
      <c r="F145" s="1">
        <v>7</v>
      </c>
      <c r="G145" s="1">
        <v>5</v>
      </c>
      <c r="H145" s="1">
        <v>2000</v>
      </c>
      <c r="I145" s="1">
        <v>2000</v>
      </c>
      <c r="J145" s="1" t="s">
        <v>46</v>
      </c>
      <c r="K145" s="1" t="s">
        <v>48</v>
      </c>
      <c r="L145" s="1" t="s">
        <v>47</v>
      </c>
      <c r="M145" s="1" t="s">
        <v>55</v>
      </c>
      <c r="N145" s="1" t="s">
        <v>48</v>
      </c>
      <c r="O145" s="1" t="s">
        <v>47</v>
      </c>
      <c r="P145" s="1" t="s">
        <v>50</v>
      </c>
      <c r="Q145" s="1" t="s">
        <v>63</v>
      </c>
      <c r="R145" s="1">
        <v>641</v>
      </c>
      <c r="S145" s="1" t="s">
        <v>52</v>
      </c>
      <c r="T145" s="1">
        <v>673</v>
      </c>
      <c r="U145" s="1">
        <v>709</v>
      </c>
      <c r="V145" s="1">
        <v>0</v>
      </c>
      <c r="W145" s="1">
        <v>1382</v>
      </c>
      <c r="X145" s="1">
        <v>2</v>
      </c>
      <c r="Y145" s="1">
        <v>1</v>
      </c>
      <c r="Z145" s="1">
        <v>3</v>
      </c>
      <c r="AA145" s="1">
        <v>1</v>
      </c>
      <c r="AB145" s="1" t="s">
        <v>48</v>
      </c>
      <c r="AC145" s="1">
        <v>6</v>
      </c>
      <c r="AD145" s="1" t="s">
        <v>53</v>
      </c>
      <c r="AE145" s="1" t="s">
        <v>58</v>
      </c>
      <c r="AF145" s="1">
        <v>2</v>
      </c>
      <c r="AG145" s="1">
        <v>0</v>
      </c>
      <c r="AH145" s="1">
        <v>4</v>
      </c>
      <c r="AI145" s="1">
        <v>2006</v>
      </c>
      <c r="AJ145" s="1" t="s">
        <v>9</v>
      </c>
      <c r="AK145" s="1">
        <v>165000</v>
      </c>
      <c r="AL145" s="16">
        <f t="shared" si="15"/>
        <v>-10984.850684931502</v>
      </c>
      <c r="AM145" s="16">
        <f t="shared" si="16"/>
        <v>120666944.57024008</v>
      </c>
    </row>
    <row r="146" spans="1:39" x14ac:dyDescent="0.25">
      <c r="A146" s="5">
        <v>1447</v>
      </c>
      <c r="B146" s="6">
        <v>20</v>
      </c>
      <c r="C146" s="6" t="s">
        <v>3</v>
      </c>
      <c r="D146" s="6">
        <v>26142</v>
      </c>
      <c r="E146" s="1" t="s">
        <v>71</v>
      </c>
      <c r="F146" s="1">
        <v>5</v>
      </c>
      <c r="G146" s="1">
        <v>7</v>
      </c>
      <c r="H146" s="1">
        <v>1962</v>
      </c>
      <c r="I146" s="1">
        <v>1962</v>
      </c>
      <c r="J146" s="1" t="s">
        <v>46</v>
      </c>
      <c r="K146" s="1" t="s">
        <v>47</v>
      </c>
      <c r="L146" s="1" t="s">
        <v>47</v>
      </c>
      <c r="M146" s="1" t="s">
        <v>49</v>
      </c>
      <c r="N146" s="1" t="s">
        <v>47</v>
      </c>
      <c r="O146" s="1" t="s">
        <v>47</v>
      </c>
      <c r="P146" s="1" t="s">
        <v>50</v>
      </c>
      <c r="Q146" s="1" t="s">
        <v>60</v>
      </c>
      <c r="R146" s="1">
        <v>593</v>
      </c>
      <c r="S146" s="1" t="s">
        <v>52</v>
      </c>
      <c r="T146" s="1">
        <v>1188</v>
      </c>
      <c r="U146" s="1">
        <v>0</v>
      </c>
      <c r="V146" s="1">
        <v>0</v>
      </c>
      <c r="W146" s="1">
        <v>1188</v>
      </c>
      <c r="X146" s="1">
        <v>1</v>
      </c>
      <c r="Y146" s="1">
        <v>0</v>
      </c>
      <c r="Z146" s="1">
        <v>3</v>
      </c>
      <c r="AA146" s="1">
        <v>1</v>
      </c>
      <c r="AB146" s="1" t="s">
        <v>47</v>
      </c>
      <c r="AC146" s="1">
        <v>6</v>
      </c>
      <c r="AD146" s="1" t="s">
        <v>53</v>
      </c>
      <c r="AE146" s="1" t="s">
        <v>54</v>
      </c>
      <c r="AF146" s="1">
        <v>1</v>
      </c>
      <c r="AG146" s="1">
        <v>0</v>
      </c>
      <c r="AH146" s="1">
        <v>4</v>
      </c>
      <c r="AI146" s="1">
        <v>2010</v>
      </c>
      <c r="AJ146" s="1" t="s">
        <v>9</v>
      </c>
      <c r="AK146" s="1">
        <v>157900</v>
      </c>
      <c r="AL146" s="16">
        <f t="shared" si="15"/>
        <v>-18084.850684931502</v>
      </c>
      <c r="AM146" s="16">
        <f t="shared" si="16"/>
        <v>327061824.29626739</v>
      </c>
    </row>
    <row r="147" spans="1:39" x14ac:dyDescent="0.25">
      <c r="A147" s="5">
        <v>656</v>
      </c>
      <c r="B147" s="6">
        <v>160</v>
      </c>
      <c r="C147" s="6" t="s">
        <v>4</v>
      </c>
      <c r="D147" s="6">
        <v>1680</v>
      </c>
      <c r="E147" s="1" t="s">
        <v>45</v>
      </c>
      <c r="F147" s="1">
        <v>6</v>
      </c>
      <c r="G147" s="1">
        <v>5</v>
      </c>
      <c r="H147" s="1">
        <v>1971</v>
      </c>
      <c r="I147" s="1">
        <v>1971</v>
      </c>
      <c r="J147" s="1" t="s">
        <v>46</v>
      </c>
      <c r="K147" s="1" t="s">
        <v>47</v>
      </c>
      <c r="L147" s="1" t="s">
        <v>47</v>
      </c>
      <c r="M147" s="1" t="s">
        <v>49</v>
      </c>
      <c r="N147" s="1" t="s">
        <v>47</v>
      </c>
      <c r="O147" s="1" t="s">
        <v>47</v>
      </c>
      <c r="P147" s="1" t="s">
        <v>50</v>
      </c>
      <c r="Q147" s="1" t="s">
        <v>56</v>
      </c>
      <c r="R147" s="1">
        <v>0</v>
      </c>
      <c r="S147" s="1" t="s">
        <v>52</v>
      </c>
      <c r="T147" s="1">
        <v>525</v>
      </c>
      <c r="U147" s="1">
        <v>567</v>
      </c>
      <c r="V147" s="1">
        <v>0</v>
      </c>
      <c r="W147" s="1">
        <v>1092</v>
      </c>
      <c r="X147" s="1">
        <v>1</v>
      </c>
      <c r="Y147" s="1">
        <v>1</v>
      </c>
      <c r="Z147" s="1">
        <v>3</v>
      </c>
      <c r="AA147" s="1">
        <v>1</v>
      </c>
      <c r="AB147" s="1" t="s">
        <v>47</v>
      </c>
      <c r="AC147" s="1">
        <v>6</v>
      </c>
      <c r="AD147" s="1" t="s">
        <v>53</v>
      </c>
      <c r="AE147" s="1" t="s">
        <v>58</v>
      </c>
      <c r="AF147" s="1">
        <v>1</v>
      </c>
      <c r="AG147" s="1">
        <v>0</v>
      </c>
      <c r="AH147" s="1">
        <v>3</v>
      </c>
      <c r="AI147" s="1">
        <v>2010</v>
      </c>
      <c r="AJ147" s="1" t="s">
        <v>11</v>
      </c>
      <c r="AK147" s="1">
        <v>88000</v>
      </c>
      <c r="AL147" s="16">
        <f t="shared" si="15"/>
        <v>-87984.850684931502</v>
      </c>
      <c r="AM147" s="16">
        <f t="shared" si="16"/>
        <v>7741333950.0496912</v>
      </c>
    </row>
    <row r="148" spans="1:39" x14ac:dyDescent="0.25">
      <c r="A148" s="5">
        <v>1333</v>
      </c>
      <c r="B148" s="6">
        <v>20</v>
      </c>
      <c r="C148" s="6" t="s">
        <v>3</v>
      </c>
      <c r="D148" s="6">
        <v>8877</v>
      </c>
      <c r="E148" s="1" t="s">
        <v>45</v>
      </c>
      <c r="F148" s="1">
        <v>4</v>
      </c>
      <c r="G148" s="1">
        <v>6</v>
      </c>
      <c r="H148" s="1">
        <v>1938</v>
      </c>
      <c r="I148" s="1">
        <v>1958</v>
      </c>
      <c r="J148" s="1" t="s">
        <v>46</v>
      </c>
      <c r="K148" s="1" t="s">
        <v>47</v>
      </c>
      <c r="L148" s="1" t="s">
        <v>47</v>
      </c>
      <c r="M148" s="1" t="s">
        <v>49</v>
      </c>
      <c r="N148" s="1" t="s">
        <v>47</v>
      </c>
      <c r="O148" s="1" t="s">
        <v>47</v>
      </c>
      <c r="P148" s="1" t="s">
        <v>70</v>
      </c>
      <c r="Q148" s="1" t="s">
        <v>65</v>
      </c>
      <c r="R148" s="1">
        <v>690</v>
      </c>
      <c r="S148" s="1" t="s">
        <v>52</v>
      </c>
      <c r="T148" s="1">
        <v>816</v>
      </c>
      <c r="U148" s="1">
        <v>0</v>
      </c>
      <c r="V148" s="1">
        <v>0</v>
      </c>
      <c r="W148" s="1">
        <v>816</v>
      </c>
      <c r="X148" s="1">
        <v>1</v>
      </c>
      <c r="Y148" s="1">
        <v>0</v>
      </c>
      <c r="Z148" s="1">
        <v>2</v>
      </c>
      <c r="AA148" s="1">
        <v>1</v>
      </c>
      <c r="AB148" s="1" t="s">
        <v>47</v>
      </c>
      <c r="AC148" s="1">
        <v>3</v>
      </c>
      <c r="AD148" s="1" t="s">
        <v>53</v>
      </c>
      <c r="AE148" s="1" t="s">
        <v>58</v>
      </c>
      <c r="AF148" s="1">
        <v>1</v>
      </c>
      <c r="AG148" s="1">
        <v>0</v>
      </c>
      <c r="AH148" s="1">
        <v>5</v>
      </c>
      <c r="AI148" s="1">
        <v>2009</v>
      </c>
      <c r="AJ148" s="1" t="s">
        <v>9</v>
      </c>
      <c r="AK148" s="1">
        <v>100000</v>
      </c>
      <c r="AL148" s="16">
        <f t="shared" si="15"/>
        <v>-75984.850684931502</v>
      </c>
      <c r="AM148" s="16">
        <f t="shared" si="16"/>
        <v>5773697533.6113358</v>
      </c>
    </row>
    <row r="149" spans="1:39" x14ac:dyDescent="0.25">
      <c r="A149" s="5">
        <v>788</v>
      </c>
      <c r="B149" s="6">
        <v>60</v>
      </c>
      <c r="C149" s="6" t="s">
        <v>3</v>
      </c>
      <c r="D149" s="6">
        <v>10142</v>
      </c>
      <c r="E149" s="1" t="s">
        <v>45</v>
      </c>
      <c r="F149" s="1">
        <v>7</v>
      </c>
      <c r="G149" s="1">
        <v>5</v>
      </c>
      <c r="H149" s="1">
        <v>2004</v>
      </c>
      <c r="I149" s="1">
        <v>2004</v>
      </c>
      <c r="J149" s="1" t="s">
        <v>46</v>
      </c>
      <c r="K149" s="1" t="s">
        <v>48</v>
      </c>
      <c r="L149" s="1" t="s">
        <v>47</v>
      </c>
      <c r="M149" s="1" t="s">
        <v>55</v>
      </c>
      <c r="N149" s="1" t="s">
        <v>48</v>
      </c>
      <c r="O149" s="1" t="s">
        <v>47</v>
      </c>
      <c r="P149" s="1" t="s">
        <v>50</v>
      </c>
      <c r="Q149" s="1" t="s">
        <v>63</v>
      </c>
      <c r="R149" s="1">
        <v>656</v>
      </c>
      <c r="S149" s="1" t="s">
        <v>52</v>
      </c>
      <c r="T149" s="1">
        <v>956</v>
      </c>
      <c r="U149" s="1">
        <v>1128</v>
      </c>
      <c r="V149" s="1">
        <v>0</v>
      </c>
      <c r="W149" s="1">
        <v>2084</v>
      </c>
      <c r="X149" s="1">
        <v>2</v>
      </c>
      <c r="Y149" s="1">
        <v>1</v>
      </c>
      <c r="Z149" s="1">
        <v>4</v>
      </c>
      <c r="AA149" s="1">
        <v>1</v>
      </c>
      <c r="AB149" s="1" t="s">
        <v>48</v>
      </c>
      <c r="AC149" s="1">
        <v>8</v>
      </c>
      <c r="AD149" s="1" t="s">
        <v>53</v>
      </c>
      <c r="AE149" s="1" t="s">
        <v>69</v>
      </c>
      <c r="AF149" s="1">
        <v>2</v>
      </c>
      <c r="AG149" s="1">
        <v>0</v>
      </c>
      <c r="AH149" s="1">
        <v>1</v>
      </c>
      <c r="AI149" s="1">
        <v>2010</v>
      </c>
      <c r="AJ149" s="1" t="s">
        <v>9</v>
      </c>
      <c r="AK149" s="1">
        <v>233000</v>
      </c>
      <c r="AL149" s="16">
        <f t="shared" si="15"/>
        <v>57015.149315068498</v>
      </c>
      <c r="AM149" s="16">
        <f t="shared" si="16"/>
        <v>3250727251.4195557</v>
      </c>
    </row>
    <row r="150" spans="1:39" x14ac:dyDescent="0.25">
      <c r="A150" s="5">
        <v>1171</v>
      </c>
      <c r="B150" s="6">
        <v>80</v>
      </c>
      <c r="C150" s="6" t="s">
        <v>3</v>
      </c>
      <c r="D150" s="6">
        <v>9880</v>
      </c>
      <c r="E150" s="1" t="s">
        <v>45</v>
      </c>
      <c r="F150" s="1">
        <v>6</v>
      </c>
      <c r="G150" s="1">
        <v>6</v>
      </c>
      <c r="H150" s="1">
        <v>1977</v>
      </c>
      <c r="I150" s="1">
        <v>1977</v>
      </c>
      <c r="J150" s="1" t="s">
        <v>46</v>
      </c>
      <c r="K150" s="1" t="s">
        <v>47</v>
      </c>
      <c r="L150" s="1" t="s">
        <v>47</v>
      </c>
      <c r="M150" s="1" t="s">
        <v>49</v>
      </c>
      <c r="N150" s="1" t="s">
        <v>47</v>
      </c>
      <c r="O150" s="1" t="s">
        <v>47</v>
      </c>
      <c r="P150" s="1" t="s">
        <v>68</v>
      </c>
      <c r="Q150" s="1" t="s">
        <v>65</v>
      </c>
      <c r="R150" s="1">
        <v>522</v>
      </c>
      <c r="S150" s="1" t="s">
        <v>52</v>
      </c>
      <c r="T150" s="1">
        <v>1118</v>
      </c>
      <c r="U150" s="1">
        <v>0</v>
      </c>
      <c r="V150" s="1">
        <v>0</v>
      </c>
      <c r="W150" s="1">
        <v>1118</v>
      </c>
      <c r="X150" s="1">
        <v>1</v>
      </c>
      <c r="Y150" s="1">
        <v>0</v>
      </c>
      <c r="Z150" s="1">
        <v>3</v>
      </c>
      <c r="AA150" s="1">
        <v>1</v>
      </c>
      <c r="AB150" s="1" t="s">
        <v>47</v>
      </c>
      <c r="AC150" s="1">
        <v>6</v>
      </c>
      <c r="AD150" s="1" t="s">
        <v>53</v>
      </c>
      <c r="AE150" s="1" t="s">
        <v>54</v>
      </c>
      <c r="AF150" s="1">
        <v>1</v>
      </c>
      <c r="AG150" s="1">
        <v>576</v>
      </c>
      <c r="AH150" s="1">
        <v>7</v>
      </c>
      <c r="AI150" s="1">
        <v>2008</v>
      </c>
      <c r="AJ150" s="1" t="s">
        <v>9</v>
      </c>
      <c r="AK150" s="1">
        <v>171000</v>
      </c>
      <c r="AL150" s="16">
        <f t="shared" si="15"/>
        <v>-4984.8506849315017</v>
      </c>
      <c r="AM150" s="16">
        <f t="shared" si="16"/>
        <v>24848736.351062063</v>
      </c>
    </row>
    <row r="151" spans="1:39" x14ac:dyDescent="0.25">
      <c r="A151" s="5">
        <v>1200</v>
      </c>
      <c r="B151" s="6">
        <v>20</v>
      </c>
      <c r="C151" s="6" t="s">
        <v>3</v>
      </c>
      <c r="D151" s="6">
        <v>11235</v>
      </c>
      <c r="E151" s="1" t="s">
        <v>45</v>
      </c>
      <c r="F151" s="1">
        <v>4</v>
      </c>
      <c r="G151" s="1">
        <v>5</v>
      </c>
      <c r="H151" s="1">
        <v>1963</v>
      </c>
      <c r="I151" s="1">
        <v>1979</v>
      </c>
      <c r="J151" s="1" t="s">
        <v>46</v>
      </c>
      <c r="K151" s="1" t="s">
        <v>47</v>
      </c>
      <c r="L151" s="1" t="s">
        <v>47</v>
      </c>
      <c r="M151" s="1" t="s">
        <v>49</v>
      </c>
      <c r="N151" s="1" t="s">
        <v>47</v>
      </c>
      <c r="O151" s="1" t="s">
        <v>47</v>
      </c>
      <c r="P151" s="1" t="s">
        <v>50</v>
      </c>
      <c r="Q151" s="1" t="s">
        <v>60</v>
      </c>
      <c r="R151" s="1">
        <v>547</v>
      </c>
      <c r="S151" s="1" t="s">
        <v>52</v>
      </c>
      <c r="T151" s="1">
        <v>1382</v>
      </c>
      <c r="U151" s="1">
        <v>0</v>
      </c>
      <c r="V151" s="1">
        <v>0</v>
      </c>
      <c r="W151" s="1">
        <v>1382</v>
      </c>
      <c r="X151" s="1">
        <v>1</v>
      </c>
      <c r="Y151" s="1">
        <v>1</v>
      </c>
      <c r="Z151" s="1">
        <v>3</v>
      </c>
      <c r="AA151" s="1">
        <v>1</v>
      </c>
      <c r="AB151" s="1" t="s">
        <v>47</v>
      </c>
      <c r="AC151" s="1">
        <v>6</v>
      </c>
      <c r="AD151" s="1" t="s">
        <v>53</v>
      </c>
      <c r="AE151" s="1" t="s">
        <v>54</v>
      </c>
      <c r="AF151" s="1">
        <v>2</v>
      </c>
      <c r="AG151" s="1">
        <v>0</v>
      </c>
      <c r="AH151" s="1">
        <v>10</v>
      </c>
      <c r="AI151" s="1">
        <v>2006</v>
      </c>
      <c r="AJ151" s="1" t="s">
        <v>9</v>
      </c>
      <c r="AK151" s="1">
        <v>148000</v>
      </c>
      <c r="AL151" s="16">
        <f t="shared" si="15"/>
        <v>-27984.850684931502</v>
      </c>
      <c r="AM151" s="16">
        <f t="shared" si="16"/>
        <v>783151867.85791111</v>
      </c>
    </row>
    <row r="152" spans="1:39" x14ac:dyDescent="0.25">
      <c r="A152" s="5">
        <v>155</v>
      </c>
      <c r="B152" s="6">
        <v>30</v>
      </c>
      <c r="C152" s="6" t="s">
        <v>4</v>
      </c>
      <c r="D152" s="6">
        <v>11340</v>
      </c>
      <c r="E152" s="1" t="s">
        <v>59</v>
      </c>
      <c r="F152" s="1">
        <v>6</v>
      </c>
      <c r="G152" s="1">
        <v>5</v>
      </c>
      <c r="H152" s="1">
        <v>1923</v>
      </c>
      <c r="I152" s="1">
        <v>1950</v>
      </c>
      <c r="J152" s="1" t="s">
        <v>46</v>
      </c>
      <c r="K152" s="1" t="s">
        <v>47</v>
      </c>
      <c r="L152" s="1" t="s">
        <v>47</v>
      </c>
      <c r="M152" s="1" t="s">
        <v>67</v>
      </c>
      <c r="N152" s="1" t="s">
        <v>47</v>
      </c>
      <c r="O152" s="1" t="s">
        <v>47</v>
      </c>
      <c r="P152" s="1" t="s">
        <v>50</v>
      </c>
      <c r="Q152" s="1" t="s">
        <v>56</v>
      </c>
      <c r="R152" s="1">
        <v>0</v>
      </c>
      <c r="S152" s="1" t="s">
        <v>52</v>
      </c>
      <c r="T152" s="1">
        <v>1200</v>
      </c>
      <c r="U152" s="1">
        <v>0</v>
      </c>
      <c r="V152" s="1">
        <v>0</v>
      </c>
      <c r="W152" s="1">
        <v>1200</v>
      </c>
      <c r="X152" s="1">
        <v>1</v>
      </c>
      <c r="Y152" s="1">
        <v>0</v>
      </c>
      <c r="Z152" s="1">
        <v>4</v>
      </c>
      <c r="AA152" s="1">
        <v>1</v>
      </c>
      <c r="AB152" s="1" t="s">
        <v>47</v>
      </c>
      <c r="AC152" s="1">
        <v>7</v>
      </c>
      <c r="AD152" s="1" t="s">
        <v>53</v>
      </c>
      <c r="AE152" s="1" t="s">
        <v>58</v>
      </c>
      <c r="AF152" s="1">
        <v>1</v>
      </c>
      <c r="AG152" s="1">
        <v>0</v>
      </c>
      <c r="AH152" s="1">
        <v>3</v>
      </c>
      <c r="AI152" s="1">
        <v>2006</v>
      </c>
      <c r="AJ152" s="1" t="s">
        <v>11</v>
      </c>
      <c r="AK152" s="1">
        <v>125000</v>
      </c>
      <c r="AL152" s="16">
        <f t="shared" si="15"/>
        <v>-50984.850684931502</v>
      </c>
      <c r="AM152" s="16">
        <f t="shared" si="16"/>
        <v>2599454999.3647604</v>
      </c>
    </row>
    <row r="153" spans="1:39" x14ac:dyDescent="0.25">
      <c r="A153" s="5">
        <v>575</v>
      </c>
      <c r="B153" s="6">
        <v>80</v>
      </c>
      <c r="C153" s="6" t="s">
        <v>3</v>
      </c>
      <c r="D153" s="6">
        <v>10500</v>
      </c>
      <c r="E153" s="1" t="s">
        <v>64</v>
      </c>
      <c r="F153" s="1">
        <v>5</v>
      </c>
      <c r="G153" s="1">
        <v>7</v>
      </c>
      <c r="H153" s="1">
        <v>1971</v>
      </c>
      <c r="I153" s="1">
        <v>2005</v>
      </c>
      <c r="J153" s="1" t="s">
        <v>61</v>
      </c>
      <c r="K153" s="1" t="s">
        <v>47</v>
      </c>
      <c r="L153" s="1" t="s">
        <v>47</v>
      </c>
      <c r="M153" s="1" t="s">
        <v>49</v>
      </c>
      <c r="N153" s="1" t="s">
        <v>47</v>
      </c>
      <c r="O153" s="1" t="s">
        <v>47</v>
      </c>
      <c r="P153" s="1" t="s">
        <v>68</v>
      </c>
      <c r="Q153" s="1" t="s">
        <v>65</v>
      </c>
      <c r="R153" s="1">
        <v>349</v>
      </c>
      <c r="S153" s="1" t="s">
        <v>52</v>
      </c>
      <c r="T153" s="1">
        <v>576</v>
      </c>
      <c r="U153" s="1">
        <v>533</v>
      </c>
      <c r="V153" s="1">
        <v>0</v>
      </c>
      <c r="W153" s="1">
        <v>1109</v>
      </c>
      <c r="X153" s="1">
        <v>1</v>
      </c>
      <c r="Y153" s="1">
        <v>0</v>
      </c>
      <c r="Z153" s="1">
        <v>3</v>
      </c>
      <c r="AA153" s="1">
        <v>1</v>
      </c>
      <c r="AB153" s="1" t="s">
        <v>47</v>
      </c>
      <c r="AC153" s="1">
        <v>5</v>
      </c>
      <c r="AD153" s="1" t="s">
        <v>53</v>
      </c>
      <c r="AE153" s="1" t="s">
        <v>69</v>
      </c>
      <c r="AF153" s="1">
        <v>1</v>
      </c>
      <c r="AG153" s="1">
        <v>0</v>
      </c>
      <c r="AH153" s="1">
        <v>12</v>
      </c>
      <c r="AI153" s="1">
        <v>2007</v>
      </c>
      <c r="AJ153" s="1" t="s">
        <v>9</v>
      </c>
      <c r="AK153" s="1">
        <v>139000</v>
      </c>
      <c r="AL153" s="16">
        <f t="shared" si="15"/>
        <v>-36984.850684931502</v>
      </c>
      <c r="AM153" s="16">
        <f t="shared" si="16"/>
        <v>1367879180.1866782</v>
      </c>
    </row>
    <row r="154" spans="1:39" x14ac:dyDescent="0.25">
      <c r="A154" s="5">
        <v>278</v>
      </c>
      <c r="B154" s="6">
        <v>20</v>
      </c>
      <c r="C154" s="6" t="s">
        <v>3</v>
      </c>
      <c r="D154" s="6">
        <v>19138</v>
      </c>
      <c r="E154" s="1" t="s">
        <v>59</v>
      </c>
      <c r="F154" s="1">
        <v>4</v>
      </c>
      <c r="G154" s="1">
        <v>5</v>
      </c>
      <c r="H154" s="1">
        <v>1951</v>
      </c>
      <c r="I154" s="1">
        <v>1951</v>
      </c>
      <c r="J154" s="1" t="s">
        <v>46</v>
      </c>
      <c r="K154" s="1" t="s">
        <v>47</v>
      </c>
      <c r="L154" s="1" t="s">
        <v>47</v>
      </c>
      <c r="M154" s="1" t="s">
        <v>49</v>
      </c>
      <c r="N154" s="1" t="s">
        <v>47</v>
      </c>
      <c r="O154" s="1" t="s">
        <v>47</v>
      </c>
      <c r="P154" s="1" t="s">
        <v>50</v>
      </c>
      <c r="Q154" s="1" t="s">
        <v>60</v>
      </c>
      <c r="R154" s="1">
        <v>120</v>
      </c>
      <c r="S154" s="1" t="s">
        <v>52</v>
      </c>
      <c r="T154" s="1">
        <v>864</v>
      </c>
      <c r="U154" s="1">
        <v>0</v>
      </c>
      <c r="V154" s="1">
        <v>0</v>
      </c>
      <c r="W154" s="1">
        <v>864</v>
      </c>
      <c r="X154" s="1">
        <v>1</v>
      </c>
      <c r="Y154" s="1">
        <v>0</v>
      </c>
      <c r="Z154" s="1">
        <v>2</v>
      </c>
      <c r="AA154" s="1">
        <v>1</v>
      </c>
      <c r="AB154" s="1" t="s">
        <v>47</v>
      </c>
      <c r="AC154" s="1">
        <v>4</v>
      </c>
      <c r="AD154" s="1" t="s">
        <v>53</v>
      </c>
      <c r="AE154" s="1" t="s">
        <v>58</v>
      </c>
      <c r="AF154" s="1">
        <v>2</v>
      </c>
      <c r="AG154" s="1">
        <v>0</v>
      </c>
      <c r="AH154" s="1">
        <v>6</v>
      </c>
      <c r="AI154" s="1">
        <v>2010</v>
      </c>
      <c r="AJ154" s="1" t="s">
        <v>9</v>
      </c>
      <c r="AK154" s="1">
        <v>141000</v>
      </c>
      <c r="AL154" s="16">
        <f t="shared" si="15"/>
        <v>-34984.850684931502</v>
      </c>
      <c r="AM154" s="16">
        <f t="shared" si="16"/>
        <v>1223939777.4469521</v>
      </c>
    </row>
    <row r="155" spans="1:39" x14ac:dyDescent="0.25">
      <c r="A155" s="5">
        <v>971</v>
      </c>
      <c r="B155" s="6">
        <v>50</v>
      </c>
      <c r="C155" s="6" t="s">
        <v>3</v>
      </c>
      <c r="D155" s="6">
        <v>10800</v>
      </c>
      <c r="E155" s="1" t="s">
        <v>45</v>
      </c>
      <c r="F155" s="1">
        <v>4</v>
      </c>
      <c r="G155" s="1">
        <v>4</v>
      </c>
      <c r="H155" s="1">
        <v>1949</v>
      </c>
      <c r="I155" s="1">
        <v>1950</v>
      </c>
      <c r="J155" s="1" t="s">
        <v>46</v>
      </c>
      <c r="K155" s="1" t="s">
        <v>47</v>
      </c>
      <c r="L155" s="1" t="s">
        <v>47</v>
      </c>
      <c r="M155" s="1" t="s">
        <v>49</v>
      </c>
      <c r="N155" s="1" t="s">
        <v>47</v>
      </c>
      <c r="O155" s="1" t="s">
        <v>47</v>
      </c>
      <c r="P155" s="1" t="s">
        <v>50</v>
      </c>
      <c r="Q155" s="1" t="s">
        <v>56</v>
      </c>
      <c r="R155" s="1">
        <v>0</v>
      </c>
      <c r="S155" s="1" t="s">
        <v>75</v>
      </c>
      <c r="T155" s="1">
        <v>720</v>
      </c>
      <c r="U155" s="1">
        <v>472</v>
      </c>
      <c r="V155" s="1">
        <v>0</v>
      </c>
      <c r="W155" s="1">
        <v>1192</v>
      </c>
      <c r="X155" s="1">
        <v>1</v>
      </c>
      <c r="Y155" s="1">
        <v>1</v>
      </c>
      <c r="Z155" s="1">
        <v>4</v>
      </c>
      <c r="AA155" s="1">
        <v>1</v>
      </c>
      <c r="AB155" s="1" t="s">
        <v>47</v>
      </c>
      <c r="AC155" s="1">
        <v>6</v>
      </c>
      <c r="AD155" s="1" t="s">
        <v>53</v>
      </c>
      <c r="AE155" s="1" t="s">
        <v>76</v>
      </c>
      <c r="AF155" s="1">
        <v>0</v>
      </c>
      <c r="AG155" s="1">
        <v>0</v>
      </c>
      <c r="AH155" s="1">
        <v>12</v>
      </c>
      <c r="AI155" s="1">
        <v>2006</v>
      </c>
      <c r="AJ155" s="1" t="s">
        <v>10</v>
      </c>
      <c r="AK155" s="1">
        <v>135000</v>
      </c>
      <c r="AL155" s="16">
        <f t="shared" si="15"/>
        <v>-40984.850684931502</v>
      </c>
      <c r="AM155" s="16">
        <f t="shared" si="16"/>
        <v>1679757985.6661303</v>
      </c>
    </row>
    <row r="156" spans="1:39" x14ac:dyDescent="0.25">
      <c r="A156" s="5">
        <v>919</v>
      </c>
      <c r="B156" s="6">
        <v>60</v>
      </c>
      <c r="C156" s="6" t="s">
        <v>3</v>
      </c>
      <c r="D156" s="6">
        <v>13125</v>
      </c>
      <c r="E156" s="1" t="s">
        <v>59</v>
      </c>
      <c r="F156" s="1">
        <v>7</v>
      </c>
      <c r="G156" s="1">
        <v>5</v>
      </c>
      <c r="H156" s="1">
        <v>1991</v>
      </c>
      <c r="I156" s="1">
        <v>1991</v>
      </c>
      <c r="J156" s="1" t="s">
        <v>46</v>
      </c>
      <c r="K156" s="1" t="s">
        <v>48</v>
      </c>
      <c r="L156" s="1" t="s">
        <v>47</v>
      </c>
      <c r="M156" s="1" t="s">
        <v>55</v>
      </c>
      <c r="N156" s="1" t="s">
        <v>62</v>
      </c>
      <c r="O156" s="1" t="s">
        <v>47</v>
      </c>
      <c r="P156" s="1" t="s">
        <v>70</v>
      </c>
      <c r="Q156" s="1" t="s">
        <v>51</v>
      </c>
      <c r="R156" s="1">
        <v>48</v>
      </c>
      <c r="S156" s="1" t="s">
        <v>52</v>
      </c>
      <c r="T156" s="1">
        <v>912</v>
      </c>
      <c r="U156" s="1">
        <v>1215</v>
      </c>
      <c r="V156" s="1">
        <v>0</v>
      </c>
      <c r="W156" s="1">
        <v>2127</v>
      </c>
      <c r="X156" s="1">
        <v>2</v>
      </c>
      <c r="Y156" s="1">
        <v>1</v>
      </c>
      <c r="Z156" s="1">
        <v>4</v>
      </c>
      <c r="AA156" s="1">
        <v>1</v>
      </c>
      <c r="AB156" s="1" t="s">
        <v>48</v>
      </c>
      <c r="AC156" s="1">
        <v>8</v>
      </c>
      <c r="AD156" s="1" t="s">
        <v>53</v>
      </c>
      <c r="AE156" s="1" t="s">
        <v>54</v>
      </c>
      <c r="AF156" s="1">
        <v>3</v>
      </c>
      <c r="AG156" s="1">
        <v>0</v>
      </c>
      <c r="AH156" s="1">
        <v>11</v>
      </c>
      <c r="AI156" s="1">
        <v>2007</v>
      </c>
      <c r="AJ156" s="1" t="s">
        <v>9</v>
      </c>
      <c r="AK156" s="1">
        <v>238000</v>
      </c>
      <c r="AL156" s="16">
        <f t="shared" si="15"/>
        <v>62015.149315068498</v>
      </c>
      <c r="AM156" s="16">
        <f t="shared" si="16"/>
        <v>3845878744.570241</v>
      </c>
    </row>
    <row r="157" spans="1:39" x14ac:dyDescent="0.25">
      <c r="A157" s="5">
        <v>687</v>
      </c>
      <c r="B157" s="6">
        <v>60</v>
      </c>
      <c r="C157" s="6" t="s">
        <v>5</v>
      </c>
      <c r="D157" s="6">
        <v>10207</v>
      </c>
      <c r="E157" s="1" t="s">
        <v>45</v>
      </c>
      <c r="F157" s="1">
        <v>7</v>
      </c>
      <c r="G157" s="1">
        <v>6</v>
      </c>
      <c r="H157" s="1">
        <v>2007</v>
      </c>
      <c r="I157" s="1">
        <v>2007</v>
      </c>
      <c r="J157" s="1" t="s">
        <v>46</v>
      </c>
      <c r="K157" s="1" t="s">
        <v>48</v>
      </c>
      <c r="L157" s="1" t="s">
        <v>47</v>
      </c>
      <c r="M157" s="1" t="s">
        <v>55</v>
      </c>
      <c r="N157" s="1" t="s">
        <v>48</v>
      </c>
      <c r="O157" s="1" t="s">
        <v>47</v>
      </c>
      <c r="P157" s="1" t="s">
        <v>50</v>
      </c>
      <c r="Q157" s="1" t="s">
        <v>56</v>
      </c>
      <c r="R157" s="1">
        <v>0</v>
      </c>
      <c r="S157" s="1" t="s">
        <v>52</v>
      </c>
      <c r="T157" s="1">
        <v>874</v>
      </c>
      <c r="U157" s="1">
        <v>887</v>
      </c>
      <c r="V157" s="1">
        <v>0</v>
      </c>
      <c r="W157" s="1">
        <v>1761</v>
      </c>
      <c r="X157" s="1">
        <v>3</v>
      </c>
      <c r="Y157" s="1">
        <v>0</v>
      </c>
      <c r="Z157" s="1">
        <v>3</v>
      </c>
      <c r="AA157" s="1">
        <v>1</v>
      </c>
      <c r="AB157" s="1" t="s">
        <v>48</v>
      </c>
      <c r="AC157" s="1">
        <v>7</v>
      </c>
      <c r="AD157" s="1" t="s">
        <v>53</v>
      </c>
      <c r="AE157" s="1" t="s">
        <v>54</v>
      </c>
      <c r="AF157" s="1">
        <v>2</v>
      </c>
      <c r="AG157" s="1">
        <v>0</v>
      </c>
      <c r="AH157" s="1">
        <v>8</v>
      </c>
      <c r="AI157" s="1">
        <v>2007</v>
      </c>
      <c r="AJ157" s="1" t="s">
        <v>10</v>
      </c>
      <c r="AK157" s="1">
        <v>227875</v>
      </c>
      <c r="AL157" s="16">
        <f t="shared" si="15"/>
        <v>51890.149315068498</v>
      </c>
      <c r="AM157" s="16">
        <f t="shared" si="16"/>
        <v>2692587595.9401035</v>
      </c>
    </row>
    <row r="158" spans="1:39" x14ac:dyDescent="0.25">
      <c r="A158" s="5">
        <v>931</v>
      </c>
      <c r="B158" s="6">
        <v>20</v>
      </c>
      <c r="C158" s="6" t="s">
        <v>3</v>
      </c>
      <c r="D158" s="6">
        <v>8925</v>
      </c>
      <c r="E158" s="1" t="s">
        <v>45</v>
      </c>
      <c r="F158" s="1">
        <v>8</v>
      </c>
      <c r="G158" s="1">
        <v>5</v>
      </c>
      <c r="H158" s="1">
        <v>2007</v>
      </c>
      <c r="I158" s="1">
        <v>2007</v>
      </c>
      <c r="J158" s="1" t="s">
        <v>46</v>
      </c>
      <c r="K158" s="1" t="s">
        <v>48</v>
      </c>
      <c r="L158" s="1" t="s">
        <v>47</v>
      </c>
      <c r="M158" s="1" t="s">
        <v>55</v>
      </c>
      <c r="N158" s="1" t="s">
        <v>48</v>
      </c>
      <c r="O158" s="1" t="s">
        <v>47</v>
      </c>
      <c r="P158" s="1" t="s">
        <v>68</v>
      </c>
      <c r="Q158" s="1" t="s">
        <v>63</v>
      </c>
      <c r="R158" s="1">
        <v>16</v>
      </c>
      <c r="S158" s="1" t="s">
        <v>52</v>
      </c>
      <c r="T158" s="1">
        <v>1466</v>
      </c>
      <c r="U158" s="1">
        <v>0</v>
      </c>
      <c r="V158" s="1">
        <v>0</v>
      </c>
      <c r="W158" s="1">
        <v>1466</v>
      </c>
      <c r="X158" s="1">
        <v>2</v>
      </c>
      <c r="Y158" s="1">
        <v>0</v>
      </c>
      <c r="Z158" s="1">
        <v>3</v>
      </c>
      <c r="AA158" s="1">
        <v>1</v>
      </c>
      <c r="AB158" s="1" t="s">
        <v>48</v>
      </c>
      <c r="AC158" s="1">
        <v>7</v>
      </c>
      <c r="AD158" s="1" t="s">
        <v>53</v>
      </c>
      <c r="AE158" s="1" t="s">
        <v>54</v>
      </c>
      <c r="AF158" s="1">
        <v>3</v>
      </c>
      <c r="AG158" s="1">
        <v>0</v>
      </c>
      <c r="AH158" s="1">
        <v>7</v>
      </c>
      <c r="AI158" s="1">
        <v>2009</v>
      </c>
      <c r="AJ158" s="1" t="s">
        <v>9</v>
      </c>
      <c r="AK158" s="1">
        <v>201000</v>
      </c>
      <c r="AL158" s="16">
        <f t="shared" si="15"/>
        <v>25015.149315068498</v>
      </c>
      <c r="AM158" s="16">
        <f t="shared" si="16"/>
        <v>625757695.25517201</v>
      </c>
    </row>
    <row r="159" spans="1:39" x14ac:dyDescent="0.25">
      <c r="A159" s="5">
        <v>525</v>
      </c>
      <c r="B159" s="6">
        <v>60</v>
      </c>
      <c r="C159" s="6" t="s">
        <v>3</v>
      </c>
      <c r="D159" s="6">
        <v>11787</v>
      </c>
      <c r="E159" s="1" t="s">
        <v>45</v>
      </c>
      <c r="F159" s="1">
        <v>7</v>
      </c>
      <c r="G159" s="1">
        <v>5</v>
      </c>
      <c r="H159" s="1">
        <v>1996</v>
      </c>
      <c r="I159" s="1">
        <v>1997</v>
      </c>
      <c r="J159" s="1" t="s">
        <v>46</v>
      </c>
      <c r="K159" s="1" t="s">
        <v>48</v>
      </c>
      <c r="L159" s="1" t="s">
        <v>47</v>
      </c>
      <c r="M159" s="1" t="s">
        <v>55</v>
      </c>
      <c r="N159" s="1" t="s">
        <v>48</v>
      </c>
      <c r="O159" s="1" t="s">
        <v>47</v>
      </c>
      <c r="P159" s="1" t="s">
        <v>50</v>
      </c>
      <c r="Q159" s="1" t="s">
        <v>63</v>
      </c>
      <c r="R159" s="1">
        <v>719</v>
      </c>
      <c r="S159" s="1" t="s">
        <v>52</v>
      </c>
      <c r="T159" s="1">
        <v>1383</v>
      </c>
      <c r="U159" s="1">
        <v>1015</v>
      </c>
      <c r="V159" s="1">
        <v>0</v>
      </c>
      <c r="W159" s="1">
        <v>2398</v>
      </c>
      <c r="X159" s="1">
        <v>2</v>
      </c>
      <c r="Y159" s="1">
        <v>1</v>
      </c>
      <c r="Z159" s="1">
        <v>3</v>
      </c>
      <c r="AA159" s="1">
        <v>1</v>
      </c>
      <c r="AB159" s="1" t="s">
        <v>48</v>
      </c>
      <c r="AC159" s="1">
        <v>8</v>
      </c>
      <c r="AD159" s="1" t="s">
        <v>53</v>
      </c>
      <c r="AE159" s="1" t="s">
        <v>54</v>
      </c>
      <c r="AF159" s="1">
        <v>3</v>
      </c>
      <c r="AG159" s="1">
        <v>0</v>
      </c>
      <c r="AH159" s="1">
        <v>8</v>
      </c>
      <c r="AI159" s="1">
        <v>2007</v>
      </c>
      <c r="AJ159" s="1" t="s">
        <v>9</v>
      </c>
      <c r="AK159" s="1">
        <v>315750</v>
      </c>
      <c r="AL159" s="16">
        <f t="shared" si="15"/>
        <v>139765.1493150685</v>
      </c>
      <c r="AM159" s="16">
        <f t="shared" si="16"/>
        <v>19534296963.063393</v>
      </c>
    </row>
    <row r="160" spans="1:39" x14ac:dyDescent="0.25">
      <c r="A160" s="5">
        <v>503</v>
      </c>
      <c r="B160" s="6">
        <v>20</v>
      </c>
      <c r="C160" s="6" t="s">
        <v>3</v>
      </c>
      <c r="D160" s="6">
        <v>9170</v>
      </c>
      <c r="E160" s="1" t="s">
        <v>59</v>
      </c>
      <c r="F160" s="1">
        <v>5</v>
      </c>
      <c r="G160" s="1">
        <v>7</v>
      </c>
      <c r="H160" s="1">
        <v>1965</v>
      </c>
      <c r="I160" s="1">
        <v>1965</v>
      </c>
      <c r="J160" s="1" t="s">
        <v>61</v>
      </c>
      <c r="K160" s="1" t="s">
        <v>47</v>
      </c>
      <c r="L160" s="1" t="s">
        <v>47</v>
      </c>
      <c r="M160" s="1" t="s">
        <v>49</v>
      </c>
      <c r="N160" s="1" t="s">
        <v>47</v>
      </c>
      <c r="O160" s="1" t="s">
        <v>47</v>
      </c>
      <c r="P160" s="1" t="s">
        <v>50</v>
      </c>
      <c r="Q160" s="1" t="s">
        <v>65</v>
      </c>
      <c r="R160" s="1">
        <v>698</v>
      </c>
      <c r="S160" s="1" t="s">
        <v>52</v>
      </c>
      <c r="T160" s="1">
        <v>1214</v>
      </c>
      <c r="U160" s="1">
        <v>0</v>
      </c>
      <c r="V160" s="1">
        <v>0</v>
      </c>
      <c r="W160" s="1">
        <v>1214</v>
      </c>
      <c r="X160" s="1">
        <v>1</v>
      </c>
      <c r="Y160" s="1">
        <v>0</v>
      </c>
      <c r="Z160" s="1">
        <v>2</v>
      </c>
      <c r="AA160" s="1">
        <v>1</v>
      </c>
      <c r="AB160" s="1" t="s">
        <v>47</v>
      </c>
      <c r="AC160" s="1">
        <v>6</v>
      </c>
      <c r="AD160" s="1" t="s">
        <v>53</v>
      </c>
      <c r="AE160" s="1" t="s">
        <v>58</v>
      </c>
      <c r="AF160" s="1">
        <v>2</v>
      </c>
      <c r="AG160" s="1">
        <v>0</v>
      </c>
      <c r="AH160" s="1">
        <v>4</v>
      </c>
      <c r="AI160" s="1">
        <v>2007</v>
      </c>
      <c r="AJ160" s="1" t="s">
        <v>9</v>
      </c>
      <c r="AK160" s="1">
        <v>140000</v>
      </c>
      <c r="AL160" s="16">
        <f t="shared" si="15"/>
        <v>-35984.850684931502</v>
      </c>
      <c r="AM160" s="16">
        <f t="shared" si="16"/>
        <v>1294909478.8168151</v>
      </c>
    </row>
    <row r="161" spans="1:39" x14ac:dyDescent="0.25">
      <c r="A161" s="5">
        <v>1023</v>
      </c>
      <c r="B161" s="6">
        <v>50</v>
      </c>
      <c r="C161" s="6" t="s">
        <v>4</v>
      </c>
      <c r="D161" s="6">
        <v>9439</v>
      </c>
      <c r="E161" s="1" t="s">
        <v>45</v>
      </c>
      <c r="F161" s="1">
        <v>5</v>
      </c>
      <c r="G161" s="1">
        <v>5</v>
      </c>
      <c r="H161" s="1">
        <v>1930</v>
      </c>
      <c r="I161" s="1">
        <v>1950</v>
      </c>
      <c r="J161" s="1" t="s">
        <v>46</v>
      </c>
      <c r="K161" s="1" t="s">
        <v>47</v>
      </c>
      <c r="L161" s="1" t="s">
        <v>47</v>
      </c>
      <c r="M161" s="1" t="s">
        <v>49</v>
      </c>
      <c r="N161" s="1" t="s">
        <v>47</v>
      </c>
      <c r="O161" s="1" t="s">
        <v>47</v>
      </c>
      <c r="P161" s="1" t="s">
        <v>50</v>
      </c>
      <c r="Q161" s="1" t="s">
        <v>60</v>
      </c>
      <c r="R161" s="1">
        <v>324</v>
      </c>
      <c r="S161" s="1" t="s">
        <v>52</v>
      </c>
      <c r="T161" s="1">
        <v>912</v>
      </c>
      <c r="U161" s="1">
        <v>336</v>
      </c>
      <c r="V161" s="1">
        <v>0</v>
      </c>
      <c r="W161" s="1">
        <v>1248</v>
      </c>
      <c r="X161" s="1">
        <v>1</v>
      </c>
      <c r="Y161" s="1">
        <v>0</v>
      </c>
      <c r="Z161" s="1">
        <v>2</v>
      </c>
      <c r="AA161" s="1">
        <v>1</v>
      </c>
      <c r="AB161" s="1" t="s">
        <v>47</v>
      </c>
      <c r="AC161" s="1">
        <v>6</v>
      </c>
      <c r="AD161" s="1" t="s">
        <v>53</v>
      </c>
      <c r="AE161" s="1" t="s">
        <v>58</v>
      </c>
      <c r="AF161" s="1">
        <v>1</v>
      </c>
      <c r="AG161" s="1">
        <v>0</v>
      </c>
      <c r="AH161" s="1">
        <v>3</v>
      </c>
      <c r="AI161" s="1">
        <v>2007</v>
      </c>
      <c r="AJ161" s="1" t="s">
        <v>9</v>
      </c>
      <c r="AK161" s="1">
        <v>87000</v>
      </c>
      <c r="AL161" s="16">
        <f t="shared" si="15"/>
        <v>-88984.850684931502</v>
      </c>
      <c r="AM161" s="16">
        <f t="shared" si="16"/>
        <v>7918303651.4195547</v>
      </c>
    </row>
    <row r="162" spans="1:39" x14ac:dyDescent="0.25">
      <c r="A162" s="5">
        <v>30</v>
      </c>
      <c r="B162" s="6">
        <v>30</v>
      </c>
      <c r="C162" s="6" t="s">
        <v>4</v>
      </c>
      <c r="D162" s="6">
        <v>6324</v>
      </c>
      <c r="E162" s="1" t="s">
        <v>45</v>
      </c>
      <c r="F162" s="1">
        <v>4</v>
      </c>
      <c r="G162" s="1">
        <v>6</v>
      </c>
      <c r="H162" s="1">
        <v>1927</v>
      </c>
      <c r="I162" s="1">
        <v>1950</v>
      </c>
      <c r="J162" s="1" t="s">
        <v>46</v>
      </c>
      <c r="K162" s="1" t="s">
        <v>47</v>
      </c>
      <c r="L162" s="1" t="s">
        <v>47</v>
      </c>
      <c r="M162" s="1" t="s">
        <v>67</v>
      </c>
      <c r="N162" s="1" t="s">
        <v>47</v>
      </c>
      <c r="O162" s="1" t="s">
        <v>47</v>
      </c>
      <c r="P162" s="1" t="s">
        <v>50</v>
      </c>
      <c r="Q162" s="1" t="s">
        <v>56</v>
      </c>
      <c r="R162" s="1">
        <v>0</v>
      </c>
      <c r="S162" s="1" t="s">
        <v>75</v>
      </c>
      <c r="T162" s="1">
        <v>520</v>
      </c>
      <c r="U162" s="1">
        <v>0</v>
      </c>
      <c r="V162" s="1">
        <v>0</v>
      </c>
      <c r="W162" s="1">
        <v>520</v>
      </c>
      <c r="X162" s="1">
        <v>1</v>
      </c>
      <c r="Y162" s="1">
        <v>0</v>
      </c>
      <c r="Z162" s="1">
        <v>1</v>
      </c>
      <c r="AA162" s="1">
        <v>1</v>
      </c>
      <c r="AB162" s="1" t="s">
        <v>66</v>
      </c>
      <c r="AC162" s="1">
        <v>4</v>
      </c>
      <c r="AD162" s="1" t="s">
        <v>53</v>
      </c>
      <c r="AE162" s="1" t="s">
        <v>58</v>
      </c>
      <c r="AF162" s="1">
        <v>1</v>
      </c>
      <c r="AG162" s="1">
        <v>0</v>
      </c>
      <c r="AH162" s="1">
        <v>5</v>
      </c>
      <c r="AI162" s="1">
        <v>2008</v>
      </c>
      <c r="AJ162" s="1" t="s">
        <v>9</v>
      </c>
      <c r="AK162" s="1">
        <v>68500</v>
      </c>
      <c r="AL162" s="16">
        <f t="shared" si="15"/>
        <v>-107484.8506849315</v>
      </c>
      <c r="AM162" s="16">
        <f t="shared" si="16"/>
        <v>11552993126.76202</v>
      </c>
    </row>
    <row r="163" spans="1:39" x14ac:dyDescent="0.25">
      <c r="A163" s="5">
        <v>1207</v>
      </c>
      <c r="B163" s="6">
        <v>20</v>
      </c>
      <c r="C163" s="6" t="s">
        <v>6</v>
      </c>
      <c r="D163" s="6">
        <v>8900</v>
      </c>
      <c r="E163" s="1" t="s">
        <v>45</v>
      </c>
      <c r="F163" s="1">
        <v>4</v>
      </c>
      <c r="G163" s="1">
        <v>4</v>
      </c>
      <c r="H163" s="1">
        <v>1966</v>
      </c>
      <c r="I163" s="1">
        <v>1966</v>
      </c>
      <c r="J163" s="1" t="s">
        <v>46</v>
      </c>
      <c r="K163" s="1" t="s">
        <v>47</v>
      </c>
      <c r="L163" s="1" t="s">
        <v>47</v>
      </c>
      <c r="M163" s="1" t="s">
        <v>49</v>
      </c>
      <c r="N163" s="1" t="s">
        <v>47</v>
      </c>
      <c r="O163" s="1" t="s">
        <v>47</v>
      </c>
      <c r="P163" s="1" t="s">
        <v>50</v>
      </c>
      <c r="Q163" s="1" t="s">
        <v>60</v>
      </c>
      <c r="R163" s="1">
        <v>1056</v>
      </c>
      <c r="S163" s="1" t="s">
        <v>52</v>
      </c>
      <c r="T163" s="1">
        <v>1056</v>
      </c>
      <c r="U163" s="1">
        <v>0</v>
      </c>
      <c r="V163" s="1">
        <v>0</v>
      </c>
      <c r="W163" s="1">
        <v>1056</v>
      </c>
      <c r="X163" s="1">
        <v>1</v>
      </c>
      <c r="Y163" s="1">
        <v>0</v>
      </c>
      <c r="Z163" s="1">
        <v>2</v>
      </c>
      <c r="AA163" s="1">
        <v>1</v>
      </c>
      <c r="AB163" s="1" t="s">
        <v>47</v>
      </c>
      <c r="AC163" s="1">
        <v>5</v>
      </c>
      <c r="AD163" s="1" t="s">
        <v>53</v>
      </c>
      <c r="AE163" s="1" t="s">
        <v>58</v>
      </c>
      <c r="AF163" s="1">
        <v>1</v>
      </c>
      <c r="AG163" s="1">
        <v>0</v>
      </c>
      <c r="AH163" s="1">
        <v>11</v>
      </c>
      <c r="AI163" s="1">
        <v>2006</v>
      </c>
      <c r="AJ163" s="1" t="s">
        <v>9</v>
      </c>
      <c r="AK163" s="1">
        <v>107000</v>
      </c>
      <c r="AL163" s="16">
        <f t="shared" si="15"/>
        <v>-68984.850684931502</v>
      </c>
      <c r="AM163" s="16">
        <f t="shared" si="16"/>
        <v>4758909624.022294</v>
      </c>
    </row>
    <row r="164" spans="1:39" x14ac:dyDescent="0.25">
      <c r="A164" s="5">
        <v>1294</v>
      </c>
      <c r="B164" s="6">
        <v>60</v>
      </c>
      <c r="C164" s="6" t="s">
        <v>3</v>
      </c>
      <c r="D164" s="6">
        <v>10140</v>
      </c>
      <c r="E164" s="1" t="s">
        <v>45</v>
      </c>
      <c r="F164" s="1">
        <v>7</v>
      </c>
      <c r="G164" s="1">
        <v>5</v>
      </c>
      <c r="H164" s="1">
        <v>1976</v>
      </c>
      <c r="I164" s="1">
        <v>1976</v>
      </c>
      <c r="J164" s="1" t="s">
        <v>46</v>
      </c>
      <c r="K164" s="1" t="s">
        <v>47</v>
      </c>
      <c r="L164" s="1" t="s">
        <v>47</v>
      </c>
      <c r="M164" s="1" t="s">
        <v>55</v>
      </c>
      <c r="N164" s="1" t="s">
        <v>48</v>
      </c>
      <c r="O164" s="1" t="s">
        <v>47</v>
      </c>
      <c r="P164" s="1" t="s">
        <v>50</v>
      </c>
      <c r="Q164" s="1" t="s">
        <v>63</v>
      </c>
      <c r="R164" s="1">
        <v>194</v>
      </c>
      <c r="S164" s="1" t="s">
        <v>52</v>
      </c>
      <c r="T164" s="1">
        <v>832</v>
      </c>
      <c r="U164" s="1">
        <v>832</v>
      </c>
      <c r="V164" s="1">
        <v>0</v>
      </c>
      <c r="W164" s="1">
        <v>1664</v>
      </c>
      <c r="X164" s="1">
        <v>2</v>
      </c>
      <c r="Y164" s="1">
        <v>1</v>
      </c>
      <c r="Z164" s="1">
        <v>4</v>
      </c>
      <c r="AA164" s="1">
        <v>1</v>
      </c>
      <c r="AB164" s="1" t="s">
        <v>47</v>
      </c>
      <c r="AC164" s="1">
        <v>8</v>
      </c>
      <c r="AD164" s="1" t="s">
        <v>53</v>
      </c>
      <c r="AE164" s="1" t="s">
        <v>54</v>
      </c>
      <c r="AF164" s="1">
        <v>2</v>
      </c>
      <c r="AG164" s="1">
        <v>0</v>
      </c>
      <c r="AH164" s="1">
        <v>3</v>
      </c>
      <c r="AI164" s="1">
        <v>2006</v>
      </c>
      <c r="AJ164" s="1" t="s">
        <v>9</v>
      </c>
      <c r="AK164" s="1">
        <v>162900</v>
      </c>
      <c r="AL164" s="16">
        <f t="shared" si="15"/>
        <v>-13084.850684931502</v>
      </c>
      <c r="AM164" s="16">
        <f t="shared" si="16"/>
        <v>171213317.4469524</v>
      </c>
    </row>
    <row r="165" spans="1:39" x14ac:dyDescent="0.25">
      <c r="A165" s="5">
        <v>843</v>
      </c>
      <c r="B165" s="6">
        <v>80</v>
      </c>
      <c r="C165" s="6" t="s">
        <v>3</v>
      </c>
      <c r="D165" s="6">
        <v>9020</v>
      </c>
      <c r="E165" s="1" t="s">
        <v>45</v>
      </c>
      <c r="F165" s="1">
        <v>6</v>
      </c>
      <c r="G165" s="1">
        <v>7</v>
      </c>
      <c r="H165" s="1">
        <v>1966</v>
      </c>
      <c r="I165" s="1">
        <v>1966</v>
      </c>
      <c r="J165" s="1" t="s">
        <v>46</v>
      </c>
      <c r="K165" s="1" t="s">
        <v>47</v>
      </c>
      <c r="L165" s="1" t="s">
        <v>47</v>
      </c>
      <c r="M165" s="1" t="s">
        <v>49</v>
      </c>
      <c r="N165" s="1" t="s">
        <v>47</v>
      </c>
      <c r="O165" s="1" t="s">
        <v>47</v>
      </c>
      <c r="P165" s="1" t="s">
        <v>48</v>
      </c>
      <c r="Q165" s="1" t="s">
        <v>60</v>
      </c>
      <c r="R165" s="1">
        <v>312</v>
      </c>
      <c r="S165" s="1" t="s">
        <v>52</v>
      </c>
      <c r="T165" s="1">
        <v>1165</v>
      </c>
      <c r="U165" s="1">
        <v>0</v>
      </c>
      <c r="V165" s="1">
        <v>0</v>
      </c>
      <c r="W165" s="1">
        <v>1165</v>
      </c>
      <c r="X165" s="1">
        <v>1</v>
      </c>
      <c r="Y165" s="1">
        <v>1</v>
      </c>
      <c r="Z165" s="1">
        <v>3</v>
      </c>
      <c r="AA165" s="1">
        <v>1</v>
      </c>
      <c r="AB165" s="1" t="s">
        <v>47</v>
      </c>
      <c r="AC165" s="1">
        <v>6</v>
      </c>
      <c r="AD165" s="1" t="s">
        <v>53</v>
      </c>
      <c r="AE165" s="1" t="s">
        <v>54</v>
      </c>
      <c r="AF165" s="1">
        <v>2</v>
      </c>
      <c r="AG165" s="1">
        <v>0</v>
      </c>
      <c r="AH165" s="1">
        <v>5</v>
      </c>
      <c r="AI165" s="1">
        <v>2008</v>
      </c>
      <c r="AJ165" s="1" t="s">
        <v>9</v>
      </c>
      <c r="AK165" s="1">
        <v>174900</v>
      </c>
      <c r="AL165" s="16">
        <f t="shared" si="15"/>
        <v>-1084.8506849315017</v>
      </c>
      <c r="AM165" s="16">
        <f t="shared" si="16"/>
        <v>1176901.0085963486</v>
      </c>
    </row>
    <row r="166" spans="1:39" x14ac:dyDescent="0.25">
      <c r="A166" s="5">
        <v>1098</v>
      </c>
      <c r="B166" s="6">
        <v>120</v>
      </c>
      <c r="C166" s="6" t="s">
        <v>3</v>
      </c>
      <c r="D166" s="6">
        <v>3696</v>
      </c>
      <c r="E166" s="1" t="s">
        <v>45</v>
      </c>
      <c r="F166" s="1">
        <v>8</v>
      </c>
      <c r="G166" s="1">
        <v>5</v>
      </c>
      <c r="H166" s="1">
        <v>1986</v>
      </c>
      <c r="I166" s="1">
        <v>1986</v>
      </c>
      <c r="J166" s="1" t="s">
        <v>46</v>
      </c>
      <c r="K166" s="1" t="s">
        <v>48</v>
      </c>
      <c r="L166" s="1" t="s">
        <v>47</v>
      </c>
      <c r="M166" s="1" t="s">
        <v>49</v>
      </c>
      <c r="N166" s="1" t="s">
        <v>48</v>
      </c>
      <c r="O166" s="1" t="s">
        <v>47</v>
      </c>
      <c r="P166" s="1" t="s">
        <v>50</v>
      </c>
      <c r="Q166" s="1" t="s">
        <v>56</v>
      </c>
      <c r="R166" s="1">
        <v>0</v>
      </c>
      <c r="S166" s="1" t="s">
        <v>52</v>
      </c>
      <c r="T166" s="1">
        <v>1088</v>
      </c>
      <c r="U166" s="1">
        <v>0</v>
      </c>
      <c r="V166" s="1">
        <v>0</v>
      </c>
      <c r="W166" s="1">
        <v>1088</v>
      </c>
      <c r="X166" s="1">
        <v>1</v>
      </c>
      <c r="Y166" s="1">
        <v>1</v>
      </c>
      <c r="Z166" s="1">
        <v>2</v>
      </c>
      <c r="AA166" s="1">
        <v>1</v>
      </c>
      <c r="AB166" s="1" t="s">
        <v>48</v>
      </c>
      <c r="AC166" s="1">
        <v>5</v>
      </c>
      <c r="AD166" s="1" t="s">
        <v>53</v>
      </c>
      <c r="AE166" s="1" t="s">
        <v>54</v>
      </c>
      <c r="AF166" s="1">
        <v>2</v>
      </c>
      <c r="AG166" s="1">
        <v>0</v>
      </c>
      <c r="AH166" s="1">
        <v>10</v>
      </c>
      <c r="AI166" s="1">
        <v>2007</v>
      </c>
      <c r="AJ166" s="1" t="s">
        <v>9</v>
      </c>
      <c r="AK166" s="1">
        <v>170000</v>
      </c>
      <c r="AL166" s="16">
        <f t="shared" si="15"/>
        <v>-5984.8506849315017</v>
      </c>
      <c r="AM166" s="16">
        <f t="shared" si="16"/>
        <v>35818437.720925063</v>
      </c>
    </row>
    <row r="167" spans="1:39" x14ac:dyDescent="0.25">
      <c r="A167" s="5">
        <v>1133</v>
      </c>
      <c r="B167" s="6">
        <v>70</v>
      </c>
      <c r="C167" s="6" t="s">
        <v>4</v>
      </c>
      <c r="D167" s="6">
        <v>9900</v>
      </c>
      <c r="E167" s="1" t="s">
        <v>45</v>
      </c>
      <c r="F167" s="1">
        <v>6</v>
      </c>
      <c r="G167" s="1">
        <v>4</v>
      </c>
      <c r="H167" s="1">
        <v>1880</v>
      </c>
      <c r="I167" s="1">
        <v>1950</v>
      </c>
      <c r="J167" s="1" t="s">
        <v>46</v>
      </c>
      <c r="K167" s="1" t="s">
        <v>47</v>
      </c>
      <c r="L167" s="1" t="s">
        <v>47</v>
      </c>
      <c r="M167" s="1" t="s">
        <v>67</v>
      </c>
      <c r="N167" s="1" t="s">
        <v>47</v>
      </c>
      <c r="O167" s="1" t="s">
        <v>47</v>
      </c>
      <c r="P167" s="1" t="s">
        <v>70</v>
      </c>
      <c r="Q167" s="1" t="s">
        <v>56</v>
      </c>
      <c r="R167" s="1">
        <v>0</v>
      </c>
      <c r="S167" s="1" t="s">
        <v>52</v>
      </c>
      <c r="T167" s="1">
        <v>1178</v>
      </c>
      <c r="U167" s="1">
        <v>1032</v>
      </c>
      <c r="V167" s="1">
        <v>0</v>
      </c>
      <c r="W167" s="1">
        <v>2210</v>
      </c>
      <c r="X167" s="1">
        <v>2</v>
      </c>
      <c r="Y167" s="1">
        <v>0</v>
      </c>
      <c r="Z167" s="1">
        <v>5</v>
      </c>
      <c r="AA167" s="1">
        <v>1</v>
      </c>
      <c r="AB167" s="1" t="s">
        <v>66</v>
      </c>
      <c r="AC167" s="1">
        <v>8</v>
      </c>
      <c r="AD167" s="1" t="s">
        <v>53</v>
      </c>
      <c r="AE167" s="1" t="s">
        <v>58</v>
      </c>
      <c r="AF167" s="1">
        <v>1</v>
      </c>
      <c r="AG167" s="1">
        <v>0</v>
      </c>
      <c r="AH167" s="1">
        <v>5</v>
      </c>
      <c r="AI167" s="1">
        <v>2007</v>
      </c>
      <c r="AJ167" s="1" t="s">
        <v>9</v>
      </c>
      <c r="AK167" s="1">
        <v>117500</v>
      </c>
      <c r="AL167" s="16">
        <f t="shared" si="15"/>
        <v>-58484.850684931502</v>
      </c>
      <c r="AM167" s="16">
        <f t="shared" si="16"/>
        <v>3420477759.6387329</v>
      </c>
    </row>
    <row r="168" spans="1:39" x14ac:dyDescent="0.25">
      <c r="A168" s="5">
        <v>900</v>
      </c>
      <c r="B168" s="6">
        <v>20</v>
      </c>
      <c r="C168" s="6" t="s">
        <v>3</v>
      </c>
      <c r="D168" s="6">
        <v>6993</v>
      </c>
      <c r="E168" s="1" t="s">
        <v>45</v>
      </c>
      <c r="F168" s="1">
        <v>5</v>
      </c>
      <c r="G168" s="1">
        <v>7</v>
      </c>
      <c r="H168" s="1">
        <v>1961</v>
      </c>
      <c r="I168" s="1">
        <v>1994</v>
      </c>
      <c r="J168" s="1" t="s">
        <v>46</v>
      </c>
      <c r="K168" s="1" t="s">
        <v>47</v>
      </c>
      <c r="L168" s="1" t="s">
        <v>47</v>
      </c>
      <c r="M168" s="1" t="s">
        <v>49</v>
      </c>
      <c r="N168" s="1" t="s">
        <v>47</v>
      </c>
      <c r="O168" s="1" t="s">
        <v>47</v>
      </c>
      <c r="P168" s="1" t="s">
        <v>50</v>
      </c>
      <c r="Q168" s="1" t="s">
        <v>51</v>
      </c>
      <c r="R168" s="1">
        <v>465</v>
      </c>
      <c r="S168" s="1" t="s">
        <v>52</v>
      </c>
      <c r="T168" s="1">
        <v>1236</v>
      </c>
      <c r="U168" s="1">
        <v>0</v>
      </c>
      <c r="V168" s="1">
        <v>0</v>
      </c>
      <c r="W168" s="1">
        <v>1236</v>
      </c>
      <c r="X168" s="1">
        <v>1</v>
      </c>
      <c r="Y168" s="1">
        <v>0</v>
      </c>
      <c r="Z168" s="1">
        <v>3</v>
      </c>
      <c r="AA168" s="1">
        <v>1</v>
      </c>
      <c r="AB168" s="1" t="s">
        <v>47</v>
      </c>
      <c r="AC168" s="1">
        <v>6</v>
      </c>
      <c r="AD168" s="1" t="s">
        <v>53</v>
      </c>
      <c r="AE168" s="1" t="s">
        <v>54</v>
      </c>
      <c r="AF168" s="1">
        <v>1</v>
      </c>
      <c r="AG168" s="1">
        <v>0</v>
      </c>
      <c r="AH168" s="1">
        <v>6</v>
      </c>
      <c r="AI168" s="1">
        <v>2006</v>
      </c>
      <c r="AJ168" s="1" t="s">
        <v>9</v>
      </c>
      <c r="AK168" s="1">
        <v>135000</v>
      </c>
      <c r="AL168" s="16">
        <f t="shared" si="15"/>
        <v>-40984.850684931502</v>
      </c>
      <c r="AM168" s="16">
        <f t="shared" si="16"/>
        <v>1679757985.6661303</v>
      </c>
    </row>
    <row r="169" spans="1:39" x14ac:dyDescent="0.25">
      <c r="A169" s="5">
        <v>980</v>
      </c>
      <c r="B169" s="6">
        <v>20</v>
      </c>
      <c r="C169" s="6" t="s">
        <v>3</v>
      </c>
      <c r="D169" s="6">
        <v>8816</v>
      </c>
      <c r="E169" s="1" t="s">
        <v>59</v>
      </c>
      <c r="F169" s="1">
        <v>5</v>
      </c>
      <c r="G169" s="1">
        <v>6</v>
      </c>
      <c r="H169" s="1">
        <v>1963</v>
      </c>
      <c r="I169" s="1">
        <v>1963</v>
      </c>
      <c r="J169" s="1" t="s">
        <v>46</v>
      </c>
      <c r="K169" s="1" t="s">
        <v>47</v>
      </c>
      <c r="L169" s="1" t="s">
        <v>47</v>
      </c>
      <c r="M169" s="1" t="s">
        <v>55</v>
      </c>
      <c r="N169" s="1" t="s">
        <v>47</v>
      </c>
      <c r="O169" s="1" t="s">
        <v>47</v>
      </c>
      <c r="P169" s="1" t="s">
        <v>50</v>
      </c>
      <c r="Q169" s="1" t="s">
        <v>60</v>
      </c>
      <c r="R169" s="1">
        <v>651</v>
      </c>
      <c r="S169" s="1" t="s">
        <v>52</v>
      </c>
      <c r="T169" s="1">
        <v>1121</v>
      </c>
      <c r="U169" s="1">
        <v>0</v>
      </c>
      <c r="V169" s="1">
        <v>0</v>
      </c>
      <c r="W169" s="1">
        <v>1121</v>
      </c>
      <c r="X169" s="1">
        <v>1</v>
      </c>
      <c r="Y169" s="1">
        <v>0</v>
      </c>
      <c r="Z169" s="1">
        <v>3</v>
      </c>
      <c r="AA169" s="1">
        <v>1</v>
      </c>
      <c r="AB169" s="1" t="s">
        <v>47</v>
      </c>
      <c r="AC169" s="1">
        <v>5</v>
      </c>
      <c r="AD169" s="1" t="s">
        <v>53</v>
      </c>
      <c r="AE169" s="1" t="s">
        <v>58</v>
      </c>
      <c r="AF169" s="1">
        <v>2</v>
      </c>
      <c r="AG169" s="1">
        <v>0</v>
      </c>
      <c r="AH169" s="1">
        <v>6</v>
      </c>
      <c r="AI169" s="1">
        <v>2009</v>
      </c>
      <c r="AJ169" s="1" t="s">
        <v>9</v>
      </c>
      <c r="AK169" s="1">
        <v>139000</v>
      </c>
      <c r="AL169" s="16">
        <f t="shared" si="15"/>
        <v>-36984.850684931502</v>
      </c>
      <c r="AM169" s="16">
        <f t="shared" si="16"/>
        <v>1367879180.1866782</v>
      </c>
    </row>
    <row r="170" spans="1:39" x14ac:dyDescent="0.25">
      <c r="A170" s="5">
        <v>627</v>
      </c>
      <c r="B170" s="1">
        <v>20</v>
      </c>
      <c r="C170" s="6" t="s">
        <v>3</v>
      </c>
      <c r="D170" s="6">
        <v>12342</v>
      </c>
      <c r="E170" s="1" t="s">
        <v>45</v>
      </c>
      <c r="F170" s="1">
        <v>5</v>
      </c>
      <c r="G170" s="1">
        <v>5</v>
      </c>
      <c r="H170" s="1">
        <v>1960</v>
      </c>
      <c r="I170" s="1">
        <v>1978</v>
      </c>
      <c r="J170" s="1" t="s">
        <v>61</v>
      </c>
      <c r="K170" s="1" t="s">
        <v>47</v>
      </c>
      <c r="L170" s="1" t="s">
        <v>47</v>
      </c>
      <c r="M170" s="1" t="s">
        <v>49</v>
      </c>
      <c r="N170" s="1" t="s">
        <v>47</v>
      </c>
      <c r="O170" s="1" t="s">
        <v>47</v>
      </c>
      <c r="P170" s="1" t="s">
        <v>50</v>
      </c>
      <c r="Q170" s="1" t="s">
        <v>56</v>
      </c>
      <c r="R170" s="1">
        <v>0</v>
      </c>
      <c r="S170" s="1" t="s">
        <v>52</v>
      </c>
      <c r="T170" s="1">
        <v>1422</v>
      </c>
      <c r="U170" s="1">
        <v>0</v>
      </c>
      <c r="V170" s="1">
        <v>0</v>
      </c>
      <c r="W170" s="1">
        <v>1422</v>
      </c>
      <c r="X170" s="1">
        <v>1</v>
      </c>
      <c r="Y170" s="1">
        <v>0</v>
      </c>
      <c r="Z170" s="1">
        <v>3</v>
      </c>
      <c r="AA170" s="1">
        <v>1</v>
      </c>
      <c r="AB170" s="1" t="s">
        <v>47</v>
      </c>
      <c r="AC170" s="1">
        <v>6</v>
      </c>
      <c r="AD170" s="1" t="s">
        <v>73</v>
      </c>
      <c r="AE170" s="1" t="s">
        <v>54</v>
      </c>
      <c r="AF170" s="1">
        <v>1</v>
      </c>
      <c r="AG170" s="1">
        <v>0</v>
      </c>
      <c r="AH170" s="1">
        <v>8</v>
      </c>
      <c r="AI170" s="1">
        <v>2007</v>
      </c>
      <c r="AJ170" s="1" t="s">
        <v>9</v>
      </c>
      <c r="AK170" s="1">
        <v>139900</v>
      </c>
      <c r="AL170" s="16">
        <f t="shared" si="15"/>
        <v>-36084.850684931502</v>
      </c>
      <c r="AM170" s="16">
        <f t="shared" si="16"/>
        <v>1302116448.9538014</v>
      </c>
    </row>
    <row r="171" spans="1:39" x14ac:dyDescent="0.25">
      <c r="A171" s="5">
        <v>475</v>
      </c>
      <c r="B171" s="6">
        <v>120</v>
      </c>
      <c r="C171" s="6" t="s">
        <v>3</v>
      </c>
      <c r="D171" s="6">
        <v>5330</v>
      </c>
      <c r="E171" s="1" t="s">
        <v>45</v>
      </c>
      <c r="F171" s="1">
        <v>8</v>
      </c>
      <c r="G171" s="1">
        <v>5</v>
      </c>
      <c r="H171" s="1">
        <v>2000</v>
      </c>
      <c r="I171" s="1">
        <v>2000</v>
      </c>
      <c r="J171" s="1" t="s">
        <v>46</v>
      </c>
      <c r="K171" s="1" t="s">
        <v>48</v>
      </c>
      <c r="L171" s="1" t="s">
        <v>47</v>
      </c>
      <c r="M171" s="1" t="s">
        <v>55</v>
      </c>
      <c r="N171" s="1" t="s">
        <v>48</v>
      </c>
      <c r="O171" s="1" t="s">
        <v>47</v>
      </c>
      <c r="P171" s="1" t="s">
        <v>68</v>
      </c>
      <c r="Q171" s="1" t="s">
        <v>63</v>
      </c>
      <c r="R171" s="1">
        <v>1196</v>
      </c>
      <c r="S171" s="1" t="s">
        <v>52</v>
      </c>
      <c r="T171" s="1">
        <v>1652</v>
      </c>
      <c r="U171" s="1">
        <v>0</v>
      </c>
      <c r="V171" s="1">
        <v>0</v>
      </c>
      <c r="W171" s="1">
        <v>1652</v>
      </c>
      <c r="X171" s="1">
        <v>2</v>
      </c>
      <c r="Y171" s="1">
        <v>0</v>
      </c>
      <c r="Z171" s="1">
        <v>2</v>
      </c>
      <c r="AA171" s="1">
        <v>1</v>
      </c>
      <c r="AB171" s="1" t="s">
        <v>62</v>
      </c>
      <c r="AC171" s="1">
        <v>6</v>
      </c>
      <c r="AD171" s="1" t="s">
        <v>53</v>
      </c>
      <c r="AE171" s="1" t="s">
        <v>54</v>
      </c>
      <c r="AF171" s="1">
        <v>2</v>
      </c>
      <c r="AG171" s="1">
        <v>0</v>
      </c>
      <c r="AH171" s="1">
        <v>8</v>
      </c>
      <c r="AI171" s="1">
        <v>2007</v>
      </c>
      <c r="AJ171" s="1" t="s">
        <v>9</v>
      </c>
      <c r="AK171" s="1">
        <v>251000</v>
      </c>
      <c r="AL171" s="16">
        <f t="shared" si="15"/>
        <v>75015.149315068498</v>
      </c>
      <c r="AM171" s="16">
        <f t="shared" si="16"/>
        <v>5627272626.762022</v>
      </c>
    </row>
    <row r="172" spans="1:39" x14ac:dyDescent="0.25">
      <c r="A172" s="5">
        <v>373</v>
      </c>
      <c r="B172" s="6">
        <v>120</v>
      </c>
      <c r="C172" s="6" t="s">
        <v>3</v>
      </c>
      <c r="D172" s="6">
        <v>7175</v>
      </c>
      <c r="E172" s="1" t="s">
        <v>45</v>
      </c>
      <c r="F172" s="1">
        <v>6</v>
      </c>
      <c r="G172" s="1">
        <v>5</v>
      </c>
      <c r="H172" s="1">
        <v>1984</v>
      </c>
      <c r="I172" s="1">
        <v>1984</v>
      </c>
      <c r="J172" s="1" t="s">
        <v>46</v>
      </c>
      <c r="K172" s="1" t="s">
        <v>47</v>
      </c>
      <c r="L172" s="1" t="s">
        <v>47</v>
      </c>
      <c r="M172" s="1" t="s">
        <v>49</v>
      </c>
      <c r="N172" s="1" t="s">
        <v>48</v>
      </c>
      <c r="O172" s="1" t="s">
        <v>47</v>
      </c>
      <c r="P172" s="1" t="s">
        <v>50</v>
      </c>
      <c r="Q172" s="1" t="s">
        <v>65</v>
      </c>
      <c r="R172" s="1">
        <v>623</v>
      </c>
      <c r="S172" s="1" t="s">
        <v>52</v>
      </c>
      <c r="T172" s="1">
        <v>752</v>
      </c>
      <c r="U172" s="1">
        <v>0</v>
      </c>
      <c r="V172" s="1">
        <v>0</v>
      </c>
      <c r="W172" s="1">
        <v>752</v>
      </c>
      <c r="X172" s="1">
        <v>1</v>
      </c>
      <c r="Y172" s="1">
        <v>0</v>
      </c>
      <c r="Z172" s="1">
        <v>2</v>
      </c>
      <c r="AA172" s="1">
        <v>1</v>
      </c>
      <c r="AB172" s="1" t="s">
        <v>47</v>
      </c>
      <c r="AC172" s="1">
        <v>4</v>
      </c>
      <c r="AD172" s="1" t="s">
        <v>53</v>
      </c>
      <c r="AE172" s="1" t="s">
        <v>54</v>
      </c>
      <c r="AF172" s="1">
        <v>1</v>
      </c>
      <c r="AG172" s="1">
        <v>0</v>
      </c>
      <c r="AH172" s="1">
        <v>2</v>
      </c>
      <c r="AI172" s="1">
        <v>2010</v>
      </c>
      <c r="AJ172" s="1" t="s">
        <v>9</v>
      </c>
      <c r="AK172" s="1">
        <v>125000</v>
      </c>
      <c r="AL172" s="16">
        <f t="shared" si="15"/>
        <v>-50984.850684931502</v>
      </c>
      <c r="AM172" s="16">
        <f t="shared" si="16"/>
        <v>2599454999.3647604</v>
      </c>
    </row>
    <row r="173" spans="1:39" x14ac:dyDescent="0.25">
      <c r="A173" s="5">
        <v>1177</v>
      </c>
      <c r="B173" s="6">
        <v>20</v>
      </c>
      <c r="C173" s="6" t="s">
        <v>3</v>
      </c>
      <c r="D173" s="6">
        <v>6951</v>
      </c>
      <c r="E173" s="1" t="s">
        <v>71</v>
      </c>
      <c r="F173" s="1">
        <v>5</v>
      </c>
      <c r="G173" s="1">
        <v>5</v>
      </c>
      <c r="H173" s="1">
        <v>1984</v>
      </c>
      <c r="I173" s="1">
        <v>1985</v>
      </c>
      <c r="J173" s="1" t="s">
        <v>46</v>
      </c>
      <c r="K173" s="1" t="s">
        <v>47</v>
      </c>
      <c r="L173" s="1" t="s">
        <v>47</v>
      </c>
      <c r="M173" s="1" t="s">
        <v>49</v>
      </c>
      <c r="N173" s="1" t="s">
        <v>47</v>
      </c>
      <c r="O173" s="1" t="s">
        <v>47</v>
      </c>
      <c r="P173" s="1" t="s">
        <v>50</v>
      </c>
      <c r="Q173" s="1" t="s">
        <v>65</v>
      </c>
      <c r="R173" s="1">
        <v>658</v>
      </c>
      <c r="S173" s="1" t="s">
        <v>52</v>
      </c>
      <c r="T173" s="1">
        <v>923</v>
      </c>
      <c r="U173" s="1">
        <v>0</v>
      </c>
      <c r="V173" s="1">
        <v>0</v>
      </c>
      <c r="W173" s="1">
        <v>923</v>
      </c>
      <c r="X173" s="1">
        <v>1</v>
      </c>
      <c r="Y173" s="1">
        <v>0</v>
      </c>
      <c r="Z173" s="1">
        <v>3</v>
      </c>
      <c r="AA173" s="1">
        <v>1</v>
      </c>
      <c r="AB173" s="1" t="s">
        <v>47</v>
      </c>
      <c r="AC173" s="1">
        <v>5</v>
      </c>
      <c r="AD173" s="1" t="s">
        <v>53</v>
      </c>
      <c r="AE173" s="1" t="s">
        <v>54</v>
      </c>
      <c r="AF173" s="1">
        <v>1</v>
      </c>
      <c r="AG173" s="1">
        <v>0</v>
      </c>
      <c r="AH173" s="1">
        <v>10</v>
      </c>
      <c r="AI173" s="1">
        <v>2008</v>
      </c>
      <c r="AJ173" s="1" t="s">
        <v>9</v>
      </c>
      <c r="AK173" s="1">
        <v>119500</v>
      </c>
      <c r="AL173" s="16">
        <f t="shared" si="15"/>
        <v>-56484.850684931502</v>
      </c>
      <c r="AM173" s="16">
        <f t="shared" si="16"/>
        <v>3190538356.8990068</v>
      </c>
    </row>
    <row r="174" spans="1:39" x14ac:dyDescent="0.25">
      <c r="A174" s="5">
        <v>150</v>
      </c>
      <c r="B174" s="6">
        <v>50</v>
      </c>
      <c r="C174" s="6" t="s">
        <v>4</v>
      </c>
      <c r="D174" s="6">
        <v>6240</v>
      </c>
      <c r="E174" s="1" t="s">
        <v>45</v>
      </c>
      <c r="F174" s="1">
        <v>5</v>
      </c>
      <c r="G174" s="1">
        <v>4</v>
      </c>
      <c r="H174" s="1">
        <v>1936</v>
      </c>
      <c r="I174" s="1">
        <v>1950</v>
      </c>
      <c r="J174" s="1" t="s">
        <v>46</v>
      </c>
      <c r="K174" s="1" t="s">
        <v>47</v>
      </c>
      <c r="L174" s="1" t="s">
        <v>47</v>
      </c>
      <c r="M174" s="1" t="s">
        <v>67</v>
      </c>
      <c r="N174" s="1" t="s">
        <v>48</v>
      </c>
      <c r="O174" s="1" t="s">
        <v>47</v>
      </c>
      <c r="P174" s="1" t="s">
        <v>50</v>
      </c>
      <c r="Q174" s="1" t="s">
        <v>56</v>
      </c>
      <c r="R174" s="1">
        <v>0</v>
      </c>
      <c r="S174" s="1" t="s">
        <v>52</v>
      </c>
      <c r="T174" s="1">
        <v>896</v>
      </c>
      <c r="U174" s="1">
        <v>448</v>
      </c>
      <c r="V174" s="1">
        <v>0</v>
      </c>
      <c r="W174" s="1">
        <v>1344</v>
      </c>
      <c r="X174" s="1">
        <v>1</v>
      </c>
      <c r="Y174" s="1">
        <v>0</v>
      </c>
      <c r="Z174" s="1">
        <v>3</v>
      </c>
      <c r="AA174" s="1">
        <v>1</v>
      </c>
      <c r="AB174" s="1" t="s">
        <v>47</v>
      </c>
      <c r="AC174" s="1">
        <v>7</v>
      </c>
      <c r="AD174" s="1" t="s">
        <v>53</v>
      </c>
      <c r="AE174" s="1" t="s">
        <v>58</v>
      </c>
      <c r="AF174" s="1">
        <v>1</v>
      </c>
      <c r="AG174" s="1">
        <v>0</v>
      </c>
      <c r="AH174" s="1">
        <v>4</v>
      </c>
      <c r="AI174" s="1">
        <v>2006</v>
      </c>
      <c r="AJ174" s="1" t="s">
        <v>9</v>
      </c>
      <c r="AK174" s="1">
        <v>115000</v>
      </c>
      <c r="AL174" s="16">
        <f t="shared" si="15"/>
        <v>-60984.850684931502</v>
      </c>
      <c r="AM174" s="16">
        <f t="shared" si="16"/>
        <v>3719152013.0633903</v>
      </c>
    </row>
    <row r="175" spans="1:39" x14ac:dyDescent="0.25">
      <c r="A175" s="5">
        <v>476</v>
      </c>
      <c r="B175" s="6">
        <v>20</v>
      </c>
      <c r="C175" s="6" t="s">
        <v>3</v>
      </c>
      <c r="D175" s="6">
        <v>8480</v>
      </c>
      <c r="E175" s="1" t="s">
        <v>59</v>
      </c>
      <c r="F175" s="1">
        <v>5</v>
      </c>
      <c r="G175" s="1">
        <v>6</v>
      </c>
      <c r="H175" s="1">
        <v>1963</v>
      </c>
      <c r="I175" s="1">
        <v>1963</v>
      </c>
      <c r="J175" s="1" t="s">
        <v>61</v>
      </c>
      <c r="K175" s="1" t="s">
        <v>47</v>
      </c>
      <c r="L175" s="1" t="s">
        <v>47</v>
      </c>
      <c r="M175" s="1" t="s">
        <v>49</v>
      </c>
      <c r="N175" s="1" t="s">
        <v>47</v>
      </c>
      <c r="O175" s="1" t="s">
        <v>47</v>
      </c>
      <c r="P175" s="1" t="s">
        <v>50</v>
      </c>
      <c r="Q175" s="1" t="s">
        <v>63</v>
      </c>
      <c r="R175" s="1">
        <v>630</v>
      </c>
      <c r="S175" s="1" t="s">
        <v>52</v>
      </c>
      <c r="T175" s="1">
        <v>970</v>
      </c>
      <c r="U175" s="1">
        <v>0</v>
      </c>
      <c r="V175" s="1">
        <v>0</v>
      </c>
      <c r="W175" s="1">
        <v>970</v>
      </c>
      <c r="X175" s="1">
        <v>1</v>
      </c>
      <c r="Y175" s="1">
        <v>0</v>
      </c>
      <c r="Z175" s="1">
        <v>2</v>
      </c>
      <c r="AA175" s="1">
        <v>1</v>
      </c>
      <c r="AB175" s="1" t="s">
        <v>47</v>
      </c>
      <c r="AC175" s="1">
        <v>5</v>
      </c>
      <c r="AD175" s="1" t="s">
        <v>53</v>
      </c>
      <c r="AE175" s="1" t="s">
        <v>58</v>
      </c>
      <c r="AF175" s="1">
        <v>2</v>
      </c>
      <c r="AG175" s="1">
        <v>0</v>
      </c>
      <c r="AH175" s="1">
        <v>7</v>
      </c>
      <c r="AI175" s="1">
        <v>2007</v>
      </c>
      <c r="AJ175" s="1" t="s">
        <v>9</v>
      </c>
      <c r="AK175" s="1">
        <v>132500</v>
      </c>
      <c r="AL175" s="16">
        <f t="shared" si="15"/>
        <v>-43484.850684931502</v>
      </c>
      <c r="AM175" s="16">
        <f t="shared" si="16"/>
        <v>1890932239.0907876</v>
      </c>
    </row>
    <row r="176" spans="1:39" x14ac:dyDescent="0.25">
      <c r="A176" s="5">
        <v>1372</v>
      </c>
      <c r="B176" s="6">
        <v>80</v>
      </c>
      <c r="C176" s="6" t="s">
        <v>3</v>
      </c>
      <c r="D176" s="6">
        <v>9600</v>
      </c>
      <c r="E176" s="1" t="s">
        <v>45</v>
      </c>
      <c r="F176" s="1">
        <v>6</v>
      </c>
      <c r="G176" s="1">
        <v>6</v>
      </c>
      <c r="H176" s="1">
        <v>1955</v>
      </c>
      <c r="I176" s="1">
        <v>1996</v>
      </c>
      <c r="J176" s="1" t="s">
        <v>61</v>
      </c>
      <c r="K176" s="1" t="s">
        <v>47</v>
      </c>
      <c r="L176" s="1" t="s">
        <v>47</v>
      </c>
      <c r="M176" s="1" t="s">
        <v>49</v>
      </c>
      <c r="N176" s="1" t="s">
        <v>47</v>
      </c>
      <c r="O176" s="1" t="s">
        <v>47</v>
      </c>
      <c r="P176" s="1" t="s">
        <v>68</v>
      </c>
      <c r="Q176" s="1" t="s">
        <v>51</v>
      </c>
      <c r="R176" s="1">
        <v>831</v>
      </c>
      <c r="S176" s="1" t="s">
        <v>52</v>
      </c>
      <c r="T176" s="1">
        <v>1661</v>
      </c>
      <c r="U176" s="1">
        <v>0</v>
      </c>
      <c r="V176" s="1">
        <v>0</v>
      </c>
      <c r="W176" s="1">
        <v>1661</v>
      </c>
      <c r="X176" s="1">
        <v>1</v>
      </c>
      <c r="Y176" s="1">
        <v>0</v>
      </c>
      <c r="Z176" s="1">
        <v>3</v>
      </c>
      <c r="AA176" s="1">
        <v>1</v>
      </c>
      <c r="AB176" s="1" t="s">
        <v>48</v>
      </c>
      <c r="AC176" s="1">
        <v>8</v>
      </c>
      <c r="AD176" s="1" t="s">
        <v>53</v>
      </c>
      <c r="AE176" s="1" t="s">
        <v>69</v>
      </c>
      <c r="AF176" s="1">
        <v>1</v>
      </c>
      <c r="AG176" s="1">
        <v>0</v>
      </c>
      <c r="AH176" s="1">
        <v>10</v>
      </c>
      <c r="AI176" s="1">
        <v>2008</v>
      </c>
      <c r="AJ176" s="1" t="s">
        <v>9</v>
      </c>
      <c r="AK176" s="1">
        <v>165500</v>
      </c>
      <c r="AL176" s="16">
        <f t="shared" si="15"/>
        <v>-10484.850684931502</v>
      </c>
      <c r="AM176" s="16">
        <f t="shared" si="16"/>
        <v>109932093.88530858</v>
      </c>
    </row>
    <row r="177" spans="1:39" x14ac:dyDescent="0.25">
      <c r="A177" s="5">
        <v>1391</v>
      </c>
      <c r="B177" s="6">
        <v>20</v>
      </c>
      <c r="C177" s="6" t="s">
        <v>3</v>
      </c>
      <c r="D177" s="6">
        <v>9100</v>
      </c>
      <c r="E177" s="1" t="s">
        <v>45</v>
      </c>
      <c r="F177" s="1">
        <v>7</v>
      </c>
      <c r="G177" s="1">
        <v>5</v>
      </c>
      <c r="H177" s="1">
        <v>2000</v>
      </c>
      <c r="I177" s="1">
        <v>2000</v>
      </c>
      <c r="J177" s="1" t="s">
        <v>46</v>
      </c>
      <c r="K177" s="1" t="s">
        <v>48</v>
      </c>
      <c r="L177" s="1" t="s">
        <v>47</v>
      </c>
      <c r="M177" s="1" t="s">
        <v>55</v>
      </c>
      <c r="N177" s="1" t="s">
        <v>48</v>
      </c>
      <c r="O177" s="1" t="s">
        <v>47</v>
      </c>
      <c r="P177" s="1" t="s">
        <v>68</v>
      </c>
      <c r="Q177" s="1" t="s">
        <v>63</v>
      </c>
      <c r="R177" s="1">
        <v>1400</v>
      </c>
      <c r="S177" s="1" t="s">
        <v>52</v>
      </c>
      <c r="T177" s="1">
        <v>1525</v>
      </c>
      <c r="U177" s="1">
        <v>0</v>
      </c>
      <c r="V177" s="1">
        <v>0</v>
      </c>
      <c r="W177" s="1">
        <v>1525</v>
      </c>
      <c r="X177" s="1">
        <v>2</v>
      </c>
      <c r="Y177" s="1">
        <v>0</v>
      </c>
      <c r="Z177" s="1">
        <v>3</v>
      </c>
      <c r="AA177" s="1">
        <v>1</v>
      </c>
      <c r="AB177" s="1" t="s">
        <v>48</v>
      </c>
      <c r="AC177" s="1">
        <v>6</v>
      </c>
      <c r="AD177" s="1" t="s">
        <v>53</v>
      </c>
      <c r="AE177" s="1" t="s">
        <v>54</v>
      </c>
      <c r="AF177" s="1">
        <v>2</v>
      </c>
      <c r="AG177" s="1">
        <v>0</v>
      </c>
      <c r="AH177" s="1">
        <v>9</v>
      </c>
      <c r="AI177" s="1">
        <v>2006</v>
      </c>
      <c r="AJ177" s="1" t="s">
        <v>9</v>
      </c>
      <c r="AK177" s="1">
        <v>235000</v>
      </c>
      <c r="AL177" s="16">
        <f t="shared" si="15"/>
        <v>59015.149315068498</v>
      </c>
      <c r="AM177" s="16">
        <f t="shared" si="16"/>
        <v>3482787848.6798301</v>
      </c>
    </row>
    <row r="178" spans="1:39" x14ac:dyDescent="0.25">
      <c r="A178" s="5">
        <v>1366</v>
      </c>
      <c r="B178" s="6">
        <v>60</v>
      </c>
      <c r="C178" s="6" t="s">
        <v>5</v>
      </c>
      <c r="D178" s="6">
        <v>7500</v>
      </c>
      <c r="E178" s="1" t="s">
        <v>45</v>
      </c>
      <c r="F178" s="1">
        <v>7</v>
      </c>
      <c r="G178" s="1">
        <v>5</v>
      </c>
      <c r="H178" s="1">
        <v>2000</v>
      </c>
      <c r="I178" s="1">
        <v>2000</v>
      </c>
      <c r="J178" s="1" t="s">
        <v>46</v>
      </c>
      <c r="K178" s="1" t="s">
        <v>48</v>
      </c>
      <c r="L178" s="1" t="s">
        <v>47</v>
      </c>
      <c r="M178" s="1" t="s">
        <v>55</v>
      </c>
      <c r="N178" s="1" t="s">
        <v>48</v>
      </c>
      <c r="O178" s="1" t="s">
        <v>47</v>
      </c>
      <c r="P178" s="1" t="s">
        <v>50</v>
      </c>
      <c r="Q178" s="1" t="s">
        <v>63</v>
      </c>
      <c r="R178" s="1">
        <v>533</v>
      </c>
      <c r="S178" s="1" t="s">
        <v>52</v>
      </c>
      <c r="T178" s="1">
        <v>814</v>
      </c>
      <c r="U178" s="1">
        <v>860</v>
      </c>
      <c r="V178" s="1">
        <v>0</v>
      </c>
      <c r="W178" s="1">
        <v>1674</v>
      </c>
      <c r="X178" s="1">
        <v>2</v>
      </c>
      <c r="Y178" s="1">
        <v>1</v>
      </c>
      <c r="Z178" s="1">
        <v>3</v>
      </c>
      <c r="AA178" s="1">
        <v>1</v>
      </c>
      <c r="AB178" s="1" t="s">
        <v>48</v>
      </c>
      <c r="AC178" s="1">
        <v>7</v>
      </c>
      <c r="AD178" s="1" t="s">
        <v>53</v>
      </c>
      <c r="AE178" s="1" t="s">
        <v>54</v>
      </c>
      <c r="AF178" s="1">
        <v>2</v>
      </c>
      <c r="AG178" s="1">
        <v>0</v>
      </c>
      <c r="AH178" s="1">
        <v>1</v>
      </c>
      <c r="AI178" s="1">
        <v>2010</v>
      </c>
      <c r="AJ178" s="1" t="s">
        <v>9</v>
      </c>
      <c r="AK178" s="1">
        <v>216000</v>
      </c>
      <c r="AL178" s="16">
        <f t="shared" si="15"/>
        <v>40015.149315068498</v>
      </c>
      <c r="AM178" s="16">
        <f t="shared" si="16"/>
        <v>1601212174.707227</v>
      </c>
    </row>
    <row r="179" spans="1:39" x14ac:dyDescent="0.25">
      <c r="A179" s="5">
        <v>265</v>
      </c>
      <c r="B179" s="6">
        <v>30</v>
      </c>
      <c r="C179" s="6" t="s">
        <v>4</v>
      </c>
      <c r="D179" s="6">
        <v>5232</v>
      </c>
      <c r="E179" s="1" t="s">
        <v>45</v>
      </c>
      <c r="F179" s="1">
        <v>5</v>
      </c>
      <c r="G179" s="1">
        <v>5</v>
      </c>
      <c r="H179" s="1">
        <v>1925</v>
      </c>
      <c r="I179" s="1">
        <v>2004</v>
      </c>
      <c r="J179" s="1" t="s">
        <v>46</v>
      </c>
      <c r="K179" s="1" t="s">
        <v>47</v>
      </c>
      <c r="L179" s="1" t="s">
        <v>47</v>
      </c>
      <c r="M179" s="1" t="s">
        <v>67</v>
      </c>
      <c r="N179" s="1" t="s">
        <v>66</v>
      </c>
      <c r="O179" s="1" t="s">
        <v>47</v>
      </c>
      <c r="P179" s="1" t="s">
        <v>50</v>
      </c>
      <c r="Q179" s="1" t="s">
        <v>56</v>
      </c>
      <c r="R179" s="1">
        <v>0</v>
      </c>
      <c r="S179" s="1" t="s">
        <v>75</v>
      </c>
      <c r="T179" s="1">
        <v>764</v>
      </c>
      <c r="U179" s="1">
        <v>0</v>
      </c>
      <c r="V179" s="1">
        <v>0</v>
      </c>
      <c r="W179" s="1">
        <v>764</v>
      </c>
      <c r="X179" s="1">
        <v>1</v>
      </c>
      <c r="Y179" s="1">
        <v>0</v>
      </c>
      <c r="Z179" s="1">
        <v>2</v>
      </c>
      <c r="AA179" s="1">
        <v>1</v>
      </c>
      <c r="AB179" s="1" t="s">
        <v>47</v>
      </c>
      <c r="AC179" s="1">
        <v>4</v>
      </c>
      <c r="AD179" s="1" t="s">
        <v>53</v>
      </c>
      <c r="AE179" s="1" t="s">
        <v>58</v>
      </c>
      <c r="AF179" s="1">
        <v>2</v>
      </c>
      <c r="AG179" s="1">
        <v>0</v>
      </c>
      <c r="AH179" s="1">
        <v>6</v>
      </c>
      <c r="AI179" s="1">
        <v>2008</v>
      </c>
      <c r="AJ179" s="1" t="s">
        <v>9</v>
      </c>
      <c r="AK179" s="1">
        <v>73000</v>
      </c>
      <c r="AL179" s="16">
        <f t="shared" si="15"/>
        <v>-102984.8506849315</v>
      </c>
      <c r="AM179" s="16">
        <f t="shared" si="16"/>
        <v>10605879470.597637</v>
      </c>
    </row>
    <row r="180" spans="1:39" x14ac:dyDescent="0.25">
      <c r="A180" s="5">
        <v>1107</v>
      </c>
      <c r="B180" s="6">
        <v>20</v>
      </c>
      <c r="C180" s="6" t="s">
        <v>3</v>
      </c>
      <c r="D180" s="6">
        <v>10357</v>
      </c>
      <c r="E180" s="1" t="s">
        <v>59</v>
      </c>
      <c r="F180" s="1">
        <v>7</v>
      </c>
      <c r="G180" s="1">
        <v>5</v>
      </c>
      <c r="H180" s="1">
        <v>1990</v>
      </c>
      <c r="I180" s="1">
        <v>1991</v>
      </c>
      <c r="J180" s="1" t="s">
        <v>61</v>
      </c>
      <c r="K180" s="1" t="s">
        <v>48</v>
      </c>
      <c r="L180" s="1" t="s">
        <v>47</v>
      </c>
      <c r="M180" s="1" t="s">
        <v>55</v>
      </c>
      <c r="N180" s="1" t="s">
        <v>48</v>
      </c>
      <c r="O180" s="1" t="s">
        <v>47</v>
      </c>
      <c r="P180" s="1" t="s">
        <v>70</v>
      </c>
      <c r="Q180" s="1" t="s">
        <v>63</v>
      </c>
      <c r="R180" s="1">
        <v>738</v>
      </c>
      <c r="S180" s="1" t="s">
        <v>52</v>
      </c>
      <c r="T180" s="1">
        <v>1442</v>
      </c>
      <c r="U180" s="1">
        <v>0</v>
      </c>
      <c r="V180" s="1">
        <v>0</v>
      </c>
      <c r="W180" s="1">
        <v>1442</v>
      </c>
      <c r="X180" s="1">
        <v>2</v>
      </c>
      <c r="Y180" s="1">
        <v>0</v>
      </c>
      <c r="Z180" s="1">
        <v>3</v>
      </c>
      <c r="AA180" s="1">
        <v>1</v>
      </c>
      <c r="AB180" s="1" t="s">
        <v>48</v>
      </c>
      <c r="AC180" s="1">
        <v>6</v>
      </c>
      <c r="AD180" s="1" t="s">
        <v>53</v>
      </c>
      <c r="AE180" s="1" t="s">
        <v>54</v>
      </c>
      <c r="AF180" s="1">
        <v>2</v>
      </c>
      <c r="AG180" s="1">
        <v>0</v>
      </c>
      <c r="AH180" s="1">
        <v>5</v>
      </c>
      <c r="AI180" s="1">
        <v>2007</v>
      </c>
      <c r="AJ180" s="1" t="s">
        <v>9</v>
      </c>
      <c r="AK180" s="1">
        <v>179900</v>
      </c>
      <c r="AL180" s="16">
        <f t="shared" si="15"/>
        <v>3915.1493150684983</v>
      </c>
      <c r="AM180" s="16">
        <f t="shared" si="16"/>
        <v>15328394.15928133</v>
      </c>
    </row>
    <row r="181" spans="1:39" x14ac:dyDescent="0.25">
      <c r="A181" s="5">
        <v>370</v>
      </c>
      <c r="B181" s="6">
        <v>20</v>
      </c>
      <c r="C181" s="6" t="s">
        <v>3</v>
      </c>
      <c r="D181" s="6">
        <v>9830</v>
      </c>
      <c r="E181" s="1" t="s">
        <v>59</v>
      </c>
      <c r="F181" s="1">
        <v>5</v>
      </c>
      <c r="G181" s="1">
        <v>7</v>
      </c>
      <c r="H181" s="1">
        <v>1959</v>
      </c>
      <c r="I181" s="1">
        <v>2006</v>
      </c>
      <c r="J181" s="1" t="s">
        <v>46</v>
      </c>
      <c r="K181" s="1" t="s">
        <v>47</v>
      </c>
      <c r="L181" s="1" t="s">
        <v>48</v>
      </c>
      <c r="M181" s="1" t="s">
        <v>49</v>
      </c>
      <c r="N181" s="1" t="s">
        <v>47</v>
      </c>
      <c r="O181" s="1" t="s">
        <v>47</v>
      </c>
      <c r="P181" s="1" t="s">
        <v>50</v>
      </c>
      <c r="Q181" s="1" t="s">
        <v>65</v>
      </c>
      <c r="R181" s="1">
        <v>72</v>
      </c>
      <c r="S181" s="1" t="s">
        <v>52</v>
      </c>
      <c r="T181" s="1">
        <v>1287</v>
      </c>
      <c r="U181" s="1">
        <v>0</v>
      </c>
      <c r="V181" s="1">
        <v>0</v>
      </c>
      <c r="W181" s="1">
        <v>1287</v>
      </c>
      <c r="X181" s="1">
        <v>1</v>
      </c>
      <c r="Y181" s="1">
        <v>0</v>
      </c>
      <c r="Z181" s="1">
        <v>3</v>
      </c>
      <c r="AA181" s="1">
        <v>1</v>
      </c>
      <c r="AB181" s="1" t="s">
        <v>48</v>
      </c>
      <c r="AC181" s="1">
        <v>7</v>
      </c>
      <c r="AD181" s="1" t="s">
        <v>53</v>
      </c>
      <c r="AE181" s="1" t="s">
        <v>58</v>
      </c>
      <c r="AF181" s="1">
        <v>2</v>
      </c>
      <c r="AG181" s="1">
        <v>0</v>
      </c>
      <c r="AH181" s="1">
        <v>3</v>
      </c>
      <c r="AI181" s="1">
        <v>2010</v>
      </c>
      <c r="AJ181" s="1" t="s">
        <v>9</v>
      </c>
      <c r="AK181" s="1">
        <v>162000</v>
      </c>
      <c r="AL181" s="16">
        <f t="shared" si="15"/>
        <v>-13984.850684931502</v>
      </c>
      <c r="AM181" s="16">
        <f t="shared" si="16"/>
        <v>195576048.67982909</v>
      </c>
    </row>
    <row r="182" spans="1:39" x14ac:dyDescent="0.25">
      <c r="A182" s="5">
        <v>893</v>
      </c>
      <c r="B182" s="6">
        <v>20</v>
      </c>
      <c r="C182" s="6" t="s">
        <v>3</v>
      </c>
      <c r="D182" s="6">
        <v>8414</v>
      </c>
      <c r="E182" s="1" t="s">
        <v>45</v>
      </c>
      <c r="F182" s="1">
        <v>6</v>
      </c>
      <c r="G182" s="1">
        <v>8</v>
      </c>
      <c r="H182" s="1">
        <v>1963</v>
      </c>
      <c r="I182" s="1">
        <v>2003</v>
      </c>
      <c r="J182" s="1" t="s">
        <v>61</v>
      </c>
      <c r="K182" s="1" t="s">
        <v>47</v>
      </c>
      <c r="L182" s="1" t="s">
        <v>47</v>
      </c>
      <c r="M182" s="1" t="s">
        <v>49</v>
      </c>
      <c r="N182" s="1" t="s">
        <v>47</v>
      </c>
      <c r="O182" s="1" t="s">
        <v>47</v>
      </c>
      <c r="P182" s="1" t="s">
        <v>50</v>
      </c>
      <c r="Q182" s="1" t="s">
        <v>63</v>
      </c>
      <c r="R182" s="1">
        <v>663</v>
      </c>
      <c r="S182" s="1" t="s">
        <v>52</v>
      </c>
      <c r="T182" s="1">
        <v>1068</v>
      </c>
      <c r="U182" s="1">
        <v>0</v>
      </c>
      <c r="V182" s="1">
        <v>0</v>
      </c>
      <c r="W182" s="1">
        <v>1068</v>
      </c>
      <c r="X182" s="1">
        <v>1</v>
      </c>
      <c r="Y182" s="1">
        <v>0</v>
      </c>
      <c r="Z182" s="1">
        <v>3</v>
      </c>
      <c r="AA182" s="1">
        <v>1</v>
      </c>
      <c r="AB182" s="1" t="s">
        <v>47</v>
      </c>
      <c r="AC182" s="1">
        <v>6</v>
      </c>
      <c r="AD182" s="1" t="s">
        <v>53</v>
      </c>
      <c r="AE182" s="1" t="s">
        <v>54</v>
      </c>
      <c r="AF182" s="1">
        <v>1</v>
      </c>
      <c r="AG182" s="1">
        <v>0</v>
      </c>
      <c r="AH182" s="1">
        <v>2</v>
      </c>
      <c r="AI182" s="1">
        <v>2006</v>
      </c>
      <c r="AJ182" s="1" t="s">
        <v>9</v>
      </c>
      <c r="AK182" s="1">
        <v>154500</v>
      </c>
      <c r="AL182" s="16">
        <f t="shared" si="15"/>
        <v>-21484.850684931502</v>
      </c>
      <c r="AM182" s="16">
        <f t="shared" si="16"/>
        <v>461598808.95380163</v>
      </c>
    </row>
    <row r="183" spans="1:39" x14ac:dyDescent="0.25">
      <c r="A183" s="5">
        <v>929</v>
      </c>
      <c r="B183" s="6">
        <v>20</v>
      </c>
      <c r="C183" s="6" t="s">
        <v>3</v>
      </c>
      <c r="D183" s="6">
        <v>11838</v>
      </c>
      <c r="E183" s="1" t="s">
        <v>45</v>
      </c>
      <c r="F183" s="1">
        <v>8</v>
      </c>
      <c r="G183" s="1">
        <v>5</v>
      </c>
      <c r="H183" s="1">
        <v>2001</v>
      </c>
      <c r="I183" s="1">
        <v>2001</v>
      </c>
      <c r="J183" s="1" t="s">
        <v>61</v>
      </c>
      <c r="K183" s="1" t="s">
        <v>48</v>
      </c>
      <c r="L183" s="1" t="s">
        <v>47</v>
      </c>
      <c r="M183" s="1" t="s">
        <v>55</v>
      </c>
      <c r="N183" s="1" t="s">
        <v>48</v>
      </c>
      <c r="O183" s="1" t="s">
        <v>47</v>
      </c>
      <c r="P183" s="1" t="s">
        <v>68</v>
      </c>
      <c r="Q183" s="1" t="s">
        <v>56</v>
      </c>
      <c r="R183" s="1">
        <v>0</v>
      </c>
      <c r="S183" s="1" t="s">
        <v>52</v>
      </c>
      <c r="T183" s="1">
        <v>1788</v>
      </c>
      <c r="U183" s="1">
        <v>0</v>
      </c>
      <c r="V183" s="1">
        <v>0</v>
      </c>
      <c r="W183" s="1">
        <v>1788</v>
      </c>
      <c r="X183" s="1">
        <v>2</v>
      </c>
      <c r="Y183" s="1">
        <v>0</v>
      </c>
      <c r="Z183" s="1">
        <v>3</v>
      </c>
      <c r="AA183" s="1">
        <v>1</v>
      </c>
      <c r="AB183" s="1" t="s">
        <v>62</v>
      </c>
      <c r="AC183" s="1">
        <v>7</v>
      </c>
      <c r="AD183" s="1" t="s">
        <v>53</v>
      </c>
      <c r="AE183" s="1" t="s">
        <v>54</v>
      </c>
      <c r="AF183" s="1">
        <v>2</v>
      </c>
      <c r="AG183" s="1">
        <v>0</v>
      </c>
      <c r="AH183" s="1">
        <v>6</v>
      </c>
      <c r="AI183" s="1">
        <v>2009</v>
      </c>
      <c r="AJ183" s="1" t="s">
        <v>9</v>
      </c>
      <c r="AK183" s="1">
        <v>236500</v>
      </c>
      <c r="AL183" s="16">
        <f t="shared" si="15"/>
        <v>60515.149315068498</v>
      </c>
      <c r="AM183" s="16">
        <f t="shared" si="16"/>
        <v>3662083296.6250353</v>
      </c>
    </row>
    <row r="184" spans="1:39" x14ac:dyDescent="0.25">
      <c r="A184" s="5">
        <v>1036</v>
      </c>
      <c r="B184" s="6">
        <v>20</v>
      </c>
      <c r="C184" s="6" t="s">
        <v>3</v>
      </c>
      <c r="D184" s="6">
        <v>11500</v>
      </c>
      <c r="E184" s="1" t="s">
        <v>71</v>
      </c>
      <c r="F184" s="1">
        <v>4</v>
      </c>
      <c r="G184" s="1">
        <v>3</v>
      </c>
      <c r="H184" s="1">
        <v>1957</v>
      </c>
      <c r="I184" s="1">
        <v>1957</v>
      </c>
      <c r="J184" s="1" t="s">
        <v>46</v>
      </c>
      <c r="K184" s="1" t="s">
        <v>47</v>
      </c>
      <c r="L184" s="1" t="s">
        <v>48</v>
      </c>
      <c r="M184" s="1" t="s">
        <v>67</v>
      </c>
      <c r="N184" s="1" t="s">
        <v>74</v>
      </c>
      <c r="O184" s="1" t="s">
        <v>74</v>
      </c>
      <c r="P184" s="1" t="s">
        <v>74</v>
      </c>
      <c r="Q184" s="1" t="s">
        <v>74</v>
      </c>
      <c r="R184" s="1">
        <v>0</v>
      </c>
      <c r="S184" s="1" t="s">
        <v>75</v>
      </c>
      <c r="T184" s="1">
        <v>845</v>
      </c>
      <c r="U184" s="1">
        <v>0</v>
      </c>
      <c r="V184" s="1">
        <v>0</v>
      </c>
      <c r="W184" s="1">
        <v>845</v>
      </c>
      <c r="X184" s="1">
        <v>1</v>
      </c>
      <c r="Y184" s="1">
        <v>0</v>
      </c>
      <c r="Z184" s="1">
        <v>3</v>
      </c>
      <c r="AA184" s="1">
        <v>1</v>
      </c>
      <c r="AB184" s="1" t="s">
        <v>47</v>
      </c>
      <c r="AC184" s="1">
        <v>5</v>
      </c>
      <c r="AD184" s="1" t="s">
        <v>53</v>
      </c>
      <c r="AE184" s="1" t="s">
        <v>58</v>
      </c>
      <c r="AF184" s="1">
        <v>1</v>
      </c>
      <c r="AG184" s="1">
        <v>0</v>
      </c>
      <c r="AH184" s="1">
        <v>1</v>
      </c>
      <c r="AI184" s="1">
        <v>2009</v>
      </c>
      <c r="AJ184" s="1" t="s">
        <v>9</v>
      </c>
      <c r="AK184" s="1">
        <v>84000</v>
      </c>
      <c r="AL184" s="16">
        <f t="shared" si="15"/>
        <v>-91984.850684931502</v>
      </c>
      <c r="AM184" s="16">
        <f t="shared" si="16"/>
        <v>8461212755.5291433</v>
      </c>
    </row>
    <row r="185" spans="1:39" x14ac:dyDescent="0.25">
      <c r="A185" s="5">
        <v>1213</v>
      </c>
      <c r="B185" s="1">
        <v>30</v>
      </c>
      <c r="C185" s="6" t="s">
        <v>3</v>
      </c>
      <c r="D185" s="6">
        <v>9340</v>
      </c>
      <c r="E185" s="1" t="s">
        <v>45</v>
      </c>
      <c r="F185" s="1">
        <v>4</v>
      </c>
      <c r="G185" s="1">
        <v>6</v>
      </c>
      <c r="H185" s="1">
        <v>1941</v>
      </c>
      <c r="I185" s="1">
        <v>1950</v>
      </c>
      <c r="J185" s="1" t="s">
        <v>61</v>
      </c>
      <c r="K185" s="1" t="s">
        <v>47</v>
      </c>
      <c r="L185" s="1" t="s">
        <v>47</v>
      </c>
      <c r="M185" s="1" t="s">
        <v>49</v>
      </c>
      <c r="N185" s="1" t="s">
        <v>47</v>
      </c>
      <c r="O185" s="1" t="s">
        <v>47</v>
      </c>
      <c r="P185" s="1" t="s">
        <v>50</v>
      </c>
      <c r="Q185" s="1" t="s">
        <v>60</v>
      </c>
      <c r="R185" s="1">
        <v>344</v>
      </c>
      <c r="S185" s="1" t="s">
        <v>52</v>
      </c>
      <c r="T185" s="1">
        <v>672</v>
      </c>
      <c r="U185" s="1">
        <v>0</v>
      </c>
      <c r="V185" s="1">
        <v>0</v>
      </c>
      <c r="W185" s="1">
        <v>672</v>
      </c>
      <c r="X185" s="1">
        <v>1</v>
      </c>
      <c r="Y185" s="1">
        <v>0</v>
      </c>
      <c r="Z185" s="1">
        <v>2</v>
      </c>
      <c r="AA185" s="1">
        <v>1</v>
      </c>
      <c r="AB185" s="1" t="s">
        <v>47</v>
      </c>
      <c r="AC185" s="1">
        <v>4</v>
      </c>
      <c r="AD185" s="1" t="s">
        <v>53</v>
      </c>
      <c r="AE185" s="1" t="s">
        <v>54</v>
      </c>
      <c r="AF185" s="1">
        <v>1</v>
      </c>
      <c r="AG185" s="1">
        <v>0</v>
      </c>
      <c r="AH185" s="1">
        <v>8</v>
      </c>
      <c r="AI185" s="1">
        <v>2009</v>
      </c>
      <c r="AJ185" s="1" t="s">
        <v>9</v>
      </c>
      <c r="AK185" s="1">
        <v>113000</v>
      </c>
      <c r="AL185" s="16">
        <f t="shared" si="15"/>
        <v>-62984.850684931502</v>
      </c>
      <c r="AM185" s="16">
        <f t="shared" si="16"/>
        <v>3967091415.8031163</v>
      </c>
    </row>
    <row r="186" spans="1:39" x14ac:dyDescent="0.25">
      <c r="A186" s="5">
        <v>682</v>
      </c>
      <c r="B186" s="6">
        <v>50</v>
      </c>
      <c r="C186" s="6" t="s">
        <v>6</v>
      </c>
      <c r="D186" s="6">
        <v>4500</v>
      </c>
      <c r="E186" s="1" t="s">
        <v>45</v>
      </c>
      <c r="F186" s="1">
        <v>5</v>
      </c>
      <c r="G186" s="1">
        <v>5</v>
      </c>
      <c r="H186" s="1">
        <v>1932</v>
      </c>
      <c r="I186" s="1">
        <v>2000</v>
      </c>
      <c r="J186" s="1" t="s">
        <v>46</v>
      </c>
      <c r="K186" s="1" t="s">
        <v>47</v>
      </c>
      <c r="L186" s="1" t="s">
        <v>47</v>
      </c>
      <c r="M186" s="1" t="s">
        <v>67</v>
      </c>
      <c r="N186" s="1" t="s">
        <v>47</v>
      </c>
      <c r="O186" s="1" t="s">
        <v>47</v>
      </c>
      <c r="P186" s="1" t="s">
        <v>50</v>
      </c>
      <c r="Q186" s="1" t="s">
        <v>60</v>
      </c>
      <c r="R186" s="1">
        <v>182</v>
      </c>
      <c r="S186" s="1" t="s">
        <v>52</v>
      </c>
      <c r="T186" s="1">
        <v>848</v>
      </c>
      <c r="U186" s="1">
        <v>672</v>
      </c>
      <c r="V186" s="1">
        <v>0</v>
      </c>
      <c r="W186" s="1">
        <v>1520</v>
      </c>
      <c r="X186" s="1">
        <v>1</v>
      </c>
      <c r="Y186" s="1">
        <v>0</v>
      </c>
      <c r="Z186" s="1">
        <v>3</v>
      </c>
      <c r="AA186" s="1">
        <v>1</v>
      </c>
      <c r="AB186" s="1" t="s">
        <v>47</v>
      </c>
      <c r="AC186" s="1">
        <v>6</v>
      </c>
      <c r="AD186" s="1" t="s">
        <v>53</v>
      </c>
      <c r="AE186" s="1" t="s">
        <v>58</v>
      </c>
      <c r="AF186" s="1">
        <v>1</v>
      </c>
      <c r="AG186" s="1">
        <v>0</v>
      </c>
      <c r="AH186" s="1">
        <v>7</v>
      </c>
      <c r="AI186" s="1">
        <v>2009</v>
      </c>
      <c r="AJ186" s="1" t="s">
        <v>10</v>
      </c>
      <c r="AK186" s="1">
        <v>159434</v>
      </c>
      <c r="AL186" s="16">
        <f t="shared" si="15"/>
        <v>-16550.850684931502</v>
      </c>
      <c r="AM186" s="16">
        <f t="shared" si="16"/>
        <v>273930658.39489758</v>
      </c>
    </row>
    <row r="187" spans="1:39" x14ac:dyDescent="0.25">
      <c r="A187" s="5">
        <v>625</v>
      </c>
      <c r="B187" s="6">
        <v>60</v>
      </c>
      <c r="C187" s="6" t="s">
        <v>3</v>
      </c>
      <c r="D187" s="6">
        <v>10400</v>
      </c>
      <c r="E187" s="1" t="s">
        <v>45</v>
      </c>
      <c r="F187" s="1">
        <v>6</v>
      </c>
      <c r="G187" s="1">
        <v>5</v>
      </c>
      <c r="H187" s="1">
        <v>1972</v>
      </c>
      <c r="I187" s="1">
        <v>1972</v>
      </c>
      <c r="J187" s="1" t="s">
        <v>46</v>
      </c>
      <c r="K187" s="1" t="s">
        <v>47</v>
      </c>
      <c r="L187" s="1" t="s">
        <v>47</v>
      </c>
      <c r="M187" s="1" t="s">
        <v>49</v>
      </c>
      <c r="N187" s="1" t="s">
        <v>47</v>
      </c>
      <c r="O187" s="1" t="s">
        <v>47</v>
      </c>
      <c r="P187" s="1" t="s">
        <v>50</v>
      </c>
      <c r="Q187" s="1" t="s">
        <v>60</v>
      </c>
      <c r="R187" s="1">
        <v>247</v>
      </c>
      <c r="S187" s="1" t="s">
        <v>52</v>
      </c>
      <c r="T187" s="1">
        <v>1012</v>
      </c>
      <c r="U187" s="1">
        <v>778</v>
      </c>
      <c r="V187" s="1">
        <v>0</v>
      </c>
      <c r="W187" s="1">
        <v>1790</v>
      </c>
      <c r="X187" s="1">
        <v>1</v>
      </c>
      <c r="Y187" s="1">
        <v>2</v>
      </c>
      <c r="Z187" s="1">
        <v>4</v>
      </c>
      <c r="AA187" s="1">
        <v>1</v>
      </c>
      <c r="AB187" s="1" t="s">
        <v>47</v>
      </c>
      <c r="AC187" s="1">
        <v>8</v>
      </c>
      <c r="AD187" s="1" t="s">
        <v>73</v>
      </c>
      <c r="AE187" s="1" t="s">
        <v>54</v>
      </c>
      <c r="AF187" s="1">
        <v>2</v>
      </c>
      <c r="AG187" s="1">
        <v>0</v>
      </c>
      <c r="AH187" s="1">
        <v>11</v>
      </c>
      <c r="AI187" s="1">
        <v>2006</v>
      </c>
      <c r="AJ187" s="1" t="s">
        <v>9</v>
      </c>
      <c r="AK187" s="1">
        <v>165150</v>
      </c>
      <c r="AL187" s="16">
        <f t="shared" si="15"/>
        <v>-10834.850684931502</v>
      </c>
      <c r="AM187" s="16">
        <f t="shared" si="16"/>
        <v>117393989.36476064</v>
      </c>
    </row>
    <row r="188" spans="1:39" x14ac:dyDescent="0.25">
      <c r="A188" s="5">
        <v>562</v>
      </c>
      <c r="B188" s="6">
        <v>20</v>
      </c>
      <c r="C188" s="6" t="s">
        <v>3</v>
      </c>
      <c r="D188" s="6">
        <v>10010</v>
      </c>
      <c r="E188" s="1" t="s">
        <v>45</v>
      </c>
      <c r="F188" s="1">
        <v>5</v>
      </c>
      <c r="G188" s="1">
        <v>5</v>
      </c>
      <c r="H188" s="1">
        <v>1974</v>
      </c>
      <c r="I188" s="1">
        <v>1975</v>
      </c>
      <c r="J188" s="1" t="s">
        <v>46</v>
      </c>
      <c r="K188" s="1" t="s">
        <v>47</v>
      </c>
      <c r="L188" s="1" t="s">
        <v>47</v>
      </c>
      <c r="M188" s="1" t="s">
        <v>49</v>
      </c>
      <c r="N188" s="1" t="s">
        <v>48</v>
      </c>
      <c r="O188" s="1" t="s">
        <v>47</v>
      </c>
      <c r="P188" s="1" t="s">
        <v>68</v>
      </c>
      <c r="Q188" s="1" t="s">
        <v>65</v>
      </c>
      <c r="R188" s="1">
        <v>1071</v>
      </c>
      <c r="S188" s="1" t="s">
        <v>52</v>
      </c>
      <c r="T188" s="1">
        <v>1389</v>
      </c>
      <c r="U188" s="1">
        <v>0</v>
      </c>
      <c r="V188" s="1">
        <v>0</v>
      </c>
      <c r="W188" s="1">
        <v>1389</v>
      </c>
      <c r="X188" s="1">
        <v>1</v>
      </c>
      <c r="Y188" s="1">
        <v>0</v>
      </c>
      <c r="Z188" s="1">
        <v>2</v>
      </c>
      <c r="AA188" s="1">
        <v>1</v>
      </c>
      <c r="AB188" s="1" t="s">
        <v>47</v>
      </c>
      <c r="AC188" s="1">
        <v>6</v>
      </c>
      <c r="AD188" s="1" t="s">
        <v>53</v>
      </c>
      <c r="AE188" s="1" t="s">
        <v>54</v>
      </c>
      <c r="AF188" s="1">
        <v>2</v>
      </c>
      <c r="AG188" s="1">
        <v>0</v>
      </c>
      <c r="AH188" s="1">
        <v>4</v>
      </c>
      <c r="AI188" s="1">
        <v>2006</v>
      </c>
      <c r="AJ188" s="1" t="s">
        <v>9</v>
      </c>
      <c r="AK188" s="1">
        <v>170000</v>
      </c>
      <c r="AL188" s="16">
        <f t="shared" si="15"/>
        <v>-5984.8506849315017</v>
      </c>
      <c r="AM188" s="16">
        <f t="shared" si="16"/>
        <v>35818437.720925063</v>
      </c>
    </row>
    <row r="189" spans="1:39" x14ac:dyDescent="0.25">
      <c r="A189" s="5">
        <v>306</v>
      </c>
      <c r="B189" s="1">
        <v>20</v>
      </c>
      <c r="C189" s="6" t="s">
        <v>3</v>
      </c>
      <c r="D189" s="6">
        <v>10386</v>
      </c>
      <c r="E189" s="1" t="s">
        <v>45</v>
      </c>
      <c r="F189" s="1">
        <v>8</v>
      </c>
      <c r="G189" s="1">
        <v>5</v>
      </c>
      <c r="H189" s="1">
        <v>2004</v>
      </c>
      <c r="I189" s="1">
        <v>2005</v>
      </c>
      <c r="J189" s="1" t="s">
        <v>46</v>
      </c>
      <c r="K189" s="1" t="s">
        <v>48</v>
      </c>
      <c r="L189" s="1" t="s">
        <v>47</v>
      </c>
      <c r="M189" s="1" t="s">
        <v>55</v>
      </c>
      <c r="N189" s="1" t="s">
        <v>48</v>
      </c>
      <c r="O189" s="1" t="s">
        <v>47</v>
      </c>
      <c r="P189" s="1" t="s">
        <v>50</v>
      </c>
      <c r="Q189" s="1" t="s">
        <v>63</v>
      </c>
      <c r="R189" s="1">
        <v>1464</v>
      </c>
      <c r="S189" s="1" t="s">
        <v>52</v>
      </c>
      <c r="T189" s="1">
        <v>2000</v>
      </c>
      <c r="U189" s="1">
        <v>0</v>
      </c>
      <c r="V189" s="1">
        <v>0</v>
      </c>
      <c r="W189" s="1">
        <v>2000</v>
      </c>
      <c r="X189" s="1">
        <v>2</v>
      </c>
      <c r="Y189" s="1">
        <v>0</v>
      </c>
      <c r="Z189" s="1">
        <v>3</v>
      </c>
      <c r="AA189" s="1">
        <v>1</v>
      </c>
      <c r="AB189" s="1" t="s">
        <v>48</v>
      </c>
      <c r="AC189" s="1">
        <v>8</v>
      </c>
      <c r="AD189" s="1" t="s">
        <v>53</v>
      </c>
      <c r="AE189" s="1" t="s">
        <v>54</v>
      </c>
      <c r="AF189" s="1">
        <v>3</v>
      </c>
      <c r="AG189" s="1">
        <v>0</v>
      </c>
      <c r="AH189" s="1">
        <v>7</v>
      </c>
      <c r="AI189" s="1">
        <v>2007</v>
      </c>
      <c r="AJ189" s="1" t="s">
        <v>9</v>
      </c>
      <c r="AK189" s="1">
        <v>305900</v>
      </c>
      <c r="AL189" s="16">
        <f t="shared" si="15"/>
        <v>129915.1493150685</v>
      </c>
      <c r="AM189" s="16">
        <f t="shared" si="16"/>
        <v>16877946021.556543</v>
      </c>
    </row>
    <row r="190" spans="1:39" x14ac:dyDescent="0.25">
      <c r="A190" s="5">
        <v>491</v>
      </c>
      <c r="B190" s="6">
        <v>160</v>
      </c>
      <c r="C190" s="6" t="s">
        <v>4</v>
      </c>
      <c r="D190" s="6">
        <v>2665</v>
      </c>
      <c r="E190" s="1" t="s">
        <v>45</v>
      </c>
      <c r="F190" s="1">
        <v>5</v>
      </c>
      <c r="G190" s="1">
        <v>6</v>
      </c>
      <c r="H190" s="1">
        <v>1976</v>
      </c>
      <c r="I190" s="1">
        <v>1976</v>
      </c>
      <c r="J190" s="1" t="s">
        <v>46</v>
      </c>
      <c r="K190" s="1" t="s">
        <v>47</v>
      </c>
      <c r="L190" s="1" t="s">
        <v>47</v>
      </c>
      <c r="M190" s="1" t="s">
        <v>55</v>
      </c>
      <c r="N190" s="1" t="s">
        <v>48</v>
      </c>
      <c r="O190" s="1" t="s">
        <v>47</v>
      </c>
      <c r="P190" s="1" t="s">
        <v>70</v>
      </c>
      <c r="Q190" s="1" t="s">
        <v>56</v>
      </c>
      <c r="R190" s="1">
        <v>0</v>
      </c>
      <c r="S190" s="1" t="s">
        <v>52</v>
      </c>
      <c r="T190" s="1">
        <v>616</v>
      </c>
      <c r="U190" s="1">
        <v>688</v>
      </c>
      <c r="V190" s="1">
        <v>0</v>
      </c>
      <c r="W190" s="1">
        <v>1304</v>
      </c>
      <c r="X190" s="1">
        <v>1</v>
      </c>
      <c r="Y190" s="1">
        <v>1</v>
      </c>
      <c r="Z190" s="1">
        <v>3</v>
      </c>
      <c r="AA190" s="1">
        <v>1</v>
      </c>
      <c r="AB190" s="1" t="s">
        <v>47</v>
      </c>
      <c r="AC190" s="1">
        <v>4</v>
      </c>
      <c r="AD190" s="1" t="s">
        <v>53</v>
      </c>
      <c r="AE190" s="1" t="s">
        <v>69</v>
      </c>
      <c r="AF190" s="1">
        <v>1</v>
      </c>
      <c r="AG190" s="1">
        <v>0</v>
      </c>
      <c r="AH190" s="1">
        <v>6</v>
      </c>
      <c r="AI190" s="1">
        <v>2008</v>
      </c>
      <c r="AJ190" s="1" t="s">
        <v>9</v>
      </c>
      <c r="AK190" s="1">
        <v>115000</v>
      </c>
      <c r="AL190" s="16">
        <f t="shared" si="15"/>
        <v>-60984.850684931502</v>
      </c>
      <c r="AM190" s="16">
        <f t="shared" si="16"/>
        <v>3719152013.0633903</v>
      </c>
    </row>
    <row r="191" spans="1:39" x14ac:dyDescent="0.25">
      <c r="A191" s="5">
        <v>146</v>
      </c>
      <c r="B191" s="6">
        <v>160</v>
      </c>
      <c r="C191" s="6" t="s">
        <v>4</v>
      </c>
      <c r="D191" s="6">
        <v>2522</v>
      </c>
      <c r="E191" s="1" t="s">
        <v>45</v>
      </c>
      <c r="F191" s="1">
        <v>6</v>
      </c>
      <c r="G191" s="1">
        <v>5</v>
      </c>
      <c r="H191" s="1">
        <v>2004</v>
      </c>
      <c r="I191" s="1">
        <v>2006</v>
      </c>
      <c r="J191" s="1" t="s">
        <v>46</v>
      </c>
      <c r="K191" s="1" t="s">
        <v>48</v>
      </c>
      <c r="L191" s="1" t="s">
        <v>47</v>
      </c>
      <c r="M191" s="1" t="s">
        <v>55</v>
      </c>
      <c r="N191" s="1" t="s">
        <v>48</v>
      </c>
      <c r="O191" s="1" t="s">
        <v>47</v>
      </c>
      <c r="P191" s="1" t="s">
        <v>50</v>
      </c>
      <c r="Q191" s="1" t="s">
        <v>56</v>
      </c>
      <c r="R191" s="1">
        <v>0</v>
      </c>
      <c r="S191" s="1" t="s">
        <v>52</v>
      </c>
      <c r="T191" s="1">
        <v>970</v>
      </c>
      <c r="U191" s="1">
        <v>739</v>
      </c>
      <c r="V191" s="1">
        <v>0</v>
      </c>
      <c r="W191" s="1">
        <v>1709</v>
      </c>
      <c r="X191" s="1">
        <v>2</v>
      </c>
      <c r="Y191" s="1">
        <v>0</v>
      </c>
      <c r="Z191" s="1">
        <v>3</v>
      </c>
      <c r="AA191" s="1">
        <v>1</v>
      </c>
      <c r="AB191" s="1" t="s">
        <v>48</v>
      </c>
      <c r="AC191" s="1">
        <v>7</v>
      </c>
      <c r="AD191" s="1" t="s">
        <v>57</v>
      </c>
      <c r="AE191" s="1" t="s">
        <v>58</v>
      </c>
      <c r="AF191" s="1">
        <v>2</v>
      </c>
      <c r="AG191" s="1">
        <v>0</v>
      </c>
      <c r="AH191" s="1">
        <v>4</v>
      </c>
      <c r="AI191" s="1">
        <v>2006</v>
      </c>
      <c r="AJ191" s="1" t="s">
        <v>9</v>
      </c>
      <c r="AK191" s="1">
        <v>130000</v>
      </c>
      <c r="AL191" s="16">
        <f t="shared" si="15"/>
        <v>-45984.850684931502</v>
      </c>
      <c r="AM191" s="16">
        <f t="shared" si="16"/>
        <v>2114606492.5154452</v>
      </c>
    </row>
    <row r="192" spans="1:39" x14ac:dyDescent="0.25">
      <c r="A192" s="5">
        <v>1371</v>
      </c>
      <c r="B192" s="6">
        <v>50</v>
      </c>
      <c r="C192" s="6" t="s">
        <v>3</v>
      </c>
      <c r="D192" s="6">
        <v>5400</v>
      </c>
      <c r="E192" s="1" t="s">
        <v>59</v>
      </c>
      <c r="F192" s="1">
        <v>4</v>
      </c>
      <c r="G192" s="1">
        <v>6</v>
      </c>
      <c r="H192" s="1">
        <v>1920</v>
      </c>
      <c r="I192" s="1">
        <v>1950</v>
      </c>
      <c r="J192" s="1" t="s">
        <v>46</v>
      </c>
      <c r="K192" s="1" t="s">
        <v>66</v>
      </c>
      <c r="L192" s="1" t="s">
        <v>47</v>
      </c>
      <c r="M192" s="1" t="s">
        <v>55</v>
      </c>
      <c r="N192" s="1" t="s">
        <v>47</v>
      </c>
      <c r="O192" s="1" t="s">
        <v>47</v>
      </c>
      <c r="P192" s="1" t="s">
        <v>50</v>
      </c>
      <c r="Q192" s="1" t="s">
        <v>65</v>
      </c>
      <c r="R192" s="1">
        <v>315</v>
      </c>
      <c r="S192" s="1" t="s">
        <v>52</v>
      </c>
      <c r="T192" s="1">
        <v>840</v>
      </c>
      <c r="U192" s="1">
        <v>534</v>
      </c>
      <c r="V192" s="1">
        <v>0</v>
      </c>
      <c r="W192" s="1">
        <v>1374</v>
      </c>
      <c r="X192" s="1">
        <v>1</v>
      </c>
      <c r="Y192" s="1">
        <v>0</v>
      </c>
      <c r="Z192" s="1">
        <v>2</v>
      </c>
      <c r="AA192" s="1">
        <v>1</v>
      </c>
      <c r="AB192" s="1" t="s">
        <v>47</v>
      </c>
      <c r="AC192" s="1">
        <v>6</v>
      </c>
      <c r="AD192" s="1" t="s">
        <v>53</v>
      </c>
      <c r="AE192" s="1" t="s">
        <v>58</v>
      </c>
      <c r="AF192" s="1">
        <v>1</v>
      </c>
      <c r="AG192" s="1">
        <v>0</v>
      </c>
      <c r="AH192" s="1">
        <v>10</v>
      </c>
      <c r="AI192" s="1">
        <v>2009</v>
      </c>
      <c r="AJ192" s="1" t="s">
        <v>9</v>
      </c>
      <c r="AK192" s="1">
        <v>105000</v>
      </c>
      <c r="AL192" s="16">
        <f t="shared" si="15"/>
        <v>-70984.850684931502</v>
      </c>
      <c r="AM192" s="16">
        <f t="shared" si="16"/>
        <v>5038849026.7620201</v>
      </c>
    </row>
    <row r="193" spans="1:39" x14ac:dyDescent="0.25">
      <c r="A193" s="5">
        <v>792</v>
      </c>
      <c r="B193" s="6">
        <v>80</v>
      </c>
      <c r="C193" s="6" t="s">
        <v>3</v>
      </c>
      <c r="D193" s="6">
        <v>11333</v>
      </c>
      <c r="E193" s="1" t="s">
        <v>59</v>
      </c>
      <c r="F193" s="1">
        <v>6</v>
      </c>
      <c r="G193" s="1">
        <v>5</v>
      </c>
      <c r="H193" s="1">
        <v>1976</v>
      </c>
      <c r="I193" s="1">
        <v>1976</v>
      </c>
      <c r="J193" s="1" t="s">
        <v>46</v>
      </c>
      <c r="K193" s="1" t="s">
        <v>47</v>
      </c>
      <c r="L193" s="1" t="s">
        <v>47</v>
      </c>
      <c r="M193" s="1" t="s">
        <v>55</v>
      </c>
      <c r="N193" s="1" t="s">
        <v>48</v>
      </c>
      <c r="O193" s="1" t="s">
        <v>47</v>
      </c>
      <c r="P193" s="1" t="s">
        <v>68</v>
      </c>
      <c r="Q193" s="1" t="s">
        <v>65</v>
      </c>
      <c r="R193" s="1">
        <v>539</v>
      </c>
      <c r="S193" s="1" t="s">
        <v>52</v>
      </c>
      <c r="T193" s="1">
        <v>1062</v>
      </c>
      <c r="U193" s="1">
        <v>0</v>
      </c>
      <c r="V193" s="1">
        <v>0</v>
      </c>
      <c r="W193" s="1">
        <v>1062</v>
      </c>
      <c r="X193" s="1">
        <v>1</v>
      </c>
      <c r="Y193" s="1">
        <v>0</v>
      </c>
      <c r="Z193" s="1">
        <v>3</v>
      </c>
      <c r="AA193" s="1">
        <v>1</v>
      </c>
      <c r="AB193" s="1" t="s">
        <v>47</v>
      </c>
      <c r="AC193" s="1">
        <v>5</v>
      </c>
      <c r="AD193" s="1" t="s">
        <v>53</v>
      </c>
      <c r="AE193" s="1" t="s">
        <v>54</v>
      </c>
      <c r="AF193" s="1">
        <v>2</v>
      </c>
      <c r="AG193" s="1">
        <v>0</v>
      </c>
      <c r="AH193" s="1">
        <v>5</v>
      </c>
      <c r="AI193" s="1">
        <v>2007</v>
      </c>
      <c r="AJ193" s="1" t="s">
        <v>9</v>
      </c>
      <c r="AK193" s="1">
        <v>146800</v>
      </c>
      <c r="AL193" s="16">
        <f t="shared" si="15"/>
        <v>-29184.850684931502</v>
      </c>
      <c r="AM193" s="16">
        <f t="shared" si="16"/>
        <v>851755509.50174677</v>
      </c>
    </row>
    <row r="194" spans="1:39" x14ac:dyDescent="0.25">
      <c r="A194" s="5">
        <v>816</v>
      </c>
      <c r="B194" s="6">
        <v>20</v>
      </c>
      <c r="C194" s="6" t="s">
        <v>3</v>
      </c>
      <c r="D194" s="6">
        <v>12137</v>
      </c>
      <c r="E194" s="1" t="s">
        <v>71</v>
      </c>
      <c r="F194" s="1">
        <v>7</v>
      </c>
      <c r="G194" s="1">
        <v>5</v>
      </c>
      <c r="H194" s="1">
        <v>1998</v>
      </c>
      <c r="I194" s="1">
        <v>1998</v>
      </c>
      <c r="J194" s="1" t="s">
        <v>46</v>
      </c>
      <c r="K194" s="1" t="s">
        <v>47</v>
      </c>
      <c r="L194" s="1" t="s">
        <v>47</v>
      </c>
      <c r="M194" s="1" t="s">
        <v>55</v>
      </c>
      <c r="N194" s="1" t="s">
        <v>48</v>
      </c>
      <c r="O194" s="1" t="s">
        <v>47</v>
      </c>
      <c r="P194" s="1" t="s">
        <v>50</v>
      </c>
      <c r="Q194" s="1" t="s">
        <v>56</v>
      </c>
      <c r="R194" s="1">
        <v>0</v>
      </c>
      <c r="S194" s="1" t="s">
        <v>52</v>
      </c>
      <c r="T194" s="1">
        <v>1661</v>
      </c>
      <c r="U194" s="1">
        <v>0</v>
      </c>
      <c r="V194" s="1">
        <v>0</v>
      </c>
      <c r="W194" s="1">
        <v>1661</v>
      </c>
      <c r="X194" s="1">
        <v>2</v>
      </c>
      <c r="Y194" s="1">
        <v>0</v>
      </c>
      <c r="Z194" s="1">
        <v>3</v>
      </c>
      <c r="AA194" s="1">
        <v>1</v>
      </c>
      <c r="AB194" s="1" t="s">
        <v>48</v>
      </c>
      <c r="AC194" s="1">
        <v>6</v>
      </c>
      <c r="AD194" s="1" t="s">
        <v>53</v>
      </c>
      <c r="AE194" s="1" t="s">
        <v>54</v>
      </c>
      <c r="AF194" s="1">
        <v>2</v>
      </c>
      <c r="AG194" s="1">
        <v>0</v>
      </c>
      <c r="AH194" s="1">
        <v>5</v>
      </c>
      <c r="AI194" s="1">
        <v>2010</v>
      </c>
      <c r="AJ194" s="1" t="s">
        <v>9</v>
      </c>
      <c r="AK194" s="1">
        <v>224900</v>
      </c>
      <c r="AL194" s="16">
        <f t="shared" si="15"/>
        <v>48915.149315068498</v>
      </c>
      <c r="AM194" s="16">
        <f t="shared" si="16"/>
        <v>2392691832.5154462</v>
      </c>
    </row>
    <row r="195" spans="1:39" x14ac:dyDescent="0.25">
      <c r="A195" s="5">
        <v>290</v>
      </c>
      <c r="B195" s="6">
        <v>70</v>
      </c>
      <c r="C195" s="6" t="s">
        <v>3</v>
      </c>
      <c r="D195" s="6">
        <v>8730</v>
      </c>
      <c r="E195" s="1" t="s">
        <v>45</v>
      </c>
      <c r="F195" s="1">
        <v>6</v>
      </c>
      <c r="G195" s="1">
        <v>7</v>
      </c>
      <c r="H195" s="1">
        <v>1915</v>
      </c>
      <c r="I195" s="1">
        <v>2003</v>
      </c>
      <c r="J195" s="1" t="s">
        <v>46</v>
      </c>
      <c r="K195" s="1" t="s">
        <v>47</v>
      </c>
      <c r="L195" s="1" t="s">
        <v>47</v>
      </c>
      <c r="M195" s="1" t="s">
        <v>67</v>
      </c>
      <c r="N195" s="1" t="s">
        <v>47</v>
      </c>
      <c r="O195" s="1" t="s">
        <v>47</v>
      </c>
      <c r="P195" s="1" t="s">
        <v>50</v>
      </c>
      <c r="Q195" s="1" t="s">
        <v>56</v>
      </c>
      <c r="R195" s="1">
        <v>0</v>
      </c>
      <c r="S195" s="1" t="s">
        <v>52</v>
      </c>
      <c r="T195" s="1">
        <v>698</v>
      </c>
      <c r="U195" s="1">
        <v>698</v>
      </c>
      <c r="V195" s="1">
        <v>0</v>
      </c>
      <c r="W195" s="1">
        <v>1396</v>
      </c>
      <c r="X195" s="1">
        <v>1</v>
      </c>
      <c r="Y195" s="1">
        <v>0</v>
      </c>
      <c r="Z195" s="1">
        <v>3</v>
      </c>
      <c r="AA195" s="1">
        <v>1</v>
      </c>
      <c r="AB195" s="1" t="s">
        <v>47</v>
      </c>
      <c r="AC195" s="1">
        <v>7</v>
      </c>
      <c r="AD195" s="1" t="s">
        <v>53</v>
      </c>
      <c r="AE195" s="1" t="s">
        <v>58</v>
      </c>
      <c r="AF195" s="1">
        <v>1</v>
      </c>
      <c r="AG195" s="1">
        <v>0</v>
      </c>
      <c r="AH195" s="1">
        <v>7</v>
      </c>
      <c r="AI195" s="1">
        <v>2007</v>
      </c>
      <c r="AJ195" s="1" t="s">
        <v>9</v>
      </c>
      <c r="AK195" s="1">
        <v>153575</v>
      </c>
      <c r="AL195" s="16">
        <f t="shared" ref="AL195:AL258" si="17">AK195-$AO$3</f>
        <v>-22409.850684931502</v>
      </c>
      <c r="AM195" s="16">
        <f t="shared" ref="AM195:AM258" si="18">AL195^2</f>
        <v>502201407.72092491</v>
      </c>
    </row>
    <row r="196" spans="1:39" x14ac:dyDescent="0.25">
      <c r="A196" s="5">
        <v>558</v>
      </c>
      <c r="B196" s="6">
        <v>50</v>
      </c>
      <c r="C196" s="6" t="s">
        <v>7</v>
      </c>
      <c r="D196" s="6">
        <v>11040</v>
      </c>
      <c r="E196" s="1" t="s">
        <v>45</v>
      </c>
      <c r="F196" s="1">
        <v>4</v>
      </c>
      <c r="G196" s="1">
        <v>6</v>
      </c>
      <c r="H196" s="1">
        <v>1920</v>
      </c>
      <c r="I196" s="1">
        <v>1950</v>
      </c>
      <c r="J196" s="1" t="s">
        <v>46</v>
      </c>
      <c r="K196" s="1" t="s">
        <v>47</v>
      </c>
      <c r="L196" s="1" t="s">
        <v>47</v>
      </c>
      <c r="M196" s="1" t="s">
        <v>49</v>
      </c>
      <c r="N196" s="1" t="s">
        <v>47</v>
      </c>
      <c r="O196" s="1" t="s">
        <v>47</v>
      </c>
      <c r="P196" s="1" t="s">
        <v>50</v>
      </c>
      <c r="Q196" s="1" t="s">
        <v>60</v>
      </c>
      <c r="R196" s="1">
        <v>637</v>
      </c>
      <c r="S196" s="1" t="s">
        <v>52</v>
      </c>
      <c r="T196" s="1">
        <v>897</v>
      </c>
      <c r="U196" s="1">
        <v>439</v>
      </c>
      <c r="V196" s="1">
        <v>0</v>
      </c>
      <c r="W196" s="1">
        <v>1336</v>
      </c>
      <c r="X196" s="1">
        <v>1</v>
      </c>
      <c r="Y196" s="1">
        <v>1</v>
      </c>
      <c r="Z196" s="1">
        <v>3</v>
      </c>
      <c r="AA196" s="1">
        <v>1</v>
      </c>
      <c r="AB196" s="1" t="s">
        <v>47</v>
      </c>
      <c r="AC196" s="1">
        <v>7</v>
      </c>
      <c r="AD196" s="1" t="s">
        <v>53</v>
      </c>
      <c r="AE196" s="1" t="s">
        <v>69</v>
      </c>
      <c r="AF196" s="1">
        <v>1</v>
      </c>
      <c r="AG196" s="1">
        <v>0</v>
      </c>
      <c r="AH196" s="1">
        <v>9</v>
      </c>
      <c r="AI196" s="1">
        <v>2006</v>
      </c>
      <c r="AJ196" s="1" t="s">
        <v>9</v>
      </c>
      <c r="AK196" s="1">
        <v>108000</v>
      </c>
      <c r="AL196" s="16">
        <f t="shared" si="17"/>
        <v>-67984.850684931502</v>
      </c>
      <c r="AM196" s="16">
        <f t="shared" si="18"/>
        <v>4621939922.6524315</v>
      </c>
    </row>
    <row r="197" spans="1:39" x14ac:dyDescent="0.25">
      <c r="A197" s="5">
        <v>1018</v>
      </c>
      <c r="B197" s="6">
        <v>120</v>
      </c>
      <c r="C197" s="6" t="s">
        <v>3</v>
      </c>
      <c r="D197" s="6">
        <v>5814</v>
      </c>
      <c r="E197" s="1" t="s">
        <v>71</v>
      </c>
      <c r="F197" s="1">
        <v>8</v>
      </c>
      <c r="G197" s="1">
        <v>5</v>
      </c>
      <c r="H197" s="1">
        <v>1984</v>
      </c>
      <c r="I197" s="1">
        <v>1984</v>
      </c>
      <c r="J197" s="1" t="s">
        <v>46</v>
      </c>
      <c r="K197" s="1" t="s">
        <v>48</v>
      </c>
      <c r="L197" s="1" t="s">
        <v>47</v>
      </c>
      <c r="M197" s="1" t="s">
        <v>49</v>
      </c>
      <c r="N197" s="1" t="s">
        <v>48</v>
      </c>
      <c r="O197" s="1" t="s">
        <v>47</v>
      </c>
      <c r="P197" s="1" t="s">
        <v>68</v>
      </c>
      <c r="Q197" s="1" t="s">
        <v>63</v>
      </c>
      <c r="R197" s="1">
        <v>1036</v>
      </c>
      <c r="S197" s="1" t="s">
        <v>52</v>
      </c>
      <c r="T197" s="1">
        <v>1360</v>
      </c>
      <c r="U197" s="1">
        <v>0</v>
      </c>
      <c r="V197" s="1">
        <v>0</v>
      </c>
      <c r="W197" s="1">
        <v>1360</v>
      </c>
      <c r="X197" s="1">
        <v>1</v>
      </c>
      <c r="Y197" s="1">
        <v>0</v>
      </c>
      <c r="Z197" s="1">
        <v>1</v>
      </c>
      <c r="AA197" s="1">
        <v>1</v>
      </c>
      <c r="AB197" s="1" t="s">
        <v>48</v>
      </c>
      <c r="AC197" s="1">
        <v>4</v>
      </c>
      <c r="AD197" s="1" t="s">
        <v>53</v>
      </c>
      <c r="AE197" s="1" t="s">
        <v>54</v>
      </c>
      <c r="AF197" s="1">
        <v>2</v>
      </c>
      <c r="AG197" s="1">
        <v>0</v>
      </c>
      <c r="AH197" s="1">
        <v>8</v>
      </c>
      <c r="AI197" s="1">
        <v>2009</v>
      </c>
      <c r="AJ197" s="1" t="s">
        <v>10</v>
      </c>
      <c r="AK197" s="1">
        <v>187500</v>
      </c>
      <c r="AL197" s="16">
        <f t="shared" si="17"/>
        <v>11515.149315068498</v>
      </c>
      <c r="AM197" s="16">
        <f t="shared" si="18"/>
        <v>132598663.7483225</v>
      </c>
    </row>
    <row r="198" spans="1:39" x14ac:dyDescent="0.25">
      <c r="A198" s="5">
        <v>1356</v>
      </c>
      <c r="B198" s="6">
        <v>80</v>
      </c>
      <c r="C198" s="6" t="s">
        <v>3</v>
      </c>
      <c r="D198" s="6">
        <v>10192</v>
      </c>
      <c r="E198" s="1" t="s">
        <v>45</v>
      </c>
      <c r="F198" s="1">
        <v>7</v>
      </c>
      <c r="G198" s="1">
        <v>6</v>
      </c>
      <c r="H198" s="1">
        <v>1968</v>
      </c>
      <c r="I198" s="1">
        <v>1992</v>
      </c>
      <c r="J198" s="1" t="s">
        <v>46</v>
      </c>
      <c r="K198" s="1" t="s">
        <v>47</v>
      </c>
      <c r="L198" s="1" t="s">
        <v>47</v>
      </c>
      <c r="M198" s="1" t="s">
        <v>49</v>
      </c>
      <c r="N198" s="1" t="s">
        <v>47</v>
      </c>
      <c r="O198" s="1" t="s">
        <v>47</v>
      </c>
      <c r="P198" s="1" t="s">
        <v>50</v>
      </c>
      <c r="Q198" s="1" t="s">
        <v>56</v>
      </c>
      <c r="R198" s="1">
        <v>0</v>
      </c>
      <c r="S198" s="1" t="s">
        <v>52</v>
      </c>
      <c r="T198" s="1">
        <v>1222</v>
      </c>
      <c r="U198" s="1">
        <v>698</v>
      </c>
      <c r="V198" s="1">
        <v>0</v>
      </c>
      <c r="W198" s="1">
        <v>1920</v>
      </c>
      <c r="X198" s="1">
        <v>3</v>
      </c>
      <c r="Y198" s="1">
        <v>0</v>
      </c>
      <c r="Z198" s="1">
        <v>4</v>
      </c>
      <c r="AA198" s="1">
        <v>1</v>
      </c>
      <c r="AB198" s="1" t="s">
        <v>48</v>
      </c>
      <c r="AC198" s="1">
        <v>8</v>
      </c>
      <c r="AD198" s="1" t="s">
        <v>53</v>
      </c>
      <c r="AE198" s="1" t="s">
        <v>54</v>
      </c>
      <c r="AF198" s="1">
        <v>2</v>
      </c>
      <c r="AG198" s="1">
        <v>0</v>
      </c>
      <c r="AH198" s="1">
        <v>9</v>
      </c>
      <c r="AI198" s="1">
        <v>2006</v>
      </c>
      <c r="AJ198" s="1" t="s">
        <v>9</v>
      </c>
      <c r="AK198" s="1">
        <v>170000</v>
      </c>
      <c r="AL198" s="16">
        <f t="shared" si="17"/>
        <v>-5984.8506849315017</v>
      </c>
      <c r="AM198" s="16">
        <f t="shared" si="18"/>
        <v>35818437.720925063</v>
      </c>
    </row>
    <row r="199" spans="1:39" x14ac:dyDescent="0.25">
      <c r="A199" s="5">
        <v>1426</v>
      </c>
      <c r="B199" s="6">
        <v>20</v>
      </c>
      <c r="C199" s="6" t="s">
        <v>3</v>
      </c>
      <c r="D199" s="6">
        <v>10721</v>
      </c>
      <c r="E199" s="1" t="s">
        <v>45</v>
      </c>
      <c r="F199" s="1">
        <v>6</v>
      </c>
      <c r="G199" s="1">
        <v>6</v>
      </c>
      <c r="H199" s="1">
        <v>1959</v>
      </c>
      <c r="I199" s="1">
        <v>1959</v>
      </c>
      <c r="J199" s="1" t="s">
        <v>61</v>
      </c>
      <c r="K199" s="1" t="s">
        <v>48</v>
      </c>
      <c r="L199" s="1" t="s">
        <v>47</v>
      </c>
      <c r="M199" s="1" t="s">
        <v>49</v>
      </c>
      <c r="N199" s="1" t="s">
        <v>47</v>
      </c>
      <c r="O199" s="1" t="s">
        <v>47</v>
      </c>
      <c r="P199" s="1" t="s">
        <v>50</v>
      </c>
      <c r="Q199" s="1" t="s">
        <v>56</v>
      </c>
      <c r="R199" s="1">
        <v>0</v>
      </c>
      <c r="S199" s="1" t="s">
        <v>52</v>
      </c>
      <c r="T199" s="1">
        <v>1252</v>
      </c>
      <c r="U199" s="1">
        <v>0</v>
      </c>
      <c r="V199" s="1">
        <v>0</v>
      </c>
      <c r="W199" s="1">
        <v>1252</v>
      </c>
      <c r="X199" s="1">
        <v>1</v>
      </c>
      <c r="Y199" s="1">
        <v>0</v>
      </c>
      <c r="Z199" s="1">
        <v>3</v>
      </c>
      <c r="AA199" s="1">
        <v>1</v>
      </c>
      <c r="AB199" s="1" t="s">
        <v>48</v>
      </c>
      <c r="AC199" s="1">
        <v>7</v>
      </c>
      <c r="AD199" s="1" t="s">
        <v>53</v>
      </c>
      <c r="AE199" s="1" t="s">
        <v>58</v>
      </c>
      <c r="AF199" s="1">
        <v>2</v>
      </c>
      <c r="AG199" s="1">
        <v>0</v>
      </c>
      <c r="AH199" s="1">
        <v>10</v>
      </c>
      <c r="AI199" s="1">
        <v>2008</v>
      </c>
      <c r="AJ199" s="1" t="s">
        <v>9</v>
      </c>
      <c r="AK199" s="1">
        <v>142000</v>
      </c>
      <c r="AL199" s="16">
        <f t="shared" si="17"/>
        <v>-33984.850684931502</v>
      </c>
      <c r="AM199" s="16">
        <f t="shared" si="18"/>
        <v>1154970076.0770891</v>
      </c>
    </row>
    <row r="200" spans="1:39" x14ac:dyDescent="0.25">
      <c r="A200" s="5">
        <v>204</v>
      </c>
      <c r="B200" s="6">
        <v>120</v>
      </c>
      <c r="C200" s="6" t="s">
        <v>4</v>
      </c>
      <c r="D200" s="6">
        <v>4438</v>
      </c>
      <c r="E200" s="1" t="s">
        <v>45</v>
      </c>
      <c r="F200" s="1">
        <v>6</v>
      </c>
      <c r="G200" s="1">
        <v>5</v>
      </c>
      <c r="H200" s="1">
        <v>2004</v>
      </c>
      <c r="I200" s="1">
        <v>2004</v>
      </c>
      <c r="J200" s="1" t="s">
        <v>46</v>
      </c>
      <c r="K200" s="1" t="s">
        <v>48</v>
      </c>
      <c r="L200" s="1" t="s">
        <v>47</v>
      </c>
      <c r="M200" s="1" t="s">
        <v>55</v>
      </c>
      <c r="N200" s="1" t="s">
        <v>48</v>
      </c>
      <c r="O200" s="1" t="s">
        <v>47</v>
      </c>
      <c r="P200" s="1" t="s">
        <v>68</v>
      </c>
      <c r="Q200" s="1" t="s">
        <v>63</v>
      </c>
      <c r="R200" s="1">
        <v>662</v>
      </c>
      <c r="S200" s="1" t="s">
        <v>52</v>
      </c>
      <c r="T200" s="1">
        <v>848</v>
      </c>
      <c r="U200" s="1">
        <v>0</v>
      </c>
      <c r="V200" s="1">
        <v>0</v>
      </c>
      <c r="W200" s="1">
        <v>848</v>
      </c>
      <c r="X200" s="1">
        <v>1</v>
      </c>
      <c r="Y200" s="1">
        <v>0</v>
      </c>
      <c r="Z200" s="1">
        <v>1</v>
      </c>
      <c r="AA200" s="1">
        <v>1</v>
      </c>
      <c r="AB200" s="1" t="s">
        <v>48</v>
      </c>
      <c r="AC200" s="1">
        <v>3</v>
      </c>
      <c r="AD200" s="1" t="s">
        <v>53</v>
      </c>
      <c r="AE200" s="1" t="s">
        <v>54</v>
      </c>
      <c r="AF200" s="1">
        <v>2</v>
      </c>
      <c r="AG200" s="1">
        <v>0</v>
      </c>
      <c r="AH200" s="1">
        <v>1</v>
      </c>
      <c r="AI200" s="1">
        <v>2008</v>
      </c>
      <c r="AJ200" s="1" t="s">
        <v>9</v>
      </c>
      <c r="AK200" s="1">
        <v>149000</v>
      </c>
      <c r="AL200" s="16">
        <f t="shared" si="17"/>
        <v>-26984.850684931502</v>
      </c>
      <c r="AM200" s="16">
        <f t="shared" si="18"/>
        <v>728182166.4880482</v>
      </c>
    </row>
    <row r="201" spans="1:39" x14ac:dyDescent="0.25">
      <c r="A201" s="5">
        <v>566</v>
      </c>
      <c r="B201" s="6">
        <v>70</v>
      </c>
      <c r="C201" s="6" t="s">
        <v>3</v>
      </c>
      <c r="D201" s="6">
        <v>6858</v>
      </c>
      <c r="E201" s="1" t="s">
        <v>59</v>
      </c>
      <c r="F201" s="1">
        <v>6</v>
      </c>
      <c r="G201" s="1">
        <v>4</v>
      </c>
      <c r="H201" s="1">
        <v>1915</v>
      </c>
      <c r="I201" s="1">
        <v>1950</v>
      </c>
      <c r="J201" s="1" t="s">
        <v>46</v>
      </c>
      <c r="K201" s="1" t="s">
        <v>47</v>
      </c>
      <c r="L201" s="1" t="s">
        <v>47</v>
      </c>
      <c r="M201" s="1" t="s">
        <v>55</v>
      </c>
      <c r="N201" s="1" t="s">
        <v>48</v>
      </c>
      <c r="O201" s="1" t="s">
        <v>47</v>
      </c>
      <c r="P201" s="1" t="s">
        <v>50</v>
      </c>
      <c r="Q201" s="1" t="s">
        <v>56</v>
      </c>
      <c r="R201" s="1">
        <v>0</v>
      </c>
      <c r="S201" s="1" t="s">
        <v>75</v>
      </c>
      <c r="T201" s="1">
        <v>841</v>
      </c>
      <c r="U201" s="1">
        <v>806</v>
      </c>
      <c r="V201" s="1">
        <v>0</v>
      </c>
      <c r="W201" s="1">
        <v>1647</v>
      </c>
      <c r="X201" s="1">
        <v>1</v>
      </c>
      <c r="Y201" s="1">
        <v>1</v>
      </c>
      <c r="Z201" s="1">
        <v>4</v>
      </c>
      <c r="AA201" s="1">
        <v>1</v>
      </c>
      <c r="AB201" s="1" t="s">
        <v>66</v>
      </c>
      <c r="AC201" s="1">
        <v>6</v>
      </c>
      <c r="AD201" s="1" t="s">
        <v>53</v>
      </c>
      <c r="AE201" s="1" t="s">
        <v>58</v>
      </c>
      <c r="AF201" s="1">
        <v>1</v>
      </c>
      <c r="AG201" s="1">
        <v>0</v>
      </c>
      <c r="AH201" s="1">
        <v>5</v>
      </c>
      <c r="AI201" s="1">
        <v>2010</v>
      </c>
      <c r="AJ201" s="1" t="s">
        <v>9</v>
      </c>
      <c r="AK201" s="1">
        <v>128000</v>
      </c>
      <c r="AL201" s="16">
        <f t="shared" si="17"/>
        <v>-47984.850684931502</v>
      </c>
      <c r="AM201" s="16">
        <f t="shared" si="18"/>
        <v>2302545895.2551713</v>
      </c>
    </row>
    <row r="202" spans="1:39" x14ac:dyDescent="0.25">
      <c r="A202" s="5">
        <v>1076</v>
      </c>
      <c r="B202" s="6">
        <v>70</v>
      </c>
      <c r="C202" s="6" t="s">
        <v>3</v>
      </c>
      <c r="D202" s="6">
        <v>13125</v>
      </c>
      <c r="E202" s="1" t="s">
        <v>45</v>
      </c>
      <c r="F202" s="1">
        <v>7</v>
      </c>
      <c r="G202" s="1">
        <v>6</v>
      </c>
      <c r="H202" s="1">
        <v>1940</v>
      </c>
      <c r="I202" s="1">
        <v>1984</v>
      </c>
      <c r="J202" s="1" t="s">
        <v>46</v>
      </c>
      <c r="K202" s="1" t="s">
        <v>47</v>
      </c>
      <c r="L202" s="1" t="s">
        <v>47</v>
      </c>
      <c r="M202" s="1" t="s">
        <v>49</v>
      </c>
      <c r="N202" s="1" t="s">
        <v>47</v>
      </c>
      <c r="O202" s="1" t="s">
        <v>47</v>
      </c>
      <c r="P202" s="1" t="s">
        <v>50</v>
      </c>
      <c r="Q202" s="1" t="s">
        <v>51</v>
      </c>
      <c r="R202" s="1">
        <v>410</v>
      </c>
      <c r="S202" s="1" t="s">
        <v>52</v>
      </c>
      <c r="T202" s="1">
        <v>960</v>
      </c>
      <c r="U202" s="1">
        <v>780</v>
      </c>
      <c r="V202" s="1">
        <v>0</v>
      </c>
      <c r="W202" s="1">
        <v>1740</v>
      </c>
      <c r="X202" s="1">
        <v>1</v>
      </c>
      <c r="Y202" s="1">
        <v>1</v>
      </c>
      <c r="Z202" s="1">
        <v>3</v>
      </c>
      <c r="AA202" s="1">
        <v>1</v>
      </c>
      <c r="AB202" s="1" t="s">
        <v>47</v>
      </c>
      <c r="AC202" s="1">
        <v>6</v>
      </c>
      <c r="AD202" s="1" t="s">
        <v>53</v>
      </c>
      <c r="AE202" s="1" t="s">
        <v>54</v>
      </c>
      <c r="AF202" s="1">
        <v>1</v>
      </c>
      <c r="AG202" s="1">
        <v>0</v>
      </c>
      <c r="AH202" s="1">
        <v>7</v>
      </c>
      <c r="AI202" s="1">
        <v>2007</v>
      </c>
      <c r="AJ202" s="1" t="s">
        <v>9</v>
      </c>
      <c r="AK202" s="1">
        <v>219500</v>
      </c>
      <c r="AL202" s="16">
        <f t="shared" si="17"/>
        <v>43515.149315068498</v>
      </c>
      <c r="AM202" s="16">
        <f t="shared" si="18"/>
        <v>1893568219.9127064</v>
      </c>
    </row>
    <row r="203" spans="1:39" x14ac:dyDescent="0.25">
      <c r="A203" s="5">
        <v>1334</v>
      </c>
      <c r="B203" s="6">
        <v>50</v>
      </c>
      <c r="C203" s="6" t="s">
        <v>4</v>
      </c>
      <c r="D203" s="6">
        <v>7200</v>
      </c>
      <c r="E203" s="1" t="s">
        <v>59</v>
      </c>
      <c r="F203" s="1">
        <v>5</v>
      </c>
      <c r="G203" s="1">
        <v>6</v>
      </c>
      <c r="H203" s="1">
        <v>1938</v>
      </c>
      <c r="I203" s="1">
        <v>1995</v>
      </c>
      <c r="J203" s="1" t="s">
        <v>46</v>
      </c>
      <c r="K203" s="1" t="s">
        <v>47</v>
      </c>
      <c r="L203" s="1" t="s">
        <v>47</v>
      </c>
      <c r="M203" s="1" t="s">
        <v>49</v>
      </c>
      <c r="N203" s="1" t="s">
        <v>47</v>
      </c>
      <c r="O203" s="1" t="s">
        <v>47</v>
      </c>
      <c r="P203" s="1" t="s">
        <v>50</v>
      </c>
      <c r="Q203" s="1" t="s">
        <v>56</v>
      </c>
      <c r="R203" s="1">
        <v>0</v>
      </c>
      <c r="S203" s="1" t="s">
        <v>52</v>
      </c>
      <c r="T203" s="1">
        <v>803</v>
      </c>
      <c r="U203" s="1">
        <v>557</v>
      </c>
      <c r="V203" s="1">
        <v>0</v>
      </c>
      <c r="W203" s="1">
        <v>1360</v>
      </c>
      <c r="X203" s="1">
        <v>1</v>
      </c>
      <c r="Y203" s="1">
        <v>1</v>
      </c>
      <c r="Z203" s="1">
        <v>2</v>
      </c>
      <c r="AA203" s="1">
        <v>1</v>
      </c>
      <c r="AB203" s="1" t="s">
        <v>48</v>
      </c>
      <c r="AC203" s="1">
        <v>6</v>
      </c>
      <c r="AD203" s="1" t="s">
        <v>53</v>
      </c>
      <c r="AE203" s="1" t="s">
        <v>58</v>
      </c>
      <c r="AF203" s="1">
        <v>1</v>
      </c>
      <c r="AG203" s="1">
        <v>0</v>
      </c>
      <c r="AH203" s="1">
        <v>7</v>
      </c>
      <c r="AI203" s="1">
        <v>2006</v>
      </c>
      <c r="AJ203" s="1" t="s">
        <v>9</v>
      </c>
      <c r="AK203" s="1">
        <v>125500</v>
      </c>
      <c r="AL203" s="16">
        <f t="shared" si="17"/>
        <v>-50484.850684931502</v>
      </c>
      <c r="AM203" s="16">
        <f t="shared" si="18"/>
        <v>2548720148.6798286</v>
      </c>
    </row>
    <row r="204" spans="1:39" x14ac:dyDescent="0.25">
      <c r="A204" s="5">
        <v>508</v>
      </c>
      <c r="B204" s="6">
        <v>20</v>
      </c>
      <c r="C204" s="6" t="s">
        <v>5</v>
      </c>
      <c r="D204" s="6">
        <v>7862</v>
      </c>
      <c r="E204" s="1" t="s">
        <v>45</v>
      </c>
      <c r="F204" s="1">
        <v>6</v>
      </c>
      <c r="G204" s="1">
        <v>5</v>
      </c>
      <c r="H204" s="1">
        <v>2009</v>
      </c>
      <c r="I204" s="1">
        <v>2009</v>
      </c>
      <c r="J204" s="1" t="s">
        <v>46</v>
      </c>
      <c r="K204" s="1" t="s">
        <v>48</v>
      </c>
      <c r="L204" s="1" t="s">
        <v>47</v>
      </c>
      <c r="M204" s="1" t="s">
        <v>55</v>
      </c>
      <c r="N204" s="1" t="s">
        <v>48</v>
      </c>
      <c r="O204" s="1" t="s">
        <v>47</v>
      </c>
      <c r="P204" s="1" t="s">
        <v>50</v>
      </c>
      <c r="Q204" s="1" t="s">
        <v>63</v>
      </c>
      <c r="R204" s="1">
        <v>27</v>
      </c>
      <c r="S204" s="1" t="s">
        <v>52</v>
      </c>
      <c r="T204" s="1">
        <v>1218</v>
      </c>
      <c r="U204" s="1">
        <v>0</v>
      </c>
      <c r="V204" s="1">
        <v>0</v>
      </c>
      <c r="W204" s="1">
        <v>1218</v>
      </c>
      <c r="X204" s="1">
        <v>2</v>
      </c>
      <c r="Y204" s="1">
        <v>0</v>
      </c>
      <c r="Z204" s="1">
        <v>2</v>
      </c>
      <c r="AA204" s="1">
        <v>1</v>
      </c>
      <c r="AB204" s="1" t="s">
        <v>48</v>
      </c>
      <c r="AC204" s="1">
        <v>4</v>
      </c>
      <c r="AD204" s="1" t="s">
        <v>53</v>
      </c>
      <c r="AE204" s="1" t="s">
        <v>54</v>
      </c>
      <c r="AF204" s="1">
        <v>2</v>
      </c>
      <c r="AG204" s="1">
        <v>0</v>
      </c>
      <c r="AH204" s="1">
        <v>9</v>
      </c>
      <c r="AI204" s="1">
        <v>2009</v>
      </c>
      <c r="AJ204" s="1" t="s">
        <v>10</v>
      </c>
      <c r="AK204" s="1">
        <v>208300</v>
      </c>
      <c r="AL204" s="16">
        <f t="shared" si="17"/>
        <v>32315.149315068498</v>
      </c>
      <c r="AM204" s="16">
        <f t="shared" si="18"/>
        <v>1044268875.255172</v>
      </c>
    </row>
    <row r="205" spans="1:39" x14ac:dyDescent="0.25">
      <c r="A205" s="5">
        <v>1412</v>
      </c>
      <c r="B205" s="6">
        <v>50</v>
      </c>
      <c r="C205" s="6" t="s">
        <v>3</v>
      </c>
      <c r="D205" s="6">
        <v>9600</v>
      </c>
      <c r="E205" s="1" t="s">
        <v>45</v>
      </c>
      <c r="F205" s="1">
        <v>6</v>
      </c>
      <c r="G205" s="1">
        <v>8</v>
      </c>
      <c r="H205" s="1">
        <v>1950</v>
      </c>
      <c r="I205" s="1">
        <v>2005</v>
      </c>
      <c r="J205" s="1" t="s">
        <v>46</v>
      </c>
      <c r="K205" s="1" t="s">
        <v>47</v>
      </c>
      <c r="L205" s="1" t="s">
        <v>48</v>
      </c>
      <c r="M205" s="1" t="s">
        <v>49</v>
      </c>
      <c r="N205" s="1" t="s">
        <v>47</v>
      </c>
      <c r="O205" s="1" t="s">
        <v>47</v>
      </c>
      <c r="P205" s="1" t="s">
        <v>50</v>
      </c>
      <c r="Q205" s="1" t="s">
        <v>51</v>
      </c>
      <c r="R205" s="1">
        <v>120</v>
      </c>
      <c r="S205" s="1" t="s">
        <v>52</v>
      </c>
      <c r="T205" s="1">
        <v>1112</v>
      </c>
      <c r="U205" s="1">
        <v>556</v>
      </c>
      <c r="V205" s="1">
        <v>0</v>
      </c>
      <c r="W205" s="1">
        <v>1668</v>
      </c>
      <c r="X205" s="1">
        <v>1</v>
      </c>
      <c r="Y205" s="1">
        <v>1</v>
      </c>
      <c r="Z205" s="1">
        <v>3</v>
      </c>
      <c r="AA205" s="1">
        <v>1</v>
      </c>
      <c r="AB205" s="1" t="s">
        <v>47</v>
      </c>
      <c r="AC205" s="1">
        <v>6</v>
      </c>
      <c r="AD205" s="1" t="s">
        <v>73</v>
      </c>
      <c r="AE205" s="1" t="s">
        <v>54</v>
      </c>
      <c r="AF205" s="1">
        <v>1</v>
      </c>
      <c r="AG205" s="1">
        <v>0</v>
      </c>
      <c r="AH205" s="1">
        <v>9</v>
      </c>
      <c r="AI205" s="1">
        <v>2009</v>
      </c>
      <c r="AJ205" s="1" t="s">
        <v>9</v>
      </c>
      <c r="AK205" s="1">
        <v>140000</v>
      </c>
      <c r="AL205" s="16">
        <f t="shared" si="17"/>
        <v>-35984.850684931502</v>
      </c>
      <c r="AM205" s="16">
        <f t="shared" si="18"/>
        <v>1294909478.8168151</v>
      </c>
    </row>
    <row r="206" spans="1:39" x14ac:dyDescent="0.25">
      <c r="A206" s="5">
        <v>1393</v>
      </c>
      <c r="B206" s="6">
        <v>85</v>
      </c>
      <c r="C206" s="6" t="s">
        <v>3</v>
      </c>
      <c r="D206" s="6">
        <v>7838</v>
      </c>
      <c r="E206" s="1" t="s">
        <v>45</v>
      </c>
      <c r="F206" s="1">
        <v>5</v>
      </c>
      <c r="G206" s="1">
        <v>5</v>
      </c>
      <c r="H206" s="1">
        <v>1967</v>
      </c>
      <c r="I206" s="1">
        <v>1967</v>
      </c>
      <c r="J206" s="1" t="s">
        <v>46</v>
      </c>
      <c r="K206" s="1" t="s">
        <v>47</v>
      </c>
      <c r="L206" s="1" t="s">
        <v>47</v>
      </c>
      <c r="M206" s="1" t="s">
        <v>49</v>
      </c>
      <c r="N206" s="1" t="s">
        <v>47</v>
      </c>
      <c r="O206" s="1" t="s">
        <v>47</v>
      </c>
      <c r="P206" s="1" t="s">
        <v>68</v>
      </c>
      <c r="Q206" s="1" t="s">
        <v>65</v>
      </c>
      <c r="R206" s="1">
        <v>769</v>
      </c>
      <c r="S206" s="1" t="s">
        <v>52</v>
      </c>
      <c r="T206" s="1">
        <v>900</v>
      </c>
      <c r="U206" s="1">
        <v>0</v>
      </c>
      <c r="V206" s="1">
        <v>0</v>
      </c>
      <c r="W206" s="1">
        <v>900</v>
      </c>
      <c r="X206" s="1">
        <v>1</v>
      </c>
      <c r="Y206" s="1">
        <v>0</v>
      </c>
      <c r="Z206" s="1">
        <v>3</v>
      </c>
      <c r="AA206" s="1">
        <v>1</v>
      </c>
      <c r="AB206" s="1" t="s">
        <v>47</v>
      </c>
      <c r="AC206" s="1">
        <v>6</v>
      </c>
      <c r="AD206" s="1" t="s">
        <v>53</v>
      </c>
      <c r="AE206" s="1" t="s">
        <v>54</v>
      </c>
      <c r="AF206" s="1">
        <v>1</v>
      </c>
      <c r="AG206" s="1">
        <v>0</v>
      </c>
      <c r="AH206" s="1">
        <v>12</v>
      </c>
      <c r="AI206" s="1">
        <v>2006</v>
      </c>
      <c r="AJ206" s="1" t="s">
        <v>9</v>
      </c>
      <c r="AK206" s="1">
        <v>123000</v>
      </c>
      <c r="AL206" s="16">
        <f t="shared" si="17"/>
        <v>-52984.850684931502</v>
      </c>
      <c r="AM206" s="16">
        <f t="shared" si="18"/>
        <v>2807394402.1044865</v>
      </c>
    </row>
    <row r="207" spans="1:39" x14ac:dyDescent="0.25">
      <c r="A207" s="5">
        <v>665</v>
      </c>
      <c r="B207" s="6">
        <v>20</v>
      </c>
      <c r="C207" s="6" t="s">
        <v>3</v>
      </c>
      <c r="D207" s="6">
        <v>20896</v>
      </c>
      <c r="E207" s="1" t="s">
        <v>71</v>
      </c>
      <c r="F207" s="1">
        <v>8</v>
      </c>
      <c r="G207" s="1">
        <v>5</v>
      </c>
      <c r="H207" s="1">
        <v>2005</v>
      </c>
      <c r="I207" s="1">
        <v>2006</v>
      </c>
      <c r="J207" s="1" t="s">
        <v>46</v>
      </c>
      <c r="K207" s="1" t="s">
        <v>48</v>
      </c>
      <c r="L207" s="1" t="s">
        <v>47</v>
      </c>
      <c r="M207" s="1" t="s">
        <v>55</v>
      </c>
      <c r="N207" s="1" t="s">
        <v>62</v>
      </c>
      <c r="O207" s="1" t="s">
        <v>47</v>
      </c>
      <c r="P207" s="1" t="s">
        <v>70</v>
      </c>
      <c r="Q207" s="1" t="s">
        <v>63</v>
      </c>
      <c r="R207" s="1">
        <v>1721</v>
      </c>
      <c r="S207" s="1" t="s">
        <v>52</v>
      </c>
      <c r="T207" s="1">
        <v>2097</v>
      </c>
      <c r="U207" s="1">
        <v>0</v>
      </c>
      <c r="V207" s="1">
        <v>0</v>
      </c>
      <c r="W207" s="1">
        <v>2097</v>
      </c>
      <c r="X207" s="1">
        <v>1</v>
      </c>
      <c r="Y207" s="1">
        <v>1</v>
      </c>
      <c r="Z207" s="1">
        <v>1</v>
      </c>
      <c r="AA207" s="1">
        <v>1</v>
      </c>
      <c r="AB207" s="1" t="s">
        <v>62</v>
      </c>
      <c r="AC207" s="1">
        <v>8</v>
      </c>
      <c r="AD207" s="1" t="s">
        <v>53</v>
      </c>
      <c r="AE207" s="1" t="s">
        <v>54</v>
      </c>
      <c r="AF207" s="1">
        <v>3</v>
      </c>
      <c r="AG207" s="1">
        <v>0</v>
      </c>
      <c r="AH207" s="1">
        <v>1</v>
      </c>
      <c r="AI207" s="1">
        <v>2006</v>
      </c>
      <c r="AJ207" s="1" t="s">
        <v>10</v>
      </c>
      <c r="AK207" s="1">
        <v>423000</v>
      </c>
      <c r="AL207" s="16">
        <f t="shared" si="17"/>
        <v>247015.1493150685</v>
      </c>
      <c r="AM207" s="16">
        <f t="shared" si="18"/>
        <v>61016483991.145584</v>
      </c>
    </row>
    <row r="208" spans="1:39" x14ac:dyDescent="0.25">
      <c r="A208" s="5">
        <v>572</v>
      </c>
      <c r="B208" s="6">
        <v>20</v>
      </c>
      <c r="C208" s="6" t="s">
        <v>3</v>
      </c>
      <c r="D208" s="6">
        <v>7332</v>
      </c>
      <c r="E208" s="1" t="s">
        <v>45</v>
      </c>
      <c r="F208" s="1">
        <v>6</v>
      </c>
      <c r="G208" s="1">
        <v>6</v>
      </c>
      <c r="H208" s="1">
        <v>1959</v>
      </c>
      <c r="I208" s="1">
        <v>1959</v>
      </c>
      <c r="J208" s="1" t="s">
        <v>46</v>
      </c>
      <c r="K208" s="1" t="s">
        <v>47</v>
      </c>
      <c r="L208" s="1" t="s">
        <v>47</v>
      </c>
      <c r="M208" s="1" t="s">
        <v>49</v>
      </c>
      <c r="N208" s="1" t="s">
        <v>47</v>
      </c>
      <c r="O208" s="1" t="s">
        <v>47</v>
      </c>
      <c r="P208" s="1" t="s">
        <v>50</v>
      </c>
      <c r="Q208" s="1" t="s">
        <v>51</v>
      </c>
      <c r="R208" s="1">
        <v>414</v>
      </c>
      <c r="S208" s="1" t="s">
        <v>52</v>
      </c>
      <c r="T208" s="1">
        <v>864</v>
      </c>
      <c r="U208" s="1">
        <v>0</v>
      </c>
      <c r="V208" s="1">
        <v>0</v>
      </c>
      <c r="W208" s="1">
        <v>864</v>
      </c>
      <c r="X208" s="1">
        <v>1</v>
      </c>
      <c r="Y208" s="1">
        <v>0</v>
      </c>
      <c r="Z208" s="1">
        <v>2</v>
      </c>
      <c r="AA208" s="1">
        <v>1</v>
      </c>
      <c r="AB208" s="1" t="s">
        <v>48</v>
      </c>
      <c r="AC208" s="1">
        <v>4</v>
      </c>
      <c r="AD208" s="1" t="s">
        <v>53</v>
      </c>
      <c r="AE208" s="1" t="s">
        <v>54</v>
      </c>
      <c r="AF208" s="1">
        <v>1</v>
      </c>
      <c r="AG208" s="1">
        <v>0</v>
      </c>
      <c r="AH208" s="1">
        <v>10</v>
      </c>
      <c r="AI208" s="1">
        <v>2006</v>
      </c>
      <c r="AJ208" s="1" t="s">
        <v>10</v>
      </c>
      <c r="AK208" s="1">
        <v>120000</v>
      </c>
      <c r="AL208" s="16">
        <f t="shared" si="17"/>
        <v>-55984.850684931502</v>
      </c>
      <c r="AM208" s="16">
        <f t="shared" si="18"/>
        <v>3134303506.2140751</v>
      </c>
    </row>
    <row r="209" spans="1:39" x14ac:dyDescent="0.25">
      <c r="A209" s="5">
        <v>153</v>
      </c>
      <c r="B209" s="6">
        <v>60</v>
      </c>
      <c r="C209" s="6" t="s">
        <v>3</v>
      </c>
      <c r="D209" s="6">
        <v>14803</v>
      </c>
      <c r="E209" s="1" t="s">
        <v>71</v>
      </c>
      <c r="F209" s="1">
        <v>6</v>
      </c>
      <c r="G209" s="1">
        <v>5</v>
      </c>
      <c r="H209" s="1">
        <v>1971</v>
      </c>
      <c r="I209" s="1">
        <v>1971</v>
      </c>
      <c r="J209" s="1" t="s">
        <v>46</v>
      </c>
      <c r="K209" s="1" t="s">
        <v>47</v>
      </c>
      <c r="L209" s="1" t="s">
        <v>47</v>
      </c>
      <c r="M209" s="1" t="s">
        <v>49</v>
      </c>
      <c r="N209" s="1" t="s">
        <v>47</v>
      </c>
      <c r="O209" s="1" t="s">
        <v>47</v>
      </c>
      <c r="P209" s="1" t="s">
        <v>50</v>
      </c>
      <c r="Q209" s="1" t="s">
        <v>60</v>
      </c>
      <c r="R209" s="1">
        <v>416</v>
      </c>
      <c r="S209" s="1" t="s">
        <v>52</v>
      </c>
      <c r="T209" s="1">
        <v>1097</v>
      </c>
      <c r="U209" s="1">
        <v>896</v>
      </c>
      <c r="V209" s="1">
        <v>0</v>
      </c>
      <c r="W209" s="1">
        <v>1993</v>
      </c>
      <c r="X209" s="1">
        <v>2</v>
      </c>
      <c r="Y209" s="1">
        <v>1</v>
      </c>
      <c r="Z209" s="1">
        <v>4</v>
      </c>
      <c r="AA209" s="1">
        <v>1</v>
      </c>
      <c r="AB209" s="1" t="s">
        <v>47</v>
      </c>
      <c r="AC209" s="1">
        <v>8</v>
      </c>
      <c r="AD209" s="1" t="s">
        <v>53</v>
      </c>
      <c r="AE209" s="1" t="s">
        <v>54</v>
      </c>
      <c r="AF209" s="1">
        <v>2</v>
      </c>
      <c r="AG209" s="1">
        <v>0</v>
      </c>
      <c r="AH209" s="1">
        <v>6</v>
      </c>
      <c r="AI209" s="1">
        <v>2006</v>
      </c>
      <c r="AJ209" s="1" t="s">
        <v>9</v>
      </c>
      <c r="AK209" s="1">
        <v>190000</v>
      </c>
      <c r="AL209" s="16">
        <f t="shared" si="17"/>
        <v>14015.149315068498</v>
      </c>
      <c r="AM209" s="16">
        <f t="shared" si="18"/>
        <v>196424410.32366499</v>
      </c>
    </row>
    <row r="210" spans="1:39" x14ac:dyDescent="0.25">
      <c r="A210" s="5">
        <v>1028</v>
      </c>
      <c r="B210" s="6">
        <v>20</v>
      </c>
      <c r="C210" s="6" t="s">
        <v>3</v>
      </c>
      <c r="D210" s="6">
        <v>9520</v>
      </c>
      <c r="E210" s="1" t="s">
        <v>45</v>
      </c>
      <c r="F210" s="1">
        <v>8</v>
      </c>
      <c r="G210" s="1">
        <v>5</v>
      </c>
      <c r="H210" s="1">
        <v>2007</v>
      </c>
      <c r="I210" s="1">
        <v>2008</v>
      </c>
      <c r="J210" s="1" t="s">
        <v>46</v>
      </c>
      <c r="K210" s="1" t="s">
        <v>48</v>
      </c>
      <c r="L210" s="1" t="s">
        <v>47</v>
      </c>
      <c r="M210" s="1" t="s">
        <v>55</v>
      </c>
      <c r="N210" s="1" t="s">
        <v>48</v>
      </c>
      <c r="O210" s="1" t="s">
        <v>47</v>
      </c>
      <c r="P210" s="1" t="s">
        <v>48</v>
      </c>
      <c r="Q210" s="1" t="s">
        <v>63</v>
      </c>
      <c r="R210" s="1">
        <v>1513</v>
      </c>
      <c r="S210" s="1" t="s">
        <v>52</v>
      </c>
      <c r="T210" s="1">
        <v>1646</v>
      </c>
      <c r="U210" s="1">
        <v>0</v>
      </c>
      <c r="V210" s="1">
        <v>0</v>
      </c>
      <c r="W210" s="1">
        <v>1646</v>
      </c>
      <c r="X210" s="1">
        <v>2</v>
      </c>
      <c r="Y210" s="1">
        <v>0</v>
      </c>
      <c r="Z210" s="1">
        <v>3</v>
      </c>
      <c r="AA210" s="1">
        <v>1</v>
      </c>
      <c r="AB210" s="1" t="s">
        <v>48</v>
      </c>
      <c r="AC210" s="1">
        <v>7</v>
      </c>
      <c r="AD210" s="1" t="s">
        <v>53</v>
      </c>
      <c r="AE210" s="1" t="s">
        <v>54</v>
      </c>
      <c r="AF210" s="1">
        <v>3</v>
      </c>
      <c r="AG210" s="1">
        <v>0</v>
      </c>
      <c r="AH210" s="1">
        <v>4</v>
      </c>
      <c r="AI210" s="1">
        <v>2008</v>
      </c>
      <c r="AJ210" s="1" t="s">
        <v>10</v>
      </c>
      <c r="AK210" s="1">
        <v>293077</v>
      </c>
      <c r="AL210" s="16">
        <f t="shared" si="17"/>
        <v>117092.1493150685</v>
      </c>
      <c r="AM210" s="16">
        <f t="shared" si="18"/>
        <v>13710571431.222296</v>
      </c>
    </row>
    <row r="211" spans="1:39" x14ac:dyDescent="0.25">
      <c r="A211" s="5">
        <v>171</v>
      </c>
      <c r="B211" s="1">
        <v>50</v>
      </c>
      <c r="C211" s="6" t="s">
        <v>4</v>
      </c>
      <c r="D211" s="6">
        <v>12358</v>
      </c>
      <c r="E211" s="1" t="s">
        <v>45</v>
      </c>
      <c r="F211" s="1">
        <v>5</v>
      </c>
      <c r="G211" s="1">
        <v>6</v>
      </c>
      <c r="H211" s="1">
        <v>1941</v>
      </c>
      <c r="I211" s="1">
        <v>1950</v>
      </c>
      <c r="J211" s="1" t="s">
        <v>46</v>
      </c>
      <c r="K211" s="1" t="s">
        <v>47</v>
      </c>
      <c r="L211" s="1" t="s">
        <v>47</v>
      </c>
      <c r="M211" s="1" t="s">
        <v>49</v>
      </c>
      <c r="N211" s="1" t="s">
        <v>47</v>
      </c>
      <c r="O211" s="1" t="s">
        <v>47</v>
      </c>
      <c r="P211" s="1" t="s">
        <v>50</v>
      </c>
      <c r="Q211" s="1" t="s">
        <v>60</v>
      </c>
      <c r="R211" s="1">
        <v>360</v>
      </c>
      <c r="S211" s="1" t="s">
        <v>52</v>
      </c>
      <c r="T211" s="1">
        <v>854</v>
      </c>
      <c r="U211" s="1">
        <v>0</v>
      </c>
      <c r="V211" s="1">
        <v>528</v>
      </c>
      <c r="W211" s="1">
        <v>1382</v>
      </c>
      <c r="X211" s="1">
        <v>1</v>
      </c>
      <c r="Y211" s="1">
        <v>1</v>
      </c>
      <c r="Z211" s="1">
        <v>2</v>
      </c>
      <c r="AA211" s="1">
        <v>1</v>
      </c>
      <c r="AB211" s="1" t="s">
        <v>47</v>
      </c>
      <c r="AC211" s="1">
        <v>7</v>
      </c>
      <c r="AD211" s="1" t="s">
        <v>53</v>
      </c>
      <c r="AE211" s="1" t="s">
        <v>58</v>
      </c>
      <c r="AF211" s="1">
        <v>2</v>
      </c>
      <c r="AG211" s="1">
        <v>0</v>
      </c>
      <c r="AH211" s="1">
        <v>5</v>
      </c>
      <c r="AI211" s="1">
        <v>2007</v>
      </c>
      <c r="AJ211" s="1" t="s">
        <v>9</v>
      </c>
      <c r="AK211" s="1">
        <v>128500</v>
      </c>
      <c r="AL211" s="16">
        <f t="shared" si="17"/>
        <v>-47484.850684931502</v>
      </c>
      <c r="AM211" s="16">
        <f t="shared" si="18"/>
        <v>2254811044.5702395</v>
      </c>
    </row>
    <row r="212" spans="1:39" x14ac:dyDescent="0.25">
      <c r="A212" s="5">
        <v>372</v>
      </c>
      <c r="B212" s="6">
        <v>50</v>
      </c>
      <c r="C212" s="6" t="s">
        <v>3</v>
      </c>
      <c r="D212" s="6">
        <v>17120</v>
      </c>
      <c r="E212" s="1" t="s">
        <v>45</v>
      </c>
      <c r="F212" s="1">
        <v>4</v>
      </c>
      <c r="G212" s="1">
        <v>4</v>
      </c>
      <c r="H212" s="1">
        <v>1959</v>
      </c>
      <c r="I212" s="1">
        <v>1959</v>
      </c>
      <c r="J212" s="1" t="s">
        <v>46</v>
      </c>
      <c r="K212" s="1" t="s">
        <v>47</v>
      </c>
      <c r="L212" s="1" t="s">
        <v>47</v>
      </c>
      <c r="M212" s="1" t="s">
        <v>49</v>
      </c>
      <c r="N212" s="1" t="s">
        <v>74</v>
      </c>
      <c r="O212" s="1" t="s">
        <v>74</v>
      </c>
      <c r="P212" s="1" t="s">
        <v>74</v>
      </c>
      <c r="Q212" s="1" t="s">
        <v>74</v>
      </c>
      <c r="R212" s="1">
        <v>0</v>
      </c>
      <c r="S212" s="1" t="s">
        <v>52</v>
      </c>
      <c r="T212" s="1">
        <v>1120</v>
      </c>
      <c r="U212" s="1">
        <v>468</v>
      </c>
      <c r="V212" s="1">
        <v>0</v>
      </c>
      <c r="W212" s="1">
        <v>1588</v>
      </c>
      <c r="X212" s="1">
        <v>2</v>
      </c>
      <c r="Y212" s="1">
        <v>0</v>
      </c>
      <c r="Z212" s="1">
        <v>4</v>
      </c>
      <c r="AA212" s="1">
        <v>1</v>
      </c>
      <c r="AB212" s="1" t="s">
        <v>47</v>
      </c>
      <c r="AC212" s="1">
        <v>7</v>
      </c>
      <c r="AD212" s="1" t="s">
        <v>73</v>
      </c>
      <c r="AE212" s="1" t="s">
        <v>58</v>
      </c>
      <c r="AF212" s="1">
        <v>2</v>
      </c>
      <c r="AG212" s="1">
        <v>0</v>
      </c>
      <c r="AH212" s="1">
        <v>7</v>
      </c>
      <c r="AI212" s="1">
        <v>2008</v>
      </c>
      <c r="AJ212" s="1" t="s">
        <v>9</v>
      </c>
      <c r="AK212" s="1">
        <v>134432</v>
      </c>
      <c r="AL212" s="16">
        <f t="shared" si="17"/>
        <v>-41552.850684931502</v>
      </c>
      <c r="AM212" s="16">
        <f t="shared" si="18"/>
        <v>1726639400.0442123</v>
      </c>
    </row>
    <row r="213" spans="1:39" x14ac:dyDescent="0.25">
      <c r="A213" s="5">
        <v>1357</v>
      </c>
      <c r="B213" s="6">
        <v>20</v>
      </c>
      <c r="C213" s="6" t="s">
        <v>3</v>
      </c>
      <c r="D213" s="6">
        <v>9477</v>
      </c>
      <c r="E213" s="1" t="s">
        <v>59</v>
      </c>
      <c r="F213" s="1">
        <v>5</v>
      </c>
      <c r="G213" s="1">
        <v>5</v>
      </c>
      <c r="H213" s="1">
        <v>1966</v>
      </c>
      <c r="I213" s="1">
        <v>1966</v>
      </c>
      <c r="J213" s="1" t="s">
        <v>46</v>
      </c>
      <c r="K213" s="1" t="s">
        <v>47</v>
      </c>
      <c r="L213" s="1" t="s">
        <v>47</v>
      </c>
      <c r="M213" s="1" t="s">
        <v>49</v>
      </c>
      <c r="N213" s="1" t="s">
        <v>47</v>
      </c>
      <c r="O213" s="1" t="s">
        <v>47</v>
      </c>
      <c r="P213" s="1" t="s">
        <v>50</v>
      </c>
      <c r="Q213" s="1" t="s">
        <v>60</v>
      </c>
      <c r="R213" s="1">
        <v>340</v>
      </c>
      <c r="S213" s="1" t="s">
        <v>52</v>
      </c>
      <c r="T213" s="1">
        <v>892</v>
      </c>
      <c r="U213" s="1">
        <v>0</v>
      </c>
      <c r="V213" s="1">
        <v>0</v>
      </c>
      <c r="W213" s="1">
        <v>892</v>
      </c>
      <c r="X213" s="1">
        <v>1</v>
      </c>
      <c r="Y213" s="1">
        <v>0</v>
      </c>
      <c r="Z213" s="1">
        <v>3</v>
      </c>
      <c r="AA213" s="1">
        <v>1</v>
      </c>
      <c r="AB213" s="1" t="s">
        <v>47</v>
      </c>
      <c r="AC213" s="1">
        <v>5</v>
      </c>
      <c r="AD213" s="1" t="s">
        <v>53</v>
      </c>
      <c r="AE213" s="1" t="s">
        <v>54</v>
      </c>
      <c r="AF213" s="1">
        <v>1</v>
      </c>
      <c r="AG213" s="1">
        <v>0</v>
      </c>
      <c r="AH213" s="1">
        <v>10</v>
      </c>
      <c r="AI213" s="1">
        <v>2008</v>
      </c>
      <c r="AJ213" s="1" t="s">
        <v>9</v>
      </c>
      <c r="AK213" s="1">
        <v>110000</v>
      </c>
      <c r="AL213" s="16">
        <f t="shared" si="17"/>
        <v>-65984.850684931502</v>
      </c>
      <c r="AM213" s="16">
        <f t="shared" si="18"/>
        <v>4354000519.9127054</v>
      </c>
    </row>
    <row r="214" spans="1:39" x14ac:dyDescent="0.25">
      <c r="A214" s="5">
        <v>38</v>
      </c>
      <c r="B214" s="1">
        <v>20</v>
      </c>
      <c r="C214" s="6" t="s">
        <v>3</v>
      </c>
      <c r="D214" s="6">
        <v>8532</v>
      </c>
      <c r="E214" s="1" t="s">
        <v>45</v>
      </c>
      <c r="F214" s="1">
        <v>5</v>
      </c>
      <c r="G214" s="1">
        <v>6</v>
      </c>
      <c r="H214" s="1">
        <v>1954</v>
      </c>
      <c r="I214" s="1">
        <v>1990</v>
      </c>
      <c r="J214" s="1" t="s">
        <v>61</v>
      </c>
      <c r="K214" s="1" t="s">
        <v>47</v>
      </c>
      <c r="L214" s="1" t="s">
        <v>47</v>
      </c>
      <c r="M214" s="1" t="s">
        <v>49</v>
      </c>
      <c r="N214" s="1" t="s">
        <v>47</v>
      </c>
      <c r="O214" s="1" t="s">
        <v>47</v>
      </c>
      <c r="P214" s="1" t="s">
        <v>50</v>
      </c>
      <c r="Q214" s="1" t="s">
        <v>60</v>
      </c>
      <c r="R214" s="1">
        <v>1213</v>
      </c>
      <c r="S214" s="1" t="s">
        <v>52</v>
      </c>
      <c r="T214" s="1">
        <v>1297</v>
      </c>
      <c r="U214" s="1">
        <v>0</v>
      </c>
      <c r="V214" s="1">
        <v>0</v>
      </c>
      <c r="W214" s="1">
        <v>1297</v>
      </c>
      <c r="X214" s="1">
        <v>1</v>
      </c>
      <c r="Y214" s="1">
        <v>0</v>
      </c>
      <c r="Z214" s="1">
        <v>3</v>
      </c>
      <c r="AA214" s="1">
        <v>1</v>
      </c>
      <c r="AB214" s="1" t="s">
        <v>47</v>
      </c>
      <c r="AC214" s="1">
        <v>5</v>
      </c>
      <c r="AD214" s="1" t="s">
        <v>53</v>
      </c>
      <c r="AE214" s="1" t="s">
        <v>54</v>
      </c>
      <c r="AF214" s="1">
        <v>2</v>
      </c>
      <c r="AG214" s="1">
        <v>0</v>
      </c>
      <c r="AH214" s="1">
        <v>10</v>
      </c>
      <c r="AI214" s="1">
        <v>2009</v>
      </c>
      <c r="AJ214" s="1" t="s">
        <v>9</v>
      </c>
      <c r="AK214" s="1">
        <v>153000</v>
      </c>
      <c r="AL214" s="16">
        <f t="shared" si="17"/>
        <v>-22984.850684931502</v>
      </c>
      <c r="AM214" s="16">
        <f t="shared" si="18"/>
        <v>528303361.00859612</v>
      </c>
    </row>
    <row r="215" spans="1:39" x14ac:dyDescent="0.25">
      <c r="A215" s="5">
        <v>1424</v>
      </c>
      <c r="B215" s="6">
        <v>80</v>
      </c>
      <c r="C215" s="6" t="s">
        <v>3</v>
      </c>
      <c r="D215" s="6">
        <v>19690</v>
      </c>
      <c r="E215" s="1" t="s">
        <v>71</v>
      </c>
      <c r="F215" s="1">
        <v>6</v>
      </c>
      <c r="G215" s="1">
        <v>7</v>
      </c>
      <c r="H215" s="1">
        <v>1966</v>
      </c>
      <c r="I215" s="1">
        <v>1966</v>
      </c>
      <c r="J215" s="1" t="s">
        <v>72</v>
      </c>
      <c r="K215" s="1" t="s">
        <v>48</v>
      </c>
      <c r="L215" s="1" t="s">
        <v>48</v>
      </c>
      <c r="M215" s="1" t="s">
        <v>49</v>
      </c>
      <c r="N215" s="1" t="s">
        <v>48</v>
      </c>
      <c r="O215" s="1" t="s">
        <v>47</v>
      </c>
      <c r="P215" s="1" t="s">
        <v>68</v>
      </c>
      <c r="Q215" s="1" t="s">
        <v>56</v>
      </c>
      <c r="R215" s="1">
        <v>0</v>
      </c>
      <c r="S215" s="1" t="s">
        <v>52</v>
      </c>
      <c r="T215" s="1">
        <v>1575</v>
      </c>
      <c r="U215" s="1">
        <v>626</v>
      </c>
      <c r="V215" s="1">
        <v>0</v>
      </c>
      <c r="W215" s="1">
        <v>2201</v>
      </c>
      <c r="X215" s="1">
        <v>2</v>
      </c>
      <c r="Y215" s="1">
        <v>0</v>
      </c>
      <c r="Z215" s="1">
        <v>4</v>
      </c>
      <c r="AA215" s="1">
        <v>1</v>
      </c>
      <c r="AB215" s="1" t="s">
        <v>48</v>
      </c>
      <c r="AC215" s="1">
        <v>8</v>
      </c>
      <c r="AD215" s="1" t="s">
        <v>53</v>
      </c>
      <c r="AE215" s="1" t="s">
        <v>54</v>
      </c>
      <c r="AF215" s="1">
        <v>2</v>
      </c>
      <c r="AG215" s="1">
        <v>738</v>
      </c>
      <c r="AH215" s="1">
        <v>8</v>
      </c>
      <c r="AI215" s="1">
        <v>2006</v>
      </c>
      <c r="AJ215" s="1" t="s">
        <v>10</v>
      </c>
      <c r="AK215" s="1">
        <v>274970</v>
      </c>
      <c r="AL215" s="16">
        <f t="shared" si="17"/>
        <v>98985.149315068498</v>
      </c>
      <c r="AM215" s="16">
        <f t="shared" si="18"/>
        <v>9798059784.926405</v>
      </c>
    </row>
    <row r="216" spans="1:39" x14ac:dyDescent="0.25">
      <c r="A216" s="5">
        <v>613</v>
      </c>
      <c r="B216" s="6">
        <v>60</v>
      </c>
      <c r="C216" s="6" t="s">
        <v>3</v>
      </c>
      <c r="D216" s="6">
        <v>11885</v>
      </c>
      <c r="E216" s="1" t="s">
        <v>45</v>
      </c>
      <c r="F216" s="1">
        <v>8</v>
      </c>
      <c r="G216" s="1">
        <v>5</v>
      </c>
      <c r="H216" s="1">
        <v>2001</v>
      </c>
      <c r="I216" s="1">
        <v>2001</v>
      </c>
      <c r="J216" s="1" t="s">
        <v>46</v>
      </c>
      <c r="K216" s="1" t="s">
        <v>48</v>
      </c>
      <c r="L216" s="1" t="s">
        <v>47</v>
      </c>
      <c r="M216" s="1" t="s">
        <v>55</v>
      </c>
      <c r="N216" s="1" t="s">
        <v>48</v>
      </c>
      <c r="O216" s="1" t="s">
        <v>47</v>
      </c>
      <c r="P216" s="1" t="s">
        <v>68</v>
      </c>
      <c r="Q216" s="1" t="s">
        <v>63</v>
      </c>
      <c r="R216" s="1">
        <v>990</v>
      </c>
      <c r="S216" s="1" t="s">
        <v>52</v>
      </c>
      <c r="T216" s="1">
        <v>1299</v>
      </c>
      <c r="U216" s="1">
        <v>573</v>
      </c>
      <c r="V216" s="1">
        <v>0</v>
      </c>
      <c r="W216" s="1">
        <v>1872</v>
      </c>
      <c r="X216" s="1">
        <v>2</v>
      </c>
      <c r="Y216" s="1">
        <v>1</v>
      </c>
      <c r="Z216" s="1">
        <v>3</v>
      </c>
      <c r="AA216" s="1">
        <v>1</v>
      </c>
      <c r="AB216" s="1" t="s">
        <v>62</v>
      </c>
      <c r="AC216" s="1">
        <v>7</v>
      </c>
      <c r="AD216" s="1" t="s">
        <v>53</v>
      </c>
      <c r="AE216" s="1" t="s">
        <v>69</v>
      </c>
      <c r="AF216" s="1">
        <v>2</v>
      </c>
      <c r="AG216" s="1">
        <v>0</v>
      </c>
      <c r="AH216" s="1">
        <v>11</v>
      </c>
      <c r="AI216" s="1">
        <v>2009</v>
      </c>
      <c r="AJ216" s="1" t="s">
        <v>9</v>
      </c>
      <c r="AK216" s="1">
        <v>261500</v>
      </c>
      <c r="AL216" s="16">
        <f t="shared" si="17"/>
        <v>85515.149315068498</v>
      </c>
      <c r="AM216" s="16">
        <f t="shared" si="18"/>
        <v>7312840762.3784599</v>
      </c>
    </row>
    <row r="217" spans="1:39" x14ac:dyDescent="0.25">
      <c r="A217" s="5">
        <v>201</v>
      </c>
      <c r="B217" s="6">
        <v>20</v>
      </c>
      <c r="C217" s="6" t="s">
        <v>4</v>
      </c>
      <c r="D217" s="6">
        <v>8546</v>
      </c>
      <c r="E217" s="1" t="s">
        <v>59</v>
      </c>
      <c r="F217" s="1">
        <v>4</v>
      </c>
      <c r="G217" s="1">
        <v>5</v>
      </c>
      <c r="H217" s="1">
        <v>2003</v>
      </c>
      <c r="I217" s="1">
        <v>2004</v>
      </c>
      <c r="J217" s="1" t="s">
        <v>46</v>
      </c>
      <c r="K217" s="1" t="s">
        <v>47</v>
      </c>
      <c r="L217" s="1" t="s">
        <v>47</v>
      </c>
      <c r="M217" s="1" t="s">
        <v>55</v>
      </c>
      <c r="N217" s="1" t="s">
        <v>48</v>
      </c>
      <c r="O217" s="1" t="s">
        <v>47</v>
      </c>
      <c r="P217" s="1" t="s">
        <v>50</v>
      </c>
      <c r="Q217" s="1" t="s">
        <v>56</v>
      </c>
      <c r="R217" s="1">
        <v>0</v>
      </c>
      <c r="S217" s="1" t="s">
        <v>52</v>
      </c>
      <c r="T217" s="1">
        <v>1121</v>
      </c>
      <c r="U217" s="1">
        <v>0</v>
      </c>
      <c r="V217" s="1">
        <v>0</v>
      </c>
      <c r="W217" s="1">
        <v>1121</v>
      </c>
      <c r="X217" s="1">
        <v>2</v>
      </c>
      <c r="Y217" s="1">
        <v>0</v>
      </c>
      <c r="Z217" s="1">
        <v>2</v>
      </c>
      <c r="AA217" s="1">
        <v>1</v>
      </c>
      <c r="AB217" s="1" t="s">
        <v>47</v>
      </c>
      <c r="AC217" s="1">
        <v>5</v>
      </c>
      <c r="AD217" s="1" t="s">
        <v>53</v>
      </c>
      <c r="AE217" s="1" t="s">
        <v>54</v>
      </c>
      <c r="AF217" s="1">
        <v>2</v>
      </c>
      <c r="AG217" s="1">
        <v>0</v>
      </c>
      <c r="AH217" s="1">
        <v>3</v>
      </c>
      <c r="AI217" s="1">
        <v>2010</v>
      </c>
      <c r="AJ217" s="1" t="s">
        <v>9</v>
      </c>
      <c r="AK217" s="1">
        <v>140000</v>
      </c>
      <c r="AL217" s="16">
        <f t="shared" si="17"/>
        <v>-35984.850684931502</v>
      </c>
      <c r="AM217" s="16">
        <f t="shared" si="18"/>
        <v>1294909478.8168151</v>
      </c>
    </row>
    <row r="218" spans="1:39" x14ac:dyDescent="0.25">
      <c r="A218" s="5">
        <v>449</v>
      </c>
      <c r="B218" s="6">
        <v>50</v>
      </c>
      <c r="C218" s="6" t="s">
        <v>4</v>
      </c>
      <c r="D218" s="6">
        <v>8600</v>
      </c>
      <c r="E218" s="1" t="s">
        <v>45</v>
      </c>
      <c r="F218" s="1">
        <v>6</v>
      </c>
      <c r="G218" s="1">
        <v>6</v>
      </c>
      <c r="H218" s="1">
        <v>1937</v>
      </c>
      <c r="I218" s="1">
        <v>1950</v>
      </c>
      <c r="J218" s="1" t="s">
        <v>46</v>
      </c>
      <c r="K218" s="1" t="s">
        <v>47</v>
      </c>
      <c r="L218" s="1" t="s">
        <v>47</v>
      </c>
      <c r="M218" s="1" t="s">
        <v>67</v>
      </c>
      <c r="N218" s="1" t="s">
        <v>47</v>
      </c>
      <c r="O218" s="1" t="s">
        <v>47</v>
      </c>
      <c r="P218" s="1" t="s">
        <v>50</v>
      </c>
      <c r="Q218" s="1" t="s">
        <v>56</v>
      </c>
      <c r="R218" s="1">
        <v>0</v>
      </c>
      <c r="S218" s="1" t="s">
        <v>52</v>
      </c>
      <c r="T218" s="1">
        <v>780</v>
      </c>
      <c r="U218" s="1">
        <v>596</v>
      </c>
      <c r="V218" s="1">
        <v>0</v>
      </c>
      <c r="W218" s="1">
        <v>1376</v>
      </c>
      <c r="X218" s="1">
        <v>2</v>
      </c>
      <c r="Y218" s="1">
        <v>0</v>
      </c>
      <c r="Z218" s="1">
        <v>3</v>
      </c>
      <c r="AA218" s="1">
        <v>1</v>
      </c>
      <c r="AB218" s="1" t="s">
        <v>47</v>
      </c>
      <c r="AC218" s="1">
        <v>7</v>
      </c>
      <c r="AD218" s="1" t="s">
        <v>53</v>
      </c>
      <c r="AE218" s="1" t="s">
        <v>58</v>
      </c>
      <c r="AF218" s="1">
        <v>1</v>
      </c>
      <c r="AG218" s="1">
        <v>0</v>
      </c>
      <c r="AH218" s="1">
        <v>6</v>
      </c>
      <c r="AI218" s="1">
        <v>2006</v>
      </c>
      <c r="AJ218" s="1" t="s">
        <v>9</v>
      </c>
      <c r="AK218" s="1">
        <v>119500</v>
      </c>
      <c r="AL218" s="16">
        <f t="shared" si="17"/>
        <v>-56484.850684931502</v>
      </c>
      <c r="AM218" s="16">
        <f t="shared" si="18"/>
        <v>3190538356.8990068</v>
      </c>
    </row>
    <row r="219" spans="1:39" x14ac:dyDescent="0.25">
      <c r="A219" s="5">
        <v>1332</v>
      </c>
      <c r="B219" s="6">
        <v>80</v>
      </c>
      <c r="C219" s="6" t="s">
        <v>3</v>
      </c>
      <c r="D219" s="6">
        <v>10780</v>
      </c>
      <c r="E219" s="1" t="s">
        <v>45</v>
      </c>
      <c r="F219" s="1">
        <v>5</v>
      </c>
      <c r="G219" s="1">
        <v>5</v>
      </c>
      <c r="H219" s="1">
        <v>1976</v>
      </c>
      <c r="I219" s="1">
        <v>1976</v>
      </c>
      <c r="J219" s="1" t="s">
        <v>46</v>
      </c>
      <c r="K219" s="1" t="s">
        <v>47</v>
      </c>
      <c r="L219" s="1" t="s">
        <v>47</v>
      </c>
      <c r="M219" s="1" t="s">
        <v>49</v>
      </c>
      <c r="N219" s="1" t="s">
        <v>47</v>
      </c>
      <c r="O219" s="1" t="s">
        <v>47</v>
      </c>
      <c r="P219" s="1" t="s">
        <v>68</v>
      </c>
      <c r="Q219" s="1" t="s">
        <v>65</v>
      </c>
      <c r="R219" s="1">
        <v>483</v>
      </c>
      <c r="S219" s="1" t="s">
        <v>52</v>
      </c>
      <c r="T219" s="1">
        <v>954</v>
      </c>
      <c r="U219" s="1">
        <v>0</v>
      </c>
      <c r="V219" s="1">
        <v>0</v>
      </c>
      <c r="W219" s="1">
        <v>954</v>
      </c>
      <c r="X219" s="1">
        <v>1</v>
      </c>
      <c r="Y219" s="1">
        <v>0</v>
      </c>
      <c r="Z219" s="1">
        <v>3</v>
      </c>
      <c r="AA219" s="1">
        <v>1</v>
      </c>
      <c r="AB219" s="1" t="s">
        <v>47</v>
      </c>
      <c r="AC219" s="1">
        <v>6</v>
      </c>
      <c r="AD219" s="1" t="s">
        <v>53</v>
      </c>
      <c r="AE219" s="1" t="s">
        <v>58</v>
      </c>
      <c r="AF219" s="1">
        <v>2</v>
      </c>
      <c r="AG219" s="1">
        <v>0</v>
      </c>
      <c r="AH219" s="1">
        <v>7</v>
      </c>
      <c r="AI219" s="1">
        <v>2006</v>
      </c>
      <c r="AJ219" s="1" t="s">
        <v>9</v>
      </c>
      <c r="AK219" s="1">
        <v>132500</v>
      </c>
      <c r="AL219" s="16">
        <f t="shared" si="17"/>
        <v>-43484.850684931502</v>
      </c>
      <c r="AM219" s="16">
        <f t="shared" si="18"/>
        <v>1890932239.0907876</v>
      </c>
    </row>
    <row r="220" spans="1:39" x14ac:dyDescent="0.25">
      <c r="A220" s="5">
        <v>271</v>
      </c>
      <c r="B220" s="6">
        <v>60</v>
      </c>
      <c r="C220" s="6" t="s">
        <v>5</v>
      </c>
      <c r="D220" s="6">
        <v>10728</v>
      </c>
      <c r="E220" s="1" t="s">
        <v>45</v>
      </c>
      <c r="F220" s="1">
        <v>8</v>
      </c>
      <c r="G220" s="1">
        <v>5</v>
      </c>
      <c r="H220" s="1">
        <v>2006</v>
      </c>
      <c r="I220" s="1">
        <v>2006</v>
      </c>
      <c r="J220" s="1" t="s">
        <v>46</v>
      </c>
      <c r="K220" s="1" t="s">
        <v>48</v>
      </c>
      <c r="L220" s="1" t="s">
        <v>47</v>
      </c>
      <c r="M220" s="1" t="s">
        <v>55</v>
      </c>
      <c r="N220" s="1" t="s">
        <v>48</v>
      </c>
      <c r="O220" s="1" t="s">
        <v>47</v>
      </c>
      <c r="P220" s="1" t="s">
        <v>70</v>
      </c>
      <c r="Q220" s="1" t="s">
        <v>56</v>
      </c>
      <c r="R220" s="1">
        <v>0</v>
      </c>
      <c r="S220" s="1" t="s">
        <v>52</v>
      </c>
      <c r="T220" s="1">
        <v>1095</v>
      </c>
      <c r="U220" s="1">
        <v>844</v>
      </c>
      <c r="V220" s="1">
        <v>0</v>
      </c>
      <c r="W220" s="1">
        <v>1939</v>
      </c>
      <c r="X220" s="1">
        <v>2</v>
      </c>
      <c r="Y220" s="1">
        <v>1</v>
      </c>
      <c r="Z220" s="1">
        <v>3</v>
      </c>
      <c r="AA220" s="1">
        <v>1</v>
      </c>
      <c r="AB220" s="1" t="s">
        <v>48</v>
      </c>
      <c r="AC220" s="1">
        <v>8</v>
      </c>
      <c r="AD220" s="1" t="s">
        <v>53</v>
      </c>
      <c r="AE220" s="1" t="s">
        <v>54</v>
      </c>
      <c r="AF220" s="1">
        <v>3</v>
      </c>
      <c r="AG220" s="1">
        <v>0</v>
      </c>
      <c r="AH220" s="1">
        <v>8</v>
      </c>
      <c r="AI220" s="1">
        <v>2006</v>
      </c>
      <c r="AJ220" s="1" t="s">
        <v>10</v>
      </c>
      <c r="AK220" s="1">
        <v>266000</v>
      </c>
      <c r="AL220" s="16">
        <f t="shared" si="17"/>
        <v>90015.149315068498</v>
      </c>
      <c r="AM220" s="16">
        <f t="shared" si="18"/>
        <v>8102727106.214077</v>
      </c>
    </row>
    <row r="221" spans="1:39" x14ac:dyDescent="0.25">
      <c r="A221" s="5">
        <v>86</v>
      </c>
      <c r="B221" s="6">
        <v>60</v>
      </c>
      <c r="C221" s="6" t="s">
        <v>3</v>
      </c>
      <c r="D221" s="6">
        <v>16059</v>
      </c>
      <c r="E221" s="1" t="s">
        <v>59</v>
      </c>
      <c r="F221" s="1">
        <v>8</v>
      </c>
      <c r="G221" s="1">
        <v>5</v>
      </c>
      <c r="H221" s="1">
        <v>1991</v>
      </c>
      <c r="I221" s="1">
        <v>1992</v>
      </c>
      <c r="J221" s="1" t="s">
        <v>61</v>
      </c>
      <c r="K221" s="1" t="s">
        <v>48</v>
      </c>
      <c r="L221" s="1" t="s">
        <v>47</v>
      </c>
      <c r="M221" s="1" t="s">
        <v>49</v>
      </c>
      <c r="N221" s="1" t="s">
        <v>48</v>
      </c>
      <c r="O221" s="1" t="s">
        <v>47</v>
      </c>
      <c r="P221" s="1" t="s">
        <v>50</v>
      </c>
      <c r="Q221" s="1" t="s">
        <v>56</v>
      </c>
      <c r="R221" s="1">
        <v>0</v>
      </c>
      <c r="S221" s="1" t="s">
        <v>52</v>
      </c>
      <c r="T221" s="1">
        <v>1301</v>
      </c>
      <c r="U221" s="1">
        <v>1116</v>
      </c>
      <c r="V221" s="1">
        <v>0</v>
      </c>
      <c r="W221" s="1">
        <v>2417</v>
      </c>
      <c r="X221" s="1">
        <v>2</v>
      </c>
      <c r="Y221" s="1">
        <v>1</v>
      </c>
      <c r="Z221" s="1">
        <v>4</v>
      </c>
      <c r="AA221" s="1">
        <v>1</v>
      </c>
      <c r="AB221" s="1" t="s">
        <v>48</v>
      </c>
      <c r="AC221" s="1">
        <v>9</v>
      </c>
      <c r="AD221" s="1" t="s">
        <v>53</v>
      </c>
      <c r="AE221" s="1" t="s">
        <v>54</v>
      </c>
      <c r="AF221" s="1">
        <v>2</v>
      </c>
      <c r="AG221" s="1">
        <v>0</v>
      </c>
      <c r="AH221" s="1">
        <v>4</v>
      </c>
      <c r="AI221" s="1">
        <v>2006</v>
      </c>
      <c r="AJ221" s="1" t="s">
        <v>9</v>
      </c>
      <c r="AK221" s="1">
        <v>260000</v>
      </c>
      <c r="AL221" s="16">
        <f t="shared" si="17"/>
        <v>84015.149315068498</v>
      </c>
      <c r="AM221" s="16">
        <f t="shared" si="18"/>
        <v>7058545314.4332552</v>
      </c>
    </row>
    <row r="222" spans="1:39" x14ac:dyDescent="0.25">
      <c r="A222" s="5">
        <v>1431</v>
      </c>
      <c r="B222" s="6">
        <v>60</v>
      </c>
      <c r="C222" s="6" t="s">
        <v>3</v>
      </c>
      <c r="D222" s="6">
        <v>21930</v>
      </c>
      <c r="E222" s="1" t="s">
        <v>45</v>
      </c>
      <c r="F222" s="1">
        <v>5</v>
      </c>
      <c r="G222" s="1">
        <v>5</v>
      </c>
      <c r="H222" s="1">
        <v>2005</v>
      </c>
      <c r="I222" s="1">
        <v>2005</v>
      </c>
      <c r="J222" s="1" t="s">
        <v>46</v>
      </c>
      <c r="K222" s="1" t="s">
        <v>48</v>
      </c>
      <c r="L222" s="1" t="s">
        <v>47</v>
      </c>
      <c r="M222" s="1" t="s">
        <v>55</v>
      </c>
      <c r="N222" s="1" t="s">
        <v>48</v>
      </c>
      <c r="O222" s="1" t="s">
        <v>48</v>
      </c>
      <c r="P222" s="1" t="s">
        <v>68</v>
      </c>
      <c r="Q222" s="1" t="s">
        <v>56</v>
      </c>
      <c r="R222" s="1">
        <v>0</v>
      </c>
      <c r="S222" s="1" t="s">
        <v>52</v>
      </c>
      <c r="T222" s="1">
        <v>734</v>
      </c>
      <c r="U222" s="1">
        <v>1104</v>
      </c>
      <c r="V222" s="1">
        <v>0</v>
      </c>
      <c r="W222" s="1">
        <v>1838</v>
      </c>
      <c r="X222" s="1">
        <v>2</v>
      </c>
      <c r="Y222" s="1">
        <v>1</v>
      </c>
      <c r="Z222" s="1">
        <v>4</v>
      </c>
      <c r="AA222" s="1">
        <v>1</v>
      </c>
      <c r="AB222" s="1" t="s">
        <v>47</v>
      </c>
      <c r="AC222" s="1">
        <v>7</v>
      </c>
      <c r="AD222" s="1" t="s">
        <v>53</v>
      </c>
      <c r="AE222" s="1" t="s">
        <v>69</v>
      </c>
      <c r="AF222" s="1">
        <v>2</v>
      </c>
      <c r="AG222" s="1">
        <v>0</v>
      </c>
      <c r="AH222" s="1">
        <v>7</v>
      </c>
      <c r="AI222" s="1">
        <v>2006</v>
      </c>
      <c r="AJ222" s="1" t="s">
        <v>9</v>
      </c>
      <c r="AK222" s="1">
        <v>192140</v>
      </c>
      <c r="AL222" s="16">
        <f t="shared" si="17"/>
        <v>16155.149315068498</v>
      </c>
      <c r="AM222" s="16">
        <f t="shared" si="18"/>
        <v>260988849.39215818</v>
      </c>
    </row>
    <row r="223" spans="1:39" x14ac:dyDescent="0.25">
      <c r="A223" s="5">
        <v>157</v>
      </c>
      <c r="B223" s="6">
        <v>20</v>
      </c>
      <c r="C223" s="6" t="s">
        <v>3</v>
      </c>
      <c r="D223" s="6">
        <v>7200</v>
      </c>
      <c r="E223" s="1" t="s">
        <v>45</v>
      </c>
      <c r="F223" s="1">
        <v>5</v>
      </c>
      <c r="G223" s="1">
        <v>7</v>
      </c>
      <c r="H223" s="1">
        <v>1950</v>
      </c>
      <c r="I223" s="1">
        <v>1950</v>
      </c>
      <c r="J223" s="1" t="s">
        <v>61</v>
      </c>
      <c r="K223" s="1" t="s">
        <v>47</v>
      </c>
      <c r="L223" s="1" t="s">
        <v>47</v>
      </c>
      <c r="M223" s="1" t="s">
        <v>49</v>
      </c>
      <c r="N223" s="1" t="s">
        <v>74</v>
      </c>
      <c r="O223" s="1" t="s">
        <v>74</v>
      </c>
      <c r="P223" s="1" t="s">
        <v>74</v>
      </c>
      <c r="Q223" s="1" t="s">
        <v>74</v>
      </c>
      <c r="R223" s="1">
        <v>0</v>
      </c>
      <c r="S223" s="1" t="s">
        <v>52</v>
      </c>
      <c r="T223" s="1">
        <v>1040</v>
      </c>
      <c r="U223" s="1">
        <v>0</v>
      </c>
      <c r="V223" s="1">
        <v>0</v>
      </c>
      <c r="W223" s="1">
        <v>1040</v>
      </c>
      <c r="X223" s="1">
        <v>1</v>
      </c>
      <c r="Y223" s="1">
        <v>0</v>
      </c>
      <c r="Z223" s="1">
        <v>2</v>
      </c>
      <c r="AA223" s="1">
        <v>1</v>
      </c>
      <c r="AB223" s="1" t="s">
        <v>47</v>
      </c>
      <c r="AC223" s="1">
        <v>5</v>
      </c>
      <c r="AD223" s="1" t="s">
        <v>53</v>
      </c>
      <c r="AE223" s="1" t="s">
        <v>58</v>
      </c>
      <c r="AF223" s="1">
        <v>2</v>
      </c>
      <c r="AG223" s="1">
        <v>0</v>
      </c>
      <c r="AH223" s="1">
        <v>6</v>
      </c>
      <c r="AI223" s="1">
        <v>2006</v>
      </c>
      <c r="AJ223" s="1" t="s">
        <v>9</v>
      </c>
      <c r="AK223" s="1">
        <v>109500</v>
      </c>
      <c r="AL223" s="16">
        <f t="shared" si="17"/>
        <v>-66484.850684931502</v>
      </c>
      <c r="AM223" s="16">
        <f t="shared" si="18"/>
        <v>4420235370.5976372</v>
      </c>
    </row>
    <row r="224" spans="1:39" x14ac:dyDescent="0.25">
      <c r="A224" s="5">
        <v>730</v>
      </c>
      <c r="B224" s="6">
        <v>30</v>
      </c>
      <c r="C224" s="6" t="s">
        <v>4</v>
      </c>
      <c r="D224" s="6">
        <v>6240</v>
      </c>
      <c r="E224" s="1" t="s">
        <v>45</v>
      </c>
      <c r="F224" s="1">
        <v>4</v>
      </c>
      <c r="G224" s="1">
        <v>5</v>
      </c>
      <c r="H224" s="1">
        <v>1925</v>
      </c>
      <c r="I224" s="1">
        <v>1950</v>
      </c>
      <c r="J224" s="1" t="s">
        <v>46</v>
      </c>
      <c r="K224" s="1" t="s">
        <v>47</v>
      </c>
      <c r="L224" s="1" t="s">
        <v>47</v>
      </c>
      <c r="M224" s="1" t="s">
        <v>49</v>
      </c>
      <c r="N224" s="1" t="s">
        <v>47</v>
      </c>
      <c r="O224" s="1" t="s">
        <v>47</v>
      </c>
      <c r="P224" s="1" t="s">
        <v>50</v>
      </c>
      <c r="Q224" s="1" t="s">
        <v>51</v>
      </c>
      <c r="R224" s="1">
        <v>152</v>
      </c>
      <c r="S224" s="1" t="s">
        <v>52</v>
      </c>
      <c r="T224" s="1">
        <v>848</v>
      </c>
      <c r="U224" s="1">
        <v>0</v>
      </c>
      <c r="V224" s="1">
        <v>360</v>
      </c>
      <c r="W224" s="1">
        <v>1208</v>
      </c>
      <c r="X224" s="1">
        <v>1</v>
      </c>
      <c r="Y224" s="1">
        <v>0</v>
      </c>
      <c r="Z224" s="1">
        <v>2</v>
      </c>
      <c r="AA224" s="1">
        <v>1</v>
      </c>
      <c r="AB224" s="1" t="s">
        <v>47</v>
      </c>
      <c r="AC224" s="1">
        <v>5</v>
      </c>
      <c r="AD224" s="1" t="s">
        <v>53</v>
      </c>
      <c r="AE224" s="1" t="s">
        <v>58</v>
      </c>
      <c r="AF224" s="1">
        <v>2</v>
      </c>
      <c r="AG224" s="1">
        <v>0</v>
      </c>
      <c r="AH224" s="1">
        <v>1</v>
      </c>
      <c r="AI224" s="1">
        <v>2009</v>
      </c>
      <c r="AJ224" s="1" t="s">
        <v>9</v>
      </c>
      <c r="AK224" s="1">
        <v>103000</v>
      </c>
      <c r="AL224" s="16">
        <f t="shared" si="17"/>
        <v>-72984.850684931502</v>
      </c>
      <c r="AM224" s="16">
        <f t="shared" si="18"/>
        <v>5326788429.5017462</v>
      </c>
    </row>
    <row r="225" spans="1:39" x14ac:dyDescent="0.25">
      <c r="A225" s="5">
        <v>344</v>
      </c>
      <c r="B225" s="6">
        <v>120</v>
      </c>
      <c r="C225" s="6" t="s">
        <v>3</v>
      </c>
      <c r="D225" s="6">
        <v>8849</v>
      </c>
      <c r="E225" s="1" t="s">
        <v>45</v>
      </c>
      <c r="F225" s="1">
        <v>9</v>
      </c>
      <c r="G225" s="1">
        <v>5</v>
      </c>
      <c r="H225" s="1">
        <v>2005</v>
      </c>
      <c r="I225" s="1">
        <v>2005</v>
      </c>
      <c r="J225" s="1" t="s">
        <v>61</v>
      </c>
      <c r="K225" s="1" t="s">
        <v>62</v>
      </c>
      <c r="L225" s="1" t="s">
        <v>47</v>
      </c>
      <c r="M225" s="1" t="s">
        <v>55</v>
      </c>
      <c r="N225" s="1" t="s">
        <v>62</v>
      </c>
      <c r="O225" s="1" t="s">
        <v>47</v>
      </c>
      <c r="P225" s="1" t="s">
        <v>50</v>
      </c>
      <c r="Q225" s="1" t="s">
        <v>63</v>
      </c>
      <c r="R225" s="1">
        <v>28</v>
      </c>
      <c r="S225" s="1" t="s">
        <v>52</v>
      </c>
      <c r="T225" s="1">
        <v>1684</v>
      </c>
      <c r="U225" s="1">
        <v>0</v>
      </c>
      <c r="V225" s="1">
        <v>0</v>
      </c>
      <c r="W225" s="1">
        <v>1684</v>
      </c>
      <c r="X225" s="1">
        <v>2</v>
      </c>
      <c r="Y225" s="1">
        <v>0</v>
      </c>
      <c r="Z225" s="1">
        <v>2</v>
      </c>
      <c r="AA225" s="1">
        <v>1</v>
      </c>
      <c r="AB225" s="1" t="s">
        <v>62</v>
      </c>
      <c r="AC225" s="1">
        <v>6</v>
      </c>
      <c r="AD225" s="1" t="s">
        <v>53</v>
      </c>
      <c r="AE225" s="1" t="s">
        <v>54</v>
      </c>
      <c r="AF225" s="1">
        <v>2</v>
      </c>
      <c r="AG225" s="1">
        <v>0</v>
      </c>
      <c r="AH225" s="1">
        <v>7</v>
      </c>
      <c r="AI225" s="1">
        <v>2008</v>
      </c>
      <c r="AJ225" s="1" t="s">
        <v>9</v>
      </c>
      <c r="AK225" s="1">
        <v>266000</v>
      </c>
      <c r="AL225" s="16">
        <f t="shared" si="17"/>
        <v>90015.149315068498</v>
      </c>
      <c r="AM225" s="16">
        <f t="shared" si="18"/>
        <v>8102727106.214077</v>
      </c>
    </row>
    <row r="226" spans="1:39" x14ac:dyDescent="0.25">
      <c r="A226" s="5">
        <v>1110</v>
      </c>
      <c r="B226" s="6">
        <v>20</v>
      </c>
      <c r="C226" s="6" t="s">
        <v>3</v>
      </c>
      <c r="D226" s="6">
        <v>11362</v>
      </c>
      <c r="E226" s="1" t="s">
        <v>45</v>
      </c>
      <c r="F226" s="1">
        <v>8</v>
      </c>
      <c r="G226" s="1">
        <v>5</v>
      </c>
      <c r="H226" s="1">
        <v>2004</v>
      </c>
      <c r="I226" s="1">
        <v>2005</v>
      </c>
      <c r="J226" s="1" t="s">
        <v>46</v>
      </c>
      <c r="K226" s="1" t="s">
        <v>48</v>
      </c>
      <c r="L226" s="1" t="s">
        <v>47</v>
      </c>
      <c r="M226" s="1" t="s">
        <v>55</v>
      </c>
      <c r="N226" s="1" t="s">
        <v>62</v>
      </c>
      <c r="O226" s="1" t="s">
        <v>47</v>
      </c>
      <c r="P226" s="1" t="s">
        <v>70</v>
      </c>
      <c r="Q226" s="1" t="s">
        <v>63</v>
      </c>
      <c r="R226" s="1">
        <v>1039</v>
      </c>
      <c r="S226" s="1" t="s">
        <v>52</v>
      </c>
      <c r="T226" s="1">
        <v>1836</v>
      </c>
      <c r="U226" s="1">
        <v>0</v>
      </c>
      <c r="V226" s="1">
        <v>0</v>
      </c>
      <c r="W226" s="1">
        <v>1836</v>
      </c>
      <c r="X226" s="1">
        <v>2</v>
      </c>
      <c r="Y226" s="1">
        <v>0</v>
      </c>
      <c r="Z226" s="1">
        <v>3</v>
      </c>
      <c r="AA226" s="1">
        <v>1</v>
      </c>
      <c r="AB226" s="1" t="s">
        <v>48</v>
      </c>
      <c r="AC226" s="1">
        <v>7</v>
      </c>
      <c r="AD226" s="1" t="s">
        <v>53</v>
      </c>
      <c r="AE226" s="1" t="s">
        <v>54</v>
      </c>
      <c r="AF226" s="1">
        <v>3</v>
      </c>
      <c r="AG226" s="1">
        <v>0</v>
      </c>
      <c r="AH226" s="1">
        <v>3</v>
      </c>
      <c r="AI226" s="1">
        <v>2009</v>
      </c>
      <c r="AJ226" s="1" t="s">
        <v>9</v>
      </c>
      <c r="AK226" s="1">
        <v>280000</v>
      </c>
      <c r="AL226" s="16">
        <f t="shared" si="17"/>
        <v>104015.1493150685</v>
      </c>
      <c r="AM226" s="16">
        <f t="shared" si="18"/>
        <v>10819151287.035995</v>
      </c>
    </row>
    <row r="227" spans="1:39" x14ac:dyDescent="0.25">
      <c r="A227" s="5">
        <v>1163</v>
      </c>
      <c r="B227" s="1">
        <v>20</v>
      </c>
      <c r="C227" s="6" t="s">
        <v>3</v>
      </c>
      <c r="D227" s="6">
        <v>8724</v>
      </c>
      <c r="E227" s="1" t="s">
        <v>45</v>
      </c>
      <c r="F227" s="1">
        <v>5</v>
      </c>
      <c r="G227" s="1">
        <v>5</v>
      </c>
      <c r="H227" s="1">
        <v>1968</v>
      </c>
      <c r="I227" s="1">
        <v>1968</v>
      </c>
      <c r="J227" s="1" t="s">
        <v>46</v>
      </c>
      <c r="K227" s="1" t="s">
        <v>47</v>
      </c>
      <c r="L227" s="1" t="s">
        <v>47</v>
      </c>
      <c r="M227" s="1" t="s">
        <v>49</v>
      </c>
      <c r="N227" s="1" t="s">
        <v>48</v>
      </c>
      <c r="O227" s="1" t="s">
        <v>47</v>
      </c>
      <c r="P227" s="1" t="s">
        <v>50</v>
      </c>
      <c r="Q227" s="1" t="s">
        <v>51</v>
      </c>
      <c r="R227" s="1">
        <v>492</v>
      </c>
      <c r="S227" s="1" t="s">
        <v>52</v>
      </c>
      <c r="T227" s="1">
        <v>894</v>
      </c>
      <c r="U227" s="1">
        <v>0</v>
      </c>
      <c r="V227" s="1">
        <v>0</v>
      </c>
      <c r="W227" s="1">
        <v>894</v>
      </c>
      <c r="X227" s="1">
        <v>1</v>
      </c>
      <c r="Y227" s="1">
        <v>0</v>
      </c>
      <c r="Z227" s="1">
        <v>3</v>
      </c>
      <c r="AA227" s="1">
        <v>1</v>
      </c>
      <c r="AB227" s="1" t="s">
        <v>47</v>
      </c>
      <c r="AC227" s="1">
        <v>5</v>
      </c>
      <c r="AD227" s="1" t="s">
        <v>53</v>
      </c>
      <c r="AE227" s="1" t="s">
        <v>54</v>
      </c>
      <c r="AF227" s="1">
        <v>2</v>
      </c>
      <c r="AG227" s="1">
        <v>0</v>
      </c>
      <c r="AH227" s="1">
        <v>5</v>
      </c>
      <c r="AI227" s="1">
        <v>2007</v>
      </c>
      <c r="AJ227" s="1" t="s">
        <v>9</v>
      </c>
      <c r="AK227" s="1">
        <v>129000</v>
      </c>
      <c r="AL227" s="16">
        <f t="shared" si="17"/>
        <v>-46984.850684931502</v>
      </c>
      <c r="AM227" s="16">
        <f t="shared" si="18"/>
        <v>2207576193.8853083</v>
      </c>
    </row>
    <row r="228" spans="1:39" x14ac:dyDescent="0.25">
      <c r="A228" s="5">
        <v>17</v>
      </c>
      <c r="B228" s="6">
        <v>20</v>
      </c>
      <c r="C228" s="6" t="s">
        <v>3</v>
      </c>
      <c r="D228" s="6">
        <v>11241</v>
      </c>
      <c r="E228" s="1" t="s">
        <v>71</v>
      </c>
      <c r="F228" s="1">
        <v>6</v>
      </c>
      <c r="G228" s="1">
        <v>7</v>
      </c>
      <c r="H228" s="1">
        <v>1970</v>
      </c>
      <c r="I228" s="1">
        <v>1970</v>
      </c>
      <c r="J228" s="1" t="s">
        <v>46</v>
      </c>
      <c r="K228" s="1" t="s">
        <v>47</v>
      </c>
      <c r="L228" s="1" t="s">
        <v>47</v>
      </c>
      <c r="M228" s="1" t="s">
        <v>49</v>
      </c>
      <c r="N228" s="1" t="s">
        <v>47</v>
      </c>
      <c r="O228" s="1" t="s">
        <v>47</v>
      </c>
      <c r="P228" s="1" t="s">
        <v>50</v>
      </c>
      <c r="Q228" s="1" t="s">
        <v>65</v>
      </c>
      <c r="R228" s="1">
        <v>578</v>
      </c>
      <c r="S228" s="1" t="s">
        <v>52</v>
      </c>
      <c r="T228" s="1">
        <v>1004</v>
      </c>
      <c r="U228" s="1">
        <v>0</v>
      </c>
      <c r="V228" s="1">
        <v>0</v>
      </c>
      <c r="W228" s="1">
        <v>1004</v>
      </c>
      <c r="X228" s="1">
        <v>1</v>
      </c>
      <c r="Y228" s="1">
        <v>0</v>
      </c>
      <c r="Z228" s="1">
        <v>2</v>
      </c>
      <c r="AA228" s="1">
        <v>1</v>
      </c>
      <c r="AB228" s="1" t="s">
        <v>47</v>
      </c>
      <c r="AC228" s="1">
        <v>5</v>
      </c>
      <c r="AD228" s="1" t="s">
        <v>53</v>
      </c>
      <c r="AE228" s="1" t="s">
        <v>54</v>
      </c>
      <c r="AF228" s="1">
        <v>2</v>
      </c>
      <c r="AG228" s="1">
        <v>0</v>
      </c>
      <c r="AH228" s="1">
        <v>3</v>
      </c>
      <c r="AI228" s="1">
        <v>2010</v>
      </c>
      <c r="AJ228" s="1" t="s">
        <v>9</v>
      </c>
      <c r="AK228" s="1">
        <v>149000</v>
      </c>
      <c r="AL228" s="16">
        <f t="shared" si="17"/>
        <v>-26984.850684931502</v>
      </c>
      <c r="AM228" s="16">
        <f t="shared" si="18"/>
        <v>728182166.4880482</v>
      </c>
    </row>
    <row r="229" spans="1:39" x14ac:dyDescent="0.25">
      <c r="A229" s="5">
        <v>76</v>
      </c>
      <c r="B229" s="6">
        <v>180</v>
      </c>
      <c r="C229" s="6" t="s">
        <v>4</v>
      </c>
      <c r="D229" s="6">
        <v>1596</v>
      </c>
      <c r="E229" s="1" t="s">
        <v>45</v>
      </c>
      <c r="F229" s="1">
        <v>4</v>
      </c>
      <c r="G229" s="1">
        <v>5</v>
      </c>
      <c r="H229" s="1">
        <v>1973</v>
      </c>
      <c r="I229" s="1">
        <v>1973</v>
      </c>
      <c r="J229" s="1" t="s">
        <v>46</v>
      </c>
      <c r="K229" s="1" t="s">
        <v>47</v>
      </c>
      <c r="L229" s="1" t="s">
        <v>47</v>
      </c>
      <c r="M229" s="1" t="s">
        <v>49</v>
      </c>
      <c r="N229" s="1" t="s">
        <v>48</v>
      </c>
      <c r="O229" s="1" t="s">
        <v>47</v>
      </c>
      <c r="P229" s="1" t="s">
        <v>48</v>
      </c>
      <c r="Q229" s="1" t="s">
        <v>63</v>
      </c>
      <c r="R229" s="1">
        <v>462</v>
      </c>
      <c r="S229" s="1" t="s">
        <v>52</v>
      </c>
      <c r="T229" s="1">
        <v>526</v>
      </c>
      <c r="U229" s="1">
        <v>462</v>
      </c>
      <c r="V229" s="1">
        <v>0</v>
      </c>
      <c r="W229" s="1">
        <v>988</v>
      </c>
      <c r="X229" s="1">
        <v>1</v>
      </c>
      <c r="Y229" s="1">
        <v>0</v>
      </c>
      <c r="Z229" s="1">
        <v>2</v>
      </c>
      <c r="AA229" s="1">
        <v>1</v>
      </c>
      <c r="AB229" s="1" t="s">
        <v>47</v>
      </c>
      <c r="AC229" s="1">
        <v>5</v>
      </c>
      <c r="AD229" s="1" t="s">
        <v>53</v>
      </c>
      <c r="AE229" s="1" t="s">
        <v>69</v>
      </c>
      <c r="AF229" s="1">
        <v>1</v>
      </c>
      <c r="AG229" s="1">
        <v>0</v>
      </c>
      <c r="AH229" s="1">
        <v>11</v>
      </c>
      <c r="AI229" s="1">
        <v>2009</v>
      </c>
      <c r="AJ229" s="1" t="s">
        <v>9</v>
      </c>
      <c r="AK229" s="1">
        <v>91000</v>
      </c>
      <c r="AL229" s="16">
        <f t="shared" si="17"/>
        <v>-84984.850684931502</v>
      </c>
      <c r="AM229" s="16">
        <f t="shared" si="18"/>
        <v>7222424845.9401026</v>
      </c>
    </row>
    <row r="230" spans="1:39" x14ac:dyDescent="0.25">
      <c r="A230" s="5">
        <v>1312</v>
      </c>
      <c r="B230" s="6">
        <v>20</v>
      </c>
      <c r="C230" s="6" t="s">
        <v>3</v>
      </c>
      <c r="D230" s="6">
        <v>8814</v>
      </c>
      <c r="E230" s="1" t="s">
        <v>45</v>
      </c>
      <c r="F230" s="1">
        <v>7</v>
      </c>
      <c r="G230" s="1">
        <v>5</v>
      </c>
      <c r="H230" s="1">
        <v>2005</v>
      </c>
      <c r="I230" s="1">
        <v>2007</v>
      </c>
      <c r="J230" s="1" t="s">
        <v>46</v>
      </c>
      <c r="K230" s="1" t="s">
        <v>48</v>
      </c>
      <c r="L230" s="1" t="s">
        <v>47</v>
      </c>
      <c r="M230" s="1" t="s">
        <v>55</v>
      </c>
      <c r="N230" s="1" t="s">
        <v>48</v>
      </c>
      <c r="O230" s="1" t="s">
        <v>47</v>
      </c>
      <c r="P230" s="1" t="s">
        <v>50</v>
      </c>
      <c r="Q230" s="1" t="s">
        <v>63</v>
      </c>
      <c r="R230" s="1">
        <v>925</v>
      </c>
      <c r="S230" s="1" t="s">
        <v>52</v>
      </c>
      <c r="T230" s="1">
        <v>1274</v>
      </c>
      <c r="U230" s="1">
        <v>0</v>
      </c>
      <c r="V230" s="1">
        <v>0</v>
      </c>
      <c r="W230" s="1">
        <v>1274</v>
      </c>
      <c r="X230" s="1">
        <v>2</v>
      </c>
      <c r="Y230" s="1">
        <v>0</v>
      </c>
      <c r="Z230" s="1">
        <v>3</v>
      </c>
      <c r="AA230" s="1">
        <v>1</v>
      </c>
      <c r="AB230" s="1" t="s">
        <v>48</v>
      </c>
      <c r="AC230" s="1">
        <v>6</v>
      </c>
      <c r="AD230" s="1" t="s">
        <v>53</v>
      </c>
      <c r="AE230" s="1" t="s">
        <v>54</v>
      </c>
      <c r="AF230" s="1">
        <v>2</v>
      </c>
      <c r="AG230" s="1">
        <v>0</v>
      </c>
      <c r="AH230" s="1">
        <v>1</v>
      </c>
      <c r="AI230" s="1">
        <v>2007</v>
      </c>
      <c r="AJ230" s="1" t="s">
        <v>10</v>
      </c>
      <c r="AK230" s="1">
        <v>203000</v>
      </c>
      <c r="AL230" s="16">
        <f t="shared" si="17"/>
        <v>27015.149315068498</v>
      </c>
      <c r="AM230" s="16">
        <f t="shared" si="18"/>
        <v>729818292.51544595</v>
      </c>
    </row>
    <row r="231" spans="1:39" x14ac:dyDescent="0.25">
      <c r="A231" s="5">
        <v>1246</v>
      </c>
      <c r="B231" s="6">
        <v>80</v>
      </c>
      <c r="C231" s="6" t="s">
        <v>3</v>
      </c>
      <c r="D231" s="6">
        <v>12090</v>
      </c>
      <c r="E231" s="1" t="s">
        <v>45</v>
      </c>
      <c r="F231" s="1">
        <v>6</v>
      </c>
      <c r="G231" s="1">
        <v>7</v>
      </c>
      <c r="H231" s="1">
        <v>1984</v>
      </c>
      <c r="I231" s="1">
        <v>2003</v>
      </c>
      <c r="J231" s="1" t="s">
        <v>61</v>
      </c>
      <c r="K231" s="1" t="s">
        <v>47</v>
      </c>
      <c r="L231" s="1" t="s">
        <v>47</v>
      </c>
      <c r="M231" s="1" t="s">
        <v>49</v>
      </c>
      <c r="N231" s="1" t="s">
        <v>48</v>
      </c>
      <c r="O231" s="1" t="s">
        <v>47</v>
      </c>
      <c r="P231" s="1" t="s">
        <v>50</v>
      </c>
      <c r="Q231" s="1" t="s">
        <v>56</v>
      </c>
      <c r="R231" s="1">
        <v>0</v>
      </c>
      <c r="S231" s="1" t="s">
        <v>52</v>
      </c>
      <c r="T231" s="1">
        <v>1140</v>
      </c>
      <c r="U231" s="1">
        <v>728</v>
      </c>
      <c r="V231" s="1">
        <v>0</v>
      </c>
      <c r="W231" s="1">
        <v>1868</v>
      </c>
      <c r="X231" s="1">
        <v>3</v>
      </c>
      <c r="Y231" s="1">
        <v>1</v>
      </c>
      <c r="Z231" s="1">
        <v>3</v>
      </c>
      <c r="AA231" s="1">
        <v>1</v>
      </c>
      <c r="AB231" s="1" t="s">
        <v>47</v>
      </c>
      <c r="AC231" s="1">
        <v>7</v>
      </c>
      <c r="AD231" s="1" t="s">
        <v>53</v>
      </c>
      <c r="AE231" s="1" t="s">
        <v>69</v>
      </c>
      <c r="AF231" s="1">
        <v>2</v>
      </c>
      <c r="AG231" s="1">
        <v>0</v>
      </c>
      <c r="AH231" s="1">
        <v>1</v>
      </c>
      <c r="AI231" s="1">
        <v>2007</v>
      </c>
      <c r="AJ231" s="1" t="s">
        <v>10</v>
      </c>
      <c r="AK231" s="1">
        <v>178000</v>
      </c>
      <c r="AL231" s="16">
        <f t="shared" si="17"/>
        <v>2015.1493150684983</v>
      </c>
      <c r="AM231" s="16">
        <f t="shared" si="18"/>
        <v>4060826.7620210377</v>
      </c>
    </row>
    <row r="232" spans="1:39" x14ac:dyDescent="0.25">
      <c r="A232" s="5">
        <v>97</v>
      </c>
      <c r="B232" s="6">
        <v>20</v>
      </c>
      <c r="C232" s="6" t="s">
        <v>3</v>
      </c>
      <c r="D232" s="6">
        <v>10264</v>
      </c>
      <c r="E232" s="1" t="s">
        <v>45</v>
      </c>
      <c r="F232" s="1">
        <v>7</v>
      </c>
      <c r="G232" s="1">
        <v>5</v>
      </c>
      <c r="H232" s="1">
        <v>1999</v>
      </c>
      <c r="I232" s="1">
        <v>1999</v>
      </c>
      <c r="J232" s="1" t="s">
        <v>46</v>
      </c>
      <c r="K232" s="1" t="s">
        <v>48</v>
      </c>
      <c r="L232" s="1" t="s">
        <v>47</v>
      </c>
      <c r="M232" s="1" t="s">
        <v>55</v>
      </c>
      <c r="N232" s="1" t="s">
        <v>48</v>
      </c>
      <c r="O232" s="1" t="s">
        <v>47</v>
      </c>
      <c r="P232" s="1" t="s">
        <v>68</v>
      </c>
      <c r="Q232" s="1" t="s">
        <v>65</v>
      </c>
      <c r="R232" s="1">
        <v>1162</v>
      </c>
      <c r="S232" s="1" t="s">
        <v>52</v>
      </c>
      <c r="T232" s="1">
        <v>1588</v>
      </c>
      <c r="U232" s="1">
        <v>0</v>
      </c>
      <c r="V232" s="1">
        <v>0</v>
      </c>
      <c r="W232" s="1">
        <v>1588</v>
      </c>
      <c r="X232" s="1">
        <v>2</v>
      </c>
      <c r="Y232" s="1">
        <v>0</v>
      </c>
      <c r="Z232" s="1">
        <v>3</v>
      </c>
      <c r="AA232" s="1">
        <v>1</v>
      </c>
      <c r="AB232" s="1" t="s">
        <v>48</v>
      </c>
      <c r="AC232" s="1">
        <v>6</v>
      </c>
      <c r="AD232" s="1" t="s">
        <v>53</v>
      </c>
      <c r="AE232" s="1" t="s">
        <v>54</v>
      </c>
      <c r="AF232" s="1">
        <v>2</v>
      </c>
      <c r="AG232" s="1">
        <v>0</v>
      </c>
      <c r="AH232" s="1">
        <v>8</v>
      </c>
      <c r="AI232" s="1">
        <v>2006</v>
      </c>
      <c r="AJ232" s="1" t="s">
        <v>9</v>
      </c>
      <c r="AK232" s="1">
        <v>214000</v>
      </c>
      <c r="AL232" s="16">
        <f t="shared" si="17"/>
        <v>38015.149315068498</v>
      </c>
      <c r="AM232" s="16">
        <f t="shared" si="18"/>
        <v>1445151577.4469528</v>
      </c>
    </row>
    <row r="233" spans="1:39" x14ac:dyDescent="0.25">
      <c r="A233" s="5">
        <v>605</v>
      </c>
      <c r="B233" s="6">
        <v>20</v>
      </c>
      <c r="C233" s="6" t="s">
        <v>3</v>
      </c>
      <c r="D233" s="6">
        <v>12803</v>
      </c>
      <c r="E233" s="1" t="s">
        <v>45</v>
      </c>
      <c r="F233" s="1">
        <v>7</v>
      </c>
      <c r="G233" s="1">
        <v>5</v>
      </c>
      <c r="H233" s="1">
        <v>2002</v>
      </c>
      <c r="I233" s="1">
        <v>2002</v>
      </c>
      <c r="J233" s="1" t="s">
        <v>46</v>
      </c>
      <c r="K233" s="1" t="s">
        <v>48</v>
      </c>
      <c r="L233" s="1" t="s">
        <v>47</v>
      </c>
      <c r="M233" s="1" t="s">
        <v>55</v>
      </c>
      <c r="N233" s="1" t="s">
        <v>48</v>
      </c>
      <c r="O233" s="1" t="s">
        <v>47</v>
      </c>
      <c r="P233" s="1" t="s">
        <v>70</v>
      </c>
      <c r="Q233" s="1" t="s">
        <v>63</v>
      </c>
      <c r="R233" s="1">
        <v>922</v>
      </c>
      <c r="S233" s="1" t="s">
        <v>52</v>
      </c>
      <c r="T233" s="1">
        <v>1494</v>
      </c>
      <c r="U233" s="1">
        <v>0</v>
      </c>
      <c r="V233" s="1">
        <v>0</v>
      </c>
      <c r="W233" s="1">
        <v>1494</v>
      </c>
      <c r="X233" s="1">
        <v>2</v>
      </c>
      <c r="Y233" s="1">
        <v>0</v>
      </c>
      <c r="Z233" s="1">
        <v>3</v>
      </c>
      <c r="AA233" s="1">
        <v>1</v>
      </c>
      <c r="AB233" s="1" t="s">
        <v>48</v>
      </c>
      <c r="AC233" s="1">
        <v>6</v>
      </c>
      <c r="AD233" s="1" t="s">
        <v>53</v>
      </c>
      <c r="AE233" s="1" t="s">
        <v>54</v>
      </c>
      <c r="AF233" s="1">
        <v>2</v>
      </c>
      <c r="AG233" s="1">
        <v>0</v>
      </c>
      <c r="AH233" s="1">
        <v>9</v>
      </c>
      <c r="AI233" s="1">
        <v>2008</v>
      </c>
      <c r="AJ233" s="1" t="s">
        <v>9</v>
      </c>
      <c r="AK233" s="1">
        <v>221000</v>
      </c>
      <c r="AL233" s="16">
        <f t="shared" si="17"/>
        <v>45015.149315068498</v>
      </c>
      <c r="AM233" s="16">
        <f t="shared" si="18"/>
        <v>2026363667.8579118</v>
      </c>
    </row>
    <row r="234" spans="1:39" x14ac:dyDescent="0.25">
      <c r="A234" s="5">
        <v>180</v>
      </c>
      <c r="B234" s="6">
        <v>30</v>
      </c>
      <c r="C234" s="6" t="s">
        <v>4</v>
      </c>
      <c r="D234" s="6">
        <v>8520</v>
      </c>
      <c r="E234" s="1" t="s">
        <v>45</v>
      </c>
      <c r="F234" s="1">
        <v>5</v>
      </c>
      <c r="G234" s="1">
        <v>6</v>
      </c>
      <c r="H234" s="1">
        <v>1923</v>
      </c>
      <c r="I234" s="1">
        <v>2006</v>
      </c>
      <c r="J234" s="1" t="s">
        <v>46</v>
      </c>
      <c r="K234" s="1" t="s">
        <v>48</v>
      </c>
      <c r="L234" s="1" t="s">
        <v>47</v>
      </c>
      <c r="M234" s="1" t="s">
        <v>49</v>
      </c>
      <c r="N234" s="1" t="s">
        <v>47</v>
      </c>
      <c r="O234" s="1" t="s">
        <v>47</v>
      </c>
      <c r="P234" s="1" t="s">
        <v>50</v>
      </c>
      <c r="Q234" s="1" t="s">
        <v>56</v>
      </c>
      <c r="R234" s="1">
        <v>0</v>
      </c>
      <c r="S234" s="1" t="s">
        <v>52</v>
      </c>
      <c r="T234" s="1">
        <v>968</v>
      </c>
      <c r="U234" s="1">
        <v>0</v>
      </c>
      <c r="V234" s="1">
        <v>0</v>
      </c>
      <c r="W234" s="1">
        <v>968</v>
      </c>
      <c r="X234" s="1">
        <v>1</v>
      </c>
      <c r="Y234" s="1">
        <v>0</v>
      </c>
      <c r="Z234" s="1">
        <v>2</v>
      </c>
      <c r="AA234" s="1">
        <v>1</v>
      </c>
      <c r="AB234" s="1" t="s">
        <v>47</v>
      </c>
      <c r="AC234" s="1">
        <v>5</v>
      </c>
      <c r="AD234" s="1" t="s">
        <v>53</v>
      </c>
      <c r="AE234" s="1" t="s">
        <v>58</v>
      </c>
      <c r="AF234" s="1">
        <v>2</v>
      </c>
      <c r="AG234" s="1">
        <v>0</v>
      </c>
      <c r="AH234" s="1">
        <v>7</v>
      </c>
      <c r="AI234" s="1">
        <v>2007</v>
      </c>
      <c r="AJ234" s="1" t="s">
        <v>9</v>
      </c>
      <c r="AK234" s="1">
        <v>100000</v>
      </c>
      <c r="AL234" s="16">
        <f t="shared" si="17"/>
        <v>-75984.850684931502</v>
      </c>
      <c r="AM234" s="16">
        <f t="shared" si="18"/>
        <v>5773697533.6113358</v>
      </c>
    </row>
    <row r="235" spans="1:39" x14ac:dyDescent="0.25">
      <c r="A235" s="5">
        <v>1052</v>
      </c>
      <c r="B235" s="6">
        <v>20</v>
      </c>
      <c r="C235" s="6" t="s">
        <v>3</v>
      </c>
      <c r="D235" s="6">
        <v>11175</v>
      </c>
      <c r="E235" s="1" t="s">
        <v>59</v>
      </c>
      <c r="F235" s="1">
        <v>7</v>
      </c>
      <c r="G235" s="1">
        <v>5</v>
      </c>
      <c r="H235" s="1">
        <v>2007</v>
      </c>
      <c r="I235" s="1">
        <v>2007</v>
      </c>
      <c r="J235" s="1" t="s">
        <v>46</v>
      </c>
      <c r="K235" s="1" t="s">
        <v>48</v>
      </c>
      <c r="L235" s="1" t="s">
        <v>47</v>
      </c>
      <c r="M235" s="1" t="s">
        <v>55</v>
      </c>
      <c r="N235" s="1" t="s">
        <v>48</v>
      </c>
      <c r="O235" s="1" t="s">
        <v>47</v>
      </c>
      <c r="P235" s="1" t="s">
        <v>68</v>
      </c>
      <c r="Q235" s="1" t="s">
        <v>56</v>
      </c>
      <c r="R235" s="1">
        <v>0</v>
      </c>
      <c r="S235" s="1" t="s">
        <v>52</v>
      </c>
      <c r="T235" s="1">
        <v>1316</v>
      </c>
      <c r="U235" s="1">
        <v>0</v>
      </c>
      <c r="V235" s="1">
        <v>0</v>
      </c>
      <c r="W235" s="1">
        <v>1316</v>
      </c>
      <c r="X235" s="1">
        <v>2</v>
      </c>
      <c r="Y235" s="1">
        <v>0</v>
      </c>
      <c r="Z235" s="1">
        <v>3</v>
      </c>
      <c r="AA235" s="1">
        <v>1</v>
      </c>
      <c r="AB235" s="1" t="s">
        <v>48</v>
      </c>
      <c r="AC235" s="1">
        <v>6</v>
      </c>
      <c r="AD235" s="1" t="s">
        <v>53</v>
      </c>
      <c r="AE235" s="1" t="s">
        <v>54</v>
      </c>
      <c r="AF235" s="1">
        <v>2</v>
      </c>
      <c r="AG235" s="1">
        <v>0</v>
      </c>
      <c r="AH235" s="1">
        <v>10</v>
      </c>
      <c r="AI235" s="1">
        <v>2007</v>
      </c>
      <c r="AJ235" s="1" t="s">
        <v>10</v>
      </c>
      <c r="AK235" s="1">
        <v>200141</v>
      </c>
      <c r="AL235" s="16">
        <f t="shared" si="17"/>
        <v>24156.149315068498</v>
      </c>
      <c r="AM235" s="16">
        <f t="shared" si="18"/>
        <v>583519549.73188424</v>
      </c>
    </row>
    <row r="236" spans="1:39" x14ac:dyDescent="0.25">
      <c r="A236" s="5">
        <v>1194</v>
      </c>
      <c r="B236" s="6">
        <v>120</v>
      </c>
      <c r="C236" s="6" t="s">
        <v>4</v>
      </c>
      <c r="D236" s="6">
        <v>4500</v>
      </c>
      <c r="E236" s="1" t="s">
        <v>64</v>
      </c>
      <c r="F236" s="1">
        <v>6</v>
      </c>
      <c r="G236" s="1">
        <v>5</v>
      </c>
      <c r="H236" s="1">
        <v>1999</v>
      </c>
      <c r="I236" s="1">
        <v>1999</v>
      </c>
      <c r="J236" s="1" t="s">
        <v>61</v>
      </c>
      <c r="K236" s="1" t="s">
        <v>47</v>
      </c>
      <c r="L236" s="1" t="s">
        <v>47</v>
      </c>
      <c r="M236" s="1" t="s">
        <v>55</v>
      </c>
      <c r="N236" s="1" t="s">
        <v>62</v>
      </c>
      <c r="O236" s="1" t="s">
        <v>47</v>
      </c>
      <c r="P236" s="1" t="s">
        <v>50</v>
      </c>
      <c r="Q236" s="1" t="s">
        <v>63</v>
      </c>
      <c r="R236" s="1">
        <v>883</v>
      </c>
      <c r="S236" s="1" t="s">
        <v>52</v>
      </c>
      <c r="T236" s="1">
        <v>1224</v>
      </c>
      <c r="U236" s="1">
        <v>0</v>
      </c>
      <c r="V236" s="1">
        <v>0</v>
      </c>
      <c r="W236" s="1">
        <v>1224</v>
      </c>
      <c r="X236" s="1">
        <v>2</v>
      </c>
      <c r="Y236" s="1">
        <v>0</v>
      </c>
      <c r="Z236" s="1">
        <v>2</v>
      </c>
      <c r="AA236" s="1">
        <v>1</v>
      </c>
      <c r="AB236" s="1" t="s">
        <v>47</v>
      </c>
      <c r="AC236" s="1">
        <v>5</v>
      </c>
      <c r="AD236" s="1" t="s">
        <v>53</v>
      </c>
      <c r="AE236" s="1" t="s">
        <v>54</v>
      </c>
      <c r="AF236" s="1">
        <v>2</v>
      </c>
      <c r="AG236" s="1">
        <v>0</v>
      </c>
      <c r="AH236" s="1">
        <v>6</v>
      </c>
      <c r="AI236" s="1">
        <v>2009</v>
      </c>
      <c r="AJ236" s="1" t="s">
        <v>9</v>
      </c>
      <c r="AK236" s="1">
        <v>165000</v>
      </c>
      <c r="AL236" s="16">
        <f t="shared" si="17"/>
        <v>-10984.850684931502</v>
      </c>
      <c r="AM236" s="16">
        <f t="shared" si="18"/>
        <v>120666944.57024008</v>
      </c>
    </row>
    <row r="237" spans="1:39" x14ac:dyDescent="0.25">
      <c r="A237" s="5">
        <v>2</v>
      </c>
      <c r="B237" s="6">
        <v>20</v>
      </c>
      <c r="C237" s="6" t="s">
        <v>3</v>
      </c>
      <c r="D237" s="6">
        <v>9600</v>
      </c>
      <c r="E237" s="1" t="s">
        <v>64</v>
      </c>
      <c r="F237" s="1">
        <v>6</v>
      </c>
      <c r="G237" s="1">
        <v>8</v>
      </c>
      <c r="H237" s="1">
        <v>1976</v>
      </c>
      <c r="I237" s="1">
        <v>1976</v>
      </c>
      <c r="J237" s="1" t="s">
        <v>46</v>
      </c>
      <c r="K237" s="1" t="s">
        <v>47</v>
      </c>
      <c r="L237" s="1" t="s">
        <v>47</v>
      </c>
      <c r="M237" s="1" t="s">
        <v>49</v>
      </c>
      <c r="N237" s="1" t="s">
        <v>48</v>
      </c>
      <c r="O237" s="1" t="s">
        <v>47</v>
      </c>
      <c r="P237" s="1" t="s">
        <v>48</v>
      </c>
      <c r="Q237" s="1" t="s">
        <v>65</v>
      </c>
      <c r="R237" s="1">
        <v>978</v>
      </c>
      <c r="S237" s="1" t="s">
        <v>52</v>
      </c>
      <c r="T237" s="1">
        <v>1262</v>
      </c>
      <c r="U237" s="1">
        <v>0</v>
      </c>
      <c r="V237" s="1">
        <v>0</v>
      </c>
      <c r="W237" s="1">
        <v>1262</v>
      </c>
      <c r="X237" s="1">
        <v>2</v>
      </c>
      <c r="Y237" s="1">
        <v>0</v>
      </c>
      <c r="Z237" s="1">
        <v>3</v>
      </c>
      <c r="AA237" s="1">
        <v>1</v>
      </c>
      <c r="AB237" s="1" t="s">
        <v>47</v>
      </c>
      <c r="AC237" s="1">
        <v>6</v>
      </c>
      <c r="AD237" s="1" t="s">
        <v>53</v>
      </c>
      <c r="AE237" s="1" t="s">
        <v>54</v>
      </c>
      <c r="AF237" s="1">
        <v>2</v>
      </c>
      <c r="AG237" s="1">
        <v>0</v>
      </c>
      <c r="AH237" s="1">
        <v>5</v>
      </c>
      <c r="AI237" s="1">
        <v>2007</v>
      </c>
      <c r="AJ237" s="1" t="s">
        <v>9</v>
      </c>
      <c r="AK237" s="1">
        <v>181500</v>
      </c>
      <c r="AL237" s="16">
        <f t="shared" si="17"/>
        <v>5515.1493150684983</v>
      </c>
      <c r="AM237" s="16">
        <f t="shared" si="18"/>
        <v>30416871.967500526</v>
      </c>
    </row>
    <row r="238" spans="1:39" x14ac:dyDescent="0.25">
      <c r="A238" s="5">
        <v>1216</v>
      </c>
      <c r="B238" s="6">
        <v>20</v>
      </c>
      <c r="C238" s="6" t="s">
        <v>3</v>
      </c>
      <c r="D238" s="6">
        <v>7094</v>
      </c>
      <c r="E238" s="1" t="s">
        <v>45</v>
      </c>
      <c r="F238" s="1">
        <v>5</v>
      </c>
      <c r="G238" s="1">
        <v>5</v>
      </c>
      <c r="H238" s="1">
        <v>1966</v>
      </c>
      <c r="I238" s="1">
        <v>1966</v>
      </c>
      <c r="J238" s="1" t="s">
        <v>46</v>
      </c>
      <c r="K238" s="1" t="s">
        <v>47</v>
      </c>
      <c r="L238" s="1" t="s">
        <v>47</v>
      </c>
      <c r="M238" s="1" t="s">
        <v>49</v>
      </c>
      <c r="N238" s="1" t="s">
        <v>47</v>
      </c>
      <c r="O238" s="1" t="s">
        <v>47</v>
      </c>
      <c r="P238" s="1" t="s">
        <v>50</v>
      </c>
      <c r="Q238" s="1" t="s">
        <v>60</v>
      </c>
      <c r="R238" s="1">
        <v>180</v>
      </c>
      <c r="S238" s="1" t="s">
        <v>52</v>
      </c>
      <c r="T238" s="1">
        <v>894</v>
      </c>
      <c r="U238" s="1">
        <v>0</v>
      </c>
      <c r="V238" s="1">
        <v>0</v>
      </c>
      <c r="W238" s="1">
        <v>894</v>
      </c>
      <c r="X238" s="1">
        <v>1</v>
      </c>
      <c r="Y238" s="1">
        <v>0</v>
      </c>
      <c r="Z238" s="1">
        <v>3</v>
      </c>
      <c r="AA238" s="1">
        <v>1</v>
      </c>
      <c r="AB238" s="1" t="s">
        <v>47</v>
      </c>
      <c r="AC238" s="1">
        <v>5</v>
      </c>
      <c r="AD238" s="1" t="s">
        <v>53</v>
      </c>
      <c r="AE238" s="1" t="s">
        <v>58</v>
      </c>
      <c r="AF238" s="1">
        <v>1</v>
      </c>
      <c r="AG238" s="1">
        <v>0</v>
      </c>
      <c r="AH238" s="1">
        <v>5</v>
      </c>
      <c r="AI238" s="1">
        <v>2007</v>
      </c>
      <c r="AJ238" s="1" t="s">
        <v>9</v>
      </c>
      <c r="AK238" s="1">
        <v>125000</v>
      </c>
      <c r="AL238" s="16">
        <f t="shared" si="17"/>
        <v>-50984.850684931502</v>
      </c>
      <c r="AM238" s="16">
        <f t="shared" si="18"/>
        <v>2599454999.3647604</v>
      </c>
    </row>
    <row r="239" spans="1:39" x14ac:dyDescent="0.25">
      <c r="A239" s="5">
        <v>268</v>
      </c>
      <c r="B239" s="6">
        <v>75</v>
      </c>
      <c r="C239" s="6" t="s">
        <v>3</v>
      </c>
      <c r="D239" s="6">
        <v>8400</v>
      </c>
      <c r="E239" s="1" t="s">
        <v>45</v>
      </c>
      <c r="F239" s="1">
        <v>5</v>
      </c>
      <c r="G239" s="1">
        <v>8</v>
      </c>
      <c r="H239" s="1">
        <v>1939</v>
      </c>
      <c r="I239" s="1">
        <v>1997</v>
      </c>
      <c r="J239" s="1" t="s">
        <v>46</v>
      </c>
      <c r="K239" s="1" t="s">
        <v>47</v>
      </c>
      <c r="L239" s="1" t="s">
        <v>47</v>
      </c>
      <c r="M239" s="1" t="s">
        <v>55</v>
      </c>
      <c r="N239" s="1" t="s">
        <v>47</v>
      </c>
      <c r="O239" s="1" t="s">
        <v>47</v>
      </c>
      <c r="P239" s="1" t="s">
        <v>50</v>
      </c>
      <c r="Q239" s="1" t="s">
        <v>60</v>
      </c>
      <c r="R239" s="1">
        <v>378</v>
      </c>
      <c r="S239" s="1" t="s">
        <v>52</v>
      </c>
      <c r="T239" s="1">
        <v>1052</v>
      </c>
      <c r="U239" s="1">
        <v>720</v>
      </c>
      <c r="V239" s="1">
        <v>420</v>
      </c>
      <c r="W239" s="1">
        <v>2192</v>
      </c>
      <c r="X239" s="1">
        <v>2</v>
      </c>
      <c r="Y239" s="1">
        <v>1</v>
      </c>
      <c r="Z239" s="1">
        <v>4</v>
      </c>
      <c r="AA239" s="1">
        <v>1</v>
      </c>
      <c r="AB239" s="1" t="s">
        <v>48</v>
      </c>
      <c r="AC239" s="1">
        <v>8</v>
      </c>
      <c r="AD239" s="1" t="s">
        <v>53</v>
      </c>
      <c r="AE239" s="1" t="s">
        <v>58</v>
      </c>
      <c r="AF239" s="1">
        <v>1</v>
      </c>
      <c r="AG239" s="1">
        <v>0</v>
      </c>
      <c r="AH239" s="1">
        <v>7</v>
      </c>
      <c r="AI239" s="1">
        <v>2008</v>
      </c>
      <c r="AJ239" s="1" t="s">
        <v>9</v>
      </c>
      <c r="AK239" s="1">
        <v>179500</v>
      </c>
      <c r="AL239" s="16">
        <f t="shared" si="17"/>
        <v>3515.1493150684983</v>
      </c>
      <c r="AM239" s="16">
        <f t="shared" si="18"/>
        <v>12356274.707226532</v>
      </c>
    </row>
    <row r="240" spans="1:39" x14ac:dyDescent="0.25">
      <c r="A240" s="5">
        <v>1291</v>
      </c>
      <c r="B240" s="1">
        <v>80</v>
      </c>
      <c r="C240" s="6" t="s">
        <v>3</v>
      </c>
      <c r="D240" s="6">
        <v>14112</v>
      </c>
      <c r="E240" s="1" t="s">
        <v>59</v>
      </c>
      <c r="F240" s="1">
        <v>5</v>
      </c>
      <c r="G240" s="1">
        <v>7</v>
      </c>
      <c r="H240" s="1">
        <v>1964</v>
      </c>
      <c r="I240" s="1">
        <v>1964</v>
      </c>
      <c r="J240" s="1" t="s">
        <v>61</v>
      </c>
      <c r="K240" s="1" t="s">
        <v>47</v>
      </c>
      <c r="L240" s="1" t="s">
        <v>47</v>
      </c>
      <c r="M240" s="1" t="s">
        <v>55</v>
      </c>
      <c r="N240" s="1" t="s">
        <v>47</v>
      </c>
      <c r="O240" s="1" t="s">
        <v>47</v>
      </c>
      <c r="P240" s="1" t="s">
        <v>68</v>
      </c>
      <c r="Q240" s="1" t="s">
        <v>63</v>
      </c>
      <c r="R240" s="1">
        <v>1014</v>
      </c>
      <c r="S240" s="1" t="s">
        <v>52</v>
      </c>
      <c r="T240" s="1">
        <v>1152</v>
      </c>
      <c r="U240" s="1">
        <v>0</v>
      </c>
      <c r="V240" s="1">
        <v>0</v>
      </c>
      <c r="W240" s="1">
        <v>1152</v>
      </c>
      <c r="X240" s="1">
        <v>1</v>
      </c>
      <c r="Y240" s="1">
        <v>0</v>
      </c>
      <c r="Z240" s="1">
        <v>3</v>
      </c>
      <c r="AA240" s="1">
        <v>1</v>
      </c>
      <c r="AB240" s="1" t="s">
        <v>47</v>
      </c>
      <c r="AC240" s="1">
        <v>6</v>
      </c>
      <c r="AD240" s="1" t="s">
        <v>53</v>
      </c>
      <c r="AE240" s="1" t="s">
        <v>54</v>
      </c>
      <c r="AF240" s="1">
        <v>2</v>
      </c>
      <c r="AG240" s="1">
        <v>0</v>
      </c>
      <c r="AH240" s="1">
        <v>4</v>
      </c>
      <c r="AI240" s="1">
        <v>2010</v>
      </c>
      <c r="AJ240" s="1" t="s">
        <v>9</v>
      </c>
      <c r="AK240" s="1">
        <v>180500</v>
      </c>
      <c r="AL240" s="16">
        <f t="shared" si="17"/>
        <v>4515.1493150684983</v>
      </c>
      <c r="AM240" s="16">
        <f t="shared" si="18"/>
        <v>20386573.33736353</v>
      </c>
    </row>
    <row r="241" spans="1:39" x14ac:dyDescent="0.25">
      <c r="A241" s="5">
        <v>689</v>
      </c>
      <c r="B241" s="6">
        <v>20</v>
      </c>
      <c r="C241" s="6" t="s">
        <v>3</v>
      </c>
      <c r="D241" s="6">
        <v>8089</v>
      </c>
      <c r="E241" s="1" t="s">
        <v>45</v>
      </c>
      <c r="F241" s="1">
        <v>8</v>
      </c>
      <c r="G241" s="1">
        <v>6</v>
      </c>
      <c r="H241" s="1">
        <v>2007</v>
      </c>
      <c r="I241" s="1">
        <v>2007</v>
      </c>
      <c r="J241" s="1" t="s">
        <v>46</v>
      </c>
      <c r="K241" s="1" t="s">
        <v>48</v>
      </c>
      <c r="L241" s="1" t="s">
        <v>47</v>
      </c>
      <c r="M241" s="1" t="s">
        <v>55</v>
      </c>
      <c r="N241" s="1" t="s">
        <v>48</v>
      </c>
      <c r="O241" s="1" t="s">
        <v>47</v>
      </c>
      <c r="P241" s="1" t="s">
        <v>68</v>
      </c>
      <c r="Q241" s="1" t="s">
        <v>63</v>
      </c>
      <c r="R241" s="1">
        <v>945</v>
      </c>
      <c r="S241" s="1" t="s">
        <v>52</v>
      </c>
      <c r="T241" s="1">
        <v>1419</v>
      </c>
      <c r="U241" s="1">
        <v>0</v>
      </c>
      <c r="V241" s="1">
        <v>0</v>
      </c>
      <c r="W241" s="1">
        <v>1419</v>
      </c>
      <c r="X241" s="1">
        <v>2</v>
      </c>
      <c r="Y241" s="1">
        <v>0</v>
      </c>
      <c r="Z241" s="1">
        <v>2</v>
      </c>
      <c r="AA241" s="1">
        <v>1</v>
      </c>
      <c r="AB241" s="1" t="s">
        <v>48</v>
      </c>
      <c r="AC241" s="1">
        <v>7</v>
      </c>
      <c r="AD241" s="1" t="s">
        <v>53</v>
      </c>
      <c r="AE241" s="1" t="s">
        <v>54</v>
      </c>
      <c r="AF241" s="1">
        <v>2</v>
      </c>
      <c r="AG241" s="1">
        <v>0</v>
      </c>
      <c r="AH241" s="1">
        <v>10</v>
      </c>
      <c r="AI241" s="1">
        <v>2007</v>
      </c>
      <c r="AJ241" s="1" t="s">
        <v>10</v>
      </c>
      <c r="AK241" s="1">
        <v>392000</v>
      </c>
      <c r="AL241" s="16">
        <f t="shared" si="17"/>
        <v>216015.1493150685</v>
      </c>
      <c r="AM241" s="16">
        <f t="shared" si="18"/>
        <v>46662544733.611336</v>
      </c>
    </row>
    <row r="242" spans="1:39" x14ac:dyDescent="0.25">
      <c r="A242" s="5">
        <v>573</v>
      </c>
      <c r="B242" s="6">
        <v>60</v>
      </c>
      <c r="C242" s="6" t="s">
        <v>3</v>
      </c>
      <c r="D242" s="6">
        <v>13159</v>
      </c>
      <c r="E242" s="1" t="s">
        <v>59</v>
      </c>
      <c r="F242" s="1">
        <v>7</v>
      </c>
      <c r="G242" s="1">
        <v>5</v>
      </c>
      <c r="H242" s="1">
        <v>2009</v>
      </c>
      <c r="I242" s="1">
        <v>2009</v>
      </c>
      <c r="J242" s="1" t="s">
        <v>46</v>
      </c>
      <c r="K242" s="1" t="s">
        <v>47</v>
      </c>
      <c r="L242" s="1" t="s">
        <v>47</v>
      </c>
      <c r="M242" s="1" t="s">
        <v>55</v>
      </c>
      <c r="N242" s="1" t="s">
        <v>62</v>
      </c>
      <c r="O242" s="1" t="s">
        <v>47</v>
      </c>
      <c r="P242" s="1" t="s">
        <v>68</v>
      </c>
      <c r="Q242" s="1" t="s">
        <v>56</v>
      </c>
      <c r="R242" s="1">
        <v>0</v>
      </c>
      <c r="S242" s="1" t="s">
        <v>52</v>
      </c>
      <c r="T242" s="1">
        <v>846</v>
      </c>
      <c r="U242" s="1">
        <v>846</v>
      </c>
      <c r="V242" s="1">
        <v>0</v>
      </c>
      <c r="W242" s="1">
        <v>1692</v>
      </c>
      <c r="X242" s="1">
        <v>2</v>
      </c>
      <c r="Y242" s="1">
        <v>1</v>
      </c>
      <c r="Z242" s="1">
        <v>3</v>
      </c>
      <c r="AA242" s="1">
        <v>1</v>
      </c>
      <c r="AB242" s="1" t="s">
        <v>48</v>
      </c>
      <c r="AC242" s="1">
        <v>6</v>
      </c>
      <c r="AD242" s="1" t="s">
        <v>53</v>
      </c>
      <c r="AE242" s="1" t="s">
        <v>54</v>
      </c>
      <c r="AF242" s="1">
        <v>2</v>
      </c>
      <c r="AG242" s="1">
        <v>0</v>
      </c>
      <c r="AH242" s="1">
        <v>7</v>
      </c>
      <c r="AI242" s="1">
        <v>2009</v>
      </c>
      <c r="AJ242" s="1" t="s">
        <v>10</v>
      </c>
      <c r="AK242" s="1">
        <v>224500</v>
      </c>
      <c r="AL242" s="16">
        <f t="shared" si="17"/>
        <v>48515.149315068498</v>
      </c>
      <c r="AM242" s="16">
        <f t="shared" si="18"/>
        <v>2353719713.0633912</v>
      </c>
    </row>
    <row r="243" spans="1:39" x14ac:dyDescent="0.25">
      <c r="A243" s="5">
        <v>878</v>
      </c>
      <c r="B243" s="6">
        <v>60</v>
      </c>
      <c r="C243" s="6" t="s">
        <v>3</v>
      </c>
      <c r="D243" s="6">
        <v>8834</v>
      </c>
      <c r="E243" s="1" t="s">
        <v>45</v>
      </c>
      <c r="F243" s="1">
        <v>9</v>
      </c>
      <c r="G243" s="1">
        <v>5</v>
      </c>
      <c r="H243" s="1">
        <v>2004</v>
      </c>
      <c r="I243" s="1">
        <v>2005</v>
      </c>
      <c r="J243" s="1" t="s">
        <v>61</v>
      </c>
      <c r="K243" s="1" t="s">
        <v>48</v>
      </c>
      <c r="L243" s="1" t="s">
        <v>47</v>
      </c>
      <c r="M243" s="1" t="s">
        <v>55</v>
      </c>
      <c r="N243" s="1" t="s">
        <v>62</v>
      </c>
      <c r="O243" s="1" t="s">
        <v>47</v>
      </c>
      <c r="P243" s="1" t="s">
        <v>50</v>
      </c>
      <c r="Q243" s="1" t="s">
        <v>63</v>
      </c>
      <c r="R243" s="1">
        <v>1170</v>
      </c>
      <c r="S243" s="1" t="s">
        <v>52</v>
      </c>
      <c r="T243" s="1">
        <v>1462</v>
      </c>
      <c r="U243" s="1">
        <v>762</v>
      </c>
      <c r="V243" s="1">
        <v>0</v>
      </c>
      <c r="W243" s="1">
        <v>2224</v>
      </c>
      <c r="X243" s="1">
        <v>2</v>
      </c>
      <c r="Y243" s="1">
        <v>1</v>
      </c>
      <c r="Z243" s="1">
        <v>4</v>
      </c>
      <c r="AA243" s="1">
        <v>1</v>
      </c>
      <c r="AB243" s="1" t="s">
        <v>62</v>
      </c>
      <c r="AC243" s="1">
        <v>10</v>
      </c>
      <c r="AD243" s="1" t="s">
        <v>53</v>
      </c>
      <c r="AE243" s="1" t="s">
        <v>54</v>
      </c>
      <c r="AF243" s="1">
        <v>3</v>
      </c>
      <c r="AG243" s="1">
        <v>0</v>
      </c>
      <c r="AH243" s="1">
        <v>6</v>
      </c>
      <c r="AI243" s="1">
        <v>2009</v>
      </c>
      <c r="AJ243" s="1" t="s">
        <v>9</v>
      </c>
      <c r="AK243" s="1">
        <v>350000</v>
      </c>
      <c r="AL243" s="16">
        <f t="shared" si="17"/>
        <v>174015.1493150685</v>
      </c>
      <c r="AM243" s="16">
        <f t="shared" si="18"/>
        <v>30281272191.145584</v>
      </c>
    </row>
    <row r="244" spans="1:39" x14ac:dyDescent="0.25">
      <c r="A244" s="5">
        <v>243</v>
      </c>
      <c r="B244" s="6">
        <v>50</v>
      </c>
      <c r="C244" s="6" t="s">
        <v>4</v>
      </c>
      <c r="D244" s="6">
        <v>5000</v>
      </c>
      <c r="E244" s="1" t="s">
        <v>59</v>
      </c>
      <c r="F244" s="1">
        <v>5</v>
      </c>
      <c r="G244" s="1">
        <v>4</v>
      </c>
      <c r="H244" s="1">
        <v>1900</v>
      </c>
      <c r="I244" s="1">
        <v>1950</v>
      </c>
      <c r="J244" s="1" t="s">
        <v>46</v>
      </c>
      <c r="K244" s="1" t="s">
        <v>47</v>
      </c>
      <c r="L244" s="1" t="s">
        <v>47</v>
      </c>
      <c r="M244" s="1" t="s">
        <v>67</v>
      </c>
      <c r="N244" s="1" t="s">
        <v>47</v>
      </c>
      <c r="O244" s="1" t="s">
        <v>47</v>
      </c>
      <c r="P244" s="1" t="s">
        <v>50</v>
      </c>
      <c r="Q244" s="1" t="s">
        <v>56</v>
      </c>
      <c r="R244" s="1">
        <v>0</v>
      </c>
      <c r="S244" s="1" t="s">
        <v>75</v>
      </c>
      <c r="T244" s="1">
        <v>889</v>
      </c>
      <c r="U244" s="1">
        <v>551</v>
      </c>
      <c r="V244" s="1">
        <v>0</v>
      </c>
      <c r="W244" s="1">
        <v>1440</v>
      </c>
      <c r="X244" s="1">
        <v>1</v>
      </c>
      <c r="Y244" s="1">
        <v>0</v>
      </c>
      <c r="Z244" s="1">
        <v>3</v>
      </c>
      <c r="AA244" s="1">
        <v>1</v>
      </c>
      <c r="AB244" s="1" t="s">
        <v>47</v>
      </c>
      <c r="AC244" s="1">
        <v>6</v>
      </c>
      <c r="AD244" s="1" t="s">
        <v>53</v>
      </c>
      <c r="AE244" s="1" t="s">
        <v>54</v>
      </c>
      <c r="AF244" s="1">
        <v>1</v>
      </c>
      <c r="AG244" s="1">
        <v>0</v>
      </c>
      <c r="AH244" s="1">
        <v>4</v>
      </c>
      <c r="AI244" s="1">
        <v>2006</v>
      </c>
      <c r="AJ244" s="1" t="s">
        <v>9</v>
      </c>
      <c r="AK244" s="1">
        <v>79000</v>
      </c>
      <c r="AL244" s="16">
        <f t="shared" si="17"/>
        <v>-96984.850684931502</v>
      </c>
      <c r="AM244" s="16">
        <f t="shared" si="18"/>
        <v>9406061262.378458</v>
      </c>
    </row>
    <row r="245" spans="1:39" x14ac:dyDescent="0.25">
      <c r="A245" s="5">
        <v>1274</v>
      </c>
      <c r="B245" s="6">
        <v>80</v>
      </c>
      <c r="C245" s="6" t="s">
        <v>3</v>
      </c>
      <c r="D245" s="6">
        <v>11512</v>
      </c>
      <c r="E245" s="1" t="s">
        <v>59</v>
      </c>
      <c r="F245" s="1">
        <v>6</v>
      </c>
      <c r="G245" s="1">
        <v>7</v>
      </c>
      <c r="H245" s="1">
        <v>1959</v>
      </c>
      <c r="I245" s="1">
        <v>2006</v>
      </c>
      <c r="J245" s="1" t="s">
        <v>46</v>
      </c>
      <c r="K245" s="1" t="s">
        <v>47</v>
      </c>
      <c r="L245" s="1" t="s">
        <v>47</v>
      </c>
      <c r="M245" s="1" t="s">
        <v>49</v>
      </c>
      <c r="N245" s="1" t="s">
        <v>47</v>
      </c>
      <c r="O245" s="1" t="s">
        <v>47</v>
      </c>
      <c r="P245" s="1" t="s">
        <v>68</v>
      </c>
      <c r="Q245" s="1" t="s">
        <v>65</v>
      </c>
      <c r="R245" s="1">
        <v>719</v>
      </c>
      <c r="S245" s="1" t="s">
        <v>52</v>
      </c>
      <c r="T245" s="1">
        <v>1357</v>
      </c>
      <c r="U245" s="1">
        <v>0</v>
      </c>
      <c r="V245" s="1">
        <v>0</v>
      </c>
      <c r="W245" s="1">
        <v>1357</v>
      </c>
      <c r="X245" s="1">
        <v>1</v>
      </c>
      <c r="Y245" s="1">
        <v>0</v>
      </c>
      <c r="Z245" s="1">
        <v>2</v>
      </c>
      <c r="AA245" s="1">
        <v>1</v>
      </c>
      <c r="AB245" s="1" t="s">
        <v>62</v>
      </c>
      <c r="AC245" s="1">
        <v>5</v>
      </c>
      <c r="AD245" s="1" t="s">
        <v>53</v>
      </c>
      <c r="AE245" s="1" t="s">
        <v>69</v>
      </c>
      <c r="AF245" s="1">
        <v>1</v>
      </c>
      <c r="AG245" s="1">
        <v>0</v>
      </c>
      <c r="AH245" s="1">
        <v>5</v>
      </c>
      <c r="AI245" s="1">
        <v>2008</v>
      </c>
      <c r="AJ245" s="1" t="s">
        <v>9</v>
      </c>
      <c r="AK245" s="1">
        <v>177000</v>
      </c>
      <c r="AL245" s="16">
        <f t="shared" si="17"/>
        <v>1015.1493150684983</v>
      </c>
      <c r="AM245" s="16">
        <f t="shared" si="18"/>
        <v>1030528.1318840411</v>
      </c>
    </row>
    <row r="246" spans="1:39" x14ac:dyDescent="0.25">
      <c r="A246" s="5">
        <v>1137</v>
      </c>
      <c r="B246" s="1">
        <v>50</v>
      </c>
      <c r="C246" s="6" t="s">
        <v>3</v>
      </c>
      <c r="D246" s="6">
        <v>9600</v>
      </c>
      <c r="E246" s="1" t="s">
        <v>45</v>
      </c>
      <c r="F246" s="1">
        <v>6</v>
      </c>
      <c r="G246" s="1">
        <v>5</v>
      </c>
      <c r="H246" s="1">
        <v>1950</v>
      </c>
      <c r="I246" s="1">
        <v>1950</v>
      </c>
      <c r="J246" s="1" t="s">
        <v>46</v>
      </c>
      <c r="K246" s="1" t="s">
        <v>47</v>
      </c>
      <c r="L246" s="1" t="s">
        <v>47</v>
      </c>
      <c r="M246" s="1" t="s">
        <v>49</v>
      </c>
      <c r="N246" s="1" t="s">
        <v>47</v>
      </c>
      <c r="O246" s="1" t="s">
        <v>47</v>
      </c>
      <c r="P246" s="1" t="s">
        <v>50</v>
      </c>
      <c r="Q246" s="1" t="s">
        <v>51</v>
      </c>
      <c r="R246" s="1">
        <v>280</v>
      </c>
      <c r="S246" s="1" t="s">
        <v>52</v>
      </c>
      <c r="T246" s="1">
        <v>1032</v>
      </c>
      <c r="U246" s="1">
        <v>220</v>
      </c>
      <c r="V246" s="1">
        <v>0</v>
      </c>
      <c r="W246" s="1">
        <v>1252</v>
      </c>
      <c r="X246" s="1">
        <v>1</v>
      </c>
      <c r="Y246" s="1">
        <v>0</v>
      </c>
      <c r="Z246" s="1">
        <v>3</v>
      </c>
      <c r="AA246" s="1">
        <v>1</v>
      </c>
      <c r="AB246" s="1" t="s">
        <v>47</v>
      </c>
      <c r="AC246" s="1">
        <v>6</v>
      </c>
      <c r="AD246" s="1" t="s">
        <v>53</v>
      </c>
      <c r="AE246" s="1" t="s">
        <v>54</v>
      </c>
      <c r="AF246" s="1">
        <v>1</v>
      </c>
      <c r="AG246" s="1">
        <v>0</v>
      </c>
      <c r="AH246" s="1">
        <v>4</v>
      </c>
      <c r="AI246" s="1">
        <v>2008</v>
      </c>
      <c r="AJ246" s="1" t="s">
        <v>10</v>
      </c>
      <c r="AK246" s="1">
        <v>119000</v>
      </c>
      <c r="AL246" s="16">
        <f t="shared" si="17"/>
        <v>-56984.850684931502</v>
      </c>
      <c r="AM246" s="16">
        <f t="shared" si="18"/>
        <v>3247273207.5839381</v>
      </c>
    </row>
    <row r="247" spans="1:39" x14ac:dyDescent="0.25">
      <c r="A247" s="5">
        <v>1321</v>
      </c>
      <c r="B247" s="6">
        <v>20</v>
      </c>
      <c r="C247" s="6" t="s">
        <v>3</v>
      </c>
      <c r="D247" s="6">
        <v>8400</v>
      </c>
      <c r="E247" s="1" t="s">
        <v>45</v>
      </c>
      <c r="F247" s="1">
        <v>6</v>
      </c>
      <c r="G247" s="1">
        <v>3</v>
      </c>
      <c r="H247" s="1">
        <v>1957</v>
      </c>
      <c r="I247" s="1">
        <v>1957</v>
      </c>
      <c r="J247" s="1" t="s">
        <v>61</v>
      </c>
      <c r="K247" s="1" t="s">
        <v>47</v>
      </c>
      <c r="L247" s="1" t="s">
        <v>47</v>
      </c>
      <c r="M247" s="1" t="s">
        <v>49</v>
      </c>
      <c r="N247" s="1" t="s">
        <v>47</v>
      </c>
      <c r="O247" s="1" t="s">
        <v>47</v>
      </c>
      <c r="P247" s="1" t="s">
        <v>50</v>
      </c>
      <c r="Q247" s="1" t="s">
        <v>65</v>
      </c>
      <c r="R247" s="1">
        <v>189</v>
      </c>
      <c r="S247" s="1" t="s">
        <v>52</v>
      </c>
      <c r="T247" s="1">
        <v>1478</v>
      </c>
      <c r="U247" s="1">
        <v>0</v>
      </c>
      <c r="V247" s="1">
        <v>0</v>
      </c>
      <c r="W247" s="1">
        <v>1478</v>
      </c>
      <c r="X247" s="1">
        <v>1</v>
      </c>
      <c r="Y247" s="1">
        <v>1</v>
      </c>
      <c r="Z247" s="1">
        <v>3</v>
      </c>
      <c r="AA247" s="1">
        <v>1</v>
      </c>
      <c r="AB247" s="1" t="s">
        <v>47</v>
      </c>
      <c r="AC247" s="1">
        <v>6</v>
      </c>
      <c r="AD247" s="1" t="s">
        <v>53</v>
      </c>
      <c r="AE247" s="1" t="s">
        <v>54</v>
      </c>
      <c r="AF247" s="1">
        <v>2</v>
      </c>
      <c r="AG247" s="1">
        <v>0</v>
      </c>
      <c r="AH247" s="1">
        <v>6</v>
      </c>
      <c r="AI247" s="1">
        <v>2009</v>
      </c>
      <c r="AJ247" s="1" t="s">
        <v>9</v>
      </c>
      <c r="AK247" s="1">
        <v>156500</v>
      </c>
      <c r="AL247" s="16">
        <f t="shared" si="17"/>
        <v>-19484.850684931502</v>
      </c>
      <c r="AM247" s="16">
        <f t="shared" si="18"/>
        <v>379659406.21407562</v>
      </c>
    </row>
    <row r="248" spans="1:39" x14ac:dyDescent="0.25">
      <c r="A248" s="5">
        <v>1202</v>
      </c>
      <c r="B248" s="6">
        <v>60</v>
      </c>
      <c r="C248" s="6" t="s">
        <v>3</v>
      </c>
      <c r="D248" s="6">
        <v>10400</v>
      </c>
      <c r="E248" s="1" t="s">
        <v>59</v>
      </c>
      <c r="F248" s="1">
        <v>7</v>
      </c>
      <c r="G248" s="1">
        <v>5</v>
      </c>
      <c r="H248" s="1">
        <v>1998</v>
      </c>
      <c r="I248" s="1">
        <v>1998</v>
      </c>
      <c r="J248" s="1" t="s">
        <v>46</v>
      </c>
      <c r="K248" s="1" t="s">
        <v>47</v>
      </c>
      <c r="L248" s="1" t="s">
        <v>47</v>
      </c>
      <c r="M248" s="1" t="s">
        <v>55</v>
      </c>
      <c r="N248" s="1" t="s">
        <v>48</v>
      </c>
      <c r="O248" s="1" t="s">
        <v>47</v>
      </c>
      <c r="P248" s="1" t="s">
        <v>68</v>
      </c>
      <c r="Q248" s="1" t="s">
        <v>56</v>
      </c>
      <c r="R248" s="1">
        <v>0</v>
      </c>
      <c r="S248" s="1" t="s">
        <v>52</v>
      </c>
      <c r="T248" s="1">
        <v>866</v>
      </c>
      <c r="U248" s="1">
        <v>913</v>
      </c>
      <c r="V248" s="1">
        <v>0</v>
      </c>
      <c r="W248" s="1">
        <v>1779</v>
      </c>
      <c r="X248" s="1">
        <v>2</v>
      </c>
      <c r="Y248" s="1">
        <v>1</v>
      </c>
      <c r="Z248" s="1">
        <v>3</v>
      </c>
      <c r="AA248" s="1">
        <v>1</v>
      </c>
      <c r="AB248" s="1" t="s">
        <v>48</v>
      </c>
      <c r="AC248" s="1">
        <v>6</v>
      </c>
      <c r="AD248" s="1" t="s">
        <v>53</v>
      </c>
      <c r="AE248" s="1" t="s">
        <v>54</v>
      </c>
      <c r="AF248" s="1">
        <v>2</v>
      </c>
      <c r="AG248" s="1">
        <v>0</v>
      </c>
      <c r="AH248" s="1">
        <v>3</v>
      </c>
      <c r="AI248" s="1">
        <v>2009</v>
      </c>
      <c r="AJ248" s="1" t="s">
        <v>9</v>
      </c>
      <c r="AK248" s="1">
        <v>197900</v>
      </c>
      <c r="AL248" s="16">
        <f t="shared" si="17"/>
        <v>21915.149315068498</v>
      </c>
      <c r="AM248" s="16">
        <f t="shared" si="18"/>
        <v>480273769.50174725</v>
      </c>
    </row>
    <row r="249" spans="1:39" x14ac:dyDescent="0.25">
      <c r="A249" s="5">
        <v>686</v>
      </c>
      <c r="B249" s="6">
        <v>160</v>
      </c>
      <c r="C249" s="6" t="s">
        <v>3</v>
      </c>
      <c r="D249" s="6">
        <v>5062</v>
      </c>
      <c r="E249" s="1" t="s">
        <v>71</v>
      </c>
      <c r="F249" s="1">
        <v>7</v>
      </c>
      <c r="G249" s="1">
        <v>5</v>
      </c>
      <c r="H249" s="1">
        <v>1984</v>
      </c>
      <c r="I249" s="1">
        <v>1984</v>
      </c>
      <c r="J249" s="1" t="s">
        <v>46</v>
      </c>
      <c r="K249" s="1" t="s">
        <v>48</v>
      </c>
      <c r="L249" s="1" t="s">
        <v>47</v>
      </c>
      <c r="M249" s="1" t="s">
        <v>49</v>
      </c>
      <c r="N249" s="1" t="s">
        <v>48</v>
      </c>
      <c r="O249" s="1" t="s">
        <v>47</v>
      </c>
      <c r="P249" s="1" t="s">
        <v>70</v>
      </c>
      <c r="Q249" s="1" t="s">
        <v>63</v>
      </c>
      <c r="R249" s="1">
        <v>828</v>
      </c>
      <c r="S249" s="1" t="s">
        <v>52</v>
      </c>
      <c r="T249" s="1">
        <v>1190</v>
      </c>
      <c r="U249" s="1">
        <v>900</v>
      </c>
      <c r="V249" s="1">
        <v>0</v>
      </c>
      <c r="W249" s="1">
        <v>2090</v>
      </c>
      <c r="X249" s="1">
        <v>2</v>
      </c>
      <c r="Y249" s="1">
        <v>0</v>
      </c>
      <c r="Z249" s="1">
        <v>3</v>
      </c>
      <c r="AA249" s="1">
        <v>1</v>
      </c>
      <c r="AB249" s="1" t="s">
        <v>48</v>
      </c>
      <c r="AC249" s="1">
        <v>6</v>
      </c>
      <c r="AD249" s="1" t="s">
        <v>73</v>
      </c>
      <c r="AE249" s="1" t="s">
        <v>54</v>
      </c>
      <c r="AF249" s="1">
        <v>2</v>
      </c>
      <c r="AG249" s="1">
        <v>0</v>
      </c>
      <c r="AH249" s="1">
        <v>9</v>
      </c>
      <c r="AI249" s="1">
        <v>2007</v>
      </c>
      <c r="AJ249" s="1" t="s">
        <v>9</v>
      </c>
      <c r="AK249" s="1">
        <v>207500</v>
      </c>
      <c r="AL249" s="16">
        <f t="shared" si="17"/>
        <v>31515.149315068498</v>
      </c>
      <c r="AM249" s="16">
        <f t="shared" si="18"/>
        <v>993204636.35106242</v>
      </c>
    </row>
    <row r="250" spans="1:39" x14ac:dyDescent="0.25">
      <c r="A250" s="5">
        <v>988</v>
      </c>
      <c r="B250" s="1">
        <v>20</v>
      </c>
      <c r="C250" s="6" t="s">
        <v>3</v>
      </c>
      <c r="D250" s="6">
        <v>10159</v>
      </c>
      <c r="E250" s="1" t="s">
        <v>45</v>
      </c>
      <c r="F250" s="1">
        <v>9</v>
      </c>
      <c r="G250" s="1">
        <v>5</v>
      </c>
      <c r="H250" s="1">
        <v>2009</v>
      </c>
      <c r="I250" s="1">
        <v>2010</v>
      </c>
      <c r="J250" s="1" t="s">
        <v>61</v>
      </c>
      <c r="K250" s="1" t="s">
        <v>62</v>
      </c>
      <c r="L250" s="1" t="s">
        <v>47</v>
      </c>
      <c r="M250" s="1" t="s">
        <v>55</v>
      </c>
      <c r="N250" s="1" t="s">
        <v>62</v>
      </c>
      <c r="O250" s="1" t="s">
        <v>47</v>
      </c>
      <c r="P250" s="1" t="s">
        <v>68</v>
      </c>
      <c r="Q250" s="1" t="s">
        <v>63</v>
      </c>
      <c r="R250" s="1">
        <v>1646</v>
      </c>
      <c r="S250" s="1" t="s">
        <v>52</v>
      </c>
      <c r="T250" s="1">
        <v>1940</v>
      </c>
      <c r="U250" s="1">
        <v>0</v>
      </c>
      <c r="V250" s="1">
        <v>0</v>
      </c>
      <c r="W250" s="1">
        <v>1940</v>
      </c>
      <c r="X250" s="1">
        <v>2</v>
      </c>
      <c r="Y250" s="1">
        <v>1</v>
      </c>
      <c r="Z250" s="1">
        <v>3</v>
      </c>
      <c r="AA250" s="1">
        <v>1</v>
      </c>
      <c r="AB250" s="1" t="s">
        <v>62</v>
      </c>
      <c r="AC250" s="1">
        <v>8</v>
      </c>
      <c r="AD250" s="1" t="s">
        <v>53</v>
      </c>
      <c r="AE250" s="1" t="s">
        <v>54</v>
      </c>
      <c r="AF250" s="1">
        <v>3</v>
      </c>
      <c r="AG250" s="1">
        <v>0</v>
      </c>
      <c r="AH250" s="1">
        <v>4</v>
      </c>
      <c r="AI250" s="1">
        <v>2010</v>
      </c>
      <c r="AJ250" s="1" t="s">
        <v>10</v>
      </c>
      <c r="AK250" s="1">
        <v>395192</v>
      </c>
      <c r="AL250" s="16">
        <f t="shared" si="17"/>
        <v>219207.1493150685</v>
      </c>
      <c r="AM250" s="16">
        <f t="shared" si="18"/>
        <v>48051774310.838737</v>
      </c>
    </row>
    <row r="251" spans="1:39" x14ac:dyDescent="0.25">
      <c r="A251" s="5">
        <v>254</v>
      </c>
      <c r="B251" s="6">
        <v>80</v>
      </c>
      <c r="C251" s="6" t="s">
        <v>3</v>
      </c>
      <c r="D251" s="6">
        <v>9350</v>
      </c>
      <c r="E251" s="1" t="s">
        <v>45</v>
      </c>
      <c r="F251" s="1">
        <v>6</v>
      </c>
      <c r="G251" s="1">
        <v>7</v>
      </c>
      <c r="H251" s="1">
        <v>1964</v>
      </c>
      <c r="I251" s="1">
        <v>1991</v>
      </c>
      <c r="J251" s="1" t="s">
        <v>61</v>
      </c>
      <c r="K251" s="1" t="s">
        <v>47</v>
      </c>
      <c r="L251" s="1" t="s">
        <v>47</v>
      </c>
      <c r="M251" s="1" t="s">
        <v>49</v>
      </c>
      <c r="N251" s="1" t="s">
        <v>48</v>
      </c>
      <c r="O251" s="1" t="s">
        <v>47</v>
      </c>
      <c r="P251" s="1" t="s">
        <v>48</v>
      </c>
      <c r="Q251" s="1" t="s">
        <v>60</v>
      </c>
      <c r="R251" s="1">
        <v>270</v>
      </c>
      <c r="S251" s="1" t="s">
        <v>52</v>
      </c>
      <c r="T251" s="1">
        <v>1302</v>
      </c>
      <c r="U251" s="1">
        <v>0</v>
      </c>
      <c r="V251" s="1">
        <v>0</v>
      </c>
      <c r="W251" s="1">
        <v>1302</v>
      </c>
      <c r="X251" s="1">
        <v>2</v>
      </c>
      <c r="Y251" s="1">
        <v>0</v>
      </c>
      <c r="Z251" s="1">
        <v>3</v>
      </c>
      <c r="AA251" s="1">
        <v>1</v>
      </c>
      <c r="AB251" s="1" t="s">
        <v>48</v>
      </c>
      <c r="AC251" s="1">
        <v>7</v>
      </c>
      <c r="AD251" s="1" t="s">
        <v>73</v>
      </c>
      <c r="AE251" s="1" t="s">
        <v>54</v>
      </c>
      <c r="AF251" s="1">
        <v>1</v>
      </c>
      <c r="AG251" s="1">
        <v>0</v>
      </c>
      <c r="AH251" s="1">
        <v>10</v>
      </c>
      <c r="AI251" s="1">
        <v>2007</v>
      </c>
      <c r="AJ251" s="1" t="s">
        <v>9</v>
      </c>
      <c r="AK251" s="1">
        <v>158000</v>
      </c>
      <c r="AL251" s="16">
        <f t="shared" si="17"/>
        <v>-17984.850684931502</v>
      </c>
      <c r="AM251" s="16">
        <f t="shared" si="18"/>
        <v>323454854.15928113</v>
      </c>
    </row>
    <row r="252" spans="1:39" x14ac:dyDescent="0.25">
      <c r="A252" s="5">
        <v>188</v>
      </c>
      <c r="B252" s="6">
        <v>50</v>
      </c>
      <c r="C252" s="6" t="s">
        <v>3</v>
      </c>
      <c r="D252" s="6">
        <v>10410</v>
      </c>
      <c r="E252" s="1" t="s">
        <v>45</v>
      </c>
      <c r="F252" s="1">
        <v>5</v>
      </c>
      <c r="G252" s="1">
        <v>7</v>
      </c>
      <c r="H252" s="1">
        <v>1916</v>
      </c>
      <c r="I252" s="1">
        <v>1987</v>
      </c>
      <c r="J252" s="1" t="s">
        <v>46</v>
      </c>
      <c r="K252" s="1" t="s">
        <v>47</v>
      </c>
      <c r="L252" s="1" t="s">
        <v>47</v>
      </c>
      <c r="M252" s="1" t="s">
        <v>49</v>
      </c>
      <c r="N252" s="1" t="s">
        <v>66</v>
      </c>
      <c r="O252" s="1" t="s">
        <v>47</v>
      </c>
      <c r="P252" s="1" t="s">
        <v>50</v>
      </c>
      <c r="Q252" s="1" t="s">
        <v>56</v>
      </c>
      <c r="R252" s="1">
        <v>0</v>
      </c>
      <c r="S252" s="1" t="s">
        <v>52</v>
      </c>
      <c r="T252" s="1">
        <v>808</v>
      </c>
      <c r="U252" s="1">
        <v>704</v>
      </c>
      <c r="V252" s="1">
        <v>144</v>
      </c>
      <c r="W252" s="1">
        <v>1656</v>
      </c>
      <c r="X252" s="1">
        <v>2</v>
      </c>
      <c r="Y252" s="1">
        <v>1</v>
      </c>
      <c r="Z252" s="1">
        <v>3</v>
      </c>
      <c r="AA252" s="1">
        <v>1</v>
      </c>
      <c r="AB252" s="1" t="s">
        <v>47</v>
      </c>
      <c r="AC252" s="1">
        <v>8</v>
      </c>
      <c r="AD252" s="1" t="s">
        <v>73</v>
      </c>
      <c r="AE252" s="1" t="s">
        <v>58</v>
      </c>
      <c r="AF252" s="1">
        <v>1</v>
      </c>
      <c r="AG252" s="1">
        <v>0</v>
      </c>
      <c r="AH252" s="1">
        <v>8</v>
      </c>
      <c r="AI252" s="1">
        <v>2009</v>
      </c>
      <c r="AJ252" s="1" t="s">
        <v>9</v>
      </c>
      <c r="AK252" s="1">
        <v>135000</v>
      </c>
      <c r="AL252" s="16">
        <f t="shared" si="17"/>
        <v>-40984.850684931502</v>
      </c>
      <c r="AM252" s="16">
        <f t="shared" si="18"/>
        <v>1679757985.6661303</v>
      </c>
    </row>
    <row r="253" spans="1:39" x14ac:dyDescent="0.25">
      <c r="A253" s="5">
        <v>584</v>
      </c>
      <c r="B253" s="6">
        <v>75</v>
      </c>
      <c r="C253" s="6" t="s">
        <v>4</v>
      </c>
      <c r="D253" s="6">
        <v>13500</v>
      </c>
      <c r="E253" s="1" t="s">
        <v>45</v>
      </c>
      <c r="F253" s="1">
        <v>10</v>
      </c>
      <c r="G253" s="1">
        <v>9</v>
      </c>
      <c r="H253" s="1">
        <v>1893</v>
      </c>
      <c r="I253" s="1">
        <v>2000</v>
      </c>
      <c r="J253" s="1" t="s">
        <v>46</v>
      </c>
      <c r="K253" s="1" t="s">
        <v>62</v>
      </c>
      <c r="L253" s="1" t="s">
        <v>62</v>
      </c>
      <c r="M253" s="1" t="s">
        <v>67</v>
      </c>
      <c r="N253" s="1" t="s">
        <v>47</v>
      </c>
      <c r="O253" s="1" t="s">
        <v>47</v>
      </c>
      <c r="P253" s="1" t="s">
        <v>50</v>
      </c>
      <c r="Q253" s="1" t="s">
        <v>56</v>
      </c>
      <c r="R253" s="1">
        <v>0</v>
      </c>
      <c r="S253" s="1" t="s">
        <v>52</v>
      </c>
      <c r="T253" s="1">
        <v>1521</v>
      </c>
      <c r="U253" s="1">
        <v>1254</v>
      </c>
      <c r="V253" s="1">
        <v>0</v>
      </c>
      <c r="W253" s="1">
        <v>2775</v>
      </c>
      <c r="X253" s="1">
        <v>3</v>
      </c>
      <c r="Y253" s="1">
        <v>1</v>
      </c>
      <c r="Z253" s="1">
        <v>3</v>
      </c>
      <c r="AA253" s="1">
        <v>1</v>
      </c>
      <c r="AB253" s="1" t="s">
        <v>48</v>
      </c>
      <c r="AC253" s="1">
        <v>9</v>
      </c>
      <c r="AD253" s="1" t="s">
        <v>53</v>
      </c>
      <c r="AE253" s="1" t="s">
        <v>58</v>
      </c>
      <c r="AF253" s="1">
        <v>2</v>
      </c>
      <c r="AG253" s="1">
        <v>0</v>
      </c>
      <c r="AH253" s="1">
        <v>7</v>
      </c>
      <c r="AI253" s="1">
        <v>2008</v>
      </c>
      <c r="AJ253" s="1" t="s">
        <v>9</v>
      </c>
      <c r="AK253" s="1">
        <v>325000</v>
      </c>
      <c r="AL253" s="16">
        <f t="shared" si="17"/>
        <v>149015.1493150685</v>
      </c>
      <c r="AM253" s="16">
        <f t="shared" si="18"/>
        <v>22205514725.392159</v>
      </c>
    </row>
    <row r="254" spans="1:39" x14ac:dyDescent="0.25">
      <c r="A254" s="5">
        <v>818</v>
      </c>
      <c r="B254" s="6">
        <v>20</v>
      </c>
      <c r="C254" s="6" t="s">
        <v>3</v>
      </c>
      <c r="D254" s="6">
        <v>13265</v>
      </c>
      <c r="E254" s="1" t="s">
        <v>71</v>
      </c>
      <c r="F254" s="1">
        <v>8</v>
      </c>
      <c r="G254" s="1">
        <v>5</v>
      </c>
      <c r="H254" s="1">
        <v>2002</v>
      </c>
      <c r="I254" s="1">
        <v>2002</v>
      </c>
      <c r="J254" s="1" t="s">
        <v>61</v>
      </c>
      <c r="K254" s="1" t="s">
        <v>48</v>
      </c>
      <c r="L254" s="1" t="s">
        <v>47</v>
      </c>
      <c r="M254" s="1" t="s">
        <v>55</v>
      </c>
      <c r="N254" s="1" t="s">
        <v>48</v>
      </c>
      <c r="O254" s="1" t="s">
        <v>47</v>
      </c>
      <c r="P254" s="1" t="s">
        <v>50</v>
      </c>
      <c r="Q254" s="1" t="s">
        <v>63</v>
      </c>
      <c r="R254" s="1">
        <v>1218</v>
      </c>
      <c r="S254" s="1" t="s">
        <v>52</v>
      </c>
      <c r="T254" s="1">
        <v>1689</v>
      </c>
      <c r="U254" s="1">
        <v>0</v>
      </c>
      <c r="V254" s="1">
        <v>0</v>
      </c>
      <c r="W254" s="1">
        <v>1689</v>
      </c>
      <c r="X254" s="1">
        <v>2</v>
      </c>
      <c r="Y254" s="1">
        <v>0</v>
      </c>
      <c r="Z254" s="1">
        <v>3</v>
      </c>
      <c r="AA254" s="1">
        <v>1</v>
      </c>
      <c r="AB254" s="1" t="s">
        <v>48</v>
      </c>
      <c r="AC254" s="1">
        <v>7</v>
      </c>
      <c r="AD254" s="1" t="s">
        <v>53</v>
      </c>
      <c r="AE254" s="1" t="s">
        <v>54</v>
      </c>
      <c r="AF254" s="1">
        <v>3</v>
      </c>
      <c r="AG254" s="1">
        <v>0</v>
      </c>
      <c r="AH254" s="1">
        <v>7</v>
      </c>
      <c r="AI254" s="1">
        <v>2008</v>
      </c>
      <c r="AJ254" s="1" t="s">
        <v>9</v>
      </c>
      <c r="AK254" s="1">
        <v>271000</v>
      </c>
      <c r="AL254" s="16">
        <f t="shared" si="17"/>
        <v>95015.149315068498</v>
      </c>
      <c r="AM254" s="16">
        <f t="shared" si="18"/>
        <v>9027878599.3647614</v>
      </c>
    </row>
    <row r="255" spans="1:39" x14ac:dyDescent="0.25">
      <c r="A255" s="5">
        <v>539</v>
      </c>
      <c r="B255" s="6">
        <v>20</v>
      </c>
      <c r="C255" s="6" t="s">
        <v>3</v>
      </c>
      <c r="D255" s="6">
        <v>11553</v>
      </c>
      <c r="E255" s="1" t="s">
        <v>45</v>
      </c>
      <c r="F255" s="1">
        <v>5</v>
      </c>
      <c r="G255" s="1">
        <v>5</v>
      </c>
      <c r="H255" s="1">
        <v>1968</v>
      </c>
      <c r="I255" s="1">
        <v>1968</v>
      </c>
      <c r="J255" s="1" t="s">
        <v>61</v>
      </c>
      <c r="K255" s="1" t="s">
        <v>47</v>
      </c>
      <c r="L255" s="1" t="s">
        <v>47</v>
      </c>
      <c r="M255" s="1" t="s">
        <v>49</v>
      </c>
      <c r="N255" s="1" t="s">
        <v>47</v>
      </c>
      <c r="O255" s="1" t="s">
        <v>47</v>
      </c>
      <c r="P255" s="1" t="s">
        <v>50</v>
      </c>
      <c r="Q255" s="1" t="s">
        <v>51</v>
      </c>
      <c r="R255" s="1">
        <v>673</v>
      </c>
      <c r="S255" s="1" t="s">
        <v>52</v>
      </c>
      <c r="T255" s="1">
        <v>1159</v>
      </c>
      <c r="U255" s="1">
        <v>0</v>
      </c>
      <c r="V255" s="1">
        <v>0</v>
      </c>
      <c r="W255" s="1">
        <v>1159</v>
      </c>
      <c r="X255" s="1">
        <v>1</v>
      </c>
      <c r="Y255" s="1">
        <v>1</v>
      </c>
      <c r="Z255" s="1">
        <v>3</v>
      </c>
      <c r="AA255" s="1">
        <v>1</v>
      </c>
      <c r="AB255" s="1" t="s">
        <v>47</v>
      </c>
      <c r="AC255" s="1">
        <v>7</v>
      </c>
      <c r="AD255" s="1" t="s">
        <v>53</v>
      </c>
      <c r="AE255" s="1" t="s">
        <v>54</v>
      </c>
      <c r="AF255" s="1">
        <v>1</v>
      </c>
      <c r="AG255" s="1">
        <v>0</v>
      </c>
      <c r="AH255" s="1">
        <v>7</v>
      </c>
      <c r="AI255" s="1">
        <v>2006</v>
      </c>
      <c r="AJ255" s="1" t="s">
        <v>9</v>
      </c>
      <c r="AK255" s="1">
        <v>158000</v>
      </c>
      <c r="AL255" s="16">
        <f t="shared" si="17"/>
        <v>-17984.850684931502</v>
      </c>
      <c r="AM255" s="16">
        <f t="shared" si="18"/>
        <v>323454854.15928113</v>
      </c>
    </row>
    <row r="256" spans="1:39" x14ac:dyDescent="0.25">
      <c r="A256" s="5">
        <v>819</v>
      </c>
      <c r="B256" s="6">
        <v>80</v>
      </c>
      <c r="C256" s="6" t="s">
        <v>3</v>
      </c>
      <c r="D256" s="6">
        <v>8816</v>
      </c>
      <c r="E256" s="1" t="s">
        <v>45</v>
      </c>
      <c r="F256" s="1">
        <v>6</v>
      </c>
      <c r="G256" s="1">
        <v>7</v>
      </c>
      <c r="H256" s="1">
        <v>1971</v>
      </c>
      <c r="I256" s="1">
        <v>1971</v>
      </c>
      <c r="J256" s="1" t="s">
        <v>46</v>
      </c>
      <c r="K256" s="1" t="s">
        <v>47</v>
      </c>
      <c r="L256" s="1" t="s">
        <v>47</v>
      </c>
      <c r="M256" s="1" t="s">
        <v>49</v>
      </c>
      <c r="N256" s="1" t="s">
        <v>47</v>
      </c>
      <c r="O256" s="1" t="s">
        <v>47</v>
      </c>
      <c r="P256" s="1" t="s">
        <v>68</v>
      </c>
      <c r="Q256" s="1" t="s">
        <v>63</v>
      </c>
      <c r="R256" s="1">
        <v>504</v>
      </c>
      <c r="S256" s="1" t="s">
        <v>52</v>
      </c>
      <c r="T256" s="1">
        <v>1052</v>
      </c>
      <c r="U256" s="1">
        <v>0</v>
      </c>
      <c r="V256" s="1">
        <v>0</v>
      </c>
      <c r="W256" s="1">
        <v>1052</v>
      </c>
      <c r="X256" s="1">
        <v>1</v>
      </c>
      <c r="Y256" s="1">
        <v>0</v>
      </c>
      <c r="Z256" s="1">
        <v>3</v>
      </c>
      <c r="AA256" s="1">
        <v>1</v>
      </c>
      <c r="AB256" s="1" t="s">
        <v>47</v>
      </c>
      <c r="AC256" s="1">
        <v>6</v>
      </c>
      <c r="AD256" s="1" t="s">
        <v>53</v>
      </c>
      <c r="AE256" s="1" t="s">
        <v>54</v>
      </c>
      <c r="AF256" s="1">
        <v>2</v>
      </c>
      <c r="AG256" s="1">
        <v>0</v>
      </c>
      <c r="AH256" s="1">
        <v>6</v>
      </c>
      <c r="AI256" s="1">
        <v>2010</v>
      </c>
      <c r="AJ256" s="1" t="s">
        <v>9</v>
      </c>
      <c r="AK256" s="1">
        <v>155000</v>
      </c>
      <c r="AL256" s="16">
        <f t="shared" si="17"/>
        <v>-20984.850684931502</v>
      </c>
      <c r="AM256" s="16">
        <f t="shared" si="18"/>
        <v>440363958.26887012</v>
      </c>
    </row>
    <row r="257" spans="1:39" x14ac:dyDescent="0.25">
      <c r="A257" s="5">
        <v>589</v>
      </c>
      <c r="B257" s="6">
        <v>20</v>
      </c>
      <c r="C257" s="6" t="s">
        <v>3</v>
      </c>
      <c r="D257" s="6">
        <v>25095</v>
      </c>
      <c r="E257" s="1" t="s">
        <v>45</v>
      </c>
      <c r="F257" s="1">
        <v>5</v>
      </c>
      <c r="G257" s="1">
        <v>8</v>
      </c>
      <c r="H257" s="1">
        <v>1968</v>
      </c>
      <c r="I257" s="1">
        <v>2003</v>
      </c>
      <c r="J257" s="1" t="s">
        <v>72</v>
      </c>
      <c r="K257" s="1" t="s">
        <v>47</v>
      </c>
      <c r="L257" s="1" t="s">
        <v>47</v>
      </c>
      <c r="M257" s="1" t="s">
        <v>49</v>
      </c>
      <c r="N257" s="1" t="s">
        <v>47</v>
      </c>
      <c r="O257" s="1" t="s">
        <v>47</v>
      </c>
      <c r="P257" s="1" t="s">
        <v>48</v>
      </c>
      <c r="Q257" s="1" t="s">
        <v>63</v>
      </c>
      <c r="R257" s="1">
        <v>1324</v>
      </c>
      <c r="S257" s="1" t="s">
        <v>52</v>
      </c>
      <c r="T257" s="1">
        <v>1473</v>
      </c>
      <c r="U257" s="1">
        <v>0</v>
      </c>
      <c r="V257" s="1">
        <v>0</v>
      </c>
      <c r="W257" s="1">
        <v>1473</v>
      </c>
      <c r="X257" s="1">
        <v>1</v>
      </c>
      <c r="Y257" s="1">
        <v>0</v>
      </c>
      <c r="Z257" s="1">
        <v>1</v>
      </c>
      <c r="AA257" s="1">
        <v>1</v>
      </c>
      <c r="AB257" s="1" t="s">
        <v>62</v>
      </c>
      <c r="AC257" s="1">
        <v>5</v>
      </c>
      <c r="AD257" s="1" t="s">
        <v>53</v>
      </c>
      <c r="AE257" s="1" t="s">
        <v>54</v>
      </c>
      <c r="AF257" s="1">
        <v>1</v>
      </c>
      <c r="AG257" s="1">
        <v>0</v>
      </c>
      <c r="AH257" s="1">
        <v>6</v>
      </c>
      <c r="AI257" s="1">
        <v>2009</v>
      </c>
      <c r="AJ257" s="1" t="s">
        <v>10</v>
      </c>
      <c r="AK257" s="1">
        <v>143000</v>
      </c>
      <c r="AL257" s="16">
        <f t="shared" si="17"/>
        <v>-32984.850684931502</v>
      </c>
      <c r="AM257" s="16">
        <f t="shared" si="18"/>
        <v>1088000374.7072263</v>
      </c>
    </row>
    <row r="258" spans="1:39" x14ac:dyDescent="0.25">
      <c r="A258" s="5">
        <v>112</v>
      </c>
      <c r="B258" s="6">
        <v>80</v>
      </c>
      <c r="C258" s="6" t="s">
        <v>3</v>
      </c>
      <c r="D258" s="6">
        <v>7750</v>
      </c>
      <c r="E258" s="1" t="s">
        <v>45</v>
      </c>
      <c r="F258" s="1">
        <v>7</v>
      </c>
      <c r="G258" s="1">
        <v>5</v>
      </c>
      <c r="H258" s="1">
        <v>2000</v>
      </c>
      <c r="I258" s="1">
        <v>2000</v>
      </c>
      <c r="J258" s="1" t="s">
        <v>46</v>
      </c>
      <c r="K258" s="1" t="s">
        <v>47</v>
      </c>
      <c r="L258" s="1" t="s">
        <v>47</v>
      </c>
      <c r="M258" s="1" t="s">
        <v>55</v>
      </c>
      <c r="N258" s="1" t="s">
        <v>48</v>
      </c>
      <c r="O258" s="1" t="s">
        <v>47</v>
      </c>
      <c r="P258" s="1" t="s">
        <v>50</v>
      </c>
      <c r="Q258" s="1" t="s">
        <v>63</v>
      </c>
      <c r="R258" s="1">
        <v>250</v>
      </c>
      <c r="S258" s="1" t="s">
        <v>52</v>
      </c>
      <c r="T258" s="1">
        <v>774</v>
      </c>
      <c r="U258" s="1">
        <v>656</v>
      </c>
      <c r="V258" s="1">
        <v>0</v>
      </c>
      <c r="W258" s="1">
        <v>1430</v>
      </c>
      <c r="X258" s="1">
        <v>2</v>
      </c>
      <c r="Y258" s="1">
        <v>1</v>
      </c>
      <c r="Z258" s="1">
        <v>3</v>
      </c>
      <c r="AA258" s="1">
        <v>1</v>
      </c>
      <c r="AB258" s="1" t="s">
        <v>47</v>
      </c>
      <c r="AC258" s="1">
        <v>7</v>
      </c>
      <c r="AD258" s="1" t="s">
        <v>53</v>
      </c>
      <c r="AE258" s="1" t="s">
        <v>69</v>
      </c>
      <c r="AF258" s="1">
        <v>2</v>
      </c>
      <c r="AG258" s="1">
        <v>0</v>
      </c>
      <c r="AH258" s="1">
        <v>4</v>
      </c>
      <c r="AI258" s="1">
        <v>2010</v>
      </c>
      <c r="AJ258" s="1" t="s">
        <v>9</v>
      </c>
      <c r="AK258" s="1">
        <v>180000</v>
      </c>
      <c r="AL258" s="16">
        <f t="shared" si="17"/>
        <v>4015.1493150684983</v>
      </c>
      <c r="AM258" s="16">
        <f t="shared" si="18"/>
        <v>16121424.02229503</v>
      </c>
    </row>
    <row r="259" spans="1:39" x14ac:dyDescent="0.25">
      <c r="A259" s="5">
        <v>639</v>
      </c>
      <c r="B259" s="6">
        <v>30</v>
      </c>
      <c r="C259" s="6" t="s">
        <v>3</v>
      </c>
      <c r="D259" s="6">
        <v>8777</v>
      </c>
      <c r="E259" s="1" t="s">
        <v>45</v>
      </c>
      <c r="F259" s="1">
        <v>5</v>
      </c>
      <c r="G259" s="1">
        <v>7</v>
      </c>
      <c r="H259" s="1">
        <v>1910</v>
      </c>
      <c r="I259" s="1">
        <v>1950</v>
      </c>
      <c r="J259" s="1" t="s">
        <v>46</v>
      </c>
      <c r="K259" s="1" t="s">
        <v>47</v>
      </c>
      <c r="L259" s="1" t="s">
        <v>47</v>
      </c>
      <c r="M259" s="1" t="s">
        <v>49</v>
      </c>
      <c r="N259" s="1" t="s">
        <v>66</v>
      </c>
      <c r="O259" s="1" t="s">
        <v>47</v>
      </c>
      <c r="P259" s="1" t="s">
        <v>50</v>
      </c>
      <c r="Q259" s="1" t="s">
        <v>56</v>
      </c>
      <c r="R259" s="1">
        <v>0</v>
      </c>
      <c r="S259" s="1" t="s">
        <v>52</v>
      </c>
      <c r="T259" s="1">
        <v>796</v>
      </c>
      <c r="U259" s="1">
        <v>0</v>
      </c>
      <c r="V259" s="1">
        <v>0</v>
      </c>
      <c r="W259" s="1">
        <v>796</v>
      </c>
      <c r="X259" s="1">
        <v>1</v>
      </c>
      <c r="Y259" s="1">
        <v>0</v>
      </c>
      <c r="Z259" s="1">
        <v>2</v>
      </c>
      <c r="AA259" s="1">
        <v>1</v>
      </c>
      <c r="AB259" s="1" t="s">
        <v>47</v>
      </c>
      <c r="AC259" s="1">
        <v>4</v>
      </c>
      <c r="AD259" s="1" t="s">
        <v>53</v>
      </c>
      <c r="AE259" s="1" t="s">
        <v>76</v>
      </c>
      <c r="AF259" s="1">
        <v>0</v>
      </c>
      <c r="AG259" s="1">
        <v>0</v>
      </c>
      <c r="AH259" s="1">
        <v>5</v>
      </c>
      <c r="AI259" s="1">
        <v>2008</v>
      </c>
      <c r="AJ259" s="1" t="s">
        <v>9</v>
      </c>
      <c r="AK259" s="1">
        <v>85000</v>
      </c>
      <c r="AL259" s="16">
        <f t="shared" ref="AL259:AL322" si="19">AK259-$AO$3</f>
        <v>-90984.850684931502</v>
      </c>
      <c r="AM259" s="16">
        <f t="shared" ref="AM259:AM322" si="20">AL259^2</f>
        <v>8278243054.1592808</v>
      </c>
    </row>
    <row r="260" spans="1:39" x14ac:dyDescent="0.25">
      <c r="A260" s="5">
        <v>1199</v>
      </c>
      <c r="B260" s="6">
        <v>20</v>
      </c>
      <c r="C260" s="6" t="s">
        <v>3</v>
      </c>
      <c r="D260" s="6">
        <v>9100</v>
      </c>
      <c r="E260" s="1" t="s">
        <v>45</v>
      </c>
      <c r="F260" s="1">
        <v>7</v>
      </c>
      <c r="G260" s="1">
        <v>5</v>
      </c>
      <c r="H260" s="1">
        <v>2001</v>
      </c>
      <c r="I260" s="1">
        <v>2001</v>
      </c>
      <c r="J260" s="1" t="s">
        <v>46</v>
      </c>
      <c r="K260" s="1" t="s">
        <v>48</v>
      </c>
      <c r="L260" s="1" t="s">
        <v>47</v>
      </c>
      <c r="M260" s="1" t="s">
        <v>55</v>
      </c>
      <c r="N260" s="1" t="s">
        <v>48</v>
      </c>
      <c r="O260" s="1" t="s">
        <v>47</v>
      </c>
      <c r="P260" s="1" t="s">
        <v>50</v>
      </c>
      <c r="Q260" s="1" t="s">
        <v>56</v>
      </c>
      <c r="R260" s="1">
        <v>0</v>
      </c>
      <c r="S260" s="1" t="s">
        <v>52</v>
      </c>
      <c r="T260" s="1">
        <v>1212</v>
      </c>
      <c r="U260" s="1">
        <v>0</v>
      </c>
      <c r="V260" s="1">
        <v>0</v>
      </c>
      <c r="W260" s="1">
        <v>1212</v>
      </c>
      <c r="X260" s="1">
        <v>2</v>
      </c>
      <c r="Y260" s="1">
        <v>0</v>
      </c>
      <c r="Z260" s="1">
        <v>3</v>
      </c>
      <c r="AA260" s="1">
        <v>1</v>
      </c>
      <c r="AB260" s="1" t="s">
        <v>48</v>
      </c>
      <c r="AC260" s="1">
        <v>6</v>
      </c>
      <c r="AD260" s="1" t="s">
        <v>53</v>
      </c>
      <c r="AE260" s="1" t="s">
        <v>54</v>
      </c>
      <c r="AF260" s="1">
        <v>2</v>
      </c>
      <c r="AG260" s="1">
        <v>0</v>
      </c>
      <c r="AH260" s="1">
        <v>6</v>
      </c>
      <c r="AI260" s="1">
        <v>2009</v>
      </c>
      <c r="AJ260" s="1" t="s">
        <v>9</v>
      </c>
      <c r="AK260" s="1">
        <v>178000</v>
      </c>
      <c r="AL260" s="16">
        <f t="shared" si="19"/>
        <v>2015.1493150684983</v>
      </c>
      <c r="AM260" s="16">
        <f t="shared" si="20"/>
        <v>4060826.7620210377</v>
      </c>
    </row>
    <row r="261" spans="1:39" x14ac:dyDescent="0.25">
      <c r="A261" s="5">
        <v>1045</v>
      </c>
      <c r="B261" s="6">
        <v>20</v>
      </c>
      <c r="C261" s="6" t="s">
        <v>3</v>
      </c>
      <c r="D261" s="6">
        <v>9600</v>
      </c>
      <c r="E261" s="1" t="s">
        <v>45</v>
      </c>
      <c r="F261" s="1">
        <v>8</v>
      </c>
      <c r="G261" s="1">
        <v>5</v>
      </c>
      <c r="H261" s="1">
        <v>1981</v>
      </c>
      <c r="I261" s="1">
        <v>1981</v>
      </c>
      <c r="J261" s="1" t="s">
        <v>61</v>
      </c>
      <c r="K261" s="1" t="s">
        <v>48</v>
      </c>
      <c r="L261" s="1" t="s">
        <v>47</v>
      </c>
      <c r="M261" s="1" t="s">
        <v>55</v>
      </c>
      <c r="N261" s="1" t="s">
        <v>48</v>
      </c>
      <c r="O261" s="1" t="s">
        <v>47</v>
      </c>
      <c r="P261" s="1" t="s">
        <v>50</v>
      </c>
      <c r="Q261" s="1" t="s">
        <v>65</v>
      </c>
      <c r="R261" s="1">
        <v>1104</v>
      </c>
      <c r="S261" s="1" t="s">
        <v>52</v>
      </c>
      <c r="T261" s="1">
        <v>2524</v>
      </c>
      <c r="U261" s="1">
        <v>0</v>
      </c>
      <c r="V261" s="1">
        <v>0</v>
      </c>
      <c r="W261" s="1">
        <v>2524</v>
      </c>
      <c r="X261" s="1">
        <v>2</v>
      </c>
      <c r="Y261" s="1">
        <v>1</v>
      </c>
      <c r="Z261" s="1">
        <v>4</v>
      </c>
      <c r="AA261" s="1">
        <v>1</v>
      </c>
      <c r="AB261" s="1" t="s">
        <v>48</v>
      </c>
      <c r="AC261" s="1">
        <v>9</v>
      </c>
      <c r="AD261" s="1" t="s">
        <v>53</v>
      </c>
      <c r="AE261" s="1" t="s">
        <v>54</v>
      </c>
      <c r="AF261" s="1">
        <v>2</v>
      </c>
      <c r="AG261" s="1">
        <v>0</v>
      </c>
      <c r="AH261" s="1">
        <v>7</v>
      </c>
      <c r="AI261" s="1">
        <v>2009</v>
      </c>
      <c r="AJ261" s="1" t="s">
        <v>9</v>
      </c>
      <c r="AK261" s="1">
        <v>278000</v>
      </c>
      <c r="AL261" s="16">
        <f t="shared" si="19"/>
        <v>102015.1493150685</v>
      </c>
      <c r="AM261" s="16">
        <f t="shared" si="20"/>
        <v>10407090689.775721</v>
      </c>
    </row>
    <row r="262" spans="1:39" x14ac:dyDescent="0.25">
      <c r="A262" s="5">
        <v>1227</v>
      </c>
      <c r="B262" s="6">
        <v>60</v>
      </c>
      <c r="C262" s="6" t="s">
        <v>3</v>
      </c>
      <c r="D262" s="6">
        <v>14598</v>
      </c>
      <c r="E262" s="1" t="s">
        <v>71</v>
      </c>
      <c r="F262" s="1">
        <v>6</v>
      </c>
      <c r="G262" s="1">
        <v>5</v>
      </c>
      <c r="H262" s="1">
        <v>2007</v>
      </c>
      <c r="I262" s="1">
        <v>2007</v>
      </c>
      <c r="J262" s="1" t="s">
        <v>46</v>
      </c>
      <c r="K262" s="1" t="s">
        <v>48</v>
      </c>
      <c r="L262" s="1" t="s">
        <v>47</v>
      </c>
      <c r="M262" s="1" t="s">
        <v>55</v>
      </c>
      <c r="N262" s="1" t="s">
        <v>48</v>
      </c>
      <c r="O262" s="1" t="s">
        <v>47</v>
      </c>
      <c r="P262" s="1" t="s">
        <v>70</v>
      </c>
      <c r="Q262" s="1" t="s">
        <v>56</v>
      </c>
      <c r="R262" s="1">
        <v>0</v>
      </c>
      <c r="S262" s="1" t="s">
        <v>52</v>
      </c>
      <c r="T262" s="1">
        <v>894</v>
      </c>
      <c r="U262" s="1">
        <v>1039</v>
      </c>
      <c r="V262" s="1">
        <v>0</v>
      </c>
      <c r="W262" s="1">
        <v>1933</v>
      </c>
      <c r="X262" s="1">
        <v>2</v>
      </c>
      <c r="Y262" s="1">
        <v>1</v>
      </c>
      <c r="Z262" s="1">
        <v>4</v>
      </c>
      <c r="AA262" s="1">
        <v>1</v>
      </c>
      <c r="AB262" s="1" t="s">
        <v>48</v>
      </c>
      <c r="AC262" s="1">
        <v>9</v>
      </c>
      <c r="AD262" s="1" t="s">
        <v>53</v>
      </c>
      <c r="AE262" s="1" t="s">
        <v>69</v>
      </c>
      <c r="AF262" s="1">
        <v>3</v>
      </c>
      <c r="AG262" s="1">
        <v>0</v>
      </c>
      <c r="AH262" s="1">
        <v>1</v>
      </c>
      <c r="AI262" s="1">
        <v>2008</v>
      </c>
      <c r="AJ262" s="1" t="s">
        <v>9</v>
      </c>
      <c r="AK262" s="1">
        <v>214000</v>
      </c>
      <c r="AL262" s="16">
        <f t="shared" si="19"/>
        <v>38015.149315068498</v>
      </c>
      <c r="AM262" s="16">
        <f t="shared" si="20"/>
        <v>1445151577.4469528</v>
      </c>
    </row>
    <row r="263" spans="1:39" x14ac:dyDescent="0.25">
      <c r="A263" s="5">
        <v>445</v>
      </c>
      <c r="B263" s="6">
        <v>60</v>
      </c>
      <c r="C263" s="6" t="s">
        <v>3</v>
      </c>
      <c r="D263" s="6">
        <v>8750</v>
      </c>
      <c r="E263" s="1" t="s">
        <v>45</v>
      </c>
      <c r="F263" s="1">
        <v>7</v>
      </c>
      <c r="G263" s="1">
        <v>5</v>
      </c>
      <c r="H263" s="1">
        <v>1994</v>
      </c>
      <c r="I263" s="1">
        <v>1995</v>
      </c>
      <c r="J263" s="1" t="s">
        <v>46</v>
      </c>
      <c r="K263" s="1" t="s">
        <v>48</v>
      </c>
      <c r="L263" s="1" t="s">
        <v>48</v>
      </c>
      <c r="M263" s="1" t="s">
        <v>55</v>
      </c>
      <c r="N263" s="1" t="s">
        <v>48</v>
      </c>
      <c r="O263" s="1" t="s">
        <v>47</v>
      </c>
      <c r="P263" s="1" t="s">
        <v>50</v>
      </c>
      <c r="Q263" s="1" t="s">
        <v>63</v>
      </c>
      <c r="R263" s="1">
        <v>642</v>
      </c>
      <c r="S263" s="1" t="s">
        <v>52</v>
      </c>
      <c r="T263" s="1">
        <v>933</v>
      </c>
      <c r="U263" s="1">
        <v>975</v>
      </c>
      <c r="V263" s="1">
        <v>0</v>
      </c>
      <c r="W263" s="1">
        <v>1908</v>
      </c>
      <c r="X263" s="1">
        <v>2</v>
      </c>
      <c r="Y263" s="1">
        <v>1</v>
      </c>
      <c r="Z263" s="1">
        <v>4</v>
      </c>
      <c r="AA263" s="1">
        <v>1</v>
      </c>
      <c r="AB263" s="1" t="s">
        <v>48</v>
      </c>
      <c r="AC263" s="1">
        <v>8</v>
      </c>
      <c r="AD263" s="1" t="s">
        <v>53</v>
      </c>
      <c r="AE263" s="1" t="s">
        <v>54</v>
      </c>
      <c r="AF263" s="1">
        <v>2</v>
      </c>
      <c r="AG263" s="1">
        <v>0</v>
      </c>
      <c r="AH263" s="1">
        <v>7</v>
      </c>
      <c r="AI263" s="1">
        <v>2008</v>
      </c>
      <c r="AJ263" s="1" t="s">
        <v>9</v>
      </c>
      <c r="AK263" s="1">
        <v>210000</v>
      </c>
      <c r="AL263" s="16">
        <f t="shared" si="19"/>
        <v>34015.149315068498</v>
      </c>
      <c r="AM263" s="16">
        <f t="shared" si="20"/>
        <v>1157030382.926405</v>
      </c>
    </row>
    <row r="264" spans="1:39" x14ac:dyDescent="0.25">
      <c r="A264" s="5">
        <v>544</v>
      </c>
      <c r="B264" s="6">
        <v>120</v>
      </c>
      <c r="C264" s="6" t="s">
        <v>6</v>
      </c>
      <c r="D264" s="6">
        <v>4058</v>
      </c>
      <c r="E264" s="1" t="s">
        <v>45</v>
      </c>
      <c r="F264" s="1">
        <v>7</v>
      </c>
      <c r="G264" s="1">
        <v>5</v>
      </c>
      <c r="H264" s="1">
        <v>1998</v>
      </c>
      <c r="I264" s="1">
        <v>1998</v>
      </c>
      <c r="J264" s="1" t="s">
        <v>46</v>
      </c>
      <c r="K264" s="1" t="s">
        <v>47</v>
      </c>
      <c r="L264" s="1" t="s">
        <v>47</v>
      </c>
      <c r="M264" s="1" t="s">
        <v>55</v>
      </c>
      <c r="N264" s="1" t="s">
        <v>48</v>
      </c>
      <c r="O264" s="1" t="s">
        <v>47</v>
      </c>
      <c r="P264" s="1" t="s">
        <v>68</v>
      </c>
      <c r="Q264" s="1" t="s">
        <v>63</v>
      </c>
      <c r="R264" s="1">
        <v>584</v>
      </c>
      <c r="S264" s="1" t="s">
        <v>52</v>
      </c>
      <c r="T264" s="1">
        <v>767</v>
      </c>
      <c r="U264" s="1">
        <v>0</v>
      </c>
      <c r="V264" s="1">
        <v>0</v>
      </c>
      <c r="W264" s="1">
        <v>767</v>
      </c>
      <c r="X264" s="1">
        <v>1</v>
      </c>
      <c r="Y264" s="1">
        <v>0</v>
      </c>
      <c r="Z264" s="1">
        <v>1</v>
      </c>
      <c r="AA264" s="1">
        <v>1</v>
      </c>
      <c r="AB264" s="1" t="s">
        <v>47</v>
      </c>
      <c r="AC264" s="1">
        <v>4</v>
      </c>
      <c r="AD264" s="1" t="s">
        <v>53</v>
      </c>
      <c r="AE264" s="1" t="s">
        <v>54</v>
      </c>
      <c r="AF264" s="1">
        <v>1</v>
      </c>
      <c r="AG264" s="1">
        <v>0</v>
      </c>
      <c r="AH264" s="1">
        <v>6</v>
      </c>
      <c r="AI264" s="1">
        <v>2007</v>
      </c>
      <c r="AJ264" s="1" t="s">
        <v>9</v>
      </c>
      <c r="AK264" s="1">
        <v>133000</v>
      </c>
      <c r="AL264" s="16">
        <f t="shared" si="19"/>
        <v>-42984.850684931502</v>
      </c>
      <c r="AM264" s="16">
        <f t="shared" si="20"/>
        <v>1847697388.4058561</v>
      </c>
    </row>
    <row r="265" spans="1:39" x14ac:dyDescent="0.25">
      <c r="A265" s="5">
        <v>1195</v>
      </c>
      <c r="B265" s="6">
        <v>60</v>
      </c>
      <c r="C265" s="6" t="s">
        <v>3</v>
      </c>
      <c r="D265" s="6">
        <v>9364</v>
      </c>
      <c r="E265" s="1" t="s">
        <v>59</v>
      </c>
      <c r="F265" s="1">
        <v>6</v>
      </c>
      <c r="G265" s="1">
        <v>7</v>
      </c>
      <c r="H265" s="1">
        <v>1969</v>
      </c>
      <c r="I265" s="1">
        <v>1969</v>
      </c>
      <c r="J265" s="1" t="s">
        <v>46</v>
      </c>
      <c r="K265" s="1" t="s">
        <v>47</v>
      </c>
      <c r="L265" s="1" t="s">
        <v>47</v>
      </c>
      <c r="M265" s="1" t="s">
        <v>49</v>
      </c>
      <c r="N265" s="1" t="s">
        <v>47</v>
      </c>
      <c r="O265" s="1" t="s">
        <v>47</v>
      </c>
      <c r="P265" s="1" t="s">
        <v>50</v>
      </c>
      <c r="Q265" s="1" t="s">
        <v>65</v>
      </c>
      <c r="R265" s="1">
        <v>371</v>
      </c>
      <c r="S265" s="1" t="s">
        <v>52</v>
      </c>
      <c r="T265" s="1">
        <v>663</v>
      </c>
      <c r="U265" s="1">
        <v>689</v>
      </c>
      <c r="V265" s="1">
        <v>0</v>
      </c>
      <c r="W265" s="1">
        <v>1352</v>
      </c>
      <c r="X265" s="1">
        <v>1</v>
      </c>
      <c r="Y265" s="1">
        <v>1</v>
      </c>
      <c r="Z265" s="1">
        <v>4</v>
      </c>
      <c r="AA265" s="1">
        <v>1</v>
      </c>
      <c r="AB265" s="1" t="s">
        <v>47</v>
      </c>
      <c r="AC265" s="1">
        <v>7</v>
      </c>
      <c r="AD265" s="1" t="s">
        <v>53</v>
      </c>
      <c r="AE265" s="1" t="s">
        <v>54</v>
      </c>
      <c r="AF265" s="1">
        <v>1</v>
      </c>
      <c r="AG265" s="1">
        <v>0</v>
      </c>
      <c r="AH265" s="1">
        <v>3</v>
      </c>
      <c r="AI265" s="1">
        <v>2010</v>
      </c>
      <c r="AJ265" s="1" t="s">
        <v>9</v>
      </c>
      <c r="AK265" s="1">
        <v>158000</v>
      </c>
      <c r="AL265" s="16">
        <f t="shared" si="19"/>
        <v>-17984.850684931502</v>
      </c>
      <c r="AM265" s="16">
        <f t="shared" si="20"/>
        <v>323454854.15928113</v>
      </c>
    </row>
    <row r="266" spans="1:39" x14ac:dyDescent="0.25">
      <c r="A266" s="5">
        <v>742</v>
      </c>
      <c r="B266" s="6">
        <v>20</v>
      </c>
      <c r="C266" s="6" t="s">
        <v>3</v>
      </c>
      <c r="D266" s="6">
        <v>6768</v>
      </c>
      <c r="E266" s="1" t="s">
        <v>45</v>
      </c>
      <c r="F266" s="1">
        <v>6</v>
      </c>
      <c r="G266" s="1">
        <v>8</v>
      </c>
      <c r="H266" s="1">
        <v>1961</v>
      </c>
      <c r="I266" s="1">
        <v>1996</v>
      </c>
      <c r="J266" s="1" t="s">
        <v>61</v>
      </c>
      <c r="K266" s="1" t="s">
        <v>47</v>
      </c>
      <c r="L266" s="1" t="s">
        <v>48</v>
      </c>
      <c r="M266" s="1" t="s">
        <v>49</v>
      </c>
      <c r="N266" s="1" t="s">
        <v>47</v>
      </c>
      <c r="O266" s="1" t="s">
        <v>47</v>
      </c>
      <c r="P266" s="1" t="s">
        <v>70</v>
      </c>
      <c r="Q266" s="1" t="s">
        <v>63</v>
      </c>
      <c r="R266" s="1">
        <v>832</v>
      </c>
      <c r="S266" s="1" t="s">
        <v>52</v>
      </c>
      <c r="T266" s="1">
        <v>912</v>
      </c>
      <c r="U266" s="1">
        <v>0</v>
      </c>
      <c r="V266" s="1">
        <v>0</v>
      </c>
      <c r="W266" s="1">
        <v>912</v>
      </c>
      <c r="X266" s="1">
        <v>1</v>
      </c>
      <c r="Y266" s="1">
        <v>0</v>
      </c>
      <c r="Z266" s="1">
        <v>3</v>
      </c>
      <c r="AA266" s="1">
        <v>1</v>
      </c>
      <c r="AB266" s="1" t="s">
        <v>48</v>
      </c>
      <c r="AC266" s="1">
        <v>5</v>
      </c>
      <c r="AD266" s="1" t="s">
        <v>53</v>
      </c>
      <c r="AE266" s="1" t="s">
        <v>58</v>
      </c>
      <c r="AF266" s="1">
        <v>1</v>
      </c>
      <c r="AG266" s="1">
        <v>0</v>
      </c>
      <c r="AH266" s="1">
        <v>5</v>
      </c>
      <c r="AI266" s="1">
        <v>2008</v>
      </c>
      <c r="AJ266" s="1" t="s">
        <v>9</v>
      </c>
      <c r="AK266" s="1">
        <v>142000</v>
      </c>
      <c r="AL266" s="16">
        <f t="shared" si="19"/>
        <v>-33984.850684931502</v>
      </c>
      <c r="AM266" s="16">
        <f t="shared" si="20"/>
        <v>1154970076.0770891</v>
      </c>
    </row>
    <row r="267" spans="1:39" x14ac:dyDescent="0.25">
      <c r="A267" s="5">
        <v>723</v>
      </c>
      <c r="B267" s="6">
        <v>20</v>
      </c>
      <c r="C267" s="6" t="s">
        <v>3</v>
      </c>
      <c r="D267" s="6">
        <v>8120</v>
      </c>
      <c r="E267" s="1" t="s">
        <v>45</v>
      </c>
      <c r="F267" s="1">
        <v>4</v>
      </c>
      <c r="G267" s="1">
        <v>7</v>
      </c>
      <c r="H267" s="1">
        <v>1970</v>
      </c>
      <c r="I267" s="1">
        <v>1970</v>
      </c>
      <c r="J267" s="1" t="s">
        <v>46</v>
      </c>
      <c r="K267" s="1" t="s">
        <v>47</v>
      </c>
      <c r="L267" s="1" t="s">
        <v>48</v>
      </c>
      <c r="M267" s="1" t="s">
        <v>49</v>
      </c>
      <c r="N267" s="1" t="s">
        <v>47</v>
      </c>
      <c r="O267" s="1" t="s">
        <v>47</v>
      </c>
      <c r="P267" s="1" t="s">
        <v>50</v>
      </c>
      <c r="Q267" s="1" t="s">
        <v>65</v>
      </c>
      <c r="R267" s="1">
        <v>191</v>
      </c>
      <c r="S267" s="1" t="s">
        <v>52</v>
      </c>
      <c r="T267" s="1">
        <v>864</v>
      </c>
      <c r="U267" s="1">
        <v>0</v>
      </c>
      <c r="V267" s="1">
        <v>0</v>
      </c>
      <c r="W267" s="1">
        <v>864</v>
      </c>
      <c r="X267" s="1">
        <v>1</v>
      </c>
      <c r="Y267" s="1">
        <v>0</v>
      </c>
      <c r="Z267" s="1">
        <v>3</v>
      </c>
      <c r="AA267" s="1">
        <v>1</v>
      </c>
      <c r="AB267" s="1" t="s">
        <v>47</v>
      </c>
      <c r="AC267" s="1">
        <v>5</v>
      </c>
      <c r="AD267" s="1" t="s">
        <v>53</v>
      </c>
      <c r="AE267" s="1" t="s">
        <v>58</v>
      </c>
      <c r="AF267" s="1">
        <v>2</v>
      </c>
      <c r="AG267" s="1">
        <v>0</v>
      </c>
      <c r="AH267" s="1">
        <v>7</v>
      </c>
      <c r="AI267" s="1">
        <v>2009</v>
      </c>
      <c r="AJ267" s="1" t="s">
        <v>9</v>
      </c>
      <c r="AK267" s="1">
        <v>124500</v>
      </c>
      <c r="AL267" s="16">
        <f t="shared" si="19"/>
        <v>-51484.850684931502</v>
      </c>
      <c r="AM267" s="16">
        <f t="shared" si="20"/>
        <v>2650689850.0496917</v>
      </c>
    </row>
    <row r="268" spans="1:39" x14ac:dyDescent="0.25">
      <c r="A268" s="5">
        <v>669</v>
      </c>
      <c r="B268" s="6">
        <v>20</v>
      </c>
      <c r="C268" s="6" t="s">
        <v>3</v>
      </c>
      <c r="D268" s="6">
        <v>14175</v>
      </c>
      <c r="E268" s="1" t="s">
        <v>59</v>
      </c>
      <c r="F268" s="1">
        <v>5</v>
      </c>
      <c r="G268" s="1">
        <v>6</v>
      </c>
      <c r="H268" s="1">
        <v>1956</v>
      </c>
      <c r="I268" s="1">
        <v>1987</v>
      </c>
      <c r="J268" s="1" t="s">
        <v>46</v>
      </c>
      <c r="K268" s="1" t="s">
        <v>47</v>
      </c>
      <c r="L268" s="1" t="s">
        <v>47</v>
      </c>
      <c r="M268" s="1" t="s">
        <v>49</v>
      </c>
      <c r="N268" s="1" t="s">
        <v>47</v>
      </c>
      <c r="O268" s="1" t="s">
        <v>47</v>
      </c>
      <c r="P268" s="1" t="s">
        <v>50</v>
      </c>
      <c r="Q268" s="1" t="s">
        <v>60</v>
      </c>
      <c r="R268" s="1">
        <v>988</v>
      </c>
      <c r="S268" s="1" t="s">
        <v>52</v>
      </c>
      <c r="T268" s="1">
        <v>1437</v>
      </c>
      <c r="U268" s="1">
        <v>0</v>
      </c>
      <c r="V268" s="1">
        <v>0</v>
      </c>
      <c r="W268" s="1">
        <v>1437</v>
      </c>
      <c r="X268" s="1">
        <v>1</v>
      </c>
      <c r="Y268" s="1">
        <v>1</v>
      </c>
      <c r="Z268" s="1">
        <v>3</v>
      </c>
      <c r="AA268" s="1">
        <v>1</v>
      </c>
      <c r="AB268" s="1" t="s">
        <v>47</v>
      </c>
      <c r="AC268" s="1">
        <v>6</v>
      </c>
      <c r="AD268" s="1" t="s">
        <v>73</v>
      </c>
      <c r="AE268" s="1" t="s">
        <v>58</v>
      </c>
      <c r="AF268" s="1">
        <v>2</v>
      </c>
      <c r="AG268" s="1">
        <v>0</v>
      </c>
      <c r="AH268" s="1">
        <v>11</v>
      </c>
      <c r="AI268" s="1">
        <v>2006</v>
      </c>
      <c r="AJ268" s="1" t="s">
        <v>9</v>
      </c>
      <c r="AK268" s="1">
        <v>168000</v>
      </c>
      <c r="AL268" s="16">
        <f t="shared" si="19"/>
        <v>-7984.8506849315017</v>
      </c>
      <c r="AM268" s="16">
        <f t="shared" si="20"/>
        <v>63757840.46065107</v>
      </c>
    </row>
    <row r="269" spans="1:39" x14ac:dyDescent="0.25">
      <c r="A269" s="5">
        <v>956</v>
      </c>
      <c r="B269" s="6">
        <v>90</v>
      </c>
      <c r="C269" s="6" t="s">
        <v>6</v>
      </c>
      <c r="D269" s="6">
        <v>7136</v>
      </c>
      <c r="E269" s="1" t="s">
        <v>45</v>
      </c>
      <c r="F269" s="1">
        <v>6</v>
      </c>
      <c r="G269" s="1">
        <v>6</v>
      </c>
      <c r="H269" s="1">
        <v>1946</v>
      </c>
      <c r="I269" s="1">
        <v>1950</v>
      </c>
      <c r="J269" s="1" t="s">
        <v>46</v>
      </c>
      <c r="K269" s="1" t="s">
        <v>47</v>
      </c>
      <c r="L269" s="1" t="s">
        <v>47</v>
      </c>
      <c r="M269" s="1" t="s">
        <v>49</v>
      </c>
      <c r="N269" s="1" t="s">
        <v>48</v>
      </c>
      <c r="O269" s="1" t="s">
        <v>47</v>
      </c>
      <c r="P269" s="1" t="s">
        <v>50</v>
      </c>
      <c r="Q269" s="1" t="s">
        <v>60</v>
      </c>
      <c r="R269" s="1">
        <v>484</v>
      </c>
      <c r="S269" s="1" t="s">
        <v>75</v>
      </c>
      <c r="T269" s="1">
        <v>979</v>
      </c>
      <c r="U269" s="1">
        <v>979</v>
      </c>
      <c r="V269" s="1">
        <v>0</v>
      </c>
      <c r="W269" s="1">
        <v>1958</v>
      </c>
      <c r="X269" s="1">
        <v>2</v>
      </c>
      <c r="Y269" s="1">
        <v>0</v>
      </c>
      <c r="Z269" s="1">
        <v>4</v>
      </c>
      <c r="AA269" s="1">
        <v>2</v>
      </c>
      <c r="AB269" s="1" t="s">
        <v>47</v>
      </c>
      <c r="AC269" s="1">
        <v>8</v>
      </c>
      <c r="AD269" s="1" t="s">
        <v>53</v>
      </c>
      <c r="AE269" s="1" t="s">
        <v>54</v>
      </c>
      <c r="AF269" s="1">
        <v>2</v>
      </c>
      <c r="AG269" s="1">
        <v>0</v>
      </c>
      <c r="AH269" s="1">
        <v>8</v>
      </c>
      <c r="AI269" s="1">
        <v>2007</v>
      </c>
      <c r="AJ269" s="1" t="s">
        <v>9</v>
      </c>
      <c r="AK269" s="1">
        <v>145000</v>
      </c>
      <c r="AL269" s="16">
        <f t="shared" si="19"/>
        <v>-30984.850684931502</v>
      </c>
      <c r="AM269" s="16">
        <f t="shared" si="20"/>
        <v>960060971.96750021</v>
      </c>
    </row>
    <row r="270" spans="1:39" x14ac:dyDescent="0.25">
      <c r="A270" s="5">
        <v>1309</v>
      </c>
      <c r="B270" s="6">
        <v>20</v>
      </c>
      <c r="C270" s="6" t="s">
        <v>4</v>
      </c>
      <c r="D270" s="6">
        <v>12000</v>
      </c>
      <c r="E270" s="1" t="s">
        <v>45</v>
      </c>
      <c r="F270" s="1">
        <v>5</v>
      </c>
      <c r="G270" s="1">
        <v>7</v>
      </c>
      <c r="H270" s="1">
        <v>1948</v>
      </c>
      <c r="I270" s="1">
        <v>2005</v>
      </c>
      <c r="J270" s="1" t="s">
        <v>46</v>
      </c>
      <c r="K270" s="1" t="s">
        <v>47</v>
      </c>
      <c r="L270" s="1" t="s">
        <v>47</v>
      </c>
      <c r="M270" s="1" t="s">
        <v>49</v>
      </c>
      <c r="N270" s="1" t="s">
        <v>47</v>
      </c>
      <c r="O270" s="1" t="s">
        <v>47</v>
      </c>
      <c r="P270" s="1" t="s">
        <v>50</v>
      </c>
      <c r="Q270" s="1" t="s">
        <v>63</v>
      </c>
      <c r="R270" s="1">
        <v>144</v>
      </c>
      <c r="S270" s="1" t="s">
        <v>52</v>
      </c>
      <c r="T270" s="1">
        <v>1122</v>
      </c>
      <c r="U270" s="1">
        <v>0</v>
      </c>
      <c r="V270" s="1">
        <v>0</v>
      </c>
      <c r="W270" s="1">
        <v>1122</v>
      </c>
      <c r="X270" s="1">
        <v>1</v>
      </c>
      <c r="Y270" s="1">
        <v>0</v>
      </c>
      <c r="Z270" s="1">
        <v>2</v>
      </c>
      <c r="AA270" s="1">
        <v>1</v>
      </c>
      <c r="AB270" s="1" t="s">
        <v>48</v>
      </c>
      <c r="AC270" s="1">
        <v>6</v>
      </c>
      <c r="AD270" s="1" t="s">
        <v>53</v>
      </c>
      <c r="AE270" s="1" t="s">
        <v>54</v>
      </c>
      <c r="AF270" s="1">
        <v>2</v>
      </c>
      <c r="AG270" s="1">
        <v>0</v>
      </c>
      <c r="AH270" s="1">
        <v>5</v>
      </c>
      <c r="AI270" s="1">
        <v>2008</v>
      </c>
      <c r="AJ270" s="1" t="s">
        <v>9</v>
      </c>
      <c r="AK270" s="1">
        <v>147000</v>
      </c>
      <c r="AL270" s="16">
        <f t="shared" si="19"/>
        <v>-28984.850684931502</v>
      </c>
      <c r="AM270" s="16">
        <f t="shared" si="20"/>
        <v>840121569.22777414</v>
      </c>
    </row>
    <row r="271" spans="1:39" x14ac:dyDescent="0.25">
      <c r="A271" s="5">
        <v>827</v>
      </c>
      <c r="B271" s="6">
        <v>45</v>
      </c>
      <c r="C271" s="6" t="s">
        <v>4</v>
      </c>
      <c r="D271" s="6">
        <v>6130</v>
      </c>
      <c r="E271" s="1" t="s">
        <v>45</v>
      </c>
      <c r="F271" s="1">
        <v>5</v>
      </c>
      <c r="G271" s="1">
        <v>6</v>
      </c>
      <c r="H271" s="1">
        <v>1924</v>
      </c>
      <c r="I271" s="1">
        <v>1950</v>
      </c>
      <c r="J271" s="1" t="s">
        <v>46</v>
      </c>
      <c r="K271" s="1" t="s">
        <v>47</v>
      </c>
      <c r="L271" s="1" t="s">
        <v>47</v>
      </c>
      <c r="M271" s="1" t="s">
        <v>67</v>
      </c>
      <c r="N271" s="1" t="s">
        <v>47</v>
      </c>
      <c r="O271" s="1" t="s">
        <v>47</v>
      </c>
      <c r="P271" s="1" t="s">
        <v>50</v>
      </c>
      <c r="Q271" s="1" t="s">
        <v>65</v>
      </c>
      <c r="R271" s="1">
        <v>784</v>
      </c>
      <c r="S271" s="1" t="s">
        <v>52</v>
      </c>
      <c r="T271" s="1">
        <v>784</v>
      </c>
      <c r="U271" s="1">
        <v>0</v>
      </c>
      <c r="V271" s="1">
        <v>0</v>
      </c>
      <c r="W271" s="1">
        <v>784</v>
      </c>
      <c r="X271" s="1">
        <v>1</v>
      </c>
      <c r="Y271" s="1">
        <v>0</v>
      </c>
      <c r="Z271" s="1">
        <v>2</v>
      </c>
      <c r="AA271" s="1">
        <v>1</v>
      </c>
      <c r="AB271" s="1" t="s">
        <v>48</v>
      </c>
      <c r="AC271" s="1">
        <v>5</v>
      </c>
      <c r="AD271" s="1" t="s">
        <v>53</v>
      </c>
      <c r="AE271" s="1" t="s">
        <v>76</v>
      </c>
      <c r="AF271" s="1">
        <v>0</v>
      </c>
      <c r="AG271" s="1">
        <v>0</v>
      </c>
      <c r="AH271" s="1">
        <v>5</v>
      </c>
      <c r="AI271" s="1">
        <v>2008</v>
      </c>
      <c r="AJ271" s="1" t="s">
        <v>9</v>
      </c>
      <c r="AK271" s="1">
        <v>109500</v>
      </c>
      <c r="AL271" s="16">
        <f t="shared" si="19"/>
        <v>-66484.850684931502</v>
      </c>
      <c r="AM271" s="16">
        <f t="shared" si="20"/>
        <v>4420235370.5976372</v>
      </c>
    </row>
    <row r="272" spans="1:39" x14ac:dyDescent="0.25">
      <c r="A272" s="5">
        <v>305</v>
      </c>
      <c r="B272" s="6">
        <v>75</v>
      </c>
      <c r="C272" s="6" t="s">
        <v>4</v>
      </c>
      <c r="D272" s="6">
        <v>18386</v>
      </c>
      <c r="E272" s="1" t="s">
        <v>45</v>
      </c>
      <c r="F272" s="1">
        <v>7</v>
      </c>
      <c r="G272" s="1">
        <v>9</v>
      </c>
      <c r="H272" s="1">
        <v>1880</v>
      </c>
      <c r="I272" s="1">
        <v>2002</v>
      </c>
      <c r="J272" s="1" t="s">
        <v>46</v>
      </c>
      <c r="K272" s="1" t="s">
        <v>47</v>
      </c>
      <c r="L272" s="1" t="s">
        <v>47</v>
      </c>
      <c r="M272" s="1" t="s">
        <v>67</v>
      </c>
      <c r="N272" s="1" t="s">
        <v>47</v>
      </c>
      <c r="O272" s="1" t="s">
        <v>47</v>
      </c>
      <c r="P272" s="1" t="s">
        <v>50</v>
      </c>
      <c r="Q272" s="1" t="s">
        <v>56</v>
      </c>
      <c r="R272" s="1">
        <v>0</v>
      </c>
      <c r="S272" s="1" t="s">
        <v>52</v>
      </c>
      <c r="T272" s="1">
        <v>1675</v>
      </c>
      <c r="U272" s="1">
        <v>1818</v>
      </c>
      <c r="V272" s="1">
        <v>0</v>
      </c>
      <c r="W272" s="1">
        <v>3493</v>
      </c>
      <c r="X272" s="1">
        <v>3</v>
      </c>
      <c r="Y272" s="1">
        <v>0</v>
      </c>
      <c r="Z272" s="1">
        <v>3</v>
      </c>
      <c r="AA272" s="1">
        <v>1</v>
      </c>
      <c r="AB272" s="1" t="s">
        <v>48</v>
      </c>
      <c r="AC272" s="1">
        <v>10</v>
      </c>
      <c r="AD272" s="1" t="s">
        <v>53</v>
      </c>
      <c r="AE272" s="1" t="s">
        <v>54</v>
      </c>
      <c r="AF272" s="1">
        <v>3</v>
      </c>
      <c r="AG272" s="1">
        <v>0</v>
      </c>
      <c r="AH272" s="1">
        <v>5</v>
      </c>
      <c r="AI272" s="1">
        <v>2008</v>
      </c>
      <c r="AJ272" s="1" t="s">
        <v>9</v>
      </c>
      <c r="AK272" s="1">
        <v>295000</v>
      </c>
      <c r="AL272" s="16">
        <f t="shared" si="19"/>
        <v>119015.1493150685</v>
      </c>
      <c r="AM272" s="16">
        <f t="shared" si="20"/>
        <v>14164605766.48805</v>
      </c>
    </row>
    <row r="273" spans="1:39" x14ac:dyDescent="0.25">
      <c r="A273" s="5">
        <v>1311</v>
      </c>
      <c r="B273" s="6">
        <v>20</v>
      </c>
      <c r="C273" s="6" t="s">
        <v>3</v>
      </c>
      <c r="D273" s="6">
        <v>17500</v>
      </c>
      <c r="E273" s="1" t="s">
        <v>45</v>
      </c>
      <c r="F273" s="1">
        <v>7</v>
      </c>
      <c r="G273" s="1">
        <v>8</v>
      </c>
      <c r="H273" s="1">
        <v>1959</v>
      </c>
      <c r="I273" s="1">
        <v>2002</v>
      </c>
      <c r="J273" s="1" t="s">
        <v>46</v>
      </c>
      <c r="K273" s="1" t="s">
        <v>48</v>
      </c>
      <c r="L273" s="1" t="s">
        <v>48</v>
      </c>
      <c r="M273" s="1" t="s">
        <v>55</v>
      </c>
      <c r="N273" s="1" t="s">
        <v>48</v>
      </c>
      <c r="O273" s="1" t="s">
        <v>47</v>
      </c>
      <c r="P273" s="1" t="s">
        <v>68</v>
      </c>
      <c r="Q273" s="1" t="s">
        <v>63</v>
      </c>
      <c r="R273" s="1">
        <v>1406</v>
      </c>
      <c r="S273" s="1" t="s">
        <v>52</v>
      </c>
      <c r="T273" s="1">
        <v>1902</v>
      </c>
      <c r="U273" s="1">
        <v>0</v>
      </c>
      <c r="V273" s="1">
        <v>0</v>
      </c>
      <c r="W273" s="1">
        <v>1902</v>
      </c>
      <c r="X273" s="1">
        <v>2</v>
      </c>
      <c r="Y273" s="1">
        <v>0</v>
      </c>
      <c r="Z273" s="1">
        <v>3</v>
      </c>
      <c r="AA273" s="1">
        <v>1</v>
      </c>
      <c r="AB273" s="1" t="s">
        <v>62</v>
      </c>
      <c r="AC273" s="1">
        <v>7</v>
      </c>
      <c r="AD273" s="1" t="s">
        <v>53</v>
      </c>
      <c r="AE273" s="1" t="s">
        <v>54</v>
      </c>
      <c r="AF273" s="1">
        <v>2</v>
      </c>
      <c r="AG273" s="1">
        <v>0</v>
      </c>
      <c r="AH273" s="1">
        <v>5</v>
      </c>
      <c r="AI273" s="1">
        <v>2010</v>
      </c>
      <c r="AJ273" s="1" t="s">
        <v>9</v>
      </c>
      <c r="AK273" s="1">
        <v>335000</v>
      </c>
      <c r="AL273" s="16">
        <f t="shared" si="19"/>
        <v>159015.1493150685</v>
      </c>
      <c r="AM273" s="16">
        <f t="shared" si="20"/>
        <v>25285817711.693531</v>
      </c>
    </row>
    <row r="274" spans="1:39" x14ac:dyDescent="0.25">
      <c r="A274" s="5">
        <v>496</v>
      </c>
      <c r="B274" s="6">
        <v>30</v>
      </c>
      <c r="C274" s="6" t="s">
        <v>7</v>
      </c>
      <c r="D274" s="6">
        <v>7879</v>
      </c>
      <c r="E274" s="1" t="s">
        <v>45</v>
      </c>
      <c r="F274" s="1">
        <v>4</v>
      </c>
      <c r="G274" s="1">
        <v>5</v>
      </c>
      <c r="H274" s="1">
        <v>1920</v>
      </c>
      <c r="I274" s="1">
        <v>1950</v>
      </c>
      <c r="J274" s="1" t="s">
        <v>46</v>
      </c>
      <c r="K274" s="1" t="s">
        <v>47</v>
      </c>
      <c r="L274" s="1" t="s">
        <v>47</v>
      </c>
      <c r="M274" s="1" t="s">
        <v>49</v>
      </c>
      <c r="N274" s="1" t="s">
        <v>47</v>
      </c>
      <c r="O274" s="1" t="s">
        <v>47</v>
      </c>
      <c r="P274" s="1" t="s">
        <v>50</v>
      </c>
      <c r="Q274" s="1" t="s">
        <v>60</v>
      </c>
      <c r="R274" s="1">
        <v>495</v>
      </c>
      <c r="S274" s="1" t="s">
        <v>75</v>
      </c>
      <c r="T274" s="1">
        <v>720</v>
      </c>
      <c r="U274" s="1">
        <v>0</v>
      </c>
      <c r="V274" s="1">
        <v>0</v>
      </c>
      <c r="W274" s="1">
        <v>720</v>
      </c>
      <c r="X274" s="1">
        <v>1</v>
      </c>
      <c r="Y274" s="1">
        <v>0</v>
      </c>
      <c r="Z274" s="1">
        <v>2</v>
      </c>
      <c r="AA274" s="1">
        <v>1</v>
      </c>
      <c r="AB274" s="1" t="s">
        <v>47</v>
      </c>
      <c r="AC274" s="1">
        <v>4</v>
      </c>
      <c r="AD274" s="1" t="s">
        <v>53</v>
      </c>
      <c r="AE274" s="1" t="s">
        <v>76</v>
      </c>
      <c r="AF274" s="1">
        <v>0</v>
      </c>
      <c r="AG274" s="1">
        <v>0</v>
      </c>
      <c r="AH274" s="1">
        <v>11</v>
      </c>
      <c r="AI274" s="1">
        <v>2009</v>
      </c>
      <c r="AJ274" s="1" t="s">
        <v>10</v>
      </c>
      <c r="AK274" s="1">
        <v>34900</v>
      </c>
      <c r="AL274" s="16">
        <f t="shared" si="19"/>
        <v>-141084.8506849315</v>
      </c>
      <c r="AM274" s="16">
        <f t="shared" si="20"/>
        <v>19904935092.789417</v>
      </c>
    </row>
    <row r="275" spans="1:39" x14ac:dyDescent="0.25">
      <c r="A275" s="5">
        <v>1113</v>
      </c>
      <c r="B275" s="6">
        <v>20</v>
      </c>
      <c r="C275" s="6" t="s">
        <v>3</v>
      </c>
      <c r="D275" s="6">
        <v>7100</v>
      </c>
      <c r="E275" s="1" t="s">
        <v>59</v>
      </c>
      <c r="F275" s="1">
        <v>5</v>
      </c>
      <c r="G275" s="1">
        <v>7</v>
      </c>
      <c r="H275" s="1">
        <v>1957</v>
      </c>
      <c r="I275" s="1">
        <v>1957</v>
      </c>
      <c r="J275" s="1" t="s">
        <v>46</v>
      </c>
      <c r="K275" s="1" t="s">
        <v>47</v>
      </c>
      <c r="L275" s="1" t="s">
        <v>47</v>
      </c>
      <c r="M275" s="1" t="s">
        <v>49</v>
      </c>
      <c r="N275" s="1" t="s">
        <v>47</v>
      </c>
      <c r="O275" s="1" t="s">
        <v>47</v>
      </c>
      <c r="P275" s="1" t="s">
        <v>50</v>
      </c>
      <c r="Q275" s="1" t="s">
        <v>63</v>
      </c>
      <c r="R275" s="1">
        <v>708</v>
      </c>
      <c r="S275" s="1" t="s">
        <v>52</v>
      </c>
      <c r="T275" s="1">
        <v>816</v>
      </c>
      <c r="U275" s="1">
        <v>0</v>
      </c>
      <c r="V275" s="1">
        <v>0</v>
      </c>
      <c r="W275" s="1">
        <v>816</v>
      </c>
      <c r="X275" s="1">
        <v>1</v>
      </c>
      <c r="Y275" s="1">
        <v>0</v>
      </c>
      <c r="Z275" s="1">
        <v>2</v>
      </c>
      <c r="AA275" s="1">
        <v>1</v>
      </c>
      <c r="AB275" s="1" t="s">
        <v>47</v>
      </c>
      <c r="AC275" s="1">
        <v>5</v>
      </c>
      <c r="AD275" s="1" t="s">
        <v>53</v>
      </c>
      <c r="AE275" s="1" t="s">
        <v>58</v>
      </c>
      <c r="AF275" s="1">
        <v>1</v>
      </c>
      <c r="AG275" s="1">
        <v>0</v>
      </c>
      <c r="AH275" s="1">
        <v>7</v>
      </c>
      <c r="AI275" s="1">
        <v>2006</v>
      </c>
      <c r="AJ275" s="1" t="s">
        <v>9</v>
      </c>
      <c r="AK275" s="1">
        <v>129900</v>
      </c>
      <c r="AL275" s="16">
        <f t="shared" si="19"/>
        <v>-46084.850684931502</v>
      </c>
      <c r="AM275" s="16">
        <f t="shared" si="20"/>
        <v>2123813462.6524315</v>
      </c>
    </row>
    <row r="276" spans="1:39" x14ac:dyDescent="0.25">
      <c r="A276" s="5">
        <v>1092</v>
      </c>
      <c r="B276" s="6">
        <v>160</v>
      </c>
      <c r="C276" s="6" t="s">
        <v>5</v>
      </c>
      <c r="D276" s="6">
        <v>2160</v>
      </c>
      <c r="E276" s="1" t="s">
        <v>45</v>
      </c>
      <c r="F276" s="1">
        <v>7</v>
      </c>
      <c r="G276" s="1">
        <v>5</v>
      </c>
      <c r="H276" s="1">
        <v>1999</v>
      </c>
      <c r="I276" s="1">
        <v>2000</v>
      </c>
      <c r="J276" s="1" t="s">
        <v>46</v>
      </c>
      <c r="K276" s="1" t="s">
        <v>48</v>
      </c>
      <c r="L276" s="1" t="s">
        <v>47</v>
      </c>
      <c r="M276" s="1" t="s">
        <v>55</v>
      </c>
      <c r="N276" s="1" t="s">
        <v>48</v>
      </c>
      <c r="O276" s="1" t="s">
        <v>47</v>
      </c>
      <c r="P276" s="1" t="s">
        <v>50</v>
      </c>
      <c r="Q276" s="1" t="s">
        <v>51</v>
      </c>
      <c r="R276" s="1">
        <v>510</v>
      </c>
      <c r="S276" s="1" t="s">
        <v>52</v>
      </c>
      <c r="T276" s="1">
        <v>624</v>
      </c>
      <c r="U276" s="1">
        <v>628</v>
      </c>
      <c r="V276" s="1">
        <v>0</v>
      </c>
      <c r="W276" s="1">
        <v>1252</v>
      </c>
      <c r="X276" s="1">
        <v>2</v>
      </c>
      <c r="Y276" s="1">
        <v>1</v>
      </c>
      <c r="Z276" s="1">
        <v>2</v>
      </c>
      <c r="AA276" s="1">
        <v>1</v>
      </c>
      <c r="AB276" s="1" t="s">
        <v>48</v>
      </c>
      <c r="AC276" s="1">
        <v>4</v>
      </c>
      <c r="AD276" s="1" t="s">
        <v>53</v>
      </c>
      <c r="AE276" s="1" t="s">
        <v>58</v>
      </c>
      <c r="AF276" s="1">
        <v>2</v>
      </c>
      <c r="AG276" s="1">
        <v>0</v>
      </c>
      <c r="AH276" s="1">
        <v>3</v>
      </c>
      <c r="AI276" s="1">
        <v>2008</v>
      </c>
      <c r="AJ276" s="1" t="s">
        <v>9</v>
      </c>
      <c r="AK276" s="1">
        <v>160000</v>
      </c>
      <c r="AL276" s="16">
        <f t="shared" si="19"/>
        <v>-15984.850684931502</v>
      </c>
      <c r="AM276" s="16">
        <f t="shared" si="20"/>
        <v>255515451.4195551</v>
      </c>
    </row>
    <row r="277" spans="1:39" x14ac:dyDescent="0.25">
      <c r="A277" s="5">
        <v>307</v>
      </c>
      <c r="B277" s="6">
        <v>60</v>
      </c>
      <c r="C277" s="6" t="s">
        <v>3</v>
      </c>
      <c r="D277" s="6">
        <v>13474</v>
      </c>
      <c r="E277" s="1" t="s">
        <v>45</v>
      </c>
      <c r="F277" s="1">
        <v>7</v>
      </c>
      <c r="G277" s="1">
        <v>5</v>
      </c>
      <c r="H277" s="1">
        <v>1990</v>
      </c>
      <c r="I277" s="1">
        <v>1991</v>
      </c>
      <c r="J277" s="1" t="s">
        <v>46</v>
      </c>
      <c r="K277" s="1" t="s">
        <v>48</v>
      </c>
      <c r="L277" s="1" t="s">
        <v>47</v>
      </c>
      <c r="M277" s="1" t="s">
        <v>49</v>
      </c>
      <c r="N277" s="1" t="s">
        <v>48</v>
      </c>
      <c r="O277" s="1" t="s">
        <v>47</v>
      </c>
      <c r="P277" s="1" t="s">
        <v>50</v>
      </c>
      <c r="Q277" s="1" t="s">
        <v>65</v>
      </c>
      <c r="R277" s="1">
        <v>700</v>
      </c>
      <c r="S277" s="1" t="s">
        <v>52</v>
      </c>
      <c r="T277" s="1">
        <v>1122</v>
      </c>
      <c r="U277" s="1">
        <v>1121</v>
      </c>
      <c r="V277" s="1">
        <v>0</v>
      </c>
      <c r="W277" s="1">
        <v>2243</v>
      </c>
      <c r="X277" s="1">
        <v>2</v>
      </c>
      <c r="Y277" s="1">
        <v>1</v>
      </c>
      <c r="Z277" s="1">
        <v>4</v>
      </c>
      <c r="AA277" s="1">
        <v>1</v>
      </c>
      <c r="AB277" s="1" t="s">
        <v>48</v>
      </c>
      <c r="AC277" s="1">
        <v>8</v>
      </c>
      <c r="AD277" s="1" t="s">
        <v>53</v>
      </c>
      <c r="AE277" s="1" t="s">
        <v>54</v>
      </c>
      <c r="AF277" s="1">
        <v>3</v>
      </c>
      <c r="AG277" s="1">
        <v>0</v>
      </c>
      <c r="AH277" s="1">
        <v>6</v>
      </c>
      <c r="AI277" s="1">
        <v>2007</v>
      </c>
      <c r="AJ277" s="1" t="s">
        <v>9</v>
      </c>
      <c r="AK277" s="1">
        <v>225000</v>
      </c>
      <c r="AL277" s="16">
        <f t="shared" si="19"/>
        <v>49015.149315068498</v>
      </c>
      <c r="AM277" s="16">
        <f t="shared" si="20"/>
        <v>2402484862.3784599</v>
      </c>
    </row>
    <row r="278" spans="1:39" x14ac:dyDescent="0.25">
      <c r="A278" s="5">
        <v>975</v>
      </c>
      <c r="B278" s="6">
        <v>70</v>
      </c>
      <c r="C278" s="6" t="s">
        <v>3</v>
      </c>
      <c r="D278" s="6">
        <v>11414</v>
      </c>
      <c r="E278" s="1" t="s">
        <v>59</v>
      </c>
      <c r="F278" s="1">
        <v>7</v>
      </c>
      <c r="G278" s="1">
        <v>8</v>
      </c>
      <c r="H278" s="1">
        <v>1910</v>
      </c>
      <c r="I278" s="1">
        <v>1993</v>
      </c>
      <c r="J278" s="1" t="s">
        <v>46</v>
      </c>
      <c r="K278" s="1" t="s">
        <v>47</v>
      </c>
      <c r="L278" s="1" t="s">
        <v>48</v>
      </c>
      <c r="M278" s="1" t="s">
        <v>67</v>
      </c>
      <c r="N278" s="1" t="s">
        <v>48</v>
      </c>
      <c r="O278" s="1" t="s">
        <v>47</v>
      </c>
      <c r="P278" s="1" t="s">
        <v>50</v>
      </c>
      <c r="Q278" s="1" t="s">
        <v>56</v>
      </c>
      <c r="R278" s="1">
        <v>0</v>
      </c>
      <c r="S278" s="1" t="s">
        <v>75</v>
      </c>
      <c r="T278" s="1">
        <v>1136</v>
      </c>
      <c r="U278" s="1">
        <v>883</v>
      </c>
      <c r="V278" s="1">
        <v>0</v>
      </c>
      <c r="W278" s="1">
        <v>2019</v>
      </c>
      <c r="X278" s="1">
        <v>1</v>
      </c>
      <c r="Y278" s="1">
        <v>0</v>
      </c>
      <c r="Z278" s="1">
        <v>3</v>
      </c>
      <c r="AA278" s="1">
        <v>1</v>
      </c>
      <c r="AB278" s="1" t="s">
        <v>48</v>
      </c>
      <c r="AC278" s="1">
        <v>8</v>
      </c>
      <c r="AD278" s="1" t="s">
        <v>53</v>
      </c>
      <c r="AE278" s="1" t="s">
        <v>58</v>
      </c>
      <c r="AF278" s="1">
        <v>2</v>
      </c>
      <c r="AG278" s="1">
        <v>0</v>
      </c>
      <c r="AH278" s="1">
        <v>10</v>
      </c>
      <c r="AI278" s="1">
        <v>2009</v>
      </c>
      <c r="AJ278" s="1" t="s">
        <v>9</v>
      </c>
      <c r="AK278" s="1">
        <v>167500</v>
      </c>
      <c r="AL278" s="16">
        <f t="shared" si="19"/>
        <v>-8484.8506849315017</v>
      </c>
      <c r="AM278" s="16">
        <f t="shared" si="20"/>
        <v>71992691.145582572</v>
      </c>
    </row>
    <row r="279" spans="1:39" x14ac:dyDescent="0.25">
      <c r="A279" s="5">
        <v>295</v>
      </c>
      <c r="B279" s="6">
        <v>20</v>
      </c>
      <c r="C279" s="6" t="s">
        <v>3</v>
      </c>
      <c r="D279" s="6">
        <v>9600</v>
      </c>
      <c r="E279" s="1" t="s">
        <v>45</v>
      </c>
      <c r="F279" s="1">
        <v>6</v>
      </c>
      <c r="G279" s="1">
        <v>5</v>
      </c>
      <c r="H279" s="1">
        <v>1953</v>
      </c>
      <c r="I279" s="1">
        <v>1953</v>
      </c>
      <c r="J279" s="1" t="s">
        <v>61</v>
      </c>
      <c r="K279" s="1" t="s">
        <v>47</v>
      </c>
      <c r="L279" s="1" t="s">
        <v>47</v>
      </c>
      <c r="M279" s="1" t="s">
        <v>49</v>
      </c>
      <c r="N279" s="1" t="s">
        <v>47</v>
      </c>
      <c r="O279" s="1" t="s">
        <v>47</v>
      </c>
      <c r="P279" s="1" t="s">
        <v>50</v>
      </c>
      <c r="Q279" s="1" t="s">
        <v>63</v>
      </c>
      <c r="R279" s="1">
        <v>1285</v>
      </c>
      <c r="S279" s="1" t="s">
        <v>52</v>
      </c>
      <c r="T279" s="1">
        <v>1644</v>
      </c>
      <c r="U279" s="1">
        <v>0</v>
      </c>
      <c r="V279" s="1">
        <v>0</v>
      </c>
      <c r="W279" s="1">
        <v>1644</v>
      </c>
      <c r="X279" s="1">
        <v>1</v>
      </c>
      <c r="Y279" s="1">
        <v>0</v>
      </c>
      <c r="Z279" s="1">
        <v>3</v>
      </c>
      <c r="AA279" s="1">
        <v>1</v>
      </c>
      <c r="AB279" s="1" t="s">
        <v>47</v>
      </c>
      <c r="AC279" s="1">
        <v>7</v>
      </c>
      <c r="AD279" s="1" t="s">
        <v>53</v>
      </c>
      <c r="AE279" s="1" t="s">
        <v>54</v>
      </c>
      <c r="AF279" s="1">
        <v>2</v>
      </c>
      <c r="AG279" s="1">
        <v>0</v>
      </c>
      <c r="AH279" s="1">
        <v>10</v>
      </c>
      <c r="AI279" s="1">
        <v>2009</v>
      </c>
      <c r="AJ279" s="1" t="s">
        <v>9</v>
      </c>
      <c r="AK279" s="1">
        <v>167000</v>
      </c>
      <c r="AL279" s="16">
        <f t="shared" si="19"/>
        <v>-8984.8506849315017</v>
      </c>
      <c r="AM279" s="16">
        <f t="shared" si="20"/>
        <v>80727541.830514073</v>
      </c>
    </row>
    <row r="280" spans="1:39" x14ac:dyDescent="0.25">
      <c r="A280" s="5">
        <v>1420</v>
      </c>
      <c r="B280" s="6">
        <v>20</v>
      </c>
      <c r="C280" s="6" t="s">
        <v>3</v>
      </c>
      <c r="D280" s="6">
        <v>16381</v>
      </c>
      <c r="E280" s="1" t="s">
        <v>45</v>
      </c>
      <c r="F280" s="1">
        <v>6</v>
      </c>
      <c r="G280" s="1">
        <v>5</v>
      </c>
      <c r="H280" s="1">
        <v>1969</v>
      </c>
      <c r="I280" s="1">
        <v>1969</v>
      </c>
      <c r="J280" s="1" t="s">
        <v>46</v>
      </c>
      <c r="K280" s="1" t="s">
        <v>48</v>
      </c>
      <c r="L280" s="1" t="s">
        <v>48</v>
      </c>
      <c r="M280" s="1" t="s">
        <v>49</v>
      </c>
      <c r="N280" s="1" t="s">
        <v>47</v>
      </c>
      <c r="O280" s="1" t="s">
        <v>47</v>
      </c>
      <c r="P280" s="1" t="s">
        <v>68</v>
      </c>
      <c r="Q280" s="1" t="s">
        <v>60</v>
      </c>
      <c r="R280" s="1">
        <v>1110</v>
      </c>
      <c r="S280" s="1" t="s">
        <v>52</v>
      </c>
      <c r="T280" s="1">
        <v>1844</v>
      </c>
      <c r="U280" s="1">
        <v>0</v>
      </c>
      <c r="V280" s="1">
        <v>0</v>
      </c>
      <c r="W280" s="1">
        <v>1844</v>
      </c>
      <c r="X280" s="1">
        <v>2</v>
      </c>
      <c r="Y280" s="1">
        <v>0</v>
      </c>
      <c r="Z280" s="1">
        <v>3</v>
      </c>
      <c r="AA280" s="1">
        <v>1</v>
      </c>
      <c r="AB280" s="1" t="s">
        <v>48</v>
      </c>
      <c r="AC280" s="1">
        <v>7</v>
      </c>
      <c r="AD280" s="1" t="s">
        <v>53</v>
      </c>
      <c r="AE280" s="1" t="s">
        <v>54</v>
      </c>
      <c r="AF280" s="1">
        <v>2</v>
      </c>
      <c r="AG280" s="1">
        <v>0</v>
      </c>
      <c r="AH280" s="1">
        <v>12</v>
      </c>
      <c r="AI280" s="1">
        <v>2006</v>
      </c>
      <c r="AJ280" s="1" t="s">
        <v>9</v>
      </c>
      <c r="AK280" s="1">
        <v>223000</v>
      </c>
      <c r="AL280" s="16">
        <f t="shared" si="19"/>
        <v>47015.149315068498</v>
      </c>
      <c r="AM280" s="16">
        <f t="shared" si="20"/>
        <v>2210424265.118186</v>
      </c>
    </row>
    <row r="281" spans="1:39" x14ac:dyDescent="0.25">
      <c r="A281" s="5">
        <v>708</v>
      </c>
      <c r="B281" s="6">
        <v>120</v>
      </c>
      <c r="C281" s="6" t="s">
        <v>3</v>
      </c>
      <c r="D281" s="6">
        <v>6240</v>
      </c>
      <c r="E281" s="1" t="s">
        <v>45</v>
      </c>
      <c r="F281" s="1">
        <v>8</v>
      </c>
      <c r="G281" s="1">
        <v>5</v>
      </c>
      <c r="H281" s="1">
        <v>2006</v>
      </c>
      <c r="I281" s="1">
        <v>2006</v>
      </c>
      <c r="J281" s="1" t="s">
        <v>61</v>
      </c>
      <c r="K281" s="1" t="s">
        <v>48</v>
      </c>
      <c r="L281" s="1" t="s">
        <v>47</v>
      </c>
      <c r="M281" s="1" t="s">
        <v>55</v>
      </c>
      <c r="N281" s="1" t="s">
        <v>48</v>
      </c>
      <c r="O281" s="1" t="s">
        <v>47</v>
      </c>
      <c r="P281" s="1" t="s">
        <v>50</v>
      </c>
      <c r="Q281" s="1" t="s">
        <v>63</v>
      </c>
      <c r="R281" s="1">
        <v>863</v>
      </c>
      <c r="S281" s="1" t="s">
        <v>52</v>
      </c>
      <c r="T281" s="1">
        <v>1324</v>
      </c>
      <c r="U281" s="1">
        <v>0</v>
      </c>
      <c r="V281" s="1">
        <v>0</v>
      </c>
      <c r="W281" s="1">
        <v>1324</v>
      </c>
      <c r="X281" s="1">
        <v>2</v>
      </c>
      <c r="Y281" s="1">
        <v>0</v>
      </c>
      <c r="Z281" s="1">
        <v>2</v>
      </c>
      <c r="AA281" s="1">
        <v>1</v>
      </c>
      <c r="AB281" s="1" t="s">
        <v>48</v>
      </c>
      <c r="AC281" s="1">
        <v>6</v>
      </c>
      <c r="AD281" s="1" t="s">
        <v>53</v>
      </c>
      <c r="AE281" s="1" t="s">
        <v>54</v>
      </c>
      <c r="AF281" s="1">
        <v>2</v>
      </c>
      <c r="AG281" s="1">
        <v>0</v>
      </c>
      <c r="AH281" s="1">
        <v>12</v>
      </c>
      <c r="AI281" s="1">
        <v>2009</v>
      </c>
      <c r="AJ281" s="1" t="s">
        <v>9</v>
      </c>
      <c r="AK281" s="1">
        <v>254000</v>
      </c>
      <c r="AL281" s="16">
        <f t="shared" si="19"/>
        <v>78015.149315068498</v>
      </c>
      <c r="AM281" s="16">
        <f t="shared" si="20"/>
        <v>6086363522.6524324</v>
      </c>
    </row>
    <row r="282" spans="1:39" x14ac:dyDescent="0.25">
      <c r="A282" s="5">
        <v>1224</v>
      </c>
      <c r="B282" s="6">
        <v>20</v>
      </c>
      <c r="C282" s="6" t="s">
        <v>3</v>
      </c>
      <c r="D282" s="6">
        <v>10680</v>
      </c>
      <c r="E282" s="1" t="s">
        <v>45</v>
      </c>
      <c r="F282" s="1">
        <v>5</v>
      </c>
      <c r="G282" s="1">
        <v>3</v>
      </c>
      <c r="H282" s="1">
        <v>1951</v>
      </c>
      <c r="I282" s="1">
        <v>1951</v>
      </c>
      <c r="J282" s="1" t="s">
        <v>61</v>
      </c>
      <c r="K282" s="1" t="s">
        <v>47</v>
      </c>
      <c r="L282" s="1" t="s">
        <v>47</v>
      </c>
      <c r="M282" s="1" t="s">
        <v>49</v>
      </c>
      <c r="N282" s="1" t="s">
        <v>47</v>
      </c>
      <c r="O282" s="1" t="s">
        <v>66</v>
      </c>
      <c r="P282" s="1" t="s">
        <v>50</v>
      </c>
      <c r="Q282" s="1" t="s">
        <v>60</v>
      </c>
      <c r="R282" s="1">
        <v>756</v>
      </c>
      <c r="S282" s="1" t="s">
        <v>75</v>
      </c>
      <c r="T282" s="1">
        <v>2136</v>
      </c>
      <c r="U282" s="1">
        <v>0</v>
      </c>
      <c r="V282" s="1">
        <v>0</v>
      </c>
      <c r="W282" s="1">
        <v>2136</v>
      </c>
      <c r="X282" s="1">
        <v>2</v>
      </c>
      <c r="Y282" s="1">
        <v>0</v>
      </c>
      <c r="Z282" s="1">
        <v>4</v>
      </c>
      <c r="AA282" s="1">
        <v>1</v>
      </c>
      <c r="AB282" s="1" t="s">
        <v>47</v>
      </c>
      <c r="AC282" s="1">
        <v>7</v>
      </c>
      <c r="AD282" s="1" t="s">
        <v>77</v>
      </c>
      <c r="AE282" s="1" t="s">
        <v>58</v>
      </c>
      <c r="AF282" s="1">
        <v>2</v>
      </c>
      <c r="AG282" s="1">
        <v>0</v>
      </c>
      <c r="AH282" s="1">
        <v>10</v>
      </c>
      <c r="AI282" s="1">
        <v>2006</v>
      </c>
      <c r="AJ282" s="1" t="s">
        <v>9</v>
      </c>
      <c r="AK282" s="1">
        <v>137900</v>
      </c>
      <c r="AL282" s="16">
        <f t="shared" si="19"/>
        <v>-38084.850684931502</v>
      </c>
      <c r="AM282" s="16">
        <f t="shared" si="20"/>
        <v>1450455851.6935275</v>
      </c>
    </row>
    <row r="283" spans="1:39" x14ac:dyDescent="0.25">
      <c r="A283" s="5">
        <v>423</v>
      </c>
      <c r="B283" s="6">
        <v>20</v>
      </c>
      <c r="C283" s="6" t="s">
        <v>3</v>
      </c>
      <c r="D283" s="6">
        <v>21750</v>
      </c>
      <c r="E283" s="1" t="s">
        <v>45</v>
      </c>
      <c r="F283" s="1">
        <v>5</v>
      </c>
      <c r="G283" s="1">
        <v>5</v>
      </c>
      <c r="H283" s="1">
        <v>1954</v>
      </c>
      <c r="I283" s="1">
        <v>1954</v>
      </c>
      <c r="J283" s="1" t="s">
        <v>61</v>
      </c>
      <c r="K283" s="1" t="s">
        <v>47</v>
      </c>
      <c r="L283" s="1" t="s">
        <v>47</v>
      </c>
      <c r="M283" s="1" t="s">
        <v>49</v>
      </c>
      <c r="N283" s="1" t="s">
        <v>47</v>
      </c>
      <c r="O283" s="1" t="s">
        <v>47</v>
      </c>
      <c r="P283" s="1" t="s">
        <v>50</v>
      </c>
      <c r="Q283" s="1" t="s">
        <v>56</v>
      </c>
      <c r="R283" s="1">
        <v>0</v>
      </c>
      <c r="S283" s="1" t="s">
        <v>52</v>
      </c>
      <c r="T283" s="1">
        <v>988</v>
      </c>
      <c r="U283" s="1">
        <v>0</v>
      </c>
      <c r="V283" s="1">
        <v>0</v>
      </c>
      <c r="W283" s="1">
        <v>988</v>
      </c>
      <c r="X283" s="1">
        <v>1</v>
      </c>
      <c r="Y283" s="1">
        <v>0</v>
      </c>
      <c r="Z283" s="1">
        <v>2</v>
      </c>
      <c r="AA283" s="1">
        <v>1</v>
      </c>
      <c r="AB283" s="1" t="s">
        <v>47</v>
      </c>
      <c r="AC283" s="1">
        <v>4</v>
      </c>
      <c r="AD283" s="1" t="s">
        <v>53</v>
      </c>
      <c r="AE283" s="1" t="s">
        <v>54</v>
      </c>
      <c r="AF283" s="1">
        <v>2</v>
      </c>
      <c r="AG283" s="1">
        <v>0</v>
      </c>
      <c r="AH283" s="1">
        <v>2</v>
      </c>
      <c r="AI283" s="1">
        <v>2008</v>
      </c>
      <c r="AJ283" s="1" t="s">
        <v>9</v>
      </c>
      <c r="AK283" s="1">
        <v>113000</v>
      </c>
      <c r="AL283" s="16">
        <f t="shared" si="19"/>
        <v>-62984.850684931502</v>
      </c>
      <c r="AM283" s="16">
        <f t="shared" si="20"/>
        <v>3967091415.8031163</v>
      </c>
    </row>
    <row r="284" spans="1:39" x14ac:dyDescent="0.25">
      <c r="A284" s="5">
        <v>358</v>
      </c>
      <c r="B284" s="6">
        <v>120</v>
      </c>
      <c r="C284" s="6" t="s">
        <v>4</v>
      </c>
      <c r="D284" s="6">
        <v>4224</v>
      </c>
      <c r="E284" s="1" t="s">
        <v>45</v>
      </c>
      <c r="F284" s="1">
        <v>5</v>
      </c>
      <c r="G284" s="1">
        <v>5</v>
      </c>
      <c r="H284" s="1">
        <v>1976</v>
      </c>
      <c r="I284" s="1">
        <v>1976</v>
      </c>
      <c r="J284" s="1" t="s">
        <v>46</v>
      </c>
      <c r="K284" s="1" t="s">
        <v>47</v>
      </c>
      <c r="L284" s="1" t="s">
        <v>47</v>
      </c>
      <c r="M284" s="1" t="s">
        <v>55</v>
      </c>
      <c r="N284" s="1" t="s">
        <v>48</v>
      </c>
      <c r="O284" s="1" t="s">
        <v>47</v>
      </c>
      <c r="P284" s="1" t="s">
        <v>50</v>
      </c>
      <c r="Q284" s="1" t="s">
        <v>65</v>
      </c>
      <c r="R284" s="1">
        <v>874</v>
      </c>
      <c r="S284" s="1" t="s">
        <v>52</v>
      </c>
      <c r="T284" s="1">
        <v>1142</v>
      </c>
      <c r="U284" s="1">
        <v>0</v>
      </c>
      <c r="V284" s="1">
        <v>0</v>
      </c>
      <c r="W284" s="1">
        <v>1142</v>
      </c>
      <c r="X284" s="1">
        <v>1</v>
      </c>
      <c r="Y284" s="1">
        <v>1</v>
      </c>
      <c r="Z284" s="1">
        <v>3</v>
      </c>
      <c r="AA284" s="1">
        <v>1</v>
      </c>
      <c r="AB284" s="1" t="s">
        <v>47</v>
      </c>
      <c r="AC284" s="1">
        <v>6</v>
      </c>
      <c r="AD284" s="1" t="s">
        <v>53</v>
      </c>
      <c r="AE284" s="1" t="s">
        <v>54</v>
      </c>
      <c r="AF284" s="1">
        <v>2</v>
      </c>
      <c r="AG284" s="1">
        <v>0</v>
      </c>
      <c r="AH284" s="1">
        <v>8</v>
      </c>
      <c r="AI284" s="1">
        <v>2007</v>
      </c>
      <c r="AJ284" s="1" t="s">
        <v>9</v>
      </c>
      <c r="AK284" s="1">
        <v>134000</v>
      </c>
      <c r="AL284" s="16">
        <f t="shared" si="19"/>
        <v>-41984.850684931502</v>
      </c>
      <c r="AM284" s="16">
        <f t="shared" si="20"/>
        <v>1762727687.0359931</v>
      </c>
    </row>
    <row r="285" spans="1:39" x14ac:dyDescent="0.25">
      <c r="A285" s="5">
        <v>1001</v>
      </c>
      <c r="B285" s="6">
        <v>20</v>
      </c>
      <c r="C285" s="6" t="s">
        <v>3</v>
      </c>
      <c r="D285" s="6">
        <v>10206</v>
      </c>
      <c r="E285" s="1" t="s">
        <v>59</v>
      </c>
      <c r="F285" s="1">
        <v>3</v>
      </c>
      <c r="G285" s="1">
        <v>3</v>
      </c>
      <c r="H285" s="1">
        <v>1952</v>
      </c>
      <c r="I285" s="1">
        <v>1952</v>
      </c>
      <c r="J285" s="1" t="s">
        <v>72</v>
      </c>
      <c r="K285" s="1" t="s">
        <v>47</v>
      </c>
      <c r="L285" s="1" t="s">
        <v>47</v>
      </c>
      <c r="M285" s="1" t="s">
        <v>67</v>
      </c>
      <c r="N285" s="1" t="s">
        <v>74</v>
      </c>
      <c r="O285" s="1" t="s">
        <v>74</v>
      </c>
      <c r="P285" s="1" t="s">
        <v>74</v>
      </c>
      <c r="Q285" s="1" t="s">
        <v>74</v>
      </c>
      <c r="R285" s="1">
        <v>0</v>
      </c>
      <c r="S285" s="1" t="s">
        <v>75</v>
      </c>
      <c r="T285" s="1">
        <v>944</v>
      </c>
      <c r="U285" s="1">
        <v>0</v>
      </c>
      <c r="V285" s="1">
        <v>0</v>
      </c>
      <c r="W285" s="1">
        <v>944</v>
      </c>
      <c r="X285" s="1">
        <v>1</v>
      </c>
      <c r="Y285" s="1">
        <v>0</v>
      </c>
      <c r="Z285" s="1">
        <v>2</v>
      </c>
      <c r="AA285" s="1">
        <v>1</v>
      </c>
      <c r="AB285" s="1" t="s">
        <v>66</v>
      </c>
      <c r="AC285" s="1">
        <v>4</v>
      </c>
      <c r="AD285" s="1" t="s">
        <v>73</v>
      </c>
      <c r="AE285" s="1" t="s">
        <v>58</v>
      </c>
      <c r="AF285" s="1">
        <v>2</v>
      </c>
      <c r="AG285" s="1">
        <v>0</v>
      </c>
      <c r="AH285" s="1">
        <v>7</v>
      </c>
      <c r="AI285" s="1">
        <v>2009</v>
      </c>
      <c r="AJ285" s="1" t="s">
        <v>9</v>
      </c>
      <c r="AK285" s="1">
        <v>82000</v>
      </c>
      <c r="AL285" s="16">
        <f t="shared" si="19"/>
        <v>-93984.850684931502</v>
      </c>
      <c r="AM285" s="16">
        <f t="shared" si="20"/>
        <v>8833152158.2688694</v>
      </c>
    </row>
    <row r="286" spans="1:39" x14ac:dyDescent="0.25">
      <c r="A286" s="5">
        <v>1394</v>
      </c>
      <c r="B286" s="6">
        <v>190</v>
      </c>
      <c r="C286" s="6" t="s">
        <v>4</v>
      </c>
      <c r="D286" s="6">
        <v>10800</v>
      </c>
      <c r="E286" s="1" t="s">
        <v>45</v>
      </c>
      <c r="F286" s="1">
        <v>6</v>
      </c>
      <c r="G286" s="1">
        <v>7</v>
      </c>
      <c r="H286" s="1">
        <v>1905</v>
      </c>
      <c r="I286" s="1">
        <v>2000</v>
      </c>
      <c r="J286" s="1" t="s">
        <v>46</v>
      </c>
      <c r="K286" s="1" t="s">
        <v>47</v>
      </c>
      <c r="L286" s="1" t="s">
        <v>47</v>
      </c>
      <c r="M286" s="1" t="s">
        <v>67</v>
      </c>
      <c r="N286" s="1" t="s">
        <v>66</v>
      </c>
      <c r="O286" s="1" t="s">
        <v>47</v>
      </c>
      <c r="P286" s="1" t="s">
        <v>50</v>
      </c>
      <c r="Q286" s="1" t="s">
        <v>56</v>
      </c>
      <c r="R286" s="1">
        <v>0</v>
      </c>
      <c r="S286" s="1" t="s">
        <v>75</v>
      </c>
      <c r="T286" s="1">
        <v>1221</v>
      </c>
      <c r="U286" s="1">
        <v>691</v>
      </c>
      <c r="V286" s="1">
        <v>0</v>
      </c>
      <c r="W286" s="1">
        <v>1912</v>
      </c>
      <c r="X286" s="1">
        <v>2</v>
      </c>
      <c r="Y286" s="1">
        <v>0</v>
      </c>
      <c r="Z286" s="1">
        <v>3</v>
      </c>
      <c r="AA286" s="1">
        <v>2</v>
      </c>
      <c r="AB286" s="1" t="s">
        <v>47</v>
      </c>
      <c r="AC286" s="1">
        <v>7</v>
      </c>
      <c r="AD286" s="1" t="s">
        <v>53</v>
      </c>
      <c r="AE286" s="1" t="s">
        <v>58</v>
      </c>
      <c r="AF286" s="1">
        <v>2</v>
      </c>
      <c r="AG286" s="1">
        <v>0</v>
      </c>
      <c r="AH286" s="1">
        <v>4</v>
      </c>
      <c r="AI286" s="1">
        <v>2008</v>
      </c>
      <c r="AJ286" s="1" t="s">
        <v>9</v>
      </c>
      <c r="AK286" s="1">
        <v>163000</v>
      </c>
      <c r="AL286" s="16">
        <f t="shared" si="19"/>
        <v>-12984.850684931502</v>
      </c>
      <c r="AM286" s="16">
        <f t="shared" si="20"/>
        <v>168606347.30996609</v>
      </c>
    </row>
    <row r="287" spans="1:39" x14ac:dyDescent="0.25">
      <c r="A287" s="5">
        <v>690</v>
      </c>
      <c r="B287" s="6">
        <v>120</v>
      </c>
      <c r="C287" s="6" t="s">
        <v>3</v>
      </c>
      <c r="D287" s="6">
        <v>7577</v>
      </c>
      <c r="E287" s="1" t="s">
        <v>59</v>
      </c>
      <c r="F287" s="1">
        <v>6</v>
      </c>
      <c r="G287" s="1">
        <v>5</v>
      </c>
      <c r="H287" s="1">
        <v>2005</v>
      </c>
      <c r="I287" s="1">
        <v>2006</v>
      </c>
      <c r="J287" s="1" t="s">
        <v>46</v>
      </c>
      <c r="K287" s="1" t="s">
        <v>48</v>
      </c>
      <c r="L287" s="1" t="s">
        <v>47</v>
      </c>
      <c r="M287" s="1" t="s">
        <v>55</v>
      </c>
      <c r="N287" s="1" t="s">
        <v>48</v>
      </c>
      <c r="O287" s="1" t="s">
        <v>47</v>
      </c>
      <c r="P287" s="1" t="s">
        <v>68</v>
      </c>
      <c r="Q287" s="1" t="s">
        <v>65</v>
      </c>
      <c r="R287" s="1">
        <v>20</v>
      </c>
      <c r="S287" s="1" t="s">
        <v>52</v>
      </c>
      <c r="T287" s="1">
        <v>1362</v>
      </c>
      <c r="U287" s="1">
        <v>0</v>
      </c>
      <c r="V287" s="1">
        <v>0</v>
      </c>
      <c r="W287" s="1">
        <v>1362</v>
      </c>
      <c r="X287" s="1">
        <v>2</v>
      </c>
      <c r="Y287" s="1">
        <v>0</v>
      </c>
      <c r="Z287" s="1">
        <v>2</v>
      </c>
      <c r="AA287" s="1">
        <v>1</v>
      </c>
      <c r="AB287" s="1" t="s">
        <v>48</v>
      </c>
      <c r="AC287" s="1">
        <v>6</v>
      </c>
      <c r="AD287" s="1" t="s">
        <v>53</v>
      </c>
      <c r="AE287" s="1" t="s">
        <v>54</v>
      </c>
      <c r="AF287" s="1">
        <v>2</v>
      </c>
      <c r="AG287" s="1">
        <v>0</v>
      </c>
      <c r="AH287" s="1">
        <v>6</v>
      </c>
      <c r="AI287" s="1">
        <v>2007</v>
      </c>
      <c r="AJ287" s="1" t="s">
        <v>9</v>
      </c>
      <c r="AK287" s="1">
        <v>194700</v>
      </c>
      <c r="AL287" s="16">
        <f t="shared" si="19"/>
        <v>18715.149315068498</v>
      </c>
      <c r="AM287" s="16">
        <f t="shared" si="20"/>
        <v>350256813.88530886</v>
      </c>
    </row>
    <row r="288" spans="1:39" x14ac:dyDescent="0.25">
      <c r="A288" s="5">
        <v>381</v>
      </c>
      <c r="B288" s="6">
        <v>50</v>
      </c>
      <c r="C288" s="6" t="s">
        <v>3</v>
      </c>
      <c r="D288" s="6">
        <v>5000</v>
      </c>
      <c r="E288" s="1" t="s">
        <v>45</v>
      </c>
      <c r="F288" s="1">
        <v>5</v>
      </c>
      <c r="G288" s="1">
        <v>6</v>
      </c>
      <c r="H288" s="1">
        <v>1924</v>
      </c>
      <c r="I288" s="1">
        <v>1950</v>
      </c>
      <c r="J288" s="1" t="s">
        <v>46</v>
      </c>
      <c r="K288" s="1" t="s">
        <v>47</v>
      </c>
      <c r="L288" s="1" t="s">
        <v>47</v>
      </c>
      <c r="M288" s="1" t="s">
        <v>67</v>
      </c>
      <c r="N288" s="1" t="s">
        <v>47</v>
      </c>
      <c r="O288" s="1" t="s">
        <v>47</v>
      </c>
      <c r="P288" s="1" t="s">
        <v>50</v>
      </c>
      <c r="Q288" s="1" t="s">
        <v>60</v>
      </c>
      <c r="R288" s="1">
        <v>218</v>
      </c>
      <c r="S288" s="1" t="s">
        <v>52</v>
      </c>
      <c r="T288" s="1">
        <v>1026</v>
      </c>
      <c r="U288" s="1">
        <v>665</v>
      </c>
      <c r="V288" s="1">
        <v>0</v>
      </c>
      <c r="W288" s="1">
        <v>1691</v>
      </c>
      <c r="X288" s="1">
        <v>2</v>
      </c>
      <c r="Y288" s="1">
        <v>0</v>
      </c>
      <c r="Z288" s="1">
        <v>3</v>
      </c>
      <c r="AA288" s="1">
        <v>1</v>
      </c>
      <c r="AB288" s="1" t="s">
        <v>48</v>
      </c>
      <c r="AC288" s="1">
        <v>6</v>
      </c>
      <c r="AD288" s="1" t="s">
        <v>53</v>
      </c>
      <c r="AE288" s="1" t="s">
        <v>58</v>
      </c>
      <c r="AF288" s="1">
        <v>1</v>
      </c>
      <c r="AG288" s="1">
        <v>0</v>
      </c>
      <c r="AH288" s="1">
        <v>5</v>
      </c>
      <c r="AI288" s="1">
        <v>2010</v>
      </c>
      <c r="AJ288" s="1" t="s">
        <v>9</v>
      </c>
      <c r="AK288" s="1">
        <v>127000</v>
      </c>
      <c r="AL288" s="16">
        <f t="shared" si="19"/>
        <v>-48984.850684931502</v>
      </c>
      <c r="AM288" s="16">
        <f t="shared" si="20"/>
        <v>2399515596.6250343</v>
      </c>
    </row>
    <row r="289" spans="1:39" x14ac:dyDescent="0.25">
      <c r="A289" s="5">
        <v>577</v>
      </c>
      <c r="B289" s="6">
        <v>50</v>
      </c>
      <c r="C289" s="6" t="s">
        <v>3</v>
      </c>
      <c r="D289" s="6">
        <v>6292</v>
      </c>
      <c r="E289" s="1" t="s">
        <v>45</v>
      </c>
      <c r="F289" s="1">
        <v>7</v>
      </c>
      <c r="G289" s="1">
        <v>7</v>
      </c>
      <c r="H289" s="1">
        <v>1928</v>
      </c>
      <c r="I289" s="1">
        <v>1950</v>
      </c>
      <c r="J289" s="1" t="s">
        <v>46</v>
      </c>
      <c r="K289" s="1" t="s">
        <v>47</v>
      </c>
      <c r="L289" s="1" t="s">
        <v>47</v>
      </c>
      <c r="M289" s="1" t="s">
        <v>67</v>
      </c>
      <c r="N289" s="1" t="s">
        <v>47</v>
      </c>
      <c r="O289" s="1" t="s">
        <v>47</v>
      </c>
      <c r="P289" s="1" t="s">
        <v>50</v>
      </c>
      <c r="Q289" s="1" t="s">
        <v>56</v>
      </c>
      <c r="R289" s="1">
        <v>0</v>
      </c>
      <c r="S289" s="1" t="s">
        <v>52</v>
      </c>
      <c r="T289" s="1">
        <v>877</v>
      </c>
      <c r="U289" s="1">
        <v>600</v>
      </c>
      <c r="V289" s="1">
        <v>0</v>
      </c>
      <c r="W289" s="1">
        <v>1477</v>
      </c>
      <c r="X289" s="1">
        <v>2</v>
      </c>
      <c r="Y289" s="1">
        <v>0</v>
      </c>
      <c r="Z289" s="1">
        <v>3</v>
      </c>
      <c r="AA289" s="1">
        <v>1</v>
      </c>
      <c r="AB289" s="1" t="s">
        <v>47</v>
      </c>
      <c r="AC289" s="1">
        <v>6</v>
      </c>
      <c r="AD289" s="1" t="s">
        <v>53</v>
      </c>
      <c r="AE289" s="1" t="s">
        <v>58</v>
      </c>
      <c r="AF289" s="1">
        <v>1</v>
      </c>
      <c r="AG289" s="1">
        <v>0</v>
      </c>
      <c r="AH289" s="1">
        <v>8</v>
      </c>
      <c r="AI289" s="1">
        <v>2009</v>
      </c>
      <c r="AJ289" s="1" t="s">
        <v>9</v>
      </c>
      <c r="AK289" s="1">
        <v>145000</v>
      </c>
      <c r="AL289" s="16">
        <f t="shared" si="19"/>
        <v>-30984.850684931502</v>
      </c>
      <c r="AM289" s="16">
        <f t="shared" si="20"/>
        <v>960060971.96750021</v>
      </c>
    </row>
    <row r="290" spans="1:39" x14ac:dyDescent="0.25">
      <c r="A290" s="5">
        <v>916</v>
      </c>
      <c r="B290" s="6">
        <v>160</v>
      </c>
      <c r="C290" s="6" t="s">
        <v>4</v>
      </c>
      <c r="D290" s="6">
        <v>2001</v>
      </c>
      <c r="E290" s="1" t="s">
        <v>45</v>
      </c>
      <c r="F290" s="1">
        <v>4</v>
      </c>
      <c r="G290" s="1">
        <v>5</v>
      </c>
      <c r="H290" s="1">
        <v>1970</v>
      </c>
      <c r="I290" s="1">
        <v>1970</v>
      </c>
      <c r="J290" s="1" t="s">
        <v>46</v>
      </c>
      <c r="K290" s="1" t="s">
        <v>47</v>
      </c>
      <c r="L290" s="1" t="s">
        <v>47</v>
      </c>
      <c r="M290" s="1" t="s">
        <v>49</v>
      </c>
      <c r="N290" s="1" t="s">
        <v>47</v>
      </c>
      <c r="O290" s="1" t="s">
        <v>47</v>
      </c>
      <c r="P290" s="1" t="s">
        <v>50</v>
      </c>
      <c r="Q290" s="1" t="s">
        <v>56</v>
      </c>
      <c r="R290" s="1">
        <v>0</v>
      </c>
      <c r="S290" s="1" t="s">
        <v>52</v>
      </c>
      <c r="T290" s="1">
        <v>546</v>
      </c>
      <c r="U290" s="1">
        <v>546</v>
      </c>
      <c r="V290" s="1">
        <v>0</v>
      </c>
      <c r="W290" s="1">
        <v>1092</v>
      </c>
      <c r="X290" s="1">
        <v>1</v>
      </c>
      <c r="Y290" s="1">
        <v>1</v>
      </c>
      <c r="Z290" s="1">
        <v>3</v>
      </c>
      <c r="AA290" s="1">
        <v>1</v>
      </c>
      <c r="AB290" s="1" t="s">
        <v>47</v>
      </c>
      <c r="AC290" s="1">
        <v>6</v>
      </c>
      <c r="AD290" s="1" t="s">
        <v>53</v>
      </c>
      <c r="AE290" s="1" t="s">
        <v>54</v>
      </c>
      <c r="AF290" s="1">
        <v>1</v>
      </c>
      <c r="AG290" s="1">
        <v>0</v>
      </c>
      <c r="AH290" s="1">
        <v>1</v>
      </c>
      <c r="AI290" s="1">
        <v>2007</v>
      </c>
      <c r="AJ290" s="1" t="s">
        <v>9</v>
      </c>
      <c r="AK290" s="1">
        <v>75000</v>
      </c>
      <c r="AL290" s="16">
        <f t="shared" si="19"/>
        <v>-100984.8506849315</v>
      </c>
      <c r="AM290" s="16">
        <f t="shared" si="20"/>
        <v>10197940067.85791</v>
      </c>
    </row>
    <row r="291" spans="1:39" x14ac:dyDescent="0.25">
      <c r="A291" s="5">
        <v>1150</v>
      </c>
      <c r="B291" s="6">
        <v>70</v>
      </c>
      <c r="C291" s="6" t="s">
        <v>4</v>
      </c>
      <c r="D291" s="6">
        <v>9000</v>
      </c>
      <c r="E291" s="1" t="s">
        <v>45</v>
      </c>
      <c r="F291" s="1">
        <v>7</v>
      </c>
      <c r="G291" s="1">
        <v>9</v>
      </c>
      <c r="H291" s="1">
        <v>1920</v>
      </c>
      <c r="I291" s="1">
        <v>1988</v>
      </c>
      <c r="J291" s="1" t="s">
        <v>61</v>
      </c>
      <c r="K291" s="1" t="s">
        <v>47</v>
      </c>
      <c r="L291" s="1" t="s">
        <v>48</v>
      </c>
      <c r="M291" s="1" t="s">
        <v>55</v>
      </c>
      <c r="N291" s="1" t="s">
        <v>47</v>
      </c>
      <c r="O291" s="1" t="s">
        <v>47</v>
      </c>
      <c r="P291" s="1" t="s">
        <v>50</v>
      </c>
      <c r="Q291" s="1" t="s">
        <v>65</v>
      </c>
      <c r="R291" s="1">
        <v>624</v>
      </c>
      <c r="S291" s="1" t="s">
        <v>52</v>
      </c>
      <c r="T291" s="1">
        <v>832</v>
      </c>
      <c r="U291" s="1">
        <v>650</v>
      </c>
      <c r="V291" s="1">
        <v>0</v>
      </c>
      <c r="W291" s="1">
        <v>1482</v>
      </c>
      <c r="X291" s="1">
        <v>1</v>
      </c>
      <c r="Y291" s="1">
        <v>0</v>
      </c>
      <c r="Z291" s="1">
        <v>3</v>
      </c>
      <c r="AA291" s="1">
        <v>1</v>
      </c>
      <c r="AB291" s="1" t="s">
        <v>47</v>
      </c>
      <c r="AC291" s="1">
        <v>7</v>
      </c>
      <c r="AD291" s="1" t="s">
        <v>53</v>
      </c>
      <c r="AE291" s="1" t="s">
        <v>58</v>
      </c>
      <c r="AF291" s="1">
        <v>2</v>
      </c>
      <c r="AG291" s="1">
        <v>0</v>
      </c>
      <c r="AH291" s="1">
        <v>7</v>
      </c>
      <c r="AI291" s="1">
        <v>2009</v>
      </c>
      <c r="AJ291" s="1" t="s">
        <v>9</v>
      </c>
      <c r="AK291" s="1">
        <v>143000</v>
      </c>
      <c r="AL291" s="16">
        <f t="shared" si="19"/>
        <v>-32984.850684931502</v>
      </c>
      <c r="AM291" s="16">
        <f t="shared" si="20"/>
        <v>1088000374.7072263</v>
      </c>
    </row>
    <row r="292" spans="1:39" x14ac:dyDescent="0.25">
      <c r="A292" s="5">
        <v>838</v>
      </c>
      <c r="B292" s="6">
        <v>160</v>
      </c>
      <c r="C292" s="6" t="s">
        <v>4</v>
      </c>
      <c r="D292" s="6">
        <v>1680</v>
      </c>
      <c r="E292" s="1" t="s">
        <v>45</v>
      </c>
      <c r="F292" s="1">
        <v>6</v>
      </c>
      <c r="G292" s="1">
        <v>5</v>
      </c>
      <c r="H292" s="1">
        <v>1973</v>
      </c>
      <c r="I292" s="1">
        <v>1973</v>
      </c>
      <c r="J292" s="1" t="s">
        <v>46</v>
      </c>
      <c r="K292" s="1" t="s">
        <v>47</v>
      </c>
      <c r="L292" s="1" t="s">
        <v>47</v>
      </c>
      <c r="M292" s="1" t="s">
        <v>49</v>
      </c>
      <c r="N292" s="1" t="s">
        <v>47</v>
      </c>
      <c r="O292" s="1" t="s">
        <v>47</v>
      </c>
      <c r="P292" s="1" t="s">
        <v>50</v>
      </c>
      <c r="Q292" s="1" t="s">
        <v>51</v>
      </c>
      <c r="R292" s="1">
        <v>330</v>
      </c>
      <c r="S292" s="1" t="s">
        <v>52</v>
      </c>
      <c r="T292" s="1">
        <v>483</v>
      </c>
      <c r="U292" s="1">
        <v>504</v>
      </c>
      <c r="V292" s="1">
        <v>0</v>
      </c>
      <c r="W292" s="1">
        <v>987</v>
      </c>
      <c r="X292" s="1">
        <v>1</v>
      </c>
      <c r="Y292" s="1">
        <v>1</v>
      </c>
      <c r="Z292" s="1">
        <v>2</v>
      </c>
      <c r="AA292" s="1">
        <v>1</v>
      </c>
      <c r="AB292" s="1" t="s">
        <v>47</v>
      </c>
      <c r="AC292" s="1">
        <v>5</v>
      </c>
      <c r="AD292" s="1" t="s">
        <v>53</v>
      </c>
      <c r="AE292" s="1" t="s">
        <v>58</v>
      </c>
      <c r="AF292" s="1">
        <v>1</v>
      </c>
      <c r="AG292" s="1">
        <v>0</v>
      </c>
      <c r="AH292" s="1">
        <v>11</v>
      </c>
      <c r="AI292" s="1">
        <v>2008</v>
      </c>
      <c r="AJ292" s="1" t="s">
        <v>9</v>
      </c>
      <c r="AK292" s="1">
        <v>100000</v>
      </c>
      <c r="AL292" s="16">
        <f t="shared" si="19"/>
        <v>-75984.850684931502</v>
      </c>
      <c r="AM292" s="16">
        <f t="shared" si="20"/>
        <v>5773697533.6113358</v>
      </c>
    </row>
    <row r="293" spans="1:39" x14ac:dyDescent="0.25">
      <c r="A293" s="5">
        <v>673</v>
      </c>
      <c r="B293" s="6">
        <v>20</v>
      </c>
      <c r="C293" s="6" t="s">
        <v>3</v>
      </c>
      <c r="D293" s="6">
        <v>11250</v>
      </c>
      <c r="E293" s="1" t="s">
        <v>45</v>
      </c>
      <c r="F293" s="1">
        <v>6</v>
      </c>
      <c r="G293" s="1">
        <v>6</v>
      </c>
      <c r="H293" s="1">
        <v>1977</v>
      </c>
      <c r="I293" s="1">
        <v>1977</v>
      </c>
      <c r="J293" s="1" t="s">
        <v>46</v>
      </c>
      <c r="K293" s="1" t="s">
        <v>48</v>
      </c>
      <c r="L293" s="1" t="s">
        <v>47</v>
      </c>
      <c r="M293" s="1" t="s">
        <v>49</v>
      </c>
      <c r="N293" s="1" t="s">
        <v>48</v>
      </c>
      <c r="O293" s="1" t="s">
        <v>47</v>
      </c>
      <c r="P293" s="1" t="s">
        <v>50</v>
      </c>
      <c r="Q293" s="1" t="s">
        <v>65</v>
      </c>
      <c r="R293" s="1">
        <v>767</v>
      </c>
      <c r="S293" s="1" t="s">
        <v>52</v>
      </c>
      <c r="T293" s="1">
        <v>1208</v>
      </c>
      <c r="U293" s="1">
        <v>0</v>
      </c>
      <c r="V293" s="1">
        <v>0</v>
      </c>
      <c r="W293" s="1">
        <v>1208</v>
      </c>
      <c r="X293" s="1">
        <v>1</v>
      </c>
      <c r="Y293" s="1">
        <v>1</v>
      </c>
      <c r="Z293" s="1">
        <v>3</v>
      </c>
      <c r="AA293" s="1">
        <v>1</v>
      </c>
      <c r="AB293" s="1" t="s">
        <v>47</v>
      </c>
      <c r="AC293" s="1">
        <v>6</v>
      </c>
      <c r="AD293" s="1" t="s">
        <v>53</v>
      </c>
      <c r="AE293" s="1" t="s">
        <v>54</v>
      </c>
      <c r="AF293" s="1">
        <v>2</v>
      </c>
      <c r="AG293" s="1">
        <v>0</v>
      </c>
      <c r="AH293" s="1">
        <v>6</v>
      </c>
      <c r="AI293" s="1">
        <v>2006</v>
      </c>
      <c r="AJ293" s="1" t="s">
        <v>9</v>
      </c>
      <c r="AK293" s="1">
        <v>165000</v>
      </c>
      <c r="AL293" s="16">
        <f t="shared" si="19"/>
        <v>-10984.850684931502</v>
      </c>
      <c r="AM293" s="16">
        <f t="shared" si="20"/>
        <v>120666944.57024008</v>
      </c>
    </row>
    <row r="294" spans="1:39" x14ac:dyDescent="0.25">
      <c r="A294" s="5">
        <v>479</v>
      </c>
      <c r="B294" s="6">
        <v>20</v>
      </c>
      <c r="C294" s="6" t="s">
        <v>3</v>
      </c>
      <c r="D294" s="6">
        <v>10637</v>
      </c>
      <c r="E294" s="1" t="s">
        <v>45</v>
      </c>
      <c r="F294" s="1">
        <v>8</v>
      </c>
      <c r="G294" s="1">
        <v>5</v>
      </c>
      <c r="H294" s="1">
        <v>2007</v>
      </c>
      <c r="I294" s="1">
        <v>2008</v>
      </c>
      <c r="J294" s="1" t="s">
        <v>61</v>
      </c>
      <c r="K294" s="1" t="s">
        <v>48</v>
      </c>
      <c r="L294" s="1" t="s">
        <v>47</v>
      </c>
      <c r="M294" s="1" t="s">
        <v>55</v>
      </c>
      <c r="N294" s="1" t="s">
        <v>62</v>
      </c>
      <c r="O294" s="1" t="s">
        <v>47</v>
      </c>
      <c r="P294" s="1" t="s">
        <v>48</v>
      </c>
      <c r="Q294" s="1" t="s">
        <v>63</v>
      </c>
      <c r="R294" s="1">
        <v>1288</v>
      </c>
      <c r="S294" s="1" t="s">
        <v>52</v>
      </c>
      <c r="T294" s="1">
        <v>1718</v>
      </c>
      <c r="U294" s="1">
        <v>0</v>
      </c>
      <c r="V294" s="1">
        <v>0</v>
      </c>
      <c r="W294" s="1">
        <v>1718</v>
      </c>
      <c r="X294" s="1">
        <v>2</v>
      </c>
      <c r="Y294" s="1">
        <v>0</v>
      </c>
      <c r="Z294" s="1">
        <v>3</v>
      </c>
      <c r="AA294" s="1">
        <v>1</v>
      </c>
      <c r="AB294" s="1" t="s">
        <v>48</v>
      </c>
      <c r="AC294" s="1">
        <v>7</v>
      </c>
      <c r="AD294" s="1" t="s">
        <v>53</v>
      </c>
      <c r="AE294" s="1" t="s">
        <v>54</v>
      </c>
      <c r="AF294" s="1">
        <v>3</v>
      </c>
      <c r="AG294" s="1">
        <v>0</v>
      </c>
      <c r="AH294" s="1">
        <v>9</v>
      </c>
      <c r="AI294" s="1">
        <v>2009</v>
      </c>
      <c r="AJ294" s="1" t="s">
        <v>9</v>
      </c>
      <c r="AK294" s="1">
        <v>297000</v>
      </c>
      <c r="AL294" s="16">
        <f t="shared" si="19"/>
        <v>121015.1493150685</v>
      </c>
      <c r="AM294" s="16">
        <f t="shared" si="20"/>
        <v>14644666363.748323</v>
      </c>
    </row>
    <row r="295" spans="1:39" x14ac:dyDescent="0.25">
      <c r="A295" s="5">
        <v>1212</v>
      </c>
      <c r="B295" s="6">
        <v>50</v>
      </c>
      <c r="C295" s="6" t="s">
        <v>3</v>
      </c>
      <c r="D295" s="6">
        <v>12134</v>
      </c>
      <c r="E295" s="1" t="s">
        <v>45</v>
      </c>
      <c r="F295" s="1">
        <v>8</v>
      </c>
      <c r="G295" s="1">
        <v>7</v>
      </c>
      <c r="H295" s="1">
        <v>1988</v>
      </c>
      <c r="I295" s="1">
        <v>2005</v>
      </c>
      <c r="J295" s="1" t="s">
        <v>46</v>
      </c>
      <c r="K295" s="1" t="s">
        <v>48</v>
      </c>
      <c r="L295" s="1" t="s">
        <v>47</v>
      </c>
      <c r="M295" s="1" t="s">
        <v>67</v>
      </c>
      <c r="N295" s="1" t="s">
        <v>48</v>
      </c>
      <c r="O295" s="1" t="s">
        <v>47</v>
      </c>
      <c r="P295" s="1" t="s">
        <v>68</v>
      </c>
      <c r="Q295" s="1" t="s">
        <v>63</v>
      </c>
      <c r="R295" s="1">
        <v>427</v>
      </c>
      <c r="S295" s="1" t="s">
        <v>52</v>
      </c>
      <c r="T295" s="1">
        <v>1080</v>
      </c>
      <c r="U295" s="1">
        <v>672</v>
      </c>
      <c r="V295" s="1">
        <v>0</v>
      </c>
      <c r="W295" s="1">
        <v>1752</v>
      </c>
      <c r="X295" s="1">
        <v>2</v>
      </c>
      <c r="Y295" s="1">
        <v>0</v>
      </c>
      <c r="Z295" s="1">
        <v>4</v>
      </c>
      <c r="AA295" s="1">
        <v>1</v>
      </c>
      <c r="AB295" s="1" t="s">
        <v>47</v>
      </c>
      <c r="AC295" s="1">
        <v>8</v>
      </c>
      <c r="AD295" s="1" t="s">
        <v>53</v>
      </c>
      <c r="AE295" s="1" t="s">
        <v>69</v>
      </c>
      <c r="AF295" s="1">
        <v>2</v>
      </c>
      <c r="AG295" s="1">
        <v>0</v>
      </c>
      <c r="AH295" s="1">
        <v>6</v>
      </c>
      <c r="AI295" s="1">
        <v>2010</v>
      </c>
      <c r="AJ295" s="1" t="s">
        <v>9</v>
      </c>
      <c r="AK295" s="1">
        <v>164000</v>
      </c>
      <c r="AL295" s="16">
        <f t="shared" si="19"/>
        <v>-11984.850684931502</v>
      </c>
      <c r="AM295" s="16">
        <f t="shared" si="20"/>
        <v>143636645.94010308</v>
      </c>
    </row>
    <row r="296" spans="1:39" x14ac:dyDescent="0.25">
      <c r="A296" s="5">
        <v>1263</v>
      </c>
      <c r="B296" s="6">
        <v>50</v>
      </c>
      <c r="C296" s="6" t="s">
        <v>3</v>
      </c>
      <c r="D296" s="6">
        <v>11250</v>
      </c>
      <c r="E296" s="1" t="s">
        <v>45</v>
      </c>
      <c r="F296" s="1">
        <v>4</v>
      </c>
      <c r="G296" s="1">
        <v>5</v>
      </c>
      <c r="H296" s="1">
        <v>1957</v>
      </c>
      <c r="I296" s="1">
        <v>1989</v>
      </c>
      <c r="J296" s="1" t="s">
        <v>46</v>
      </c>
      <c r="K296" s="1" t="s">
        <v>47</v>
      </c>
      <c r="L296" s="1" t="s">
        <v>47</v>
      </c>
      <c r="M296" s="1" t="s">
        <v>49</v>
      </c>
      <c r="N296" s="1" t="s">
        <v>47</v>
      </c>
      <c r="O296" s="1" t="s">
        <v>47</v>
      </c>
      <c r="P296" s="1" t="s">
        <v>68</v>
      </c>
      <c r="Q296" s="1" t="s">
        <v>56</v>
      </c>
      <c r="R296" s="1">
        <v>0</v>
      </c>
      <c r="S296" s="1" t="s">
        <v>52</v>
      </c>
      <c r="T296" s="1">
        <v>1104</v>
      </c>
      <c r="U296" s="1">
        <v>684</v>
      </c>
      <c r="V296" s="1">
        <v>0</v>
      </c>
      <c r="W296" s="1">
        <v>1788</v>
      </c>
      <c r="X296" s="1">
        <v>1</v>
      </c>
      <c r="Y296" s="1">
        <v>0</v>
      </c>
      <c r="Z296" s="1">
        <v>5</v>
      </c>
      <c r="AA296" s="1">
        <v>1</v>
      </c>
      <c r="AB296" s="1" t="s">
        <v>47</v>
      </c>
      <c r="AC296" s="1">
        <v>8</v>
      </c>
      <c r="AD296" s="1" t="s">
        <v>73</v>
      </c>
      <c r="AE296" s="1" t="s">
        <v>54</v>
      </c>
      <c r="AF296" s="1">
        <v>1</v>
      </c>
      <c r="AG296" s="1">
        <v>0</v>
      </c>
      <c r="AH296" s="1">
        <v>11</v>
      </c>
      <c r="AI296" s="1">
        <v>2009</v>
      </c>
      <c r="AJ296" s="1" t="s">
        <v>9</v>
      </c>
      <c r="AK296" s="1">
        <v>161500</v>
      </c>
      <c r="AL296" s="16">
        <f t="shared" si="19"/>
        <v>-14484.850684931502</v>
      </c>
      <c r="AM296" s="16">
        <f t="shared" si="20"/>
        <v>209810899.36476061</v>
      </c>
    </row>
    <row r="297" spans="1:39" x14ac:dyDescent="0.25">
      <c r="A297" s="5">
        <v>300</v>
      </c>
      <c r="B297" s="6">
        <v>20</v>
      </c>
      <c r="C297" s="6" t="s">
        <v>3</v>
      </c>
      <c r="D297" s="6">
        <v>14000</v>
      </c>
      <c r="E297" s="1" t="s">
        <v>45</v>
      </c>
      <c r="F297" s="1">
        <v>6</v>
      </c>
      <c r="G297" s="1">
        <v>8</v>
      </c>
      <c r="H297" s="1">
        <v>1950</v>
      </c>
      <c r="I297" s="1">
        <v>2004</v>
      </c>
      <c r="J297" s="1" t="s">
        <v>46</v>
      </c>
      <c r="K297" s="1" t="s">
        <v>47</v>
      </c>
      <c r="L297" s="1" t="s">
        <v>48</v>
      </c>
      <c r="M297" s="1" t="s">
        <v>49</v>
      </c>
      <c r="N297" s="1" t="s">
        <v>47</v>
      </c>
      <c r="O297" s="1" t="s">
        <v>47</v>
      </c>
      <c r="P297" s="1" t="s">
        <v>50</v>
      </c>
      <c r="Q297" s="1" t="s">
        <v>56</v>
      </c>
      <c r="R297" s="1">
        <v>0</v>
      </c>
      <c r="S297" s="1" t="s">
        <v>52</v>
      </c>
      <c r="T297" s="1">
        <v>1152</v>
      </c>
      <c r="U297" s="1">
        <v>0</v>
      </c>
      <c r="V297" s="1">
        <v>0</v>
      </c>
      <c r="W297" s="1">
        <v>1152</v>
      </c>
      <c r="X297" s="1">
        <v>1</v>
      </c>
      <c r="Y297" s="1">
        <v>0</v>
      </c>
      <c r="Z297" s="1">
        <v>3</v>
      </c>
      <c r="AA297" s="1">
        <v>1</v>
      </c>
      <c r="AB297" s="1" t="s">
        <v>48</v>
      </c>
      <c r="AC297" s="1">
        <v>6</v>
      </c>
      <c r="AD297" s="1" t="s">
        <v>53</v>
      </c>
      <c r="AE297" s="1" t="s">
        <v>54</v>
      </c>
      <c r="AF297" s="1">
        <v>1</v>
      </c>
      <c r="AG297" s="1">
        <v>0</v>
      </c>
      <c r="AH297" s="1">
        <v>8</v>
      </c>
      <c r="AI297" s="1">
        <v>2009</v>
      </c>
      <c r="AJ297" s="1" t="s">
        <v>11</v>
      </c>
      <c r="AK297" s="1">
        <v>158500</v>
      </c>
      <c r="AL297" s="16">
        <f t="shared" si="19"/>
        <v>-17484.850684931502</v>
      </c>
      <c r="AM297" s="16">
        <f t="shared" si="20"/>
        <v>305720003.47434962</v>
      </c>
    </row>
    <row r="298" spans="1:39" x14ac:dyDescent="0.25">
      <c r="A298" s="5">
        <v>1405</v>
      </c>
      <c r="B298" s="6">
        <v>50</v>
      </c>
      <c r="C298" s="6" t="s">
        <v>3</v>
      </c>
      <c r="D298" s="6">
        <v>10410</v>
      </c>
      <c r="E298" s="1" t="s">
        <v>59</v>
      </c>
      <c r="F298" s="1">
        <v>3</v>
      </c>
      <c r="G298" s="1">
        <v>4</v>
      </c>
      <c r="H298" s="1">
        <v>1915</v>
      </c>
      <c r="I298" s="1">
        <v>1950</v>
      </c>
      <c r="J298" s="1" t="s">
        <v>46</v>
      </c>
      <c r="K298" s="1" t="s">
        <v>47</v>
      </c>
      <c r="L298" s="1" t="s">
        <v>47</v>
      </c>
      <c r="M298" s="1" t="s">
        <v>55</v>
      </c>
      <c r="N298" s="1" t="s">
        <v>47</v>
      </c>
      <c r="O298" s="1" t="s">
        <v>47</v>
      </c>
      <c r="P298" s="1" t="s">
        <v>50</v>
      </c>
      <c r="Q298" s="1" t="s">
        <v>56</v>
      </c>
      <c r="R298" s="1">
        <v>0</v>
      </c>
      <c r="S298" s="1" t="s">
        <v>52</v>
      </c>
      <c r="T298" s="1">
        <v>694</v>
      </c>
      <c r="U298" s="1">
        <v>520</v>
      </c>
      <c r="V298" s="1">
        <v>0</v>
      </c>
      <c r="W298" s="1">
        <v>1214</v>
      </c>
      <c r="X298" s="1">
        <v>1</v>
      </c>
      <c r="Y298" s="1">
        <v>0</v>
      </c>
      <c r="Z298" s="1">
        <v>3</v>
      </c>
      <c r="AA298" s="1">
        <v>1</v>
      </c>
      <c r="AB298" s="1" t="s">
        <v>47</v>
      </c>
      <c r="AC298" s="1">
        <v>6</v>
      </c>
      <c r="AD298" s="1" t="s">
        <v>53</v>
      </c>
      <c r="AE298" s="1" t="s">
        <v>58</v>
      </c>
      <c r="AF298" s="1">
        <v>3</v>
      </c>
      <c r="AG298" s="1">
        <v>0</v>
      </c>
      <c r="AH298" s="1">
        <v>1</v>
      </c>
      <c r="AI298" s="1">
        <v>2006</v>
      </c>
      <c r="AJ298" s="1" t="s">
        <v>11</v>
      </c>
      <c r="AK298" s="1">
        <v>105000</v>
      </c>
      <c r="AL298" s="16">
        <f t="shared" si="19"/>
        <v>-70984.850684931502</v>
      </c>
      <c r="AM298" s="16">
        <f t="shared" si="20"/>
        <v>5038849026.7620201</v>
      </c>
    </row>
    <row r="299" spans="1:39" x14ac:dyDescent="0.25">
      <c r="A299" s="5">
        <v>1375</v>
      </c>
      <c r="B299" s="6">
        <v>60</v>
      </c>
      <c r="C299" s="6" t="s">
        <v>5</v>
      </c>
      <c r="D299" s="6">
        <v>10625</v>
      </c>
      <c r="E299" s="1" t="s">
        <v>45</v>
      </c>
      <c r="F299" s="1">
        <v>7</v>
      </c>
      <c r="G299" s="1">
        <v>5</v>
      </c>
      <c r="H299" s="1">
        <v>2005</v>
      </c>
      <c r="I299" s="1">
        <v>2005</v>
      </c>
      <c r="J299" s="1" t="s">
        <v>46</v>
      </c>
      <c r="K299" s="1" t="s">
        <v>48</v>
      </c>
      <c r="L299" s="1" t="s">
        <v>47</v>
      </c>
      <c r="M299" s="1" t="s">
        <v>55</v>
      </c>
      <c r="N299" s="1" t="s">
        <v>48</v>
      </c>
      <c r="O299" s="1" t="s">
        <v>47</v>
      </c>
      <c r="P299" s="1" t="s">
        <v>50</v>
      </c>
      <c r="Q299" s="1" t="s">
        <v>56</v>
      </c>
      <c r="R299" s="1">
        <v>0</v>
      </c>
      <c r="S299" s="1" t="s">
        <v>52</v>
      </c>
      <c r="T299" s="1">
        <v>1026</v>
      </c>
      <c r="U299" s="1">
        <v>932</v>
      </c>
      <c r="V299" s="1">
        <v>0</v>
      </c>
      <c r="W299" s="1">
        <v>1958</v>
      </c>
      <c r="X299" s="1">
        <v>2</v>
      </c>
      <c r="Y299" s="1">
        <v>1</v>
      </c>
      <c r="Z299" s="1">
        <v>3</v>
      </c>
      <c r="AA299" s="1">
        <v>1</v>
      </c>
      <c r="AB299" s="1" t="s">
        <v>48</v>
      </c>
      <c r="AC299" s="1">
        <v>9</v>
      </c>
      <c r="AD299" s="1" t="s">
        <v>53</v>
      </c>
      <c r="AE299" s="1" t="s">
        <v>54</v>
      </c>
      <c r="AF299" s="1">
        <v>3</v>
      </c>
      <c r="AG299" s="1">
        <v>0</v>
      </c>
      <c r="AH299" s="1">
        <v>7</v>
      </c>
      <c r="AI299" s="1">
        <v>2008</v>
      </c>
      <c r="AJ299" s="1" t="s">
        <v>9</v>
      </c>
      <c r="AK299" s="1">
        <v>250000</v>
      </c>
      <c r="AL299" s="16">
        <f t="shared" si="19"/>
        <v>74015.149315068498</v>
      </c>
      <c r="AM299" s="16">
        <f t="shared" si="20"/>
        <v>5478242328.1318846</v>
      </c>
    </row>
    <row r="300" spans="1:39" x14ac:dyDescent="0.25">
      <c r="A300" s="5">
        <v>890</v>
      </c>
      <c r="B300" s="6">
        <v>20</v>
      </c>
      <c r="C300" s="6" t="s">
        <v>3</v>
      </c>
      <c r="D300" s="6">
        <v>12160</v>
      </c>
      <c r="E300" s="1" t="s">
        <v>45</v>
      </c>
      <c r="F300" s="1">
        <v>6</v>
      </c>
      <c r="G300" s="1">
        <v>4</v>
      </c>
      <c r="H300" s="1">
        <v>1953</v>
      </c>
      <c r="I300" s="1">
        <v>1953</v>
      </c>
      <c r="J300" s="1" t="s">
        <v>61</v>
      </c>
      <c r="K300" s="1" t="s">
        <v>47</v>
      </c>
      <c r="L300" s="1" t="s">
        <v>47</v>
      </c>
      <c r="M300" s="1" t="s">
        <v>49</v>
      </c>
      <c r="N300" s="1" t="s">
        <v>47</v>
      </c>
      <c r="O300" s="1" t="s">
        <v>47</v>
      </c>
      <c r="P300" s="1" t="s">
        <v>50</v>
      </c>
      <c r="Q300" s="1" t="s">
        <v>51</v>
      </c>
      <c r="R300" s="1">
        <v>1024</v>
      </c>
      <c r="S300" s="1" t="s">
        <v>52</v>
      </c>
      <c r="T300" s="1">
        <v>1505</v>
      </c>
      <c r="U300" s="1">
        <v>0</v>
      </c>
      <c r="V300" s="1">
        <v>0</v>
      </c>
      <c r="W300" s="1">
        <v>1505</v>
      </c>
      <c r="X300" s="1">
        <v>1</v>
      </c>
      <c r="Y300" s="1">
        <v>0</v>
      </c>
      <c r="Z300" s="1">
        <v>2</v>
      </c>
      <c r="AA300" s="1">
        <v>1</v>
      </c>
      <c r="AB300" s="1" t="s">
        <v>47</v>
      </c>
      <c r="AC300" s="1">
        <v>6</v>
      </c>
      <c r="AD300" s="1" t="s">
        <v>53</v>
      </c>
      <c r="AE300" s="1" t="s">
        <v>54</v>
      </c>
      <c r="AF300" s="1">
        <v>2</v>
      </c>
      <c r="AG300" s="1">
        <v>0</v>
      </c>
      <c r="AH300" s="1">
        <v>2</v>
      </c>
      <c r="AI300" s="1">
        <v>2009</v>
      </c>
      <c r="AJ300" s="1" t="s">
        <v>9</v>
      </c>
      <c r="AK300" s="1">
        <v>149500</v>
      </c>
      <c r="AL300" s="16">
        <f t="shared" si="19"/>
        <v>-26484.850684931502</v>
      </c>
      <c r="AM300" s="16">
        <f t="shared" si="20"/>
        <v>701447315.80311668</v>
      </c>
    </row>
    <row r="301" spans="1:39" x14ac:dyDescent="0.25">
      <c r="A301" s="5">
        <v>1</v>
      </c>
      <c r="B301" s="6">
        <v>60</v>
      </c>
      <c r="C301" s="6" t="s">
        <v>3</v>
      </c>
      <c r="D301" s="6">
        <v>8450</v>
      </c>
      <c r="E301" s="1" t="s">
        <v>45</v>
      </c>
      <c r="F301" s="1">
        <v>7</v>
      </c>
      <c r="G301" s="1">
        <v>5</v>
      </c>
      <c r="H301" s="1">
        <v>2003</v>
      </c>
      <c r="I301" s="1">
        <v>2003</v>
      </c>
      <c r="J301" s="1" t="s">
        <v>46</v>
      </c>
      <c r="K301" s="1" t="s">
        <v>48</v>
      </c>
      <c r="L301" s="1" t="s">
        <v>47</v>
      </c>
      <c r="M301" s="1" t="s">
        <v>55</v>
      </c>
      <c r="N301" s="1" t="s">
        <v>48</v>
      </c>
      <c r="O301" s="1" t="s">
        <v>47</v>
      </c>
      <c r="P301" s="1" t="s">
        <v>50</v>
      </c>
      <c r="Q301" s="1" t="s">
        <v>63</v>
      </c>
      <c r="R301" s="1">
        <v>706</v>
      </c>
      <c r="S301" s="1" t="s">
        <v>52</v>
      </c>
      <c r="T301" s="1">
        <v>856</v>
      </c>
      <c r="U301" s="1">
        <v>854</v>
      </c>
      <c r="V301" s="1">
        <v>0</v>
      </c>
      <c r="W301" s="1">
        <v>1710</v>
      </c>
      <c r="X301" s="1">
        <v>2</v>
      </c>
      <c r="Y301" s="1">
        <v>1</v>
      </c>
      <c r="Z301" s="1">
        <v>3</v>
      </c>
      <c r="AA301" s="1">
        <v>1</v>
      </c>
      <c r="AB301" s="1" t="s">
        <v>48</v>
      </c>
      <c r="AC301" s="1">
        <v>8</v>
      </c>
      <c r="AD301" s="1" t="s">
        <v>53</v>
      </c>
      <c r="AE301" s="1" t="s">
        <v>54</v>
      </c>
      <c r="AF301" s="1">
        <v>2</v>
      </c>
      <c r="AG301" s="1">
        <v>0</v>
      </c>
      <c r="AH301" s="1">
        <v>2</v>
      </c>
      <c r="AI301" s="1">
        <v>2008</v>
      </c>
      <c r="AJ301" s="1" t="s">
        <v>9</v>
      </c>
      <c r="AK301" s="1">
        <v>208500</v>
      </c>
      <c r="AL301" s="16">
        <f t="shared" si="19"/>
        <v>32515.149315068498</v>
      </c>
      <c r="AM301" s="16">
        <f t="shared" si="20"/>
        <v>1057234934.9811994</v>
      </c>
    </row>
    <row r="302" spans="1:39" x14ac:dyDescent="0.25">
      <c r="A302" s="5">
        <v>484</v>
      </c>
      <c r="B302" s="6">
        <v>120</v>
      </c>
      <c r="C302" s="6" t="s">
        <v>4</v>
      </c>
      <c r="D302" s="6">
        <v>4500</v>
      </c>
      <c r="E302" s="1" t="s">
        <v>64</v>
      </c>
      <c r="F302" s="1">
        <v>6</v>
      </c>
      <c r="G302" s="1">
        <v>5</v>
      </c>
      <c r="H302" s="1">
        <v>1998</v>
      </c>
      <c r="I302" s="1">
        <v>1998</v>
      </c>
      <c r="J302" s="1" t="s">
        <v>61</v>
      </c>
      <c r="K302" s="1" t="s">
        <v>47</v>
      </c>
      <c r="L302" s="1" t="s">
        <v>47</v>
      </c>
      <c r="M302" s="1" t="s">
        <v>55</v>
      </c>
      <c r="N302" s="1" t="s">
        <v>62</v>
      </c>
      <c r="O302" s="1" t="s">
        <v>47</v>
      </c>
      <c r="P302" s="1" t="s">
        <v>50</v>
      </c>
      <c r="Q302" s="1" t="s">
        <v>63</v>
      </c>
      <c r="R302" s="1">
        <v>897</v>
      </c>
      <c r="S302" s="1" t="s">
        <v>52</v>
      </c>
      <c r="T302" s="1">
        <v>1216</v>
      </c>
      <c r="U302" s="1">
        <v>0</v>
      </c>
      <c r="V302" s="1">
        <v>0</v>
      </c>
      <c r="W302" s="1">
        <v>1216</v>
      </c>
      <c r="X302" s="1">
        <v>2</v>
      </c>
      <c r="Y302" s="1">
        <v>0</v>
      </c>
      <c r="Z302" s="1">
        <v>2</v>
      </c>
      <c r="AA302" s="1">
        <v>1</v>
      </c>
      <c r="AB302" s="1" t="s">
        <v>47</v>
      </c>
      <c r="AC302" s="1">
        <v>5</v>
      </c>
      <c r="AD302" s="1" t="s">
        <v>53</v>
      </c>
      <c r="AE302" s="1" t="s">
        <v>54</v>
      </c>
      <c r="AF302" s="1">
        <v>2</v>
      </c>
      <c r="AG302" s="1">
        <v>0</v>
      </c>
      <c r="AH302" s="1">
        <v>5</v>
      </c>
      <c r="AI302" s="1">
        <v>2006</v>
      </c>
      <c r="AJ302" s="1" t="s">
        <v>9</v>
      </c>
      <c r="AK302" s="1">
        <v>164000</v>
      </c>
      <c r="AL302" s="16">
        <f t="shared" si="19"/>
        <v>-11984.850684931502</v>
      </c>
      <c r="AM302" s="16">
        <f t="shared" si="20"/>
        <v>143636645.94010308</v>
      </c>
    </row>
    <row r="303" spans="1:39" x14ac:dyDescent="0.25">
      <c r="A303" s="5">
        <v>419</v>
      </c>
      <c r="B303" s="6">
        <v>50</v>
      </c>
      <c r="C303" s="6" t="s">
        <v>3</v>
      </c>
      <c r="D303" s="6">
        <v>8160</v>
      </c>
      <c r="E303" s="1" t="s">
        <v>45</v>
      </c>
      <c r="F303" s="1">
        <v>5</v>
      </c>
      <c r="G303" s="1">
        <v>6</v>
      </c>
      <c r="H303" s="1">
        <v>1940</v>
      </c>
      <c r="I303" s="1">
        <v>1950</v>
      </c>
      <c r="J303" s="1" t="s">
        <v>46</v>
      </c>
      <c r="K303" s="1" t="s">
        <v>47</v>
      </c>
      <c r="L303" s="1" t="s">
        <v>47</v>
      </c>
      <c r="M303" s="1" t="s">
        <v>67</v>
      </c>
      <c r="N303" s="1" t="s">
        <v>47</v>
      </c>
      <c r="O303" s="1" t="s">
        <v>47</v>
      </c>
      <c r="P303" s="1" t="s">
        <v>50</v>
      </c>
      <c r="Q303" s="1" t="s">
        <v>65</v>
      </c>
      <c r="R303" s="1">
        <v>312</v>
      </c>
      <c r="S303" s="1" t="s">
        <v>75</v>
      </c>
      <c r="T303" s="1">
        <v>756</v>
      </c>
      <c r="U303" s="1">
        <v>378</v>
      </c>
      <c r="V303" s="1">
        <v>0</v>
      </c>
      <c r="W303" s="1">
        <v>1134</v>
      </c>
      <c r="X303" s="1">
        <v>1</v>
      </c>
      <c r="Y303" s="1">
        <v>1</v>
      </c>
      <c r="Z303" s="1">
        <v>3</v>
      </c>
      <c r="AA303" s="1">
        <v>1</v>
      </c>
      <c r="AB303" s="1" t="s">
        <v>47</v>
      </c>
      <c r="AC303" s="1">
        <v>7</v>
      </c>
      <c r="AD303" s="1" t="s">
        <v>53</v>
      </c>
      <c r="AE303" s="1" t="s">
        <v>58</v>
      </c>
      <c r="AF303" s="1">
        <v>1</v>
      </c>
      <c r="AG303" s="1">
        <v>0</v>
      </c>
      <c r="AH303" s="1">
        <v>4</v>
      </c>
      <c r="AI303" s="1">
        <v>2007</v>
      </c>
      <c r="AJ303" s="1" t="s">
        <v>10</v>
      </c>
      <c r="AK303" s="1">
        <v>126000</v>
      </c>
      <c r="AL303" s="16">
        <f t="shared" si="19"/>
        <v>-49984.850684931502</v>
      </c>
      <c r="AM303" s="16">
        <f t="shared" si="20"/>
        <v>2498485297.9948974</v>
      </c>
    </row>
    <row r="304" spans="1:39" x14ac:dyDescent="0.25">
      <c r="A304" s="5">
        <v>1066</v>
      </c>
      <c r="B304" s="6">
        <v>60</v>
      </c>
      <c r="C304" s="6" t="s">
        <v>3</v>
      </c>
      <c r="D304" s="6">
        <v>14000</v>
      </c>
      <c r="E304" s="1" t="s">
        <v>45</v>
      </c>
      <c r="F304" s="1">
        <v>7</v>
      </c>
      <c r="G304" s="1">
        <v>5</v>
      </c>
      <c r="H304" s="1">
        <v>1996</v>
      </c>
      <c r="I304" s="1">
        <v>1997</v>
      </c>
      <c r="J304" s="1" t="s">
        <v>46</v>
      </c>
      <c r="K304" s="1" t="s">
        <v>48</v>
      </c>
      <c r="L304" s="1" t="s">
        <v>47</v>
      </c>
      <c r="M304" s="1" t="s">
        <v>55</v>
      </c>
      <c r="N304" s="1" t="s">
        <v>62</v>
      </c>
      <c r="O304" s="1" t="s">
        <v>47</v>
      </c>
      <c r="P304" s="1" t="s">
        <v>48</v>
      </c>
      <c r="Q304" s="1" t="s">
        <v>63</v>
      </c>
      <c r="R304" s="1">
        <v>1201</v>
      </c>
      <c r="S304" s="1" t="s">
        <v>52</v>
      </c>
      <c r="T304" s="1">
        <v>1306</v>
      </c>
      <c r="U304" s="1">
        <v>954</v>
      </c>
      <c r="V304" s="1">
        <v>0</v>
      </c>
      <c r="W304" s="1">
        <v>2260</v>
      </c>
      <c r="X304" s="1">
        <v>2</v>
      </c>
      <c r="Y304" s="1">
        <v>1</v>
      </c>
      <c r="Z304" s="1">
        <v>3</v>
      </c>
      <c r="AA304" s="1">
        <v>1</v>
      </c>
      <c r="AB304" s="1" t="s">
        <v>48</v>
      </c>
      <c r="AC304" s="1">
        <v>7</v>
      </c>
      <c r="AD304" s="1" t="s">
        <v>53</v>
      </c>
      <c r="AE304" s="1" t="s">
        <v>54</v>
      </c>
      <c r="AF304" s="1">
        <v>2</v>
      </c>
      <c r="AG304" s="1">
        <v>0</v>
      </c>
      <c r="AH304" s="1">
        <v>4</v>
      </c>
      <c r="AI304" s="1">
        <v>2010</v>
      </c>
      <c r="AJ304" s="1" t="s">
        <v>9</v>
      </c>
      <c r="AK304" s="1">
        <v>328000</v>
      </c>
      <c r="AL304" s="16">
        <f t="shared" si="19"/>
        <v>152015.1493150685</v>
      </c>
      <c r="AM304" s="16">
        <f t="shared" si="20"/>
        <v>23108605621.28257</v>
      </c>
    </row>
    <row r="305" spans="1:39" x14ac:dyDescent="0.25">
      <c r="A305" s="5">
        <v>1423</v>
      </c>
      <c r="B305" s="6">
        <v>120</v>
      </c>
      <c r="C305" s="6" t="s">
        <v>4</v>
      </c>
      <c r="D305" s="6">
        <v>4435</v>
      </c>
      <c r="E305" s="1" t="s">
        <v>45</v>
      </c>
      <c r="F305" s="1">
        <v>6</v>
      </c>
      <c r="G305" s="1">
        <v>5</v>
      </c>
      <c r="H305" s="1">
        <v>2003</v>
      </c>
      <c r="I305" s="1">
        <v>2003</v>
      </c>
      <c r="J305" s="1" t="s">
        <v>46</v>
      </c>
      <c r="K305" s="1" t="s">
        <v>48</v>
      </c>
      <c r="L305" s="1" t="s">
        <v>47</v>
      </c>
      <c r="M305" s="1" t="s">
        <v>55</v>
      </c>
      <c r="N305" s="1" t="s">
        <v>48</v>
      </c>
      <c r="O305" s="1" t="s">
        <v>47</v>
      </c>
      <c r="P305" s="1" t="s">
        <v>68</v>
      </c>
      <c r="Q305" s="1" t="s">
        <v>63</v>
      </c>
      <c r="R305" s="1">
        <v>686</v>
      </c>
      <c r="S305" s="1" t="s">
        <v>52</v>
      </c>
      <c r="T305" s="1">
        <v>848</v>
      </c>
      <c r="U305" s="1">
        <v>0</v>
      </c>
      <c r="V305" s="1">
        <v>0</v>
      </c>
      <c r="W305" s="1">
        <v>848</v>
      </c>
      <c r="X305" s="1">
        <v>1</v>
      </c>
      <c r="Y305" s="1">
        <v>0</v>
      </c>
      <c r="Z305" s="1">
        <v>1</v>
      </c>
      <c r="AA305" s="1">
        <v>1</v>
      </c>
      <c r="AB305" s="1" t="s">
        <v>48</v>
      </c>
      <c r="AC305" s="1">
        <v>3</v>
      </c>
      <c r="AD305" s="1" t="s">
        <v>53</v>
      </c>
      <c r="AE305" s="1" t="s">
        <v>54</v>
      </c>
      <c r="AF305" s="1">
        <v>2</v>
      </c>
      <c r="AG305" s="1">
        <v>0</v>
      </c>
      <c r="AH305" s="1">
        <v>3</v>
      </c>
      <c r="AI305" s="1">
        <v>2008</v>
      </c>
      <c r="AJ305" s="1" t="s">
        <v>9</v>
      </c>
      <c r="AK305" s="1">
        <v>136500</v>
      </c>
      <c r="AL305" s="16">
        <f t="shared" si="19"/>
        <v>-39484.850684931502</v>
      </c>
      <c r="AM305" s="16">
        <f t="shared" si="20"/>
        <v>1559053433.6113358</v>
      </c>
    </row>
    <row r="306" spans="1:39" x14ac:dyDescent="0.25">
      <c r="A306" s="5">
        <v>402</v>
      </c>
      <c r="B306" s="6">
        <v>20</v>
      </c>
      <c r="C306" s="6" t="s">
        <v>3</v>
      </c>
      <c r="D306" s="6">
        <v>8767</v>
      </c>
      <c r="E306" s="1" t="s">
        <v>45</v>
      </c>
      <c r="F306" s="1">
        <v>7</v>
      </c>
      <c r="G306" s="1">
        <v>5</v>
      </c>
      <c r="H306" s="1">
        <v>2005</v>
      </c>
      <c r="I306" s="1">
        <v>2005</v>
      </c>
      <c r="J306" s="1" t="s">
        <v>46</v>
      </c>
      <c r="K306" s="1" t="s">
        <v>48</v>
      </c>
      <c r="L306" s="1" t="s">
        <v>47</v>
      </c>
      <c r="M306" s="1" t="s">
        <v>55</v>
      </c>
      <c r="N306" s="1" t="s">
        <v>48</v>
      </c>
      <c r="O306" s="1" t="s">
        <v>47</v>
      </c>
      <c r="P306" s="1" t="s">
        <v>68</v>
      </c>
      <c r="Q306" s="1" t="s">
        <v>63</v>
      </c>
      <c r="R306" s="1">
        <v>24</v>
      </c>
      <c r="S306" s="1" t="s">
        <v>52</v>
      </c>
      <c r="T306" s="1">
        <v>1310</v>
      </c>
      <c r="U306" s="1">
        <v>0</v>
      </c>
      <c r="V306" s="1">
        <v>0</v>
      </c>
      <c r="W306" s="1">
        <v>1310</v>
      </c>
      <c r="X306" s="1">
        <v>2</v>
      </c>
      <c r="Y306" s="1">
        <v>0</v>
      </c>
      <c r="Z306" s="1">
        <v>3</v>
      </c>
      <c r="AA306" s="1">
        <v>1</v>
      </c>
      <c r="AB306" s="1" t="s">
        <v>48</v>
      </c>
      <c r="AC306" s="1">
        <v>6</v>
      </c>
      <c r="AD306" s="1" t="s">
        <v>53</v>
      </c>
      <c r="AE306" s="1" t="s">
        <v>54</v>
      </c>
      <c r="AF306" s="1">
        <v>2</v>
      </c>
      <c r="AG306" s="1">
        <v>0</v>
      </c>
      <c r="AH306" s="1">
        <v>7</v>
      </c>
      <c r="AI306" s="1">
        <v>2006</v>
      </c>
      <c r="AJ306" s="1" t="s">
        <v>10</v>
      </c>
      <c r="AK306" s="1">
        <v>164990</v>
      </c>
      <c r="AL306" s="16">
        <f t="shared" si="19"/>
        <v>-10994.850684931502</v>
      </c>
      <c r="AM306" s="16">
        <f t="shared" si="20"/>
        <v>120886741.58393872</v>
      </c>
    </row>
    <row r="307" spans="1:39" x14ac:dyDescent="0.25">
      <c r="A307" s="5">
        <v>390</v>
      </c>
      <c r="B307" s="6">
        <v>60</v>
      </c>
      <c r="C307" s="6" t="s">
        <v>3</v>
      </c>
      <c r="D307" s="6">
        <v>12474</v>
      </c>
      <c r="E307" s="1" t="s">
        <v>45</v>
      </c>
      <c r="F307" s="1">
        <v>10</v>
      </c>
      <c r="G307" s="1">
        <v>5</v>
      </c>
      <c r="H307" s="1">
        <v>2007</v>
      </c>
      <c r="I307" s="1">
        <v>2008</v>
      </c>
      <c r="J307" s="1" t="s">
        <v>46</v>
      </c>
      <c r="K307" s="1" t="s">
        <v>62</v>
      </c>
      <c r="L307" s="1" t="s">
        <v>47</v>
      </c>
      <c r="M307" s="1" t="s">
        <v>55</v>
      </c>
      <c r="N307" s="1" t="s">
        <v>62</v>
      </c>
      <c r="O307" s="1" t="s">
        <v>47</v>
      </c>
      <c r="P307" s="1" t="s">
        <v>68</v>
      </c>
      <c r="Q307" s="1" t="s">
        <v>63</v>
      </c>
      <c r="R307" s="1">
        <v>1280</v>
      </c>
      <c r="S307" s="1" t="s">
        <v>52</v>
      </c>
      <c r="T307" s="1">
        <v>1742</v>
      </c>
      <c r="U307" s="1">
        <v>590</v>
      </c>
      <c r="V307" s="1">
        <v>0</v>
      </c>
      <c r="W307" s="1">
        <v>2332</v>
      </c>
      <c r="X307" s="1">
        <v>2</v>
      </c>
      <c r="Y307" s="1">
        <v>1</v>
      </c>
      <c r="Z307" s="1">
        <v>3</v>
      </c>
      <c r="AA307" s="1">
        <v>1</v>
      </c>
      <c r="AB307" s="1" t="s">
        <v>62</v>
      </c>
      <c r="AC307" s="1">
        <v>9</v>
      </c>
      <c r="AD307" s="1" t="s">
        <v>53</v>
      </c>
      <c r="AE307" s="1" t="s">
        <v>69</v>
      </c>
      <c r="AF307" s="1">
        <v>3</v>
      </c>
      <c r="AG307" s="1">
        <v>0</v>
      </c>
      <c r="AH307" s="1">
        <v>8</v>
      </c>
      <c r="AI307" s="1">
        <v>2008</v>
      </c>
      <c r="AJ307" s="1" t="s">
        <v>10</v>
      </c>
      <c r="AK307" s="1">
        <v>426000</v>
      </c>
      <c r="AL307" s="16">
        <f t="shared" si="19"/>
        <v>250015.1493150685</v>
      </c>
      <c r="AM307" s="16">
        <f t="shared" si="20"/>
        <v>62507574887.035995</v>
      </c>
    </row>
    <row r="308" spans="1:39" x14ac:dyDescent="0.25">
      <c r="A308" s="5">
        <v>44</v>
      </c>
      <c r="B308" s="6">
        <v>20</v>
      </c>
      <c r="C308" s="6" t="s">
        <v>3</v>
      </c>
      <c r="D308" s="6">
        <v>9200</v>
      </c>
      <c r="E308" s="1" t="s">
        <v>71</v>
      </c>
      <c r="F308" s="1">
        <v>5</v>
      </c>
      <c r="G308" s="1">
        <v>6</v>
      </c>
      <c r="H308" s="1">
        <v>1975</v>
      </c>
      <c r="I308" s="1">
        <v>1980</v>
      </c>
      <c r="J308" s="1" t="s">
        <v>61</v>
      </c>
      <c r="K308" s="1" t="s">
        <v>47</v>
      </c>
      <c r="L308" s="1" t="s">
        <v>47</v>
      </c>
      <c r="M308" s="1" t="s">
        <v>49</v>
      </c>
      <c r="N308" s="1" t="s">
        <v>48</v>
      </c>
      <c r="O308" s="1" t="s">
        <v>47</v>
      </c>
      <c r="P308" s="1" t="s">
        <v>68</v>
      </c>
      <c r="Q308" s="1" t="s">
        <v>60</v>
      </c>
      <c r="R308" s="1">
        <v>280</v>
      </c>
      <c r="S308" s="1" t="s">
        <v>52</v>
      </c>
      <c r="T308" s="1">
        <v>938</v>
      </c>
      <c r="U308" s="1">
        <v>0</v>
      </c>
      <c r="V308" s="1">
        <v>0</v>
      </c>
      <c r="W308" s="1">
        <v>938</v>
      </c>
      <c r="X308" s="1">
        <v>1</v>
      </c>
      <c r="Y308" s="1">
        <v>0</v>
      </c>
      <c r="Z308" s="1">
        <v>3</v>
      </c>
      <c r="AA308" s="1">
        <v>1</v>
      </c>
      <c r="AB308" s="1" t="s">
        <v>47</v>
      </c>
      <c r="AC308" s="1">
        <v>5</v>
      </c>
      <c r="AD308" s="1" t="s">
        <v>53</v>
      </c>
      <c r="AE308" s="1" t="s">
        <v>58</v>
      </c>
      <c r="AF308" s="1">
        <v>1</v>
      </c>
      <c r="AG308" s="1">
        <v>0</v>
      </c>
      <c r="AH308" s="1">
        <v>7</v>
      </c>
      <c r="AI308" s="1">
        <v>2008</v>
      </c>
      <c r="AJ308" s="1" t="s">
        <v>9</v>
      </c>
      <c r="AK308" s="1">
        <v>130250</v>
      </c>
      <c r="AL308" s="16">
        <f t="shared" si="19"/>
        <v>-45734.850684931502</v>
      </c>
      <c r="AM308" s="16">
        <f t="shared" si="20"/>
        <v>2091676567.1729794</v>
      </c>
    </row>
    <row r="309" spans="1:39" x14ac:dyDescent="0.25">
      <c r="A309" s="5">
        <v>330</v>
      </c>
      <c r="B309" s="6">
        <v>70</v>
      </c>
      <c r="C309" s="6" t="s">
        <v>4</v>
      </c>
      <c r="D309" s="6">
        <v>6402</v>
      </c>
      <c r="E309" s="1" t="s">
        <v>59</v>
      </c>
      <c r="F309" s="1">
        <v>5</v>
      </c>
      <c r="G309" s="1">
        <v>5</v>
      </c>
      <c r="H309" s="1">
        <v>1920</v>
      </c>
      <c r="I309" s="1">
        <v>1950</v>
      </c>
      <c r="J309" s="1" t="s">
        <v>46</v>
      </c>
      <c r="K309" s="1" t="s">
        <v>47</v>
      </c>
      <c r="L309" s="1" t="s">
        <v>47</v>
      </c>
      <c r="M309" s="1" t="s">
        <v>55</v>
      </c>
      <c r="N309" s="1" t="s">
        <v>47</v>
      </c>
      <c r="O309" s="1" t="s">
        <v>47</v>
      </c>
      <c r="P309" s="1" t="s">
        <v>70</v>
      </c>
      <c r="Q309" s="1" t="s">
        <v>56</v>
      </c>
      <c r="R309" s="1">
        <v>0</v>
      </c>
      <c r="S309" s="1" t="s">
        <v>75</v>
      </c>
      <c r="T309" s="1">
        <v>596</v>
      </c>
      <c r="U309" s="1">
        <v>596</v>
      </c>
      <c r="V309" s="1">
        <v>0</v>
      </c>
      <c r="W309" s="1">
        <v>1192</v>
      </c>
      <c r="X309" s="1">
        <v>1</v>
      </c>
      <c r="Y309" s="1">
        <v>0</v>
      </c>
      <c r="Z309" s="1">
        <v>3</v>
      </c>
      <c r="AA309" s="1">
        <v>1</v>
      </c>
      <c r="AB309" s="1" t="s">
        <v>47</v>
      </c>
      <c r="AC309" s="1">
        <v>6</v>
      </c>
      <c r="AD309" s="1" t="s">
        <v>53</v>
      </c>
      <c r="AE309" s="1" t="s">
        <v>58</v>
      </c>
      <c r="AF309" s="1">
        <v>1</v>
      </c>
      <c r="AG309" s="1">
        <v>0</v>
      </c>
      <c r="AH309" s="1">
        <v>7</v>
      </c>
      <c r="AI309" s="1">
        <v>2009</v>
      </c>
      <c r="AJ309" s="1" t="s">
        <v>9</v>
      </c>
      <c r="AK309" s="1">
        <v>78000</v>
      </c>
      <c r="AL309" s="16">
        <f t="shared" si="19"/>
        <v>-97984.850684931502</v>
      </c>
      <c r="AM309" s="16">
        <f t="shared" si="20"/>
        <v>9601030963.7483215</v>
      </c>
    </row>
    <row r="310" spans="1:39" x14ac:dyDescent="0.25">
      <c r="A310" s="5">
        <v>466</v>
      </c>
      <c r="B310" s="6">
        <v>120</v>
      </c>
      <c r="C310" s="6" t="s">
        <v>4</v>
      </c>
      <c r="D310" s="6">
        <v>3072</v>
      </c>
      <c r="E310" s="1" t="s">
        <v>45</v>
      </c>
      <c r="F310" s="1">
        <v>7</v>
      </c>
      <c r="G310" s="1">
        <v>5</v>
      </c>
      <c r="H310" s="1">
        <v>2004</v>
      </c>
      <c r="I310" s="1">
        <v>2004</v>
      </c>
      <c r="J310" s="1" t="s">
        <v>61</v>
      </c>
      <c r="K310" s="1" t="s">
        <v>48</v>
      </c>
      <c r="L310" s="1" t="s">
        <v>47</v>
      </c>
      <c r="M310" s="1" t="s">
        <v>55</v>
      </c>
      <c r="N310" s="1" t="s">
        <v>48</v>
      </c>
      <c r="O310" s="1" t="s">
        <v>47</v>
      </c>
      <c r="P310" s="1" t="s">
        <v>50</v>
      </c>
      <c r="Q310" s="1" t="s">
        <v>56</v>
      </c>
      <c r="R310" s="1">
        <v>0</v>
      </c>
      <c r="S310" s="1" t="s">
        <v>52</v>
      </c>
      <c r="T310" s="1">
        <v>1414</v>
      </c>
      <c r="U310" s="1">
        <v>0</v>
      </c>
      <c r="V310" s="1">
        <v>0</v>
      </c>
      <c r="W310" s="1">
        <v>1414</v>
      </c>
      <c r="X310" s="1">
        <v>2</v>
      </c>
      <c r="Y310" s="1">
        <v>0</v>
      </c>
      <c r="Z310" s="1">
        <v>2</v>
      </c>
      <c r="AA310" s="1">
        <v>1</v>
      </c>
      <c r="AB310" s="1" t="s">
        <v>48</v>
      </c>
      <c r="AC310" s="1">
        <v>6</v>
      </c>
      <c r="AD310" s="1" t="s">
        <v>53</v>
      </c>
      <c r="AE310" s="1" t="s">
        <v>54</v>
      </c>
      <c r="AF310" s="1">
        <v>2</v>
      </c>
      <c r="AG310" s="1">
        <v>0</v>
      </c>
      <c r="AH310" s="1">
        <v>5</v>
      </c>
      <c r="AI310" s="1">
        <v>2006</v>
      </c>
      <c r="AJ310" s="1" t="s">
        <v>9</v>
      </c>
      <c r="AK310" s="1">
        <v>178740</v>
      </c>
      <c r="AL310" s="16">
        <f t="shared" si="19"/>
        <v>2755.1493150684983</v>
      </c>
      <c r="AM310" s="16">
        <f t="shared" si="20"/>
        <v>7590847.7483224152</v>
      </c>
    </row>
    <row r="311" spans="1:39" x14ac:dyDescent="0.25">
      <c r="A311" s="5">
        <v>1287</v>
      </c>
      <c r="B311" s="6">
        <v>20</v>
      </c>
      <c r="C311" s="6" t="s">
        <v>3</v>
      </c>
      <c r="D311" s="6">
        <v>9790</v>
      </c>
      <c r="E311" s="1" t="s">
        <v>45</v>
      </c>
      <c r="F311" s="1">
        <v>6</v>
      </c>
      <c r="G311" s="1">
        <v>5</v>
      </c>
      <c r="H311" s="1">
        <v>1963</v>
      </c>
      <c r="I311" s="1">
        <v>1963</v>
      </c>
      <c r="J311" s="1" t="s">
        <v>61</v>
      </c>
      <c r="K311" s="1" t="s">
        <v>47</v>
      </c>
      <c r="L311" s="1" t="s">
        <v>47</v>
      </c>
      <c r="M311" s="1" t="s">
        <v>49</v>
      </c>
      <c r="N311" s="1" t="s">
        <v>47</v>
      </c>
      <c r="O311" s="1" t="s">
        <v>47</v>
      </c>
      <c r="P311" s="1" t="s">
        <v>50</v>
      </c>
      <c r="Q311" s="1" t="s">
        <v>65</v>
      </c>
      <c r="R311" s="1">
        <v>569</v>
      </c>
      <c r="S311" s="1" t="s">
        <v>52</v>
      </c>
      <c r="T311" s="1">
        <v>1328</v>
      </c>
      <c r="U311" s="1">
        <v>0</v>
      </c>
      <c r="V311" s="1">
        <v>0</v>
      </c>
      <c r="W311" s="1">
        <v>1328</v>
      </c>
      <c r="X311" s="1">
        <v>1</v>
      </c>
      <c r="Y311" s="1">
        <v>1</v>
      </c>
      <c r="Z311" s="1">
        <v>3</v>
      </c>
      <c r="AA311" s="1">
        <v>1</v>
      </c>
      <c r="AB311" s="1" t="s">
        <v>47</v>
      </c>
      <c r="AC311" s="1">
        <v>6</v>
      </c>
      <c r="AD311" s="1" t="s">
        <v>53</v>
      </c>
      <c r="AE311" s="1" t="s">
        <v>54</v>
      </c>
      <c r="AF311" s="1">
        <v>2</v>
      </c>
      <c r="AG311" s="1">
        <v>0</v>
      </c>
      <c r="AH311" s="1">
        <v>6</v>
      </c>
      <c r="AI311" s="1">
        <v>2010</v>
      </c>
      <c r="AJ311" s="1" t="s">
        <v>9</v>
      </c>
      <c r="AK311" s="1">
        <v>143000</v>
      </c>
      <c r="AL311" s="16">
        <f t="shared" si="19"/>
        <v>-32984.850684931502</v>
      </c>
      <c r="AM311" s="16">
        <f t="shared" si="20"/>
        <v>1088000374.7072263</v>
      </c>
    </row>
    <row r="312" spans="1:39" x14ac:dyDescent="0.25">
      <c r="A312" s="5">
        <v>63</v>
      </c>
      <c r="B312" s="6">
        <v>120</v>
      </c>
      <c r="C312" s="6" t="s">
        <v>3</v>
      </c>
      <c r="D312" s="6">
        <v>6442</v>
      </c>
      <c r="E312" s="1" t="s">
        <v>45</v>
      </c>
      <c r="F312" s="1">
        <v>8</v>
      </c>
      <c r="G312" s="1">
        <v>5</v>
      </c>
      <c r="H312" s="1">
        <v>2006</v>
      </c>
      <c r="I312" s="1">
        <v>2006</v>
      </c>
      <c r="J312" s="1" t="s">
        <v>46</v>
      </c>
      <c r="K312" s="1" t="s">
        <v>48</v>
      </c>
      <c r="L312" s="1" t="s">
        <v>47</v>
      </c>
      <c r="M312" s="1" t="s">
        <v>55</v>
      </c>
      <c r="N312" s="1" t="s">
        <v>48</v>
      </c>
      <c r="O312" s="1" t="s">
        <v>48</v>
      </c>
      <c r="P312" s="1" t="s">
        <v>70</v>
      </c>
      <c r="Q312" s="1" t="s">
        <v>63</v>
      </c>
      <c r="R312" s="1">
        <v>24</v>
      </c>
      <c r="S312" s="1" t="s">
        <v>52</v>
      </c>
      <c r="T312" s="1">
        <v>1370</v>
      </c>
      <c r="U312" s="1">
        <v>0</v>
      </c>
      <c r="V312" s="1">
        <v>0</v>
      </c>
      <c r="W312" s="1">
        <v>1370</v>
      </c>
      <c r="X312" s="1">
        <v>2</v>
      </c>
      <c r="Y312" s="1">
        <v>0</v>
      </c>
      <c r="Z312" s="1">
        <v>2</v>
      </c>
      <c r="AA312" s="1">
        <v>1</v>
      </c>
      <c r="AB312" s="1" t="s">
        <v>48</v>
      </c>
      <c r="AC312" s="1">
        <v>6</v>
      </c>
      <c r="AD312" s="1" t="s">
        <v>53</v>
      </c>
      <c r="AE312" s="1" t="s">
        <v>54</v>
      </c>
      <c r="AF312" s="1">
        <v>2</v>
      </c>
      <c r="AG312" s="1">
        <v>0</v>
      </c>
      <c r="AH312" s="1">
        <v>10</v>
      </c>
      <c r="AI312" s="1">
        <v>2007</v>
      </c>
      <c r="AJ312" s="1" t="s">
        <v>9</v>
      </c>
      <c r="AK312" s="1">
        <v>202500</v>
      </c>
      <c r="AL312" s="16">
        <f t="shared" si="19"/>
        <v>26515.149315068498</v>
      </c>
      <c r="AM312" s="16">
        <f t="shared" si="20"/>
        <v>703053143.20037746</v>
      </c>
    </row>
    <row r="313" spans="1:39" x14ac:dyDescent="0.25">
      <c r="A313" s="5">
        <v>883</v>
      </c>
      <c r="B313" s="6">
        <v>60</v>
      </c>
      <c r="C313" s="6" t="s">
        <v>3</v>
      </c>
      <c r="D313" s="6">
        <v>9636</v>
      </c>
      <c r="E313" s="1" t="s">
        <v>59</v>
      </c>
      <c r="F313" s="1">
        <v>6</v>
      </c>
      <c r="G313" s="1">
        <v>5</v>
      </c>
      <c r="H313" s="1">
        <v>1992</v>
      </c>
      <c r="I313" s="1">
        <v>1993</v>
      </c>
      <c r="J313" s="1" t="s">
        <v>46</v>
      </c>
      <c r="K313" s="1" t="s">
        <v>47</v>
      </c>
      <c r="L313" s="1" t="s">
        <v>47</v>
      </c>
      <c r="M313" s="1" t="s">
        <v>55</v>
      </c>
      <c r="N313" s="1" t="s">
        <v>48</v>
      </c>
      <c r="O313" s="1" t="s">
        <v>47</v>
      </c>
      <c r="P313" s="1" t="s">
        <v>50</v>
      </c>
      <c r="Q313" s="1" t="s">
        <v>56</v>
      </c>
      <c r="R313" s="1">
        <v>0</v>
      </c>
      <c r="S313" s="1" t="s">
        <v>52</v>
      </c>
      <c r="T313" s="1">
        <v>808</v>
      </c>
      <c r="U313" s="1">
        <v>785</v>
      </c>
      <c r="V313" s="1">
        <v>0</v>
      </c>
      <c r="W313" s="1">
        <v>1593</v>
      </c>
      <c r="X313" s="1">
        <v>2</v>
      </c>
      <c r="Y313" s="1">
        <v>1</v>
      </c>
      <c r="Z313" s="1">
        <v>3</v>
      </c>
      <c r="AA313" s="1">
        <v>1</v>
      </c>
      <c r="AB313" s="1" t="s">
        <v>47</v>
      </c>
      <c r="AC313" s="1">
        <v>7</v>
      </c>
      <c r="AD313" s="1" t="s">
        <v>53</v>
      </c>
      <c r="AE313" s="1" t="s">
        <v>69</v>
      </c>
      <c r="AF313" s="1">
        <v>2</v>
      </c>
      <c r="AG313" s="1">
        <v>0</v>
      </c>
      <c r="AH313" s="1">
        <v>12</v>
      </c>
      <c r="AI313" s="1">
        <v>2009</v>
      </c>
      <c r="AJ313" s="1" t="s">
        <v>9</v>
      </c>
      <c r="AK313" s="1">
        <v>178000</v>
      </c>
      <c r="AL313" s="16">
        <f t="shared" si="19"/>
        <v>2015.1493150684983</v>
      </c>
      <c r="AM313" s="16">
        <f t="shared" si="20"/>
        <v>4060826.7620210377</v>
      </c>
    </row>
    <row r="314" spans="1:39" x14ac:dyDescent="0.25">
      <c r="A314" s="5">
        <v>538</v>
      </c>
      <c r="B314" s="6">
        <v>20</v>
      </c>
      <c r="C314" s="6" t="s">
        <v>3</v>
      </c>
      <c r="D314" s="6">
        <v>12735</v>
      </c>
      <c r="E314" s="1" t="s">
        <v>64</v>
      </c>
      <c r="F314" s="1">
        <v>4</v>
      </c>
      <c r="G314" s="1">
        <v>5</v>
      </c>
      <c r="H314" s="1">
        <v>1972</v>
      </c>
      <c r="I314" s="1">
        <v>1972</v>
      </c>
      <c r="J314" s="1" t="s">
        <v>61</v>
      </c>
      <c r="K314" s="1" t="s">
        <v>47</v>
      </c>
      <c r="L314" s="1" t="s">
        <v>47</v>
      </c>
      <c r="M314" s="1" t="s">
        <v>49</v>
      </c>
      <c r="N314" s="1" t="s">
        <v>47</v>
      </c>
      <c r="O314" s="1" t="s">
        <v>47</v>
      </c>
      <c r="P314" s="1" t="s">
        <v>50</v>
      </c>
      <c r="Q314" s="1" t="s">
        <v>51</v>
      </c>
      <c r="R314" s="1">
        <v>600</v>
      </c>
      <c r="S314" s="1" t="s">
        <v>52</v>
      </c>
      <c r="T314" s="1">
        <v>864</v>
      </c>
      <c r="U314" s="1">
        <v>0</v>
      </c>
      <c r="V314" s="1">
        <v>0</v>
      </c>
      <c r="W314" s="1">
        <v>864</v>
      </c>
      <c r="X314" s="1">
        <v>1</v>
      </c>
      <c r="Y314" s="1">
        <v>0</v>
      </c>
      <c r="Z314" s="1">
        <v>3</v>
      </c>
      <c r="AA314" s="1">
        <v>1</v>
      </c>
      <c r="AB314" s="1" t="s">
        <v>47</v>
      </c>
      <c r="AC314" s="1">
        <v>5</v>
      </c>
      <c r="AD314" s="1" t="s">
        <v>53</v>
      </c>
      <c r="AE314" s="1" t="s">
        <v>58</v>
      </c>
      <c r="AF314" s="1">
        <v>2</v>
      </c>
      <c r="AG314" s="1">
        <v>0</v>
      </c>
      <c r="AH314" s="1">
        <v>4</v>
      </c>
      <c r="AI314" s="1">
        <v>2008</v>
      </c>
      <c r="AJ314" s="1" t="s">
        <v>9</v>
      </c>
      <c r="AK314" s="1">
        <v>111250</v>
      </c>
      <c r="AL314" s="16">
        <f t="shared" si="19"/>
        <v>-64734.850684931502</v>
      </c>
      <c r="AM314" s="16">
        <f t="shared" si="20"/>
        <v>4190600893.2003765</v>
      </c>
    </row>
    <row r="315" spans="1:39" x14ac:dyDescent="0.25">
      <c r="A315" s="5">
        <v>482</v>
      </c>
      <c r="B315" s="6">
        <v>20</v>
      </c>
      <c r="C315" s="6" t="s">
        <v>3</v>
      </c>
      <c r="D315" s="6">
        <v>11846</v>
      </c>
      <c r="E315" s="1" t="s">
        <v>45</v>
      </c>
      <c r="F315" s="1">
        <v>9</v>
      </c>
      <c r="G315" s="1">
        <v>5</v>
      </c>
      <c r="H315" s="1">
        <v>2003</v>
      </c>
      <c r="I315" s="1">
        <v>2004</v>
      </c>
      <c r="J315" s="1" t="s">
        <v>61</v>
      </c>
      <c r="K315" s="1" t="s">
        <v>48</v>
      </c>
      <c r="L315" s="1" t="s">
        <v>47</v>
      </c>
      <c r="M315" s="1" t="s">
        <v>55</v>
      </c>
      <c r="N315" s="1" t="s">
        <v>62</v>
      </c>
      <c r="O315" s="1" t="s">
        <v>47</v>
      </c>
      <c r="P315" s="1" t="s">
        <v>48</v>
      </c>
      <c r="Q315" s="1" t="s">
        <v>63</v>
      </c>
      <c r="R315" s="1">
        <v>1567</v>
      </c>
      <c r="S315" s="1" t="s">
        <v>52</v>
      </c>
      <c r="T315" s="1">
        <v>1792</v>
      </c>
      <c r="U315" s="1">
        <v>0</v>
      </c>
      <c r="V315" s="1">
        <v>0</v>
      </c>
      <c r="W315" s="1">
        <v>1792</v>
      </c>
      <c r="X315" s="1">
        <v>2</v>
      </c>
      <c r="Y315" s="1">
        <v>0</v>
      </c>
      <c r="Z315" s="1">
        <v>2</v>
      </c>
      <c r="AA315" s="1">
        <v>1</v>
      </c>
      <c r="AB315" s="1" t="s">
        <v>62</v>
      </c>
      <c r="AC315" s="1">
        <v>6</v>
      </c>
      <c r="AD315" s="1" t="s">
        <v>53</v>
      </c>
      <c r="AE315" s="1" t="s">
        <v>54</v>
      </c>
      <c r="AF315" s="1">
        <v>3</v>
      </c>
      <c r="AG315" s="1">
        <v>0</v>
      </c>
      <c r="AH315" s="1">
        <v>8</v>
      </c>
      <c r="AI315" s="1">
        <v>2006</v>
      </c>
      <c r="AJ315" s="1" t="s">
        <v>9</v>
      </c>
      <c r="AK315" s="1">
        <v>374000</v>
      </c>
      <c r="AL315" s="16">
        <f t="shared" si="19"/>
        <v>198015.1493150685</v>
      </c>
      <c r="AM315" s="16">
        <f t="shared" si="20"/>
        <v>39209999358.268875</v>
      </c>
    </row>
    <row r="316" spans="1:39" x14ac:dyDescent="0.25">
      <c r="A316" s="5">
        <v>1239</v>
      </c>
      <c r="B316" s="6">
        <v>20</v>
      </c>
      <c r="C316" s="6" t="s">
        <v>3</v>
      </c>
      <c r="D316" s="6">
        <v>13072</v>
      </c>
      <c r="E316" s="1" t="s">
        <v>45</v>
      </c>
      <c r="F316" s="1">
        <v>6</v>
      </c>
      <c r="G316" s="1">
        <v>5</v>
      </c>
      <c r="H316" s="1">
        <v>2005</v>
      </c>
      <c r="I316" s="1">
        <v>2005</v>
      </c>
      <c r="J316" s="1" t="s">
        <v>46</v>
      </c>
      <c r="K316" s="1" t="s">
        <v>48</v>
      </c>
      <c r="L316" s="1" t="s">
        <v>47</v>
      </c>
      <c r="M316" s="1" t="s">
        <v>55</v>
      </c>
      <c r="N316" s="1" t="s">
        <v>48</v>
      </c>
      <c r="O316" s="1" t="s">
        <v>47</v>
      </c>
      <c r="P316" s="1" t="s">
        <v>50</v>
      </c>
      <c r="Q316" s="1" t="s">
        <v>56</v>
      </c>
      <c r="R316" s="1">
        <v>0</v>
      </c>
      <c r="S316" s="1" t="s">
        <v>52</v>
      </c>
      <c r="T316" s="1">
        <v>1141</v>
      </c>
      <c r="U316" s="1">
        <v>0</v>
      </c>
      <c r="V316" s="1">
        <v>0</v>
      </c>
      <c r="W316" s="1">
        <v>1141</v>
      </c>
      <c r="X316" s="1">
        <v>1</v>
      </c>
      <c r="Y316" s="1">
        <v>1</v>
      </c>
      <c r="Z316" s="1">
        <v>3</v>
      </c>
      <c r="AA316" s="1">
        <v>1</v>
      </c>
      <c r="AB316" s="1" t="s">
        <v>47</v>
      </c>
      <c r="AC316" s="1">
        <v>6</v>
      </c>
      <c r="AD316" s="1" t="s">
        <v>53</v>
      </c>
      <c r="AE316" s="1" t="s">
        <v>58</v>
      </c>
      <c r="AF316" s="1">
        <v>2</v>
      </c>
      <c r="AG316" s="1">
        <v>0</v>
      </c>
      <c r="AH316" s="1">
        <v>3</v>
      </c>
      <c r="AI316" s="1">
        <v>2006</v>
      </c>
      <c r="AJ316" s="1" t="s">
        <v>10</v>
      </c>
      <c r="AK316" s="1">
        <v>142500</v>
      </c>
      <c r="AL316" s="16">
        <f t="shared" si="19"/>
        <v>-33484.850684931502</v>
      </c>
      <c r="AM316" s="16">
        <f t="shared" si="20"/>
        <v>1121235225.3921576</v>
      </c>
    </row>
    <row r="317" spans="1:39" x14ac:dyDescent="0.25">
      <c r="A317" s="5">
        <v>452</v>
      </c>
      <c r="B317" s="6">
        <v>20</v>
      </c>
      <c r="C317" s="6" t="s">
        <v>3</v>
      </c>
      <c r="D317" s="6">
        <v>70761</v>
      </c>
      <c r="E317" s="1" t="s">
        <v>45</v>
      </c>
      <c r="F317" s="1">
        <v>7</v>
      </c>
      <c r="G317" s="1">
        <v>5</v>
      </c>
      <c r="H317" s="1">
        <v>1975</v>
      </c>
      <c r="I317" s="1">
        <v>1975</v>
      </c>
      <c r="J317" s="1" t="s">
        <v>46</v>
      </c>
      <c r="K317" s="1" t="s">
        <v>47</v>
      </c>
      <c r="L317" s="1" t="s">
        <v>47</v>
      </c>
      <c r="M317" s="1" t="s">
        <v>49</v>
      </c>
      <c r="N317" s="1" t="s">
        <v>48</v>
      </c>
      <c r="O317" s="1" t="s">
        <v>47</v>
      </c>
      <c r="P317" s="1" t="s">
        <v>48</v>
      </c>
      <c r="Q317" s="1" t="s">
        <v>65</v>
      </c>
      <c r="R317" s="1">
        <v>655</v>
      </c>
      <c r="S317" s="1" t="s">
        <v>52</v>
      </c>
      <c r="T317" s="1">
        <v>1533</v>
      </c>
      <c r="U317" s="1">
        <v>0</v>
      </c>
      <c r="V317" s="1">
        <v>0</v>
      </c>
      <c r="W317" s="1">
        <v>1533</v>
      </c>
      <c r="X317" s="1">
        <v>2</v>
      </c>
      <c r="Y317" s="1">
        <v>0</v>
      </c>
      <c r="Z317" s="1">
        <v>2</v>
      </c>
      <c r="AA317" s="1">
        <v>1</v>
      </c>
      <c r="AB317" s="1" t="s">
        <v>48</v>
      </c>
      <c r="AC317" s="1">
        <v>5</v>
      </c>
      <c r="AD317" s="1" t="s">
        <v>53</v>
      </c>
      <c r="AE317" s="1" t="s">
        <v>54</v>
      </c>
      <c r="AF317" s="1">
        <v>2</v>
      </c>
      <c r="AG317" s="1">
        <v>0</v>
      </c>
      <c r="AH317" s="1">
        <v>12</v>
      </c>
      <c r="AI317" s="1">
        <v>2006</v>
      </c>
      <c r="AJ317" s="1" t="s">
        <v>9</v>
      </c>
      <c r="AK317" s="1">
        <v>280000</v>
      </c>
      <c r="AL317" s="16">
        <f t="shared" si="19"/>
        <v>104015.1493150685</v>
      </c>
      <c r="AM317" s="16">
        <f t="shared" si="20"/>
        <v>10819151287.035995</v>
      </c>
    </row>
    <row r="318" spans="1:39" x14ac:dyDescent="0.25">
      <c r="A318" s="5">
        <v>494</v>
      </c>
      <c r="B318" s="6">
        <v>20</v>
      </c>
      <c r="C318" s="6" t="s">
        <v>3</v>
      </c>
      <c r="D318" s="6">
        <v>7931</v>
      </c>
      <c r="E318" s="1" t="s">
        <v>45</v>
      </c>
      <c r="F318" s="1">
        <v>5</v>
      </c>
      <c r="G318" s="1">
        <v>6</v>
      </c>
      <c r="H318" s="1">
        <v>1960</v>
      </c>
      <c r="I318" s="1">
        <v>1960</v>
      </c>
      <c r="J318" s="1" t="s">
        <v>46</v>
      </c>
      <c r="K318" s="1" t="s">
        <v>47</v>
      </c>
      <c r="L318" s="1" t="s">
        <v>47</v>
      </c>
      <c r="M318" s="1" t="s">
        <v>49</v>
      </c>
      <c r="N318" s="1" t="s">
        <v>47</v>
      </c>
      <c r="O318" s="1" t="s">
        <v>47</v>
      </c>
      <c r="P318" s="1" t="s">
        <v>50</v>
      </c>
      <c r="Q318" s="1" t="s">
        <v>51</v>
      </c>
      <c r="R318" s="1">
        <v>374</v>
      </c>
      <c r="S318" s="1" t="s">
        <v>52</v>
      </c>
      <c r="T318" s="1">
        <v>1269</v>
      </c>
      <c r="U318" s="1">
        <v>0</v>
      </c>
      <c r="V318" s="1">
        <v>0</v>
      </c>
      <c r="W318" s="1">
        <v>1269</v>
      </c>
      <c r="X318" s="1">
        <v>1</v>
      </c>
      <c r="Y318" s="1">
        <v>1</v>
      </c>
      <c r="Z318" s="1">
        <v>3</v>
      </c>
      <c r="AA318" s="1">
        <v>1</v>
      </c>
      <c r="AB318" s="1" t="s">
        <v>47</v>
      </c>
      <c r="AC318" s="1">
        <v>6</v>
      </c>
      <c r="AD318" s="1" t="s">
        <v>53</v>
      </c>
      <c r="AE318" s="1" t="s">
        <v>58</v>
      </c>
      <c r="AF318" s="1">
        <v>1</v>
      </c>
      <c r="AG318" s="1">
        <v>0</v>
      </c>
      <c r="AH318" s="1">
        <v>6</v>
      </c>
      <c r="AI318" s="1">
        <v>2008</v>
      </c>
      <c r="AJ318" s="1" t="s">
        <v>9</v>
      </c>
      <c r="AK318" s="1">
        <v>155000</v>
      </c>
      <c r="AL318" s="16">
        <f t="shared" si="19"/>
        <v>-20984.850684931502</v>
      </c>
      <c r="AM318" s="16">
        <f t="shared" si="20"/>
        <v>440363958.26887012</v>
      </c>
    </row>
    <row r="319" spans="1:39" x14ac:dyDescent="0.25">
      <c r="A319" s="5">
        <v>941</v>
      </c>
      <c r="B319" s="6">
        <v>90</v>
      </c>
      <c r="C319" s="6" t="s">
        <v>3</v>
      </c>
      <c r="D319" s="6">
        <v>12640</v>
      </c>
      <c r="E319" s="1" t="s">
        <v>45</v>
      </c>
      <c r="F319" s="1">
        <v>6</v>
      </c>
      <c r="G319" s="1">
        <v>5</v>
      </c>
      <c r="H319" s="1">
        <v>1976</v>
      </c>
      <c r="I319" s="1">
        <v>1976</v>
      </c>
      <c r="J319" s="1" t="s">
        <v>46</v>
      </c>
      <c r="K319" s="1" t="s">
        <v>47</v>
      </c>
      <c r="L319" s="1" t="s">
        <v>47</v>
      </c>
      <c r="M319" s="1" t="s">
        <v>49</v>
      </c>
      <c r="N319" s="1" t="s">
        <v>47</v>
      </c>
      <c r="O319" s="1" t="s">
        <v>47</v>
      </c>
      <c r="P319" s="1" t="s">
        <v>48</v>
      </c>
      <c r="Q319" s="1" t="s">
        <v>60</v>
      </c>
      <c r="R319" s="1">
        <v>936</v>
      </c>
      <c r="S319" s="1" t="s">
        <v>52</v>
      </c>
      <c r="T319" s="1">
        <v>1728</v>
      </c>
      <c r="U319" s="1">
        <v>0</v>
      </c>
      <c r="V319" s="1">
        <v>0</v>
      </c>
      <c r="W319" s="1">
        <v>1728</v>
      </c>
      <c r="X319" s="1">
        <v>2</v>
      </c>
      <c r="Y319" s="1">
        <v>0</v>
      </c>
      <c r="Z319" s="1">
        <v>4</v>
      </c>
      <c r="AA319" s="1">
        <v>2</v>
      </c>
      <c r="AB319" s="1" t="s">
        <v>47</v>
      </c>
      <c r="AC319" s="1">
        <v>8</v>
      </c>
      <c r="AD319" s="1" t="s">
        <v>53</v>
      </c>
      <c r="AE319" s="1" t="s">
        <v>54</v>
      </c>
      <c r="AF319" s="1">
        <v>2</v>
      </c>
      <c r="AG319" s="1">
        <v>0</v>
      </c>
      <c r="AH319" s="1">
        <v>7</v>
      </c>
      <c r="AI319" s="1">
        <v>2006</v>
      </c>
      <c r="AJ319" s="1" t="s">
        <v>9</v>
      </c>
      <c r="AK319" s="1">
        <v>150900</v>
      </c>
      <c r="AL319" s="16">
        <f t="shared" si="19"/>
        <v>-25084.850684931502</v>
      </c>
      <c r="AM319" s="16">
        <f t="shared" si="20"/>
        <v>629249733.88530838</v>
      </c>
    </row>
    <row r="320" spans="1:39" x14ac:dyDescent="0.25">
      <c r="A320" s="5">
        <v>780</v>
      </c>
      <c r="B320" s="6">
        <v>90</v>
      </c>
      <c r="C320" s="6" t="s">
        <v>3</v>
      </c>
      <c r="D320" s="6">
        <v>10530</v>
      </c>
      <c r="E320" s="1" t="s">
        <v>45</v>
      </c>
      <c r="F320" s="1">
        <v>6</v>
      </c>
      <c r="G320" s="1">
        <v>5</v>
      </c>
      <c r="H320" s="1">
        <v>1977</v>
      </c>
      <c r="I320" s="1">
        <v>1977</v>
      </c>
      <c r="J320" s="1" t="s">
        <v>46</v>
      </c>
      <c r="K320" s="1" t="s">
        <v>47</v>
      </c>
      <c r="L320" s="1" t="s">
        <v>47</v>
      </c>
      <c r="M320" s="1" t="s">
        <v>49</v>
      </c>
      <c r="N320" s="1" t="s">
        <v>48</v>
      </c>
      <c r="O320" s="1" t="s">
        <v>47</v>
      </c>
      <c r="P320" s="1" t="s">
        <v>48</v>
      </c>
      <c r="Q320" s="1" t="s">
        <v>63</v>
      </c>
      <c r="R320" s="1">
        <v>975</v>
      </c>
      <c r="S320" s="1" t="s">
        <v>52</v>
      </c>
      <c r="T320" s="1">
        <v>1004</v>
      </c>
      <c r="U320" s="1">
        <v>0</v>
      </c>
      <c r="V320" s="1">
        <v>0</v>
      </c>
      <c r="W320" s="1">
        <v>1004</v>
      </c>
      <c r="X320" s="1">
        <v>1</v>
      </c>
      <c r="Y320" s="1">
        <v>0</v>
      </c>
      <c r="Z320" s="1">
        <v>2</v>
      </c>
      <c r="AA320" s="1">
        <v>1</v>
      </c>
      <c r="AB320" s="1" t="s">
        <v>47</v>
      </c>
      <c r="AC320" s="1">
        <v>4</v>
      </c>
      <c r="AD320" s="1" t="s">
        <v>53</v>
      </c>
      <c r="AE320" s="1" t="s">
        <v>54</v>
      </c>
      <c r="AF320" s="1">
        <v>2</v>
      </c>
      <c r="AG320" s="1">
        <v>0</v>
      </c>
      <c r="AH320" s="1">
        <v>5</v>
      </c>
      <c r="AI320" s="1">
        <v>2006</v>
      </c>
      <c r="AJ320" s="1" t="s">
        <v>9</v>
      </c>
      <c r="AK320" s="1">
        <v>135000</v>
      </c>
      <c r="AL320" s="16">
        <f t="shared" si="19"/>
        <v>-40984.850684931502</v>
      </c>
      <c r="AM320" s="16">
        <f t="shared" si="20"/>
        <v>1679757985.6661303</v>
      </c>
    </row>
    <row r="321" spans="1:39" x14ac:dyDescent="0.25">
      <c r="A321" s="5">
        <v>133</v>
      </c>
      <c r="B321" s="6">
        <v>20</v>
      </c>
      <c r="C321" s="6" t="s">
        <v>3</v>
      </c>
      <c r="D321" s="6">
        <v>7388</v>
      </c>
      <c r="E321" s="1" t="s">
        <v>59</v>
      </c>
      <c r="F321" s="1">
        <v>5</v>
      </c>
      <c r="G321" s="1">
        <v>6</v>
      </c>
      <c r="H321" s="1">
        <v>1959</v>
      </c>
      <c r="I321" s="1">
        <v>2002</v>
      </c>
      <c r="J321" s="1" t="s">
        <v>46</v>
      </c>
      <c r="K321" s="1" t="s">
        <v>47</v>
      </c>
      <c r="L321" s="1" t="s">
        <v>47</v>
      </c>
      <c r="M321" s="1" t="s">
        <v>49</v>
      </c>
      <c r="N321" s="1" t="s">
        <v>47</v>
      </c>
      <c r="O321" s="1" t="s">
        <v>47</v>
      </c>
      <c r="P321" s="1" t="s">
        <v>50</v>
      </c>
      <c r="Q321" s="1" t="s">
        <v>60</v>
      </c>
      <c r="R321" s="1">
        <v>405</v>
      </c>
      <c r="S321" s="1" t="s">
        <v>52</v>
      </c>
      <c r="T321" s="1">
        <v>1327</v>
      </c>
      <c r="U321" s="1">
        <v>0</v>
      </c>
      <c r="V321" s="1">
        <v>0</v>
      </c>
      <c r="W321" s="1">
        <v>1327</v>
      </c>
      <c r="X321" s="1">
        <v>1</v>
      </c>
      <c r="Y321" s="1">
        <v>0</v>
      </c>
      <c r="Z321" s="1">
        <v>3</v>
      </c>
      <c r="AA321" s="1">
        <v>1</v>
      </c>
      <c r="AB321" s="1" t="s">
        <v>48</v>
      </c>
      <c r="AC321" s="1">
        <v>7</v>
      </c>
      <c r="AD321" s="1" t="s">
        <v>53</v>
      </c>
      <c r="AE321" s="1" t="s">
        <v>58</v>
      </c>
      <c r="AF321" s="1">
        <v>2</v>
      </c>
      <c r="AG321" s="1">
        <v>0</v>
      </c>
      <c r="AH321" s="1">
        <v>7</v>
      </c>
      <c r="AI321" s="1">
        <v>2007</v>
      </c>
      <c r="AJ321" s="1" t="s">
        <v>9</v>
      </c>
      <c r="AK321" s="1">
        <v>150750</v>
      </c>
      <c r="AL321" s="16">
        <f t="shared" si="19"/>
        <v>-25234.850684931502</v>
      </c>
      <c r="AM321" s="16">
        <f t="shared" si="20"/>
        <v>636797689.09078789</v>
      </c>
    </row>
    <row r="322" spans="1:39" x14ac:dyDescent="0.25">
      <c r="A322" s="5">
        <v>326</v>
      </c>
      <c r="B322" s="6">
        <v>45</v>
      </c>
      <c r="C322" s="6" t="s">
        <v>4</v>
      </c>
      <c r="D322" s="6">
        <v>5000</v>
      </c>
      <c r="E322" s="1" t="s">
        <v>45</v>
      </c>
      <c r="F322" s="1">
        <v>5</v>
      </c>
      <c r="G322" s="1">
        <v>6</v>
      </c>
      <c r="H322" s="1">
        <v>1941</v>
      </c>
      <c r="I322" s="1">
        <v>1950</v>
      </c>
      <c r="J322" s="1" t="s">
        <v>46</v>
      </c>
      <c r="K322" s="1" t="s">
        <v>47</v>
      </c>
      <c r="L322" s="1" t="s">
        <v>47</v>
      </c>
      <c r="M322" s="1" t="s">
        <v>49</v>
      </c>
      <c r="N322" s="1" t="s">
        <v>47</v>
      </c>
      <c r="O322" s="1" t="s">
        <v>47</v>
      </c>
      <c r="P322" s="1" t="s">
        <v>68</v>
      </c>
      <c r="Q322" s="1" t="s">
        <v>51</v>
      </c>
      <c r="R322" s="1">
        <v>116</v>
      </c>
      <c r="S322" s="1" t="s">
        <v>75</v>
      </c>
      <c r="T322" s="1">
        <v>803</v>
      </c>
      <c r="U322" s="1">
        <v>0</v>
      </c>
      <c r="V322" s="1">
        <v>0</v>
      </c>
      <c r="W322" s="1">
        <v>803</v>
      </c>
      <c r="X322" s="1">
        <v>1</v>
      </c>
      <c r="Y322" s="1">
        <v>0</v>
      </c>
      <c r="Z322" s="1">
        <v>2</v>
      </c>
      <c r="AA322" s="1">
        <v>1</v>
      </c>
      <c r="AB322" s="1" t="s">
        <v>47</v>
      </c>
      <c r="AC322" s="1">
        <v>5</v>
      </c>
      <c r="AD322" s="1" t="s">
        <v>53</v>
      </c>
      <c r="AE322" s="1" t="s">
        <v>58</v>
      </c>
      <c r="AF322" s="1">
        <v>2</v>
      </c>
      <c r="AG322" s="1">
        <v>0</v>
      </c>
      <c r="AH322" s="1">
        <v>12</v>
      </c>
      <c r="AI322" s="1">
        <v>2007</v>
      </c>
      <c r="AJ322" s="1" t="s">
        <v>9</v>
      </c>
      <c r="AK322" s="1">
        <v>87000</v>
      </c>
      <c r="AL322" s="16">
        <f t="shared" si="19"/>
        <v>-88984.850684931502</v>
      </c>
      <c r="AM322" s="16">
        <f t="shared" si="20"/>
        <v>7918303651.4195547</v>
      </c>
    </row>
    <row r="323" spans="1:39" x14ac:dyDescent="0.25">
      <c r="A323" s="5">
        <v>241</v>
      </c>
      <c r="B323" s="6">
        <v>20</v>
      </c>
      <c r="C323" s="6" t="s">
        <v>5</v>
      </c>
      <c r="D323" s="6">
        <v>9000</v>
      </c>
      <c r="E323" s="1" t="s">
        <v>45</v>
      </c>
      <c r="F323" s="1">
        <v>8</v>
      </c>
      <c r="G323" s="1">
        <v>5</v>
      </c>
      <c r="H323" s="1">
        <v>2008</v>
      </c>
      <c r="I323" s="1">
        <v>2008</v>
      </c>
      <c r="J323" s="1" t="s">
        <v>46</v>
      </c>
      <c r="K323" s="1" t="s">
        <v>48</v>
      </c>
      <c r="L323" s="1" t="s">
        <v>47</v>
      </c>
      <c r="M323" s="1" t="s">
        <v>55</v>
      </c>
      <c r="N323" s="1" t="s">
        <v>48</v>
      </c>
      <c r="O323" s="1" t="s">
        <v>47</v>
      </c>
      <c r="P323" s="1" t="s">
        <v>68</v>
      </c>
      <c r="Q323" s="1" t="s">
        <v>63</v>
      </c>
      <c r="R323" s="1">
        <v>1078</v>
      </c>
      <c r="S323" s="1" t="s">
        <v>52</v>
      </c>
      <c r="T323" s="1">
        <v>1566</v>
      </c>
      <c r="U323" s="1">
        <v>0</v>
      </c>
      <c r="V323" s="1">
        <v>0</v>
      </c>
      <c r="W323" s="1">
        <v>1566</v>
      </c>
      <c r="X323" s="1">
        <v>2</v>
      </c>
      <c r="Y323" s="1">
        <v>0</v>
      </c>
      <c r="Z323" s="1">
        <v>3</v>
      </c>
      <c r="AA323" s="1">
        <v>1</v>
      </c>
      <c r="AB323" s="1" t="s">
        <v>48</v>
      </c>
      <c r="AC323" s="1">
        <v>7</v>
      </c>
      <c r="AD323" s="1" t="s">
        <v>53</v>
      </c>
      <c r="AE323" s="1" t="s">
        <v>54</v>
      </c>
      <c r="AF323" s="1">
        <v>2</v>
      </c>
      <c r="AG323" s="1">
        <v>0</v>
      </c>
      <c r="AH323" s="1">
        <v>4</v>
      </c>
      <c r="AI323" s="1">
        <v>2010</v>
      </c>
      <c r="AJ323" s="1" t="s">
        <v>9</v>
      </c>
      <c r="AK323" s="1">
        <v>262500</v>
      </c>
      <c r="AL323" s="16">
        <f t="shared" ref="AL323:AL386" si="21">AK323-$AO$3</f>
        <v>86515.149315068498</v>
      </c>
      <c r="AM323" s="16">
        <f t="shared" ref="AM323:AM386" si="22">AL323^2</f>
        <v>7484871061.0085974</v>
      </c>
    </row>
    <row r="324" spans="1:39" x14ac:dyDescent="0.25">
      <c r="A324" s="5">
        <v>451</v>
      </c>
      <c r="B324" s="6">
        <v>30</v>
      </c>
      <c r="C324" s="6" t="s">
        <v>4</v>
      </c>
      <c r="D324" s="6">
        <v>5684</v>
      </c>
      <c r="E324" s="1" t="s">
        <v>45</v>
      </c>
      <c r="F324" s="1">
        <v>6</v>
      </c>
      <c r="G324" s="1">
        <v>8</v>
      </c>
      <c r="H324" s="1">
        <v>1930</v>
      </c>
      <c r="I324" s="1">
        <v>2005</v>
      </c>
      <c r="J324" s="1" t="s">
        <v>61</v>
      </c>
      <c r="K324" s="1" t="s">
        <v>47</v>
      </c>
      <c r="L324" s="1" t="s">
        <v>47</v>
      </c>
      <c r="M324" s="1" t="s">
        <v>67</v>
      </c>
      <c r="N324" s="1" t="s">
        <v>47</v>
      </c>
      <c r="O324" s="1" t="s">
        <v>47</v>
      </c>
      <c r="P324" s="1" t="s">
        <v>50</v>
      </c>
      <c r="Q324" s="1" t="s">
        <v>56</v>
      </c>
      <c r="R324" s="1">
        <v>0</v>
      </c>
      <c r="S324" s="1" t="s">
        <v>52</v>
      </c>
      <c r="T324" s="1">
        <v>813</v>
      </c>
      <c r="U324" s="1">
        <v>0</v>
      </c>
      <c r="V324" s="1">
        <v>0</v>
      </c>
      <c r="W324" s="1">
        <v>813</v>
      </c>
      <c r="X324" s="1">
        <v>1</v>
      </c>
      <c r="Y324" s="1">
        <v>0</v>
      </c>
      <c r="Z324" s="1">
        <v>2</v>
      </c>
      <c r="AA324" s="1">
        <v>1</v>
      </c>
      <c r="AB324" s="1" t="s">
        <v>48</v>
      </c>
      <c r="AC324" s="1">
        <v>5</v>
      </c>
      <c r="AD324" s="1" t="s">
        <v>53</v>
      </c>
      <c r="AE324" s="1" t="s">
        <v>58</v>
      </c>
      <c r="AF324" s="1">
        <v>1</v>
      </c>
      <c r="AG324" s="1">
        <v>0</v>
      </c>
      <c r="AH324" s="1">
        <v>6</v>
      </c>
      <c r="AI324" s="1">
        <v>2006</v>
      </c>
      <c r="AJ324" s="1" t="s">
        <v>9</v>
      </c>
      <c r="AK324" s="1">
        <v>110000</v>
      </c>
      <c r="AL324" s="16">
        <f t="shared" si="21"/>
        <v>-65984.850684931502</v>
      </c>
      <c r="AM324" s="16">
        <f t="shared" si="22"/>
        <v>4354000519.9127054</v>
      </c>
    </row>
    <row r="325" spans="1:39" x14ac:dyDescent="0.25">
      <c r="A325" s="5">
        <v>635</v>
      </c>
      <c r="B325" s="6">
        <v>90</v>
      </c>
      <c r="C325" s="6" t="s">
        <v>3</v>
      </c>
      <c r="D325" s="6">
        <v>6979</v>
      </c>
      <c r="E325" s="1" t="s">
        <v>45</v>
      </c>
      <c r="F325" s="1">
        <v>6</v>
      </c>
      <c r="G325" s="1">
        <v>5</v>
      </c>
      <c r="H325" s="1">
        <v>1980</v>
      </c>
      <c r="I325" s="1">
        <v>1980</v>
      </c>
      <c r="J325" s="1" t="s">
        <v>46</v>
      </c>
      <c r="K325" s="1" t="s">
        <v>47</v>
      </c>
      <c r="L325" s="1" t="s">
        <v>47</v>
      </c>
      <c r="M325" s="1" t="s">
        <v>49</v>
      </c>
      <c r="N325" s="1" t="s">
        <v>47</v>
      </c>
      <c r="O325" s="1" t="s">
        <v>47</v>
      </c>
      <c r="P325" s="1" t="s">
        <v>50</v>
      </c>
      <c r="Q325" s="1" t="s">
        <v>63</v>
      </c>
      <c r="R325" s="1">
        <v>1056</v>
      </c>
      <c r="S325" s="1" t="s">
        <v>52</v>
      </c>
      <c r="T325" s="1">
        <v>1056</v>
      </c>
      <c r="U325" s="1">
        <v>0</v>
      </c>
      <c r="V325" s="1">
        <v>0</v>
      </c>
      <c r="W325" s="1">
        <v>1056</v>
      </c>
      <c r="X325" s="1">
        <v>0</v>
      </c>
      <c r="Y325" s="1">
        <v>0</v>
      </c>
      <c r="Z325" s="1">
        <v>0</v>
      </c>
      <c r="AA325" s="1">
        <v>2</v>
      </c>
      <c r="AB325" s="1" t="s">
        <v>47</v>
      </c>
      <c r="AC325" s="1">
        <v>4</v>
      </c>
      <c r="AD325" s="1" t="s">
        <v>53</v>
      </c>
      <c r="AE325" s="1" t="s">
        <v>58</v>
      </c>
      <c r="AF325" s="1">
        <v>2</v>
      </c>
      <c r="AG325" s="1">
        <v>0</v>
      </c>
      <c r="AH325" s="1">
        <v>6</v>
      </c>
      <c r="AI325" s="1">
        <v>2010</v>
      </c>
      <c r="AJ325" s="1" t="s">
        <v>9</v>
      </c>
      <c r="AK325" s="1">
        <v>144000</v>
      </c>
      <c r="AL325" s="16">
        <f t="shared" si="21"/>
        <v>-31984.850684931502</v>
      </c>
      <c r="AM325" s="16">
        <f t="shared" si="22"/>
        <v>1023030673.3373631</v>
      </c>
    </row>
    <row r="326" spans="1:39" x14ac:dyDescent="0.25">
      <c r="A326" s="5">
        <v>443</v>
      </c>
      <c r="B326" s="6">
        <v>50</v>
      </c>
      <c r="C326" s="6" t="s">
        <v>4</v>
      </c>
      <c r="D326" s="6">
        <v>6240</v>
      </c>
      <c r="E326" s="1" t="s">
        <v>45</v>
      </c>
      <c r="F326" s="1">
        <v>5</v>
      </c>
      <c r="G326" s="1">
        <v>7</v>
      </c>
      <c r="H326" s="1">
        <v>1930</v>
      </c>
      <c r="I326" s="1">
        <v>1992</v>
      </c>
      <c r="J326" s="1" t="s">
        <v>46</v>
      </c>
      <c r="K326" s="1" t="s">
        <v>47</v>
      </c>
      <c r="L326" s="1" t="s">
        <v>47</v>
      </c>
      <c r="M326" s="1" t="s">
        <v>55</v>
      </c>
      <c r="N326" s="1" t="s">
        <v>47</v>
      </c>
      <c r="O326" s="1" t="s">
        <v>47</v>
      </c>
      <c r="P326" s="1" t="s">
        <v>50</v>
      </c>
      <c r="Q326" s="1" t="s">
        <v>56</v>
      </c>
      <c r="R326" s="1">
        <v>0</v>
      </c>
      <c r="S326" s="1" t="s">
        <v>52</v>
      </c>
      <c r="T326" s="1">
        <v>1128</v>
      </c>
      <c r="U326" s="1">
        <v>445</v>
      </c>
      <c r="V326" s="1">
        <v>0</v>
      </c>
      <c r="W326" s="1">
        <v>1573</v>
      </c>
      <c r="X326" s="1">
        <v>2</v>
      </c>
      <c r="Y326" s="1">
        <v>0</v>
      </c>
      <c r="Z326" s="1">
        <v>3</v>
      </c>
      <c r="AA326" s="1">
        <v>1</v>
      </c>
      <c r="AB326" s="1" t="s">
        <v>47</v>
      </c>
      <c r="AC326" s="1">
        <v>8</v>
      </c>
      <c r="AD326" s="1" t="s">
        <v>53</v>
      </c>
      <c r="AE326" s="1" t="s">
        <v>58</v>
      </c>
      <c r="AF326" s="1">
        <v>2</v>
      </c>
      <c r="AG326" s="1">
        <v>0</v>
      </c>
      <c r="AH326" s="1">
        <v>6</v>
      </c>
      <c r="AI326" s="1">
        <v>2008</v>
      </c>
      <c r="AJ326" s="1" t="s">
        <v>9</v>
      </c>
      <c r="AK326" s="1">
        <v>162900</v>
      </c>
      <c r="AL326" s="16">
        <f t="shared" si="21"/>
        <v>-13084.850684931502</v>
      </c>
      <c r="AM326" s="16">
        <f t="shared" si="22"/>
        <v>171213317.4469524</v>
      </c>
    </row>
    <row r="327" spans="1:39" x14ac:dyDescent="0.25">
      <c r="A327" s="5">
        <v>1362</v>
      </c>
      <c r="B327" s="6">
        <v>20</v>
      </c>
      <c r="C327" s="6" t="s">
        <v>3</v>
      </c>
      <c r="D327" s="6">
        <v>16158</v>
      </c>
      <c r="E327" s="1" t="s">
        <v>45</v>
      </c>
      <c r="F327" s="1">
        <v>7</v>
      </c>
      <c r="G327" s="1">
        <v>5</v>
      </c>
      <c r="H327" s="1">
        <v>2005</v>
      </c>
      <c r="I327" s="1">
        <v>2005</v>
      </c>
      <c r="J327" s="1" t="s">
        <v>61</v>
      </c>
      <c r="K327" s="1" t="s">
        <v>48</v>
      </c>
      <c r="L327" s="1" t="s">
        <v>47</v>
      </c>
      <c r="M327" s="1" t="s">
        <v>55</v>
      </c>
      <c r="N327" s="1" t="s">
        <v>62</v>
      </c>
      <c r="O327" s="1" t="s">
        <v>47</v>
      </c>
      <c r="P327" s="1" t="s">
        <v>68</v>
      </c>
      <c r="Q327" s="1" t="s">
        <v>65</v>
      </c>
      <c r="R327" s="1">
        <v>1274</v>
      </c>
      <c r="S327" s="1" t="s">
        <v>52</v>
      </c>
      <c r="T327" s="1">
        <v>1530</v>
      </c>
      <c r="U327" s="1">
        <v>0</v>
      </c>
      <c r="V327" s="1">
        <v>0</v>
      </c>
      <c r="W327" s="1">
        <v>1530</v>
      </c>
      <c r="X327" s="1">
        <v>2</v>
      </c>
      <c r="Y327" s="1">
        <v>0</v>
      </c>
      <c r="Z327" s="1">
        <v>3</v>
      </c>
      <c r="AA327" s="1">
        <v>1</v>
      </c>
      <c r="AB327" s="1" t="s">
        <v>48</v>
      </c>
      <c r="AC327" s="1">
        <v>7</v>
      </c>
      <c r="AD327" s="1" t="s">
        <v>53</v>
      </c>
      <c r="AE327" s="1" t="s">
        <v>54</v>
      </c>
      <c r="AF327" s="1">
        <v>2</v>
      </c>
      <c r="AG327" s="1">
        <v>0</v>
      </c>
      <c r="AH327" s="1">
        <v>6</v>
      </c>
      <c r="AI327" s="1">
        <v>2009</v>
      </c>
      <c r="AJ327" s="1" t="s">
        <v>9</v>
      </c>
      <c r="AK327" s="1">
        <v>260000</v>
      </c>
      <c r="AL327" s="16">
        <f t="shared" si="21"/>
        <v>84015.149315068498</v>
      </c>
      <c r="AM327" s="16">
        <f t="shared" si="22"/>
        <v>7058545314.4332552</v>
      </c>
    </row>
    <row r="328" spans="1:39" x14ac:dyDescent="0.25">
      <c r="A328" s="5">
        <v>1317</v>
      </c>
      <c r="B328" s="6">
        <v>20</v>
      </c>
      <c r="C328" s="6" t="s">
        <v>3</v>
      </c>
      <c r="D328" s="6">
        <v>10226</v>
      </c>
      <c r="E328" s="1" t="s">
        <v>45</v>
      </c>
      <c r="F328" s="1">
        <v>8</v>
      </c>
      <c r="G328" s="1">
        <v>5</v>
      </c>
      <c r="H328" s="1">
        <v>2008</v>
      </c>
      <c r="I328" s="1">
        <v>2008</v>
      </c>
      <c r="J328" s="1" t="s">
        <v>46</v>
      </c>
      <c r="K328" s="1" t="s">
        <v>48</v>
      </c>
      <c r="L328" s="1" t="s">
        <v>47</v>
      </c>
      <c r="M328" s="1" t="s">
        <v>55</v>
      </c>
      <c r="N328" s="1" t="s">
        <v>62</v>
      </c>
      <c r="O328" s="1" t="s">
        <v>47</v>
      </c>
      <c r="P328" s="1" t="s">
        <v>48</v>
      </c>
      <c r="Q328" s="1" t="s">
        <v>56</v>
      </c>
      <c r="R328" s="1">
        <v>0</v>
      </c>
      <c r="S328" s="1" t="s">
        <v>52</v>
      </c>
      <c r="T328" s="1">
        <v>1630</v>
      </c>
      <c r="U328" s="1">
        <v>0</v>
      </c>
      <c r="V328" s="1">
        <v>0</v>
      </c>
      <c r="W328" s="1">
        <v>1630</v>
      </c>
      <c r="X328" s="1">
        <v>2</v>
      </c>
      <c r="Y328" s="1">
        <v>0</v>
      </c>
      <c r="Z328" s="1">
        <v>3</v>
      </c>
      <c r="AA328" s="1">
        <v>1</v>
      </c>
      <c r="AB328" s="1" t="s">
        <v>62</v>
      </c>
      <c r="AC328" s="1">
        <v>8</v>
      </c>
      <c r="AD328" s="1" t="s">
        <v>53</v>
      </c>
      <c r="AE328" s="1" t="s">
        <v>54</v>
      </c>
      <c r="AF328" s="1">
        <v>3</v>
      </c>
      <c r="AG328" s="1">
        <v>0</v>
      </c>
      <c r="AH328" s="1">
        <v>1</v>
      </c>
      <c r="AI328" s="1">
        <v>2009</v>
      </c>
      <c r="AJ328" s="1" t="s">
        <v>9</v>
      </c>
      <c r="AK328" s="1">
        <v>295493</v>
      </c>
      <c r="AL328" s="16">
        <f t="shared" si="21"/>
        <v>119508.1493150685</v>
      </c>
      <c r="AM328" s="16">
        <f t="shared" si="22"/>
        <v>14282197752.712708</v>
      </c>
    </row>
    <row r="329" spans="1:39" x14ac:dyDescent="0.25">
      <c r="A329" s="5">
        <v>1065</v>
      </c>
      <c r="B329" s="6">
        <v>20</v>
      </c>
      <c r="C329" s="6" t="s">
        <v>3</v>
      </c>
      <c r="D329" s="6">
        <v>11000</v>
      </c>
      <c r="E329" s="1" t="s">
        <v>71</v>
      </c>
      <c r="F329" s="1">
        <v>5</v>
      </c>
      <c r="G329" s="1">
        <v>6</v>
      </c>
      <c r="H329" s="1">
        <v>1966</v>
      </c>
      <c r="I329" s="1">
        <v>1966</v>
      </c>
      <c r="J329" s="1" t="s">
        <v>46</v>
      </c>
      <c r="K329" s="1" t="s">
        <v>47</v>
      </c>
      <c r="L329" s="1" t="s">
        <v>47</v>
      </c>
      <c r="M329" s="1" t="s">
        <v>49</v>
      </c>
      <c r="N329" s="1" t="s">
        <v>47</v>
      </c>
      <c r="O329" s="1" t="s">
        <v>47</v>
      </c>
      <c r="P329" s="1" t="s">
        <v>70</v>
      </c>
      <c r="Q329" s="1" t="s">
        <v>51</v>
      </c>
      <c r="R329" s="1">
        <v>740</v>
      </c>
      <c r="S329" s="1" t="s">
        <v>52</v>
      </c>
      <c r="T329" s="1">
        <v>1154</v>
      </c>
      <c r="U329" s="1">
        <v>0</v>
      </c>
      <c r="V329" s="1">
        <v>0</v>
      </c>
      <c r="W329" s="1">
        <v>1154</v>
      </c>
      <c r="X329" s="1">
        <v>1</v>
      </c>
      <c r="Y329" s="1">
        <v>1</v>
      </c>
      <c r="Z329" s="1">
        <v>3</v>
      </c>
      <c r="AA329" s="1">
        <v>1</v>
      </c>
      <c r="AB329" s="1" t="s">
        <v>47</v>
      </c>
      <c r="AC329" s="1">
        <v>6</v>
      </c>
      <c r="AD329" s="1" t="s">
        <v>53</v>
      </c>
      <c r="AE329" s="1" t="s">
        <v>54</v>
      </c>
      <c r="AF329" s="1">
        <v>2</v>
      </c>
      <c r="AG329" s="1">
        <v>0</v>
      </c>
      <c r="AH329" s="1">
        <v>11</v>
      </c>
      <c r="AI329" s="1">
        <v>2009</v>
      </c>
      <c r="AJ329" s="1" t="s">
        <v>9</v>
      </c>
      <c r="AK329" s="1">
        <v>154000</v>
      </c>
      <c r="AL329" s="16">
        <f t="shared" si="21"/>
        <v>-21984.850684931502</v>
      </c>
      <c r="AM329" s="16">
        <f t="shared" si="22"/>
        <v>483333659.63873315</v>
      </c>
    </row>
    <row r="330" spans="1:39" x14ac:dyDescent="0.25">
      <c r="A330" s="5">
        <v>1161</v>
      </c>
      <c r="B330" s="6">
        <v>160</v>
      </c>
      <c r="C330" s="6" t="s">
        <v>3</v>
      </c>
      <c r="D330" s="6">
        <v>2280</v>
      </c>
      <c r="E330" s="1" t="s">
        <v>45</v>
      </c>
      <c r="F330" s="1">
        <v>6</v>
      </c>
      <c r="G330" s="1">
        <v>5</v>
      </c>
      <c r="H330" s="1">
        <v>1978</v>
      </c>
      <c r="I330" s="1">
        <v>1978</v>
      </c>
      <c r="J330" s="1" t="s">
        <v>46</v>
      </c>
      <c r="K330" s="1" t="s">
        <v>47</v>
      </c>
      <c r="L330" s="1" t="s">
        <v>47</v>
      </c>
      <c r="M330" s="1" t="s">
        <v>49</v>
      </c>
      <c r="N330" s="1" t="s">
        <v>48</v>
      </c>
      <c r="O330" s="1" t="s">
        <v>47</v>
      </c>
      <c r="P330" s="1" t="s">
        <v>50</v>
      </c>
      <c r="Q330" s="1" t="s">
        <v>65</v>
      </c>
      <c r="R330" s="1">
        <v>311</v>
      </c>
      <c r="S330" s="1" t="s">
        <v>52</v>
      </c>
      <c r="T330" s="1">
        <v>855</v>
      </c>
      <c r="U330" s="1">
        <v>601</v>
      </c>
      <c r="V330" s="1">
        <v>0</v>
      </c>
      <c r="W330" s="1">
        <v>1456</v>
      </c>
      <c r="X330" s="1">
        <v>2</v>
      </c>
      <c r="Y330" s="1">
        <v>1</v>
      </c>
      <c r="Z330" s="1">
        <v>3</v>
      </c>
      <c r="AA330" s="1">
        <v>1</v>
      </c>
      <c r="AB330" s="1" t="s">
        <v>47</v>
      </c>
      <c r="AC330" s="1">
        <v>7</v>
      </c>
      <c r="AD330" s="1" t="s">
        <v>53</v>
      </c>
      <c r="AE330" s="1" t="s">
        <v>54</v>
      </c>
      <c r="AF330" s="1">
        <v>2</v>
      </c>
      <c r="AG330" s="1">
        <v>0</v>
      </c>
      <c r="AH330" s="1">
        <v>7</v>
      </c>
      <c r="AI330" s="1">
        <v>2010</v>
      </c>
      <c r="AJ330" s="1" t="s">
        <v>9</v>
      </c>
      <c r="AK330" s="1">
        <v>146000</v>
      </c>
      <c r="AL330" s="16">
        <f t="shared" si="21"/>
        <v>-29984.850684931502</v>
      </c>
      <c r="AM330" s="16">
        <f t="shared" si="22"/>
        <v>899091270.59763718</v>
      </c>
    </row>
    <row r="331" spans="1:39" x14ac:dyDescent="0.25">
      <c r="A331" s="5">
        <v>311</v>
      </c>
      <c r="B331" s="6">
        <v>60</v>
      </c>
      <c r="C331" s="6" t="s">
        <v>3</v>
      </c>
      <c r="D331" s="6">
        <v>7685</v>
      </c>
      <c r="E331" s="1" t="s">
        <v>45</v>
      </c>
      <c r="F331" s="1">
        <v>6</v>
      </c>
      <c r="G331" s="1">
        <v>5</v>
      </c>
      <c r="H331" s="1">
        <v>1993</v>
      </c>
      <c r="I331" s="1">
        <v>1994</v>
      </c>
      <c r="J331" s="1" t="s">
        <v>46</v>
      </c>
      <c r="K331" s="1" t="s">
        <v>47</v>
      </c>
      <c r="L331" s="1" t="s">
        <v>47</v>
      </c>
      <c r="M331" s="1" t="s">
        <v>55</v>
      </c>
      <c r="N331" s="1" t="s">
        <v>48</v>
      </c>
      <c r="O331" s="1" t="s">
        <v>47</v>
      </c>
      <c r="P331" s="1" t="s">
        <v>50</v>
      </c>
      <c r="Q331" s="1" t="s">
        <v>65</v>
      </c>
      <c r="R331" s="1">
        <v>518</v>
      </c>
      <c r="S331" s="1" t="s">
        <v>52</v>
      </c>
      <c r="T331" s="1">
        <v>697</v>
      </c>
      <c r="U331" s="1">
        <v>804</v>
      </c>
      <c r="V331" s="1">
        <v>0</v>
      </c>
      <c r="W331" s="1">
        <v>1501</v>
      </c>
      <c r="X331" s="1">
        <v>2</v>
      </c>
      <c r="Y331" s="1">
        <v>1</v>
      </c>
      <c r="Z331" s="1">
        <v>3</v>
      </c>
      <c r="AA331" s="1">
        <v>1</v>
      </c>
      <c r="AB331" s="1" t="s">
        <v>48</v>
      </c>
      <c r="AC331" s="1">
        <v>6</v>
      </c>
      <c r="AD331" s="1" t="s">
        <v>53</v>
      </c>
      <c r="AE331" s="1" t="s">
        <v>54</v>
      </c>
      <c r="AF331" s="1">
        <v>2</v>
      </c>
      <c r="AG331" s="1">
        <v>0</v>
      </c>
      <c r="AH331" s="1">
        <v>5</v>
      </c>
      <c r="AI331" s="1">
        <v>2006</v>
      </c>
      <c r="AJ331" s="1" t="s">
        <v>9</v>
      </c>
      <c r="AK331" s="1">
        <v>165600</v>
      </c>
      <c r="AL331" s="16">
        <f t="shared" si="21"/>
        <v>-10384.850684931502</v>
      </c>
      <c r="AM331" s="16">
        <f t="shared" si="22"/>
        <v>107845123.74832228</v>
      </c>
    </row>
    <row r="332" spans="1:39" x14ac:dyDescent="0.25">
      <c r="A332" s="5">
        <v>88</v>
      </c>
      <c r="B332" s="6">
        <v>160</v>
      </c>
      <c r="C332" s="6" t="s">
        <v>5</v>
      </c>
      <c r="D332" s="6">
        <v>3951</v>
      </c>
      <c r="E332" s="1" t="s">
        <v>59</v>
      </c>
      <c r="F332" s="1">
        <v>6</v>
      </c>
      <c r="G332" s="1">
        <v>5</v>
      </c>
      <c r="H332" s="1">
        <v>2009</v>
      </c>
      <c r="I332" s="1">
        <v>2009</v>
      </c>
      <c r="J332" s="1" t="s">
        <v>46</v>
      </c>
      <c r="K332" s="1" t="s">
        <v>48</v>
      </c>
      <c r="L332" s="1" t="s">
        <v>47</v>
      </c>
      <c r="M332" s="1" t="s">
        <v>55</v>
      </c>
      <c r="N332" s="1" t="s">
        <v>48</v>
      </c>
      <c r="O332" s="1" t="s">
        <v>47</v>
      </c>
      <c r="P332" s="1" t="s">
        <v>68</v>
      </c>
      <c r="Q332" s="1" t="s">
        <v>56</v>
      </c>
      <c r="R332" s="1">
        <v>0</v>
      </c>
      <c r="S332" s="1" t="s">
        <v>52</v>
      </c>
      <c r="T332" s="1">
        <v>612</v>
      </c>
      <c r="U332" s="1">
        <v>612</v>
      </c>
      <c r="V332" s="1">
        <v>0</v>
      </c>
      <c r="W332" s="1">
        <v>1224</v>
      </c>
      <c r="X332" s="1">
        <v>2</v>
      </c>
      <c r="Y332" s="1">
        <v>1</v>
      </c>
      <c r="Z332" s="1">
        <v>2</v>
      </c>
      <c r="AA332" s="1">
        <v>1</v>
      </c>
      <c r="AB332" s="1" t="s">
        <v>48</v>
      </c>
      <c r="AC332" s="1">
        <v>4</v>
      </c>
      <c r="AD332" s="1" t="s">
        <v>53</v>
      </c>
      <c r="AE332" s="1" t="s">
        <v>58</v>
      </c>
      <c r="AF332" s="1">
        <v>2</v>
      </c>
      <c r="AG332" s="1">
        <v>0</v>
      </c>
      <c r="AH332" s="1">
        <v>6</v>
      </c>
      <c r="AI332" s="1">
        <v>2009</v>
      </c>
      <c r="AJ332" s="1" t="s">
        <v>10</v>
      </c>
      <c r="AK332" s="1">
        <v>164500</v>
      </c>
      <c r="AL332" s="16">
        <f t="shared" si="21"/>
        <v>-11484.850684931502</v>
      </c>
      <c r="AM332" s="16">
        <f t="shared" si="22"/>
        <v>131901795.25517158</v>
      </c>
    </row>
    <row r="333" spans="1:39" x14ac:dyDescent="0.25">
      <c r="A333" s="5">
        <v>1335</v>
      </c>
      <c r="B333" s="6">
        <v>160</v>
      </c>
      <c r="C333" s="6" t="s">
        <v>4</v>
      </c>
      <c r="D333" s="6">
        <v>2368</v>
      </c>
      <c r="E333" s="1" t="s">
        <v>45</v>
      </c>
      <c r="F333" s="1">
        <v>5</v>
      </c>
      <c r="G333" s="1">
        <v>6</v>
      </c>
      <c r="H333" s="1">
        <v>1970</v>
      </c>
      <c r="I333" s="1">
        <v>1970</v>
      </c>
      <c r="J333" s="1" t="s">
        <v>46</v>
      </c>
      <c r="K333" s="1" t="s">
        <v>47</v>
      </c>
      <c r="L333" s="1" t="s">
        <v>47</v>
      </c>
      <c r="M333" s="1" t="s">
        <v>49</v>
      </c>
      <c r="N333" s="1" t="s">
        <v>47</v>
      </c>
      <c r="O333" s="1" t="s">
        <v>47</v>
      </c>
      <c r="P333" s="1" t="s">
        <v>50</v>
      </c>
      <c r="Q333" s="1" t="s">
        <v>60</v>
      </c>
      <c r="R333" s="1">
        <v>765</v>
      </c>
      <c r="S333" s="1" t="s">
        <v>52</v>
      </c>
      <c r="T333" s="1">
        <v>765</v>
      </c>
      <c r="U333" s="1">
        <v>600</v>
      </c>
      <c r="V333" s="1">
        <v>0</v>
      </c>
      <c r="W333" s="1">
        <v>1365</v>
      </c>
      <c r="X333" s="1">
        <v>1</v>
      </c>
      <c r="Y333" s="1">
        <v>1</v>
      </c>
      <c r="Z333" s="1">
        <v>3</v>
      </c>
      <c r="AA333" s="1">
        <v>1</v>
      </c>
      <c r="AB333" s="1" t="s">
        <v>47</v>
      </c>
      <c r="AC333" s="1">
        <v>7</v>
      </c>
      <c r="AD333" s="1" t="s">
        <v>73</v>
      </c>
      <c r="AE333" s="1" t="s">
        <v>54</v>
      </c>
      <c r="AF333" s="1">
        <v>2</v>
      </c>
      <c r="AG333" s="1">
        <v>0</v>
      </c>
      <c r="AH333" s="1">
        <v>5</v>
      </c>
      <c r="AI333" s="1">
        <v>2009</v>
      </c>
      <c r="AJ333" s="1" t="s">
        <v>9</v>
      </c>
      <c r="AK333" s="1">
        <v>125000</v>
      </c>
      <c r="AL333" s="16">
        <f t="shared" si="21"/>
        <v>-50984.850684931502</v>
      </c>
      <c r="AM333" s="16">
        <f t="shared" si="22"/>
        <v>2599454999.3647604</v>
      </c>
    </row>
    <row r="334" spans="1:39" x14ac:dyDescent="0.25">
      <c r="A334" s="5">
        <v>1430</v>
      </c>
      <c r="B334" s="6">
        <v>20</v>
      </c>
      <c r="C334" s="6" t="s">
        <v>3</v>
      </c>
      <c r="D334" s="6">
        <v>12546</v>
      </c>
      <c r="E334" s="1" t="s">
        <v>59</v>
      </c>
      <c r="F334" s="1">
        <v>6</v>
      </c>
      <c r="G334" s="1">
        <v>7</v>
      </c>
      <c r="H334" s="1">
        <v>1981</v>
      </c>
      <c r="I334" s="1">
        <v>1981</v>
      </c>
      <c r="J334" s="1" t="s">
        <v>46</v>
      </c>
      <c r="K334" s="1" t="s">
        <v>48</v>
      </c>
      <c r="L334" s="1" t="s">
        <v>48</v>
      </c>
      <c r="M334" s="1" t="s">
        <v>49</v>
      </c>
      <c r="N334" s="1" t="s">
        <v>48</v>
      </c>
      <c r="O334" s="1" t="s">
        <v>47</v>
      </c>
      <c r="P334" s="1" t="s">
        <v>50</v>
      </c>
      <c r="Q334" s="1" t="s">
        <v>51</v>
      </c>
      <c r="R334" s="1">
        <v>678</v>
      </c>
      <c r="S334" s="1" t="s">
        <v>52</v>
      </c>
      <c r="T334" s="1">
        <v>1440</v>
      </c>
      <c r="U334" s="1">
        <v>0</v>
      </c>
      <c r="V334" s="1">
        <v>0</v>
      </c>
      <c r="W334" s="1">
        <v>1440</v>
      </c>
      <c r="X334" s="1">
        <v>2</v>
      </c>
      <c r="Y334" s="1">
        <v>0</v>
      </c>
      <c r="Z334" s="1">
        <v>3</v>
      </c>
      <c r="AA334" s="1">
        <v>1</v>
      </c>
      <c r="AB334" s="1" t="s">
        <v>48</v>
      </c>
      <c r="AC334" s="1">
        <v>7</v>
      </c>
      <c r="AD334" s="1" t="s">
        <v>53</v>
      </c>
      <c r="AE334" s="1" t="s">
        <v>54</v>
      </c>
      <c r="AF334" s="1">
        <v>2</v>
      </c>
      <c r="AG334" s="1">
        <v>0</v>
      </c>
      <c r="AH334" s="1">
        <v>4</v>
      </c>
      <c r="AI334" s="1">
        <v>2007</v>
      </c>
      <c r="AJ334" s="1" t="s">
        <v>9</v>
      </c>
      <c r="AK334" s="1">
        <v>182900</v>
      </c>
      <c r="AL334" s="16">
        <f t="shared" si="21"/>
        <v>6915.1493150684983</v>
      </c>
      <c r="AM334" s="16">
        <f t="shared" si="22"/>
        <v>47819290.049692318</v>
      </c>
    </row>
    <row r="335" spans="1:39" x14ac:dyDescent="0.25">
      <c r="A335" s="5">
        <v>58</v>
      </c>
      <c r="B335" s="6">
        <v>60</v>
      </c>
      <c r="C335" s="6" t="s">
        <v>3</v>
      </c>
      <c r="D335" s="6">
        <v>11645</v>
      </c>
      <c r="E335" s="1" t="s">
        <v>59</v>
      </c>
      <c r="F335" s="1">
        <v>7</v>
      </c>
      <c r="G335" s="1">
        <v>5</v>
      </c>
      <c r="H335" s="1">
        <v>2004</v>
      </c>
      <c r="I335" s="1">
        <v>2004</v>
      </c>
      <c r="J335" s="1" t="s">
        <v>46</v>
      </c>
      <c r="K335" s="1" t="s">
        <v>48</v>
      </c>
      <c r="L335" s="1" t="s">
        <v>47</v>
      </c>
      <c r="M335" s="1" t="s">
        <v>55</v>
      </c>
      <c r="N335" s="1" t="s">
        <v>48</v>
      </c>
      <c r="O335" s="1" t="s">
        <v>47</v>
      </c>
      <c r="P335" s="1" t="s">
        <v>50</v>
      </c>
      <c r="Q335" s="1" t="s">
        <v>56</v>
      </c>
      <c r="R335" s="1">
        <v>0</v>
      </c>
      <c r="S335" s="1" t="s">
        <v>52</v>
      </c>
      <c r="T335" s="1">
        <v>860</v>
      </c>
      <c r="U335" s="1">
        <v>860</v>
      </c>
      <c r="V335" s="1">
        <v>0</v>
      </c>
      <c r="W335" s="1">
        <v>1720</v>
      </c>
      <c r="X335" s="1">
        <v>2</v>
      </c>
      <c r="Y335" s="1">
        <v>1</v>
      </c>
      <c r="Z335" s="1">
        <v>3</v>
      </c>
      <c r="AA335" s="1">
        <v>1</v>
      </c>
      <c r="AB335" s="1" t="s">
        <v>48</v>
      </c>
      <c r="AC335" s="1">
        <v>7</v>
      </c>
      <c r="AD335" s="1" t="s">
        <v>53</v>
      </c>
      <c r="AE335" s="1" t="s">
        <v>54</v>
      </c>
      <c r="AF335" s="1">
        <v>2</v>
      </c>
      <c r="AG335" s="1">
        <v>0</v>
      </c>
      <c r="AH335" s="1">
        <v>8</v>
      </c>
      <c r="AI335" s="1">
        <v>2006</v>
      </c>
      <c r="AJ335" s="1" t="s">
        <v>9</v>
      </c>
      <c r="AK335" s="1">
        <v>196500</v>
      </c>
      <c r="AL335" s="16">
        <f t="shared" si="21"/>
        <v>20515.149315068498</v>
      </c>
      <c r="AM335" s="16">
        <f t="shared" si="22"/>
        <v>420871351.41955549</v>
      </c>
    </row>
    <row r="336" spans="1:39" x14ac:dyDescent="0.25">
      <c r="A336" s="5">
        <v>610</v>
      </c>
      <c r="B336" s="6">
        <v>20</v>
      </c>
      <c r="C336" s="6" t="s">
        <v>3</v>
      </c>
      <c r="D336" s="6">
        <v>7943</v>
      </c>
      <c r="E336" s="1" t="s">
        <v>45</v>
      </c>
      <c r="F336" s="1">
        <v>4</v>
      </c>
      <c r="G336" s="1">
        <v>5</v>
      </c>
      <c r="H336" s="1">
        <v>1961</v>
      </c>
      <c r="I336" s="1">
        <v>1961</v>
      </c>
      <c r="J336" s="1" t="s">
        <v>46</v>
      </c>
      <c r="K336" s="1" t="s">
        <v>47</v>
      </c>
      <c r="L336" s="1" t="s">
        <v>66</v>
      </c>
      <c r="M336" s="1" t="s">
        <v>49</v>
      </c>
      <c r="N336" s="1" t="s">
        <v>47</v>
      </c>
      <c r="O336" s="1" t="s">
        <v>47</v>
      </c>
      <c r="P336" s="1" t="s">
        <v>70</v>
      </c>
      <c r="Q336" s="1" t="s">
        <v>60</v>
      </c>
      <c r="R336" s="1">
        <v>903</v>
      </c>
      <c r="S336" s="1" t="s">
        <v>52</v>
      </c>
      <c r="T336" s="1">
        <v>1029</v>
      </c>
      <c r="U336" s="1">
        <v>0</v>
      </c>
      <c r="V336" s="1">
        <v>0</v>
      </c>
      <c r="W336" s="1">
        <v>1029</v>
      </c>
      <c r="X336" s="1">
        <v>1</v>
      </c>
      <c r="Y336" s="1">
        <v>0</v>
      </c>
      <c r="Z336" s="1">
        <v>3</v>
      </c>
      <c r="AA336" s="1">
        <v>1</v>
      </c>
      <c r="AB336" s="1" t="s">
        <v>47</v>
      </c>
      <c r="AC336" s="1">
        <v>5</v>
      </c>
      <c r="AD336" s="1" t="s">
        <v>53</v>
      </c>
      <c r="AE336" s="1" t="s">
        <v>54</v>
      </c>
      <c r="AF336" s="1">
        <v>1</v>
      </c>
      <c r="AG336" s="1">
        <v>0</v>
      </c>
      <c r="AH336" s="1">
        <v>4</v>
      </c>
      <c r="AI336" s="1">
        <v>2007</v>
      </c>
      <c r="AJ336" s="1" t="s">
        <v>9</v>
      </c>
      <c r="AK336" s="1">
        <v>118500</v>
      </c>
      <c r="AL336" s="16">
        <f t="shared" si="21"/>
        <v>-57484.850684931502</v>
      </c>
      <c r="AM336" s="16">
        <f t="shared" si="22"/>
        <v>3304508058.2688699</v>
      </c>
    </row>
    <row r="337" spans="1:39" x14ac:dyDescent="0.25">
      <c r="A337" s="5">
        <v>712</v>
      </c>
      <c r="B337" s="6">
        <v>50</v>
      </c>
      <c r="C337" s="6" t="s">
        <v>7</v>
      </c>
      <c r="D337" s="6">
        <v>8712</v>
      </c>
      <c r="E337" s="1" t="s">
        <v>45</v>
      </c>
      <c r="F337" s="1">
        <v>4</v>
      </c>
      <c r="G337" s="1">
        <v>7</v>
      </c>
      <c r="H337" s="1">
        <v>1900</v>
      </c>
      <c r="I337" s="1">
        <v>1950</v>
      </c>
      <c r="J337" s="1" t="s">
        <v>46</v>
      </c>
      <c r="K337" s="1" t="s">
        <v>47</v>
      </c>
      <c r="L337" s="1" t="s">
        <v>47</v>
      </c>
      <c r="M337" s="1" t="s">
        <v>67</v>
      </c>
      <c r="N337" s="1" t="s">
        <v>47</v>
      </c>
      <c r="O337" s="1" t="s">
        <v>47</v>
      </c>
      <c r="P337" s="1" t="s">
        <v>70</v>
      </c>
      <c r="Q337" s="1" t="s">
        <v>56</v>
      </c>
      <c r="R337" s="1">
        <v>0</v>
      </c>
      <c r="S337" s="1" t="s">
        <v>52</v>
      </c>
      <c r="T337" s="1">
        <v>859</v>
      </c>
      <c r="U337" s="1">
        <v>319</v>
      </c>
      <c r="V337" s="1">
        <v>0</v>
      </c>
      <c r="W337" s="1">
        <v>1178</v>
      </c>
      <c r="X337" s="1">
        <v>1</v>
      </c>
      <c r="Y337" s="1">
        <v>0</v>
      </c>
      <c r="Z337" s="1">
        <v>2</v>
      </c>
      <c r="AA337" s="1">
        <v>1</v>
      </c>
      <c r="AB337" s="1" t="s">
        <v>47</v>
      </c>
      <c r="AC337" s="1">
        <v>7</v>
      </c>
      <c r="AD337" s="1" t="s">
        <v>53</v>
      </c>
      <c r="AE337" s="1" t="s">
        <v>58</v>
      </c>
      <c r="AF337" s="1">
        <v>1</v>
      </c>
      <c r="AG337" s="1">
        <v>0</v>
      </c>
      <c r="AH337" s="1">
        <v>1</v>
      </c>
      <c r="AI337" s="1">
        <v>2010</v>
      </c>
      <c r="AJ337" s="1" t="s">
        <v>10</v>
      </c>
      <c r="AK337" s="1">
        <v>102776</v>
      </c>
      <c r="AL337" s="16">
        <f t="shared" si="21"/>
        <v>-73208.850684931502</v>
      </c>
      <c r="AM337" s="16">
        <f t="shared" si="22"/>
        <v>5359535818.6085958</v>
      </c>
    </row>
    <row r="338" spans="1:39" x14ac:dyDescent="0.25">
      <c r="A338" s="5">
        <v>604</v>
      </c>
      <c r="B338" s="6">
        <v>160</v>
      </c>
      <c r="C338" s="6" t="s">
        <v>5</v>
      </c>
      <c r="D338" s="6">
        <v>3182</v>
      </c>
      <c r="E338" s="1" t="s">
        <v>45</v>
      </c>
      <c r="F338" s="1">
        <v>7</v>
      </c>
      <c r="G338" s="1">
        <v>5</v>
      </c>
      <c r="H338" s="1">
        <v>2004</v>
      </c>
      <c r="I338" s="1">
        <v>2005</v>
      </c>
      <c r="J338" s="1" t="s">
        <v>46</v>
      </c>
      <c r="K338" s="1" t="s">
        <v>48</v>
      </c>
      <c r="L338" s="1" t="s">
        <v>47</v>
      </c>
      <c r="M338" s="1" t="s">
        <v>55</v>
      </c>
      <c r="N338" s="1" t="s">
        <v>48</v>
      </c>
      <c r="O338" s="1" t="s">
        <v>47</v>
      </c>
      <c r="P338" s="1" t="s">
        <v>50</v>
      </c>
      <c r="Q338" s="1" t="s">
        <v>56</v>
      </c>
      <c r="R338" s="1">
        <v>0</v>
      </c>
      <c r="S338" s="1" t="s">
        <v>52</v>
      </c>
      <c r="T338" s="1">
        <v>600</v>
      </c>
      <c r="U338" s="1">
        <v>600</v>
      </c>
      <c r="V338" s="1">
        <v>0</v>
      </c>
      <c r="W338" s="1">
        <v>1200</v>
      </c>
      <c r="X338" s="1">
        <v>2</v>
      </c>
      <c r="Y338" s="1">
        <v>1</v>
      </c>
      <c r="Z338" s="1">
        <v>2</v>
      </c>
      <c r="AA338" s="1">
        <v>1</v>
      </c>
      <c r="AB338" s="1" t="s">
        <v>48</v>
      </c>
      <c r="AC338" s="1">
        <v>4</v>
      </c>
      <c r="AD338" s="1" t="s">
        <v>53</v>
      </c>
      <c r="AE338" s="1" t="s">
        <v>58</v>
      </c>
      <c r="AF338" s="1">
        <v>2</v>
      </c>
      <c r="AG338" s="1">
        <v>0</v>
      </c>
      <c r="AH338" s="1">
        <v>6</v>
      </c>
      <c r="AI338" s="1">
        <v>2010</v>
      </c>
      <c r="AJ338" s="1" t="s">
        <v>9</v>
      </c>
      <c r="AK338" s="1">
        <v>151000</v>
      </c>
      <c r="AL338" s="16">
        <f t="shared" si="21"/>
        <v>-24984.850684931502</v>
      </c>
      <c r="AM338" s="16">
        <f t="shared" si="22"/>
        <v>624242763.74832213</v>
      </c>
    </row>
    <row r="339" spans="1:39" x14ac:dyDescent="0.25">
      <c r="A339" s="5">
        <v>918</v>
      </c>
      <c r="B339" s="6">
        <v>20</v>
      </c>
      <c r="C339" s="6" t="s">
        <v>3</v>
      </c>
      <c r="D339" s="6">
        <v>17140</v>
      </c>
      <c r="E339" s="1" t="s">
        <v>45</v>
      </c>
      <c r="F339" s="1">
        <v>4</v>
      </c>
      <c r="G339" s="1">
        <v>6</v>
      </c>
      <c r="H339" s="1">
        <v>1956</v>
      </c>
      <c r="I339" s="1">
        <v>1956</v>
      </c>
      <c r="J339" s="1" t="s">
        <v>46</v>
      </c>
      <c r="K339" s="1" t="s">
        <v>47</v>
      </c>
      <c r="L339" s="1" t="s">
        <v>47</v>
      </c>
      <c r="M339" s="1" t="s">
        <v>49</v>
      </c>
      <c r="N339" s="1" t="s">
        <v>47</v>
      </c>
      <c r="O339" s="1" t="s">
        <v>47</v>
      </c>
      <c r="P339" s="1" t="s">
        <v>50</v>
      </c>
      <c r="Q339" s="1" t="s">
        <v>65</v>
      </c>
      <c r="R339" s="1">
        <v>1059</v>
      </c>
      <c r="S339" s="1" t="s">
        <v>52</v>
      </c>
      <c r="T339" s="1">
        <v>1229</v>
      </c>
      <c r="U339" s="1">
        <v>0</v>
      </c>
      <c r="V339" s="1">
        <v>0</v>
      </c>
      <c r="W339" s="1">
        <v>1229</v>
      </c>
      <c r="X339" s="1">
        <v>1</v>
      </c>
      <c r="Y339" s="1">
        <v>0</v>
      </c>
      <c r="Z339" s="1">
        <v>3</v>
      </c>
      <c r="AA339" s="1">
        <v>1</v>
      </c>
      <c r="AB339" s="1" t="s">
        <v>47</v>
      </c>
      <c r="AC339" s="1">
        <v>6</v>
      </c>
      <c r="AD339" s="1" t="s">
        <v>53</v>
      </c>
      <c r="AE339" s="1" t="s">
        <v>54</v>
      </c>
      <c r="AF339" s="1">
        <v>1</v>
      </c>
      <c r="AG339" s="1">
        <v>0</v>
      </c>
      <c r="AH339" s="1">
        <v>4</v>
      </c>
      <c r="AI339" s="1">
        <v>2009</v>
      </c>
      <c r="AJ339" s="1" t="s">
        <v>9</v>
      </c>
      <c r="AK339" s="1">
        <v>135000</v>
      </c>
      <c r="AL339" s="16">
        <f t="shared" si="21"/>
        <v>-40984.850684931502</v>
      </c>
      <c r="AM339" s="16">
        <f t="shared" si="22"/>
        <v>1679757985.6661303</v>
      </c>
    </row>
    <row r="340" spans="1:39" x14ac:dyDescent="0.25">
      <c r="A340" s="5">
        <v>463</v>
      </c>
      <c r="B340" s="6">
        <v>20</v>
      </c>
      <c r="C340" s="6" t="s">
        <v>3</v>
      </c>
      <c r="D340" s="6">
        <v>8281</v>
      </c>
      <c r="E340" s="1" t="s">
        <v>45</v>
      </c>
      <c r="F340" s="1">
        <v>5</v>
      </c>
      <c r="G340" s="1">
        <v>5</v>
      </c>
      <c r="H340" s="1">
        <v>1965</v>
      </c>
      <c r="I340" s="1">
        <v>1965</v>
      </c>
      <c r="J340" s="1" t="s">
        <v>46</v>
      </c>
      <c r="K340" s="1" t="s">
        <v>47</v>
      </c>
      <c r="L340" s="1" t="s">
        <v>47</v>
      </c>
      <c r="M340" s="1" t="s">
        <v>49</v>
      </c>
      <c r="N340" s="1" t="s">
        <v>47</v>
      </c>
      <c r="O340" s="1" t="s">
        <v>47</v>
      </c>
      <c r="P340" s="1" t="s">
        <v>50</v>
      </c>
      <c r="Q340" s="1" t="s">
        <v>60</v>
      </c>
      <c r="R340" s="1">
        <v>553</v>
      </c>
      <c r="S340" s="1" t="s">
        <v>52</v>
      </c>
      <c r="T340" s="1">
        <v>864</v>
      </c>
      <c r="U340" s="1">
        <v>0</v>
      </c>
      <c r="V340" s="1">
        <v>0</v>
      </c>
      <c r="W340" s="1">
        <v>864</v>
      </c>
      <c r="X340" s="1">
        <v>1</v>
      </c>
      <c r="Y340" s="1">
        <v>0</v>
      </c>
      <c r="Z340" s="1">
        <v>3</v>
      </c>
      <c r="AA340" s="1">
        <v>1</v>
      </c>
      <c r="AB340" s="1" t="s">
        <v>47</v>
      </c>
      <c r="AC340" s="1">
        <v>5</v>
      </c>
      <c r="AD340" s="1" t="s">
        <v>53</v>
      </c>
      <c r="AE340" s="1" t="s">
        <v>58</v>
      </c>
      <c r="AF340" s="1">
        <v>1</v>
      </c>
      <c r="AG340" s="1">
        <v>0</v>
      </c>
      <c r="AH340" s="1">
        <v>12</v>
      </c>
      <c r="AI340" s="1">
        <v>2009</v>
      </c>
      <c r="AJ340" s="1" t="s">
        <v>9</v>
      </c>
      <c r="AK340" s="1">
        <v>62383</v>
      </c>
      <c r="AL340" s="16">
        <f t="shared" si="21"/>
        <v>-113601.8506849315</v>
      </c>
      <c r="AM340" s="16">
        <f t="shared" si="22"/>
        <v>12905380479.041471</v>
      </c>
    </row>
    <row r="341" spans="1:39" x14ac:dyDescent="0.25">
      <c r="A341" s="5">
        <v>1201</v>
      </c>
      <c r="B341" s="6">
        <v>20</v>
      </c>
      <c r="C341" s="6" t="s">
        <v>3</v>
      </c>
      <c r="D341" s="6">
        <v>9353</v>
      </c>
      <c r="E341" s="1" t="s">
        <v>45</v>
      </c>
      <c r="F341" s="1">
        <v>4</v>
      </c>
      <c r="G341" s="1">
        <v>5</v>
      </c>
      <c r="H341" s="1">
        <v>1970</v>
      </c>
      <c r="I341" s="1">
        <v>1970</v>
      </c>
      <c r="J341" s="1" t="s">
        <v>46</v>
      </c>
      <c r="K341" s="1" t="s">
        <v>47</v>
      </c>
      <c r="L341" s="1" t="s">
        <v>47</v>
      </c>
      <c r="M341" s="1" t="s">
        <v>49</v>
      </c>
      <c r="N341" s="1" t="s">
        <v>47</v>
      </c>
      <c r="O341" s="1" t="s">
        <v>47</v>
      </c>
      <c r="P341" s="1" t="s">
        <v>50</v>
      </c>
      <c r="Q341" s="1" t="s">
        <v>56</v>
      </c>
      <c r="R341" s="1">
        <v>0</v>
      </c>
      <c r="S341" s="1" t="s">
        <v>52</v>
      </c>
      <c r="T341" s="1">
        <v>864</v>
      </c>
      <c r="U341" s="1">
        <v>0</v>
      </c>
      <c r="V341" s="1">
        <v>0</v>
      </c>
      <c r="W341" s="1">
        <v>864</v>
      </c>
      <c r="X341" s="1">
        <v>1</v>
      </c>
      <c r="Y341" s="1">
        <v>0</v>
      </c>
      <c r="Z341" s="1">
        <v>3</v>
      </c>
      <c r="AA341" s="1">
        <v>1</v>
      </c>
      <c r="AB341" s="1" t="s">
        <v>47</v>
      </c>
      <c r="AC341" s="1">
        <v>5</v>
      </c>
      <c r="AD341" s="1" t="s">
        <v>53</v>
      </c>
      <c r="AE341" s="1" t="s">
        <v>54</v>
      </c>
      <c r="AF341" s="1">
        <v>1</v>
      </c>
      <c r="AG341" s="1">
        <v>0</v>
      </c>
      <c r="AH341" s="1">
        <v>7</v>
      </c>
      <c r="AI341" s="1">
        <v>2006</v>
      </c>
      <c r="AJ341" s="1" t="s">
        <v>10</v>
      </c>
      <c r="AK341" s="1">
        <v>116050</v>
      </c>
      <c r="AL341" s="16">
        <f t="shared" si="21"/>
        <v>-59934.850684931502</v>
      </c>
      <c r="AM341" s="16">
        <f t="shared" si="22"/>
        <v>3592186326.6250343</v>
      </c>
    </row>
    <row r="342" spans="1:39" x14ac:dyDescent="0.25">
      <c r="A342" s="5">
        <v>83</v>
      </c>
      <c r="B342" s="6">
        <v>20</v>
      </c>
      <c r="C342" s="6" t="s">
        <v>3</v>
      </c>
      <c r="D342" s="6">
        <v>10206</v>
      </c>
      <c r="E342" s="1" t="s">
        <v>45</v>
      </c>
      <c r="F342" s="1">
        <v>8</v>
      </c>
      <c r="G342" s="1">
        <v>5</v>
      </c>
      <c r="H342" s="1">
        <v>2007</v>
      </c>
      <c r="I342" s="1">
        <v>2007</v>
      </c>
      <c r="J342" s="1" t="s">
        <v>46</v>
      </c>
      <c r="K342" s="1" t="s">
        <v>47</v>
      </c>
      <c r="L342" s="1" t="s">
        <v>47</v>
      </c>
      <c r="M342" s="1" t="s">
        <v>55</v>
      </c>
      <c r="N342" s="1" t="s">
        <v>48</v>
      </c>
      <c r="O342" s="1" t="s">
        <v>47</v>
      </c>
      <c r="P342" s="1" t="s">
        <v>50</v>
      </c>
      <c r="Q342" s="1" t="s">
        <v>63</v>
      </c>
      <c r="R342" s="1">
        <v>33</v>
      </c>
      <c r="S342" s="1" t="s">
        <v>52</v>
      </c>
      <c r="T342" s="1">
        <v>1563</v>
      </c>
      <c r="U342" s="1">
        <v>0</v>
      </c>
      <c r="V342" s="1">
        <v>0</v>
      </c>
      <c r="W342" s="1">
        <v>1563</v>
      </c>
      <c r="X342" s="1">
        <v>2</v>
      </c>
      <c r="Y342" s="1">
        <v>0</v>
      </c>
      <c r="Z342" s="1">
        <v>3</v>
      </c>
      <c r="AA342" s="1">
        <v>1</v>
      </c>
      <c r="AB342" s="1" t="s">
        <v>48</v>
      </c>
      <c r="AC342" s="1">
        <v>6</v>
      </c>
      <c r="AD342" s="1" t="s">
        <v>53</v>
      </c>
      <c r="AE342" s="1" t="s">
        <v>54</v>
      </c>
      <c r="AF342" s="1">
        <v>3</v>
      </c>
      <c r="AG342" s="1">
        <v>0</v>
      </c>
      <c r="AH342" s="1">
        <v>10</v>
      </c>
      <c r="AI342" s="1">
        <v>2008</v>
      </c>
      <c r="AJ342" s="1" t="s">
        <v>9</v>
      </c>
      <c r="AK342" s="1">
        <v>245000</v>
      </c>
      <c r="AL342" s="16">
        <f t="shared" si="21"/>
        <v>69015.149315068498</v>
      </c>
      <c r="AM342" s="16">
        <f t="shared" si="22"/>
        <v>4763090834.9812002</v>
      </c>
    </row>
    <row r="343" spans="1:39" x14ac:dyDescent="0.25">
      <c r="A343" s="5">
        <v>55</v>
      </c>
      <c r="B343" s="6">
        <v>80</v>
      </c>
      <c r="C343" s="6" t="s">
        <v>3</v>
      </c>
      <c r="D343" s="6">
        <v>7134</v>
      </c>
      <c r="E343" s="1" t="s">
        <v>45</v>
      </c>
      <c r="F343" s="1">
        <v>5</v>
      </c>
      <c r="G343" s="1">
        <v>5</v>
      </c>
      <c r="H343" s="1">
        <v>1955</v>
      </c>
      <c r="I343" s="1">
        <v>1955</v>
      </c>
      <c r="J343" s="1" t="s">
        <v>46</v>
      </c>
      <c r="K343" s="1" t="s">
        <v>47</v>
      </c>
      <c r="L343" s="1" t="s">
        <v>47</v>
      </c>
      <c r="M343" s="1" t="s">
        <v>49</v>
      </c>
      <c r="N343" s="1" t="s">
        <v>47</v>
      </c>
      <c r="O343" s="1" t="s">
        <v>47</v>
      </c>
      <c r="P343" s="1" t="s">
        <v>50</v>
      </c>
      <c r="Q343" s="1" t="s">
        <v>65</v>
      </c>
      <c r="R343" s="1">
        <v>384</v>
      </c>
      <c r="S343" s="1" t="s">
        <v>52</v>
      </c>
      <c r="T343" s="1">
        <v>1360</v>
      </c>
      <c r="U343" s="1">
        <v>0</v>
      </c>
      <c r="V343" s="1">
        <v>0</v>
      </c>
      <c r="W343" s="1">
        <v>1360</v>
      </c>
      <c r="X343" s="1">
        <v>1</v>
      </c>
      <c r="Y343" s="1">
        <v>0</v>
      </c>
      <c r="Z343" s="1">
        <v>3</v>
      </c>
      <c r="AA343" s="1">
        <v>1</v>
      </c>
      <c r="AB343" s="1" t="s">
        <v>47</v>
      </c>
      <c r="AC343" s="1">
        <v>6</v>
      </c>
      <c r="AD343" s="1" t="s">
        <v>73</v>
      </c>
      <c r="AE343" s="1" t="s">
        <v>58</v>
      </c>
      <c r="AF343" s="1">
        <v>2</v>
      </c>
      <c r="AG343" s="1">
        <v>0</v>
      </c>
      <c r="AH343" s="1">
        <v>2</v>
      </c>
      <c r="AI343" s="1">
        <v>2007</v>
      </c>
      <c r="AJ343" s="1" t="s">
        <v>9</v>
      </c>
      <c r="AK343" s="1">
        <v>130000</v>
      </c>
      <c r="AL343" s="16">
        <f t="shared" si="21"/>
        <v>-45984.850684931502</v>
      </c>
      <c r="AM343" s="16">
        <f t="shared" si="22"/>
        <v>2114606492.5154452</v>
      </c>
    </row>
    <row r="344" spans="1:39" x14ac:dyDescent="0.25">
      <c r="A344" s="5">
        <v>303</v>
      </c>
      <c r="B344" s="6">
        <v>20</v>
      </c>
      <c r="C344" s="6" t="s">
        <v>3</v>
      </c>
      <c r="D344" s="6">
        <v>13704</v>
      </c>
      <c r="E344" s="1" t="s">
        <v>59</v>
      </c>
      <c r="F344" s="1">
        <v>7</v>
      </c>
      <c r="G344" s="1">
        <v>5</v>
      </c>
      <c r="H344" s="1">
        <v>2001</v>
      </c>
      <c r="I344" s="1">
        <v>2002</v>
      </c>
      <c r="J344" s="1" t="s">
        <v>46</v>
      </c>
      <c r="K344" s="1" t="s">
        <v>48</v>
      </c>
      <c r="L344" s="1" t="s">
        <v>47</v>
      </c>
      <c r="M344" s="1" t="s">
        <v>55</v>
      </c>
      <c r="N344" s="1" t="s">
        <v>48</v>
      </c>
      <c r="O344" s="1" t="s">
        <v>47</v>
      </c>
      <c r="P344" s="1" t="s">
        <v>50</v>
      </c>
      <c r="Q344" s="1" t="s">
        <v>56</v>
      </c>
      <c r="R344" s="1">
        <v>0</v>
      </c>
      <c r="S344" s="1" t="s">
        <v>52</v>
      </c>
      <c r="T344" s="1">
        <v>1541</v>
      </c>
      <c r="U344" s="1">
        <v>0</v>
      </c>
      <c r="V344" s="1">
        <v>0</v>
      </c>
      <c r="W344" s="1">
        <v>1541</v>
      </c>
      <c r="X344" s="1">
        <v>2</v>
      </c>
      <c r="Y344" s="1">
        <v>0</v>
      </c>
      <c r="Z344" s="1">
        <v>3</v>
      </c>
      <c r="AA344" s="1">
        <v>1</v>
      </c>
      <c r="AB344" s="1" t="s">
        <v>48</v>
      </c>
      <c r="AC344" s="1">
        <v>6</v>
      </c>
      <c r="AD344" s="1" t="s">
        <v>53</v>
      </c>
      <c r="AE344" s="1" t="s">
        <v>54</v>
      </c>
      <c r="AF344" s="1">
        <v>3</v>
      </c>
      <c r="AG344" s="1">
        <v>0</v>
      </c>
      <c r="AH344" s="1">
        <v>1</v>
      </c>
      <c r="AI344" s="1">
        <v>2006</v>
      </c>
      <c r="AJ344" s="1" t="s">
        <v>9</v>
      </c>
      <c r="AK344" s="1">
        <v>205000</v>
      </c>
      <c r="AL344" s="16">
        <f t="shared" si="21"/>
        <v>29015.149315068498</v>
      </c>
      <c r="AM344" s="16">
        <f t="shared" si="22"/>
        <v>841878889.77572</v>
      </c>
    </row>
    <row r="345" spans="1:39" x14ac:dyDescent="0.25">
      <c r="A345" s="5">
        <v>322</v>
      </c>
      <c r="B345" s="6">
        <v>60</v>
      </c>
      <c r="C345" s="6" t="s">
        <v>3</v>
      </c>
      <c r="D345" s="6">
        <v>12099</v>
      </c>
      <c r="E345" s="1" t="s">
        <v>45</v>
      </c>
      <c r="F345" s="1">
        <v>8</v>
      </c>
      <c r="G345" s="1">
        <v>5</v>
      </c>
      <c r="H345" s="1">
        <v>2004</v>
      </c>
      <c r="I345" s="1">
        <v>2004</v>
      </c>
      <c r="J345" s="1" t="s">
        <v>46</v>
      </c>
      <c r="K345" s="1" t="s">
        <v>48</v>
      </c>
      <c r="L345" s="1" t="s">
        <v>47</v>
      </c>
      <c r="M345" s="1" t="s">
        <v>55</v>
      </c>
      <c r="N345" s="1" t="s">
        <v>62</v>
      </c>
      <c r="O345" s="1" t="s">
        <v>47</v>
      </c>
      <c r="P345" s="1" t="s">
        <v>68</v>
      </c>
      <c r="Q345" s="1" t="s">
        <v>63</v>
      </c>
      <c r="R345" s="1">
        <v>970</v>
      </c>
      <c r="S345" s="1" t="s">
        <v>52</v>
      </c>
      <c r="T345" s="1">
        <v>1136</v>
      </c>
      <c r="U345" s="1">
        <v>1332</v>
      </c>
      <c r="V345" s="1">
        <v>0</v>
      </c>
      <c r="W345" s="1">
        <v>2468</v>
      </c>
      <c r="X345" s="1">
        <v>2</v>
      </c>
      <c r="Y345" s="1">
        <v>1</v>
      </c>
      <c r="Z345" s="1">
        <v>4</v>
      </c>
      <c r="AA345" s="1">
        <v>1</v>
      </c>
      <c r="AB345" s="1" t="s">
        <v>48</v>
      </c>
      <c r="AC345" s="1">
        <v>10</v>
      </c>
      <c r="AD345" s="1" t="s">
        <v>53</v>
      </c>
      <c r="AE345" s="1" t="s">
        <v>69</v>
      </c>
      <c r="AF345" s="1">
        <v>3</v>
      </c>
      <c r="AG345" s="1">
        <v>0</v>
      </c>
      <c r="AH345" s="1">
        <v>6</v>
      </c>
      <c r="AI345" s="1">
        <v>2007</v>
      </c>
      <c r="AJ345" s="1" t="s">
        <v>9</v>
      </c>
      <c r="AK345" s="1">
        <v>354000</v>
      </c>
      <c r="AL345" s="16">
        <f t="shared" si="21"/>
        <v>178015.1493150685</v>
      </c>
      <c r="AM345" s="16">
        <f t="shared" si="22"/>
        <v>31689393385.666134</v>
      </c>
    </row>
    <row r="346" spans="1:39" x14ac:dyDescent="0.25">
      <c r="A346" s="5">
        <v>78</v>
      </c>
      <c r="B346" s="6">
        <v>50</v>
      </c>
      <c r="C346" s="6" t="s">
        <v>4</v>
      </c>
      <c r="D346" s="6">
        <v>8635</v>
      </c>
      <c r="E346" s="1" t="s">
        <v>45</v>
      </c>
      <c r="F346" s="1">
        <v>5</v>
      </c>
      <c r="G346" s="1">
        <v>5</v>
      </c>
      <c r="H346" s="1">
        <v>1948</v>
      </c>
      <c r="I346" s="1">
        <v>2001</v>
      </c>
      <c r="J346" s="1" t="s">
        <v>46</v>
      </c>
      <c r="K346" s="1" t="s">
        <v>47</v>
      </c>
      <c r="L346" s="1" t="s">
        <v>47</v>
      </c>
      <c r="M346" s="1" t="s">
        <v>49</v>
      </c>
      <c r="N346" s="1" t="s">
        <v>47</v>
      </c>
      <c r="O346" s="1" t="s">
        <v>47</v>
      </c>
      <c r="P346" s="1" t="s">
        <v>50</v>
      </c>
      <c r="Q346" s="1" t="s">
        <v>51</v>
      </c>
      <c r="R346" s="1">
        <v>336</v>
      </c>
      <c r="S346" s="1" t="s">
        <v>52</v>
      </c>
      <c r="T346" s="1">
        <v>1072</v>
      </c>
      <c r="U346" s="1">
        <v>213</v>
      </c>
      <c r="V346" s="1">
        <v>0</v>
      </c>
      <c r="W346" s="1">
        <v>1285</v>
      </c>
      <c r="X346" s="1">
        <v>1</v>
      </c>
      <c r="Y346" s="1">
        <v>0</v>
      </c>
      <c r="Z346" s="1">
        <v>2</v>
      </c>
      <c r="AA346" s="1">
        <v>1</v>
      </c>
      <c r="AB346" s="1" t="s">
        <v>47</v>
      </c>
      <c r="AC346" s="1">
        <v>6</v>
      </c>
      <c r="AD346" s="1" t="s">
        <v>73</v>
      </c>
      <c r="AE346" s="1" t="s">
        <v>58</v>
      </c>
      <c r="AF346" s="1">
        <v>1</v>
      </c>
      <c r="AG346" s="1">
        <v>0</v>
      </c>
      <c r="AH346" s="1">
        <v>1</v>
      </c>
      <c r="AI346" s="1">
        <v>2008</v>
      </c>
      <c r="AJ346" s="1" t="s">
        <v>9</v>
      </c>
      <c r="AK346" s="1">
        <v>127000</v>
      </c>
      <c r="AL346" s="16">
        <f t="shared" si="21"/>
        <v>-48984.850684931502</v>
      </c>
      <c r="AM346" s="16">
        <f t="shared" si="22"/>
        <v>2399515596.6250343</v>
      </c>
    </row>
    <row r="347" spans="1:39" x14ac:dyDescent="0.25">
      <c r="A347" s="5">
        <v>91</v>
      </c>
      <c r="B347" s="6">
        <v>20</v>
      </c>
      <c r="C347" s="6" t="s">
        <v>3</v>
      </c>
      <c r="D347" s="6">
        <v>7200</v>
      </c>
      <c r="E347" s="1" t="s">
        <v>45</v>
      </c>
      <c r="F347" s="1">
        <v>4</v>
      </c>
      <c r="G347" s="1">
        <v>5</v>
      </c>
      <c r="H347" s="1">
        <v>1950</v>
      </c>
      <c r="I347" s="1">
        <v>1950</v>
      </c>
      <c r="J347" s="1" t="s">
        <v>46</v>
      </c>
      <c r="K347" s="1" t="s">
        <v>47</v>
      </c>
      <c r="L347" s="1" t="s">
        <v>47</v>
      </c>
      <c r="M347" s="1" t="s">
        <v>67</v>
      </c>
      <c r="N347" s="1" t="s">
        <v>74</v>
      </c>
      <c r="O347" s="1" t="s">
        <v>74</v>
      </c>
      <c r="P347" s="1" t="s">
        <v>74</v>
      </c>
      <c r="Q347" s="1" t="s">
        <v>74</v>
      </c>
      <c r="R347" s="1">
        <v>0</v>
      </c>
      <c r="S347" s="1" t="s">
        <v>52</v>
      </c>
      <c r="T347" s="1">
        <v>1040</v>
      </c>
      <c r="U347" s="1">
        <v>0</v>
      </c>
      <c r="V347" s="1">
        <v>0</v>
      </c>
      <c r="W347" s="1">
        <v>1040</v>
      </c>
      <c r="X347" s="1">
        <v>1</v>
      </c>
      <c r="Y347" s="1">
        <v>0</v>
      </c>
      <c r="Z347" s="1">
        <v>2</v>
      </c>
      <c r="AA347" s="1">
        <v>1</v>
      </c>
      <c r="AB347" s="1" t="s">
        <v>47</v>
      </c>
      <c r="AC347" s="1">
        <v>4</v>
      </c>
      <c r="AD347" s="1" t="s">
        <v>53</v>
      </c>
      <c r="AE347" s="1" t="s">
        <v>58</v>
      </c>
      <c r="AF347" s="1">
        <v>2</v>
      </c>
      <c r="AG347" s="1">
        <v>0</v>
      </c>
      <c r="AH347" s="1">
        <v>7</v>
      </c>
      <c r="AI347" s="1">
        <v>2006</v>
      </c>
      <c r="AJ347" s="1" t="s">
        <v>9</v>
      </c>
      <c r="AK347" s="1">
        <v>109900</v>
      </c>
      <c r="AL347" s="16">
        <f t="shared" si="21"/>
        <v>-66084.850684931502</v>
      </c>
      <c r="AM347" s="16">
        <f t="shared" si="22"/>
        <v>4367207490.0496912</v>
      </c>
    </row>
    <row r="348" spans="1:39" x14ac:dyDescent="0.25">
      <c r="A348" s="5">
        <v>813</v>
      </c>
      <c r="B348" s="6">
        <v>20</v>
      </c>
      <c r="C348" s="6" t="s">
        <v>7</v>
      </c>
      <c r="D348" s="6">
        <v>8712</v>
      </c>
      <c r="E348" s="1" t="s">
        <v>45</v>
      </c>
      <c r="F348" s="1">
        <v>5</v>
      </c>
      <c r="G348" s="1">
        <v>5</v>
      </c>
      <c r="H348" s="1">
        <v>1952</v>
      </c>
      <c r="I348" s="1">
        <v>1952</v>
      </c>
      <c r="J348" s="1" t="s">
        <v>61</v>
      </c>
      <c r="K348" s="1" t="s">
        <v>66</v>
      </c>
      <c r="L348" s="1" t="s">
        <v>47</v>
      </c>
      <c r="M348" s="1" t="s">
        <v>49</v>
      </c>
      <c r="N348" s="1" t="s">
        <v>47</v>
      </c>
      <c r="O348" s="1" t="s">
        <v>47</v>
      </c>
      <c r="P348" s="1" t="s">
        <v>68</v>
      </c>
      <c r="Q348" s="1" t="s">
        <v>56</v>
      </c>
      <c r="R348" s="1">
        <v>0</v>
      </c>
      <c r="S348" s="1" t="s">
        <v>75</v>
      </c>
      <c r="T348" s="1">
        <v>1044</v>
      </c>
      <c r="U348" s="1">
        <v>0</v>
      </c>
      <c r="V348" s="1">
        <v>0</v>
      </c>
      <c r="W348" s="1">
        <v>1044</v>
      </c>
      <c r="X348" s="1">
        <v>1</v>
      </c>
      <c r="Y348" s="1">
        <v>0</v>
      </c>
      <c r="Z348" s="1">
        <v>2</v>
      </c>
      <c r="AA348" s="1">
        <v>1</v>
      </c>
      <c r="AB348" s="1" t="s">
        <v>66</v>
      </c>
      <c r="AC348" s="1">
        <v>4</v>
      </c>
      <c r="AD348" s="1" t="s">
        <v>53</v>
      </c>
      <c r="AE348" s="1" t="s">
        <v>69</v>
      </c>
      <c r="AF348" s="1">
        <v>2</v>
      </c>
      <c r="AG348" s="1">
        <v>0</v>
      </c>
      <c r="AH348" s="1">
        <v>6</v>
      </c>
      <c r="AI348" s="1">
        <v>2010</v>
      </c>
      <c r="AJ348" s="1" t="s">
        <v>10</v>
      </c>
      <c r="AK348" s="1">
        <v>55993</v>
      </c>
      <c r="AL348" s="16">
        <f t="shared" si="21"/>
        <v>-119991.8506849315</v>
      </c>
      <c r="AM348" s="16">
        <f t="shared" si="22"/>
        <v>14398044230.794897</v>
      </c>
    </row>
    <row r="349" spans="1:39" x14ac:dyDescent="0.25">
      <c r="A349" s="5">
        <v>1454</v>
      </c>
      <c r="B349" s="6">
        <v>20</v>
      </c>
      <c r="C349" s="6" t="s">
        <v>3</v>
      </c>
      <c r="D349" s="6">
        <v>17217</v>
      </c>
      <c r="E349" s="1" t="s">
        <v>45</v>
      </c>
      <c r="F349" s="1">
        <v>5</v>
      </c>
      <c r="G349" s="1">
        <v>5</v>
      </c>
      <c r="H349" s="1">
        <v>2006</v>
      </c>
      <c r="I349" s="1">
        <v>2006</v>
      </c>
      <c r="J349" s="1" t="s">
        <v>46</v>
      </c>
      <c r="K349" s="1" t="s">
        <v>47</v>
      </c>
      <c r="L349" s="1" t="s">
        <v>47</v>
      </c>
      <c r="M349" s="1" t="s">
        <v>55</v>
      </c>
      <c r="N349" s="1" t="s">
        <v>48</v>
      </c>
      <c r="O349" s="1" t="s">
        <v>47</v>
      </c>
      <c r="P349" s="1" t="s">
        <v>50</v>
      </c>
      <c r="Q349" s="1" t="s">
        <v>56</v>
      </c>
      <c r="R349" s="1">
        <v>0</v>
      </c>
      <c r="S349" s="1" t="s">
        <v>52</v>
      </c>
      <c r="T349" s="1">
        <v>1140</v>
      </c>
      <c r="U349" s="1">
        <v>0</v>
      </c>
      <c r="V349" s="1">
        <v>0</v>
      </c>
      <c r="W349" s="1">
        <v>1140</v>
      </c>
      <c r="X349" s="1">
        <v>1</v>
      </c>
      <c r="Y349" s="1">
        <v>0</v>
      </c>
      <c r="Z349" s="1">
        <v>3</v>
      </c>
      <c r="AA349" s="1">
        <v>1</v>
      </c>
      <c r="AB349" s="1" t="s">
        <v>47</v>
      </c>
      <c r="AC349" s="1">
        <v>6</v>
      </c>
      <c r="AD349" s="1" t="s">
        <v>53</v>
      </c>
      <c r="AE349" s="1" t="s">
        <v>76</v>
      </c>
      <c r="AF349" s="1">
        <v>0</v>
      </c>
      <c r="AG349" s="1">
        <v>0</v>
      </c>
      <c r="AH349" s="1">
        <v>7</v>
      </c>
      <c r="AI349" s="1">
        <v>2006</v>
      </c>
      <c r="AJ349" s="1" t="s">
        <v>10</v>
      </c>
      <c r="AK349" s="1">
        <v>84500</v>
      </c>
      <c r="AL349" s="16">
        <f t="shared" si="21"/>
        <v>-91484.850684931502</v>
      </c>
      <c r="AM349" s="16">
        <f t="shared" si="22"/>
        <v>8369477904.8442116</v>
      </c>
    </row>
    <row r="350" spans="1:39" x14ac:dyDescent="0.25">
      <c r="A350" s="5">
        <v>1186</v>
      </c>
      <c r="B350" s="6">
        <v>50</v>
      </c>
      <c r="C350" s="6" t="s">
        <v>3</v>
      </c>
      <c r="D350" s="6">
        <v>9738</v>
      </c>
      <c r="E350" s="1" t="s">
        <v>45</v>
      </c>
      <c r="F350" s="1">
        <v>5</v>
      </c>
      <c r="G350" s="1">
        <v>7</v>
      </c>
      <c r="H350" s="1">
        <v>1924</v>
      </c>
      <c r="I350" s="1">
        <v>1950</v>
      </c>
      <c r="J350" s="1" t="s">
        <v>46</v>
      </c>
      <c r="K350" s="1" t="s">
        <v>47</v>
      </c>
      <c r="L350" s="1" t="s">
        <v>48</v>
      </c>
      <c r="M350" s="1" t="s">
        <v>67</v>
      </c>
      <c r="N350" s="1" t="s">
        <v>47</v>
      </c>
      <c r="O350" s="1" t="s">
        <v>47</v>
      </c>
      <c r="P350" s="1" t="s">
        <v>50</v>
      </c>
      <c r="Q350" s="1" t="s">
        <v>51</v>
      </c>
      <c r="R350" s="1">
        <v>392</v>
      </c>
      <c r="S350" s="1" t="s">
        <v>52</v>
      </c>
      <c r="T350" s="1">
        <v>949</v>
      </c>
      <c r="U350" s="1">
        <v>272</v>
      </c>
      <c r="V350" s="1">
        <v>0</v>
      </c>
      <c r="W350" s="1">
        <v>1221</v>
      </c>
      <c r="X350" s="1">
        <v>1</v>
      </c>
      <c r="Y350" s="1">
        <v>0</v>
      </c>
      <c r="Z350" s="1">
        <v>4</v>
      </c>
      <c r="AA350" s="1">
        <v>1</v>
      </c>
      <c r="AB350" s="1" t="s">
        <v>47</v>
      </c>
      <c r="AC350" s="1">
        <v>7</v>
      </c>
      <c r="AD350" s="1" t="s">
        <v>53</v>
      </c>
      <c r="AE350" s="1" t="s">
        <v>54</v>
      </c>
      <c r="AF350" s="1">
        <v>1</v>
      </c>
      <c r="AG350" s="1">
        <v>0</v>
      </c>
      <c r="AH350" s="1">
        <v>3</v>
      </c>
      <c r="AI350" s="1">
        <v>2006</v>
      </c>
      <c r="AJ350" s="1" t="s">
        <v>9</v>
      </c>
      <c r="AK350" s="1">
        <v>104900</v>
      </c>
      <c r="AL350" s="16">
        <f t="shared" si="21"/>
        <v>-71084.850684931502</v>
      </c>
      <c r="AM350" s="16">
        <f t="shared" si="22"/>
        <v>5053055996.8990068</v>
      </c>
    </row>
    <row r="351" spans="1:39" x14ac:dyDescent="0.25">
      <c r="A351" s="5">
        <v>1315</v>
      </c>
      <c r="B351" s="6">
        <v>20</v>
      </c>
      <c r="C351" s="6" t="s">
        <v>3</v>
      </c>
      <c r="D351" s="6">
        <v>8190</v>
      </c>
      <c r="E351" s="1" t="s">
        <v>45</v>
      </c>
      <c r="F351" s="1">
        <v>4</v>
      </c>
      <c r="G351" s="1">
        <v>6</v>
      </c>
      <c r="H351" s="1">
        <v>1954</v>
      </c>
      <c r="I351" s="1">
        <v>1954</v>
      </c>
      <c r="J351" s="1" t="s">
        <v>61</v>
      </c>
      <c r="K351" s="1" t="s">
        <v>47</v>
      </c>
      <c r="L351" s="1" t="s">
        <v>47</v>
      </c>
      <c r="M351" s="1" t="s">
        <v>49</v>
      </c>
      <c r="N351" s="1" t="s">
        <v>47</v>
      </c>
      <c r="O351" s="1" t="s">
        <v>47</v>
      </c>
      <c r="P351" s="1" t="s">
        <v>50</v>
      </c>
      <c r="Q351" s="1" t="s">
        <v>60</v>
      </c>
      <c r="R351" s="1">
        <v>732</v>
      </c>
      <c r="S351" s="1" t="s">
        <v>52</v>
      </c>
      <c r="T351" s="1">
        <v>948</v>
      </c>
      <c r="U351" s="1">
        <v>0</v>
      </c>
      <c r="V351" s="1">
        <v>0</v>
      </c>
      <c r="W351" s="1">
        <v>948</v>
      </c>
      <c r="X351" s="1">
        <v>1</v>
      </c>
      <c r="Y351" s="1">
        <v>0</v>
      </c>
      <c r="Z351" s="1">
        <v>3</v>
      </c>
      <c r="AA351" s="1">
        <v>1</v>
      </c>
      <c r="AB351" s="1" t="s">
        <v>47</v>
      </c>
      <c r="AC351" s="1">
        <v>5</v>
      </c>
      <c r="AD351" s="1" t="s">
        <v>53</v>
      </c>
      <c r="AE351" s="1" t="s">
        <v>58</v>
      </c>
      <c r="AF351" s="1">
        <v>1</v>
      </c>
      <c r="AG351" s="1">
        <v>0</v>
      </c>
      <c r="AH351" s="1">
        <v>10</v>
      </c>
      <c r="AI351" s="1">
        <v>2007</v>
      </c>
      <c r="AJ351" s="1" t="s">
        <v>9</v>
      </c>
      <c r="AK351" s="1">
        <v>119000</v>
      </c>
      <c r="AL351" s="16">
        <f t="shared" si="21"/>
        <v>-56984.850684931502</v>
      </c>
      <c r="AM351" s="16">
        <f t="shared" si="22"/>
        <v>3247273207.5839381</v>
      </c>
    </row>
    <row r="352" spans="1:39" x14ac:dyDescent="0.25">
      <c r="A352" s="5">
        <v>768</v>
      </c>
      <c r="B352" s="6">
        <v>50</v>
      </c>
      <c r="C352" s="6" t="s">
        <v>3</v>
      </c>
      <c r="D352" s="6">
        <v>12508</v>
      </c>
      <c r="E352" s="1" t="s">
        <v>45</v>
      </c>
      <c r="F352" s="1">
        <v>6</v>
      </c>
      <c r="G352" s="1">
        <v>7</v>
      </c>
      <c r="H352" s="1">
        <v>1940</v>
      </c>
      <c r="I352" s="1">
        <v>1985</v>
      </c>
      <c r="J352" s="1" t="s">
        <v>46</v>
      </c>
      <c r="K352" s="1" t="s">
        <v>47</v>
      </c>
      <c r="L352" s="1" t="s">
        <v>47</v>
      </c>
      <c r="M352" s="1" t="s">
        <v>49</v>
      </c>
      <c r="N352" s="1" t="s">
        <v>48</v>
      </c>
      <c r="O352" s="1" t="s">
        <v>47</v>
      </c>
      <c r="P352" s="1" t="s">
        <v>70</v>
      </c>
      <c r="Q352" s="1" t="s">
        <v>65</v>
      </c>
      <c r="R352" s="1">
        <v>660</v>
      </c>
      <c r="S352" s="1" t="s">
        <v>52</v>
      </c>
      <c r="T352" s="1">
        <v>983</v>
      </c>
      <c r="U352" s="1">
        <v>767</v>
      </c>
      <c r="V352" s="1">
        <v>0</v>
      </c>
      <c r="W352" s="1">
        <v>1750</v>
      </c>
      <c r="X352" s="1">
        <v>2</v>
      </c>
      <c r="Y352" s="1">
        <v>0</v>
      </c>
      <c r="Z352" s="1">
        <v>4</v>
      </c>
      <c r="AA352" s="1">
        <v>1</v>
      </c>
      <c r="AB352" s="1" t="s">
        <v>47</v>
      </c>
      <c r="AC352" s="1">
        <v>7</v>
      </c>
      <c r="AD352" s="1" t="s">
        <v>77</v>
      </c>
      <c r="AE352" s="1" t="s">
        <v>54</v>
      </c>
      <c r="AF352" s="1">
        <v>1</v>
      </c>
      <c r="AG352" s="1">
        <v>0</v>
      </c>
      <c r="AH352" s="1">
        <v>7</v>
      </c>
      <c r="AI352" s="1">
        <v>2008</v>
      </c>
      <c r="AJ352" s="1" t="s">
        <v>9</v>
      </c>
      <c r="AK352" s="1">
        <v>160000</v>
      </c>
      <c r="AL352" s="16">
        <f t="shared" si="21"/>
        <v>-15984.850684931502</v>
      </c>
      <c r="AM352" s="16">
        <f t="shared" si="22"/>
        <v>255515451.4195551</v>
      </c>
    </row>
    <row r="353" spans="1:39" x14ac:dyDescent="0.25">
      <c r="A353" s="5">
        <v>771</v>
      </c>
      <c r="B353" s="6">
        <v>85</v>
      </c>
      <c r="C353" s="6" t="s">
        <v>3</v>
      </c>
      <c r="D353" s="6">
        <v>7252</v>
      </c>
      <c r="E353" s="1" t="s">
        <v>71</v>
      </c>
      <c r="F353" s="1">
        <v>5</v>
      </c>
      <c r="G353" s="1">
        <v>5</v>
      </c>
      <c r="H353" s="1">
        <v>1982</v>
      </c>
      <c r="I353" s="1">
        <v>1982</v>
      </c>
      <c r="J353" s="1" t="s">
        <v>61</v>
      </c>
      <c r="K353" s="1" t="s">
        <v>47</v>
      </c>
      <c r="L353" s="1" t="s">
        <v>47</v>
      </c>
      <c r="M353" s="1" t="s">
        <v>49</v>
      </c>
      <c r="N353" s="1" t="s">
        <v>48</v>
      </c>
      <c r="O353" s="1" t="s">
        <v>47</v>
      </c>
      <c r="P353" s="1" t="s">
        <v>68</v>
      </c>
      <c r="Q353" s="1" t="s">
        <v>63</v>
      </c>
      <c r="R353" s="1">
        <v>685</v>
      </c>
      <c r="S353" s="1" t="s">
        <v>52</v>
      </c>
      <c r="T353" s="1">
        <v>858</v>
      </c>
      <c r="U353" s="1">
        <v>0</v>
      </c>
      <c r="V353" s="1">
        <v>0</v>
      </c>
      <c r="W353" s="1">
        <v>858</v>
      </c>
      <c r="X353" s="1">
        <v>1</v>
      </c>
      <c r="Y353" s="1">
        <v>0</v>
      </c>
      <c r="Z353" s="1">
        <v>2</v>
      </c>
      <c r="AA353" s="1">
        <v>1</v>
      </c>
      <c r="AB353" s="1" t="s">
        <v>47</v>
      </c>
      <c r="AC353" s="1">
        <v>5</v>
      </c>
      <c r="AD353" s="1" t="s">
        <v>53</v>
      </c>
      <c r="AE353" s="1" t="s">
        <v>58</v>
      </c>
      <c r="AF353" s="1">
        <v>2</v>
      </c>
      <c r="AG353" s="1">
        <v>0</v>
      </c>
      <c r="AH353" s="1">
        <v>4</v>
      </c>
      <c r="AI353" s="1">
        <v>2009</v>
      </c>
      <c r="AJ353" s="1" t="s">
        <v>9</v>
      </c>
      <c r="AK353" s="1">
        <v>134900</v>
      </c>
      <c r="AL353" s="16">
        <f t="shared" si="21"/>
        <v>-41084.850684931502</v>
      </c>
      <c r="AM353" s="16">
        <f t="shared" si="22"/>
        <v>1687964955.8031166</v>
      </c>
    </row>
    <row r="354" spans="1:39" x14ac:dyDescent="0.25">
      <c r="A354" s="5">
        <v>557</v>
      </c>
      <c r="B354" s="6">
        <v>20</v>
      </c>
      <c r="C354" s="6" t="s">
        <v>3</v>
      </c>
      <c r="D354" s="6">
        <v>14850</v>
      </c>
      <c r="E354" s="1" t="s">
        <v>45</v>
      </c>
      <c r="F354" s="1">
        <v>5</v>
      </c>
      <c r="G354" s="1">
        <v>5</v>
      </c>
      <c r="H354" s="1">
        <v>1957</v>
      </c>
      <c r="I354" s="1">
        <v>1957</v>
      </c>
      <c r="J354" s="1" t="s">
        <v>46</v>
      </c>
      <c r="K354" s="1" t="s">
        <v>47</v>
      </c>
      <c r="L354" s="1" t="s">
        <v>47</v>
      </c>
      <c r="M354" s="1" t="s">
        <v>49</v>
      </c>
      <c r="N354" s="1" t="s">
        <v>47</v>
      </c>
      <c r="O354" s="1" t="s">
        <v>47</v>
      </c>
      <c r="P354" s="1" t="s">
        <v>50</v>
      </c>
      <c r="Q354" s="1" t="s">
        <v>60</v>
      </c>
      <c r="R354" s="1">
        <v>895</v>
      </c>
      <c r="S354" s="1" t="s">
        <v>52</v>
      </c>
      <c r="T354" s="1">
        <v>1092</v>
      </c>
      <c r="U354" s="1">
        <v>0</v>
      </c>
      <c r="V354" s="1">
        <v>0</v>
      </c>
      <c r="W354" s="1">
        <v>1092</v>
      </c>
      <c r="X354" s="1">
        <v>1</v>
      </c>
      <c r="Y354" s="1">
        <v>0</v>
      </c>
      <c r="Z354" s="1">
        <v>2</v>
      </c>
      <c r="AA354" s="1">
        <v>1</v>
      </c>
      <c r="AB354" s="1" t="s">
        <v>47</v>
      </c>
      <c r="AC354" s="1">
        <v>6</v>
      </c>
      <c r="AD354" s="1" t="s">
        <v>53</v>
      </c>
      <c r="AE354" s="1" t="s">
        <v>54</v>
      </c>
      <c r="AF354" s="1">
        <v>1</v>
      </c>
      <c r="AG354" s="1">
        <v>0</v>
      </c>
      <c r="AH354" s="1">
        <v>5</v>
      </c>
      <c r="AI354" s="1">
        <v>2006</v>
      </c>
      <c r="AJ354" s="1" t="s">
        <v>9</v>
      </c>
      <c r="AK354" s="1">
        <v>141000</v>
      </c>
      <c r="AL354" s="16">
        <f t="shared" si="21"/>
        <v>-34984.850684931502</v>
      </c>
      <c r="AM354" s="16">
        <f t="shared" si="22"/>
        <v>1223939777.4469521</v>
      </c>
    </row>
    <row r="355" spans="1:39" x14ac:dyDescent="0.25">
      <c r="A355" s="5">
        <v>1290</v>
      </c>
      <c r="B355" s="6">
        <v>60</v>
      </c>
      <c r="C355" s="6" t="s">
        <v>3</v>
      </c>
      <c r="D355" s="6">
        <v>11065</v>
      </c>
      <c r="E355" s="1" t="s">
        <v>45</v>
      </c>
      <c r="F355" s="1">
        <v>8</v>
      </c>
      <c r="G355" s="1">
        <v>5</v>
      </c>
      <c r="H355" s="1">
        <v>2006</v>
      </c>
      <c r="I355" s="1">
        <v>2006</v>
      </c>
      <c r="J355" s="1" t="s">
        <v>46</v>
      </c>
      <c r="K355" s="1" t="s">
        <v>48</v>
      </c>
      <c r="L355" s="1" t="s">
        <v>47</v>
      </c>
      <c r="M355" s="1" t="s">
        <v>55</v>
      </c>
      <c r="N355" s="1" t="s">
        <v>48</v>
      </c>
      <c r="O355" s="1" t="s">
        <v>47</v>
      </c>
      <c r="P355" s="1" t="s">
        <v>70</v>
      </c>
      <c r="Q355" s="1" t="s">
        <v>56</v>
      </c>
      <c r="R355" s="1">
        <v>0</v>
      </c>
      <c r="S355" s="1" t="s">
        <v>52</v>
      </c>
      <c r="T355" s="1">
        <v>1120</v>
      </c>
      <c r="U355" s="1">
        <v>850</v>
      </c>
      <c r="V355" s="1">
        <v>0</v>
      </c>
      <c r="W355" s="1">
        <v>1970</v>
      </c>
      <c r="X355" s="1">
        <v>2</v>
      </c>
      <c r="Y355" s="1">
        <v>1</v>
      </c>
      <c r="Z355" s="1">
        <v>3</v>
      </c>
      <c r="AA355" s="1">
        <v>1</v>
      </c>
      <c r="AB355" s="1" t="s">
        <v>62</v>
      </c>
      <c r="AC355" s="1">
        <v>8</v>
      </c>
      <c r="AD355" s="1" t="s">
        <v>53</v>
      </c>
      <c r="AE355" s="1" t="s">
        <v>69</v>
      </c>
      <c r="AF355" s="1">
        <v>3</v>
      </c>
      <c r="AG355" s="1">
        <v>0</v>
      </c>
      <c r="AH355" s="1">
        <v>10</v>
      </c>
      <c r="AI355" s="1">
        <v>2006</v>
      </c>
      <c r="AJ355" s="1" t="s">
        <v>10</v>
      </c>
      <c r="AK355" s="1">
        <v>281000</v>
      </c>
      <c r="AL355" s="16">
        <f t="shared" si="21"/>
        <v>105015.1493150685</v>
      </c>
      <c r="AM355" s="16">
        <f t="shared" si="22"/>
        <v>11028181585.666132</v>
      </c>
    </row>
    <row r="356" spans="1:39" x14ac:dyDescent="0.25">
      <c r="A356" s="5">
        <v>206</v>
      </c>
      <c r="B356" s="6">
        <v>20</v>
      </c>
      <c r="C356" s="6" t="s">
        <v>3</v>
      </c>
      <c r="D356" s="6">
        <v>11851</v>
      </c>
      <c r="E356" s="1" t="s">
        <v>59</v>
      </c>
      <c r="F356" s="1">
        <v>7</v>
      </c>
      <c r="G356" s="1">
        <v>5</v>
      </c>
      <c r="H356" s="1">
        <v>1990</v>
      </c>
      <c r="I356" s="1">
        <v>1990</v>
      </c>
      <c r="J356" s="1" t="s">
        <v>46</v>
      </c>
      <c r="K356" s="1" t="s">
        <v>47</v>
      </c>
      <c r="L356" s="1" t="s">
        <v>47</v>
      </c>
      <c r="M356" s="1" t="s">
        <v>55</v>
      </c>
      <c r="N356" s="1" t="s">
        <v>48</v>
      </c>
      <c r="O356" s="1" t="s">
        <v>47</v>
      </c>
      <c r="P356" s="1" t="s">
        <v>50</v>
      </c>
      <c r="Q356" s="1" t="s">
        <v>56</v>
      </c>
      <c r="R356" s="1">
        <v>0</v>
      </c>
      <c r="S356" s="1" t="s">
        <v>52</v>
      </c>
      <c r="T356" s="1">
        <v>1442</v>
      </c>
      <c r="U356" s="1">
        <v>0</v>
      </c>
      <c r="V356" s="1">
        <v>0</v>
      </c>
      <c r="W356" s="1">
        <v>1442</v>
      </c>
      <c r="X356" s="1">
        <v>2</v>
      </c>
      <c r="Y356" s="1">
        <v>0</v>
      </c>
      <c r="Z356" s="1">
        <v>3</v>
      </c>
      <c r="AA356" s="1">
        <v>1</v>
      </c>
      <c r="AB356" s="1" t="s">
        <v>47</v>
      </c>
      <c r="AC356" s="1">
        <v>5</v>
      </c>
      <c r="AD356" s="1" t="s">
        <v>53</v>
      </c>
      <c r="AE356" s="1" t="s">
        <v>54</v>
      </c>
      <c r="AF356" s="1">
        <v>2</v>
      </c>
      <c r="AG356" s="1">
        <v>0</v>
      </c>
      <c r="AH356" s="1">
        <v>5</v>
      </c>
      <c r="AI356" s="1">
        <v>2009</v>
      </c>
      <c r="AJ356" s="1" t="s">
        <v>9</v>
      </c>
      <c r="AK356" s="1">
        <v>180500</v>
      </c>
      <c r="AL356" s="16">
        <f t="shared" si="21"/>
        <v>4515.1493150684983</v>
      </c>
      <c r="AM356" s="16">
        <f t="shared" si="22"/>
        <v>20386573.33736353</v>
      </c>
    </row>
    <row r="357" spans="1:39" x14ac:dyDescent="0.25">
      <c r="A357" s="5">
        <v>105</v>
      </c>
      <c r="B357" s="6">
        <v>50</v>
      </c>
      <c r="C357" s="6" t="s">
        <v>4</v>
      </c>
      <c r="D357" s="6">
        <v>7758</v>
      </c>
      <c r="E357" s="1" t="s">
        <v>59</v>
      </c>
      <c r="F357" s="1">
        <v>7</v>
      </c>
      <c r="G357" s="1">
        <v>4</v>
      </c>
      <c r="H357" s="1">
        <v>1931</v>
      </c>
      <c r="I357" s="1">
        <v>1950</v>
      </c>
      <c r="J357" s="1" t="s">
        <v>46</v>
      </c>
      <c r="K357" s="1" t="s">
        <v>47</v>
      </c>
      <c r="L357" s="1" t="s">
        <v>66</v>
      </c>
      <c r="M357" s="1" t="s">
        <v>55</v>
      </c>
      <c r="N357" s="1" t="s">
        <v>47</v>
      </c>
      <c r="O357" s="1" t="s">
        <v>47</v>
      </c>
      <c r="P357" s="1" t="s">
        <v>50</v>
      </c>
      <c r="Q357" s="1" t="s">
        <v>60</v>
      </c>
      <c r="R357" s="1">
        <v>224</v>
      </c>
      <c r="S357" s="1" t="s">
        <v>52</v>
      </c>
      <c r="T357" s="1">
        <v>1226</v>
      </c>
      <c r="U357" s="1">
        <v>592</v>
      </c>
      <c r="V357" s="1">
        <v>0</v>
      </c>
      <c r="W357" s="1">
        <v>1818</v>
      </c>
      <c r="X357" s="1">
        <v>1</v>
      </c>
      <c r="Y357" s="1">
        <v>1</v>
      </c>
      <c r="Z357" s="1">
        <v>4</v>
      </c>
      <c r="AA357" s="1">
        <v>1</v>
      </c>
      <c r="AB357" s="1" t="s">
        <v>47</v>
      </c>
      <c r="AC357" s="1">
        <v>7</v>
      </c>
      <c r="AD357" s="1" t="s">
        <v>53</v>
      </c>
      <c r="AE357" s="1" t="s">
        <v>58</v>
      </c>
      <c r="AF357" s="1">
        <v>1</v>
      </c>
      <c r="AG357" s="1">
        <v>0</v>
      </c>
      <c r="AH357" s="1">
        <v>6</v>
      </c>
      <c r="AI357" s="1">
        <v>2007</v>
      </c>
      <c r="AJ357" s="1" t="s">
        <v>9</v>
      </c>
      <c r="AK357" s="1">
        <v>169500</v>
      </c>
      <c r="AL357" s="16">
        <f t="shared" si="21"/>
        <v>-6484.8506849315017</v>
      </c>
      <c r="AM357" s="16">
        <f t="shared" si="22"/>
        <v>42053288.405856565</v>
      </c>
    </row>
    <row r="358" spans="1:39" x14ac:dyDescent="0.25">
      <c r="A358" s="5">
        <v>528</v>
      </c>
      <c r="B358" s="6">
        <v>60</v>
      </c>
      <c r="C358" s="6" t="s">
        <v>3</v>
      </c>
      <c r="D358" s="6">
        <v>14948</v>
      </c>
      <c r="E358" s="1" t="s">
        <v>45</v>
      </c>
      <c r="F358" s="1">
        <v>9</v>
      </c>
      <c r="G358" s="1">
        <v>5</v>
      </c>
      <c r="H358" s="1">
        <v>2008</v>
      </c>
      <c r="I358" s="1">
        <v>2008</v>
      </c>
      <c r="J358" s="1" t="s">
        <v>61</v>
      </c>
      <c r="K358" s="1" t="s">
        <v>62</v>
      </c>
      <c r="L358" s="1" t="s">
        <v>47</v>
      </c>
      <c r="M358" s="1" t="s">
        <v>55</v>
      </c>
      <c r="N358" s="1" t="s">
        <v>62</v>
      </c>
      <c r="O358" s="1" t="s">
        <v>47</v>
      </c>
      <c r="P358" s="1" t="s">
        <v>68</v>
      </c>
      <c r="Q358" s="1" t="s">
        <v>63</v>
      </c>
      <c r="R358" s="1">
        <v>1330</v>
      </c>
      <c r="S358" s="1" t="s">
        <v>52</v>
      </c>
      <c r="T358" s="1">
        <v>1476</v>
      </c>
      <c r="U358" s="1">
        <v>1237</v>
      </c>
      <c r="V358" s="1">
        <v>0</v>
      </c>
      <c r="W358" s="1">
        <v>2713</v>
      </c>
      <c r="X358" s="1">
        <v>2</v>
      </c>
      <c r="Y358" s="1">
        <v>1</v>
      </c>
      <c r="Z358" s="1">
        <v>3</v>
      </c>
      <c r="AA358" s="1">
        <v>1</v>
      </c>
      <c r="AB358" s="1" t="s">
        <v>62</v>
      </c>
      <c r="AC358" s="1">
        <v>11</v>
      </c>
      <c r="AD358" s="1" t="s">
        <v>53</v>
      </c>
      <c r="AE358" s="1" t="s">
        <v>54</v>
      </c>
      <c r="AF358" s="1">
        <v>3</v>
      </c>
      <c r="AG358" s="1">
        <v>0</v>
      </c>
      <c r="AH358" s="1">
        <v>11</v>
      </c>
      <c r="AI358" s="1">
        <v>2008</v>
      </c>
      <c r="AJ358" s="1" t="s">
        <v>10</v>
      </c>
      <c r="AK358" s="1">
        <v>446261</v>
      </c>
      <c r="AL358" s="16">
        <f t="shared" si="21"/>
        <v>270276.1493150685</v>
      </c>
      <c r="AM358" s="16">
        <f t="shared" si="22"/>
        <v>73049196888.581207</v>
      </c>
    </row>
    <row r="359" spans="1:39" x14ac:dyDescent="0.25">
      <c r="A359" s="5">
        <v>42</v>
      </c>
      <c r="B359" s="6">
        <v>20</v>
      </c>
      <c r="C359" s="6" t="s">
        <v>3</v>
      </c>
      <c r="D359" s="6">
        <v>16905</v>
      </c>
      <c r="E359" s="1" t="s">
        <v>45</v>
      </c>
      <c r="F359" s="1">
        <v>5</v>
      </c>
      <c r="G359" s="1">
        <v>6</v>
      </c>
      <c r="H359" s="1">
        <v>1959</v>
      </c>
      <c r="I359" s="1">
        <v>1959</v>
      </c>
      <c r="J359" s="1" t="s">
        <v>46</v>
      </c>
      <c r="K359" s="1" t="s">
        <v>47</v>
      </c>
      <c r="L359" s="1" t="s">
        <v>48</v>
      </c>
      <c r="M359" s="1" t="s">
        <v>49</v>
      </c>
      <c r="N359" s="1" t="s">
        <v>47</v>
      </c>
      <c r="O359" s="1" t="s">
        <v>47</v>
      </c>
      <c r="P359" s="1" t="s">
        <v>48</v>
      </c>
      <c r="Q359" s="1" t="s">
        <v>51</v>
      </c>
      <c r="R359" s="1">
        <v>967</v>
      </c>
      <c r="S359" s="1" t="s">
        <v>52</v>
      </c>
      <c r="T359" s="1">
        <v>1328</v>
      </c>
      <c r="U359" s="1">
        <v>0</v>
      </c>
      <c r="V359" s="1">
        <v>0</v>
      </c>
      <c r="W359" s="1">
        <v>1328</v>
      </c>
      <c r="X359" s="1">
        <v>1</v>
      </c>
      <c r="Y359" s="1">
        <v>1</v>
      </c>
      <c r="Z359" s="1">
        <v>2</v>
      </c>
      <c r="AA359" s="1">
        <v>1</v>
      </c>
      <c r="AB359" s="1" t="s">
        <v>47</v>
      </c>
      <c r="AC359" s="1">
        <v>5</v>
      </c>
      <c r="AD359" s="1" t="s">
        <v>53</v>
      </c>
      <c r="AE359" s="1" t="s">
        <v>54</v>
      </c>
      <c r="AF359" s="1">
        <v>1</v>
      </c>
      <c r="AG359" s="1">
        <v>0</v>
      </c>
      <c r="AH359" s="1">
        <v>7</v>
      </c>
      <c r="AI359" s="1">
        <v>2007</v>
      </c>
      <c r="AJ359" s="1" t="s">
        <v>9</v>
      </c>
      <c r="AK359" s="1">
        <v>170000</v>
      </c>
      <c r="AL359" s="16">
        <f t="shared" si="21"/>
        <v>-5984.8506849315017</v>
      </c>
      <c r="AM359" s="16">
        <f t="shared" si="22"/>
        <v>35818437.720925063</v>
      </c>
    </row>
    <row r="360" spans="1:39" x14ac:dyDescent="0.25">
      <c r="A360" s="5">
        <v>901</v>
      </c>
      <c r="B360" s="6">
        <v>20</v>
      </c>
      <c r="C360" s="6" t="s">
        <v>3</v>
      </c>
      <c r="D360" s="6">
        <v>7340</v>
      </c>
      <c r="E360" s="1" t="s">
        <v>45</v>
      </c>
      <c r="F360" s="1">
        <v>4</v>
      </c>
      <c r="G360" s="1">
        <v>6</v>
      </c>
      <c r="H360" s="1">
        <v>1971</v>
      </c>
      <c r="I360" s="1">
        <v>1971</v>
      </c>
      <c r="J360" s="1" t="s">
        <v>46</v>
      </c>
      <c r="K360" s="1" t="s">
        <v>47</v>
      </c>
      <c r="L360" s="1" t="s">
        <v>47</v>
      </c>
      <c r="M360" s="1" t="s">
        <v>49</v>
      </c>
      <c r="N360" s="1" t="s">
        <v>47</v>
      </c>
      <c r="O360" s="1" t="s">
        <v>47</v>
      </c>
      <c r="P360" s="1" t="s">
        <v>50</v>
      </c>
      <c r="Q360" s="1" t="s">
        <v>65</v>
      </c>
      <c r="R360" s="1">
        <v>322</v>
      </c>
      <c r="S360" s="1" t="s">
        <v>52</v>
      </c>
      <c r="T360" s="1">
        <v>858</v>
      </c>
      <c r="U360" s="1">
        <v>0</v>
      </c>
      <c r="V360" s="1">
        <v>0</v>
      </c>
      <c r="W360" s="1">
        <v>858</v>
      </c>
      <c r="X360" s="1">
        <v>1</v>
      </c>
      <c r="Y360" s="1">
        <v>0</v>
      </c>
      <c r="Z360" s="1">
        <v>2</v>
      </c>
      <c r="AA360" s="1">
        <v>1</v>
      </c>
      <c r="AB360" s="1" t="s">
        <v>47</v>
      </c>
      <c r="AC360" s="1">
        <v>4</v>
      </c>
      <c r="AD360" s="1" t="s">
        <v>53</v>
      </c>
      <c r="AE360" s="1" t="s">
        <v>58</v>
      </c>
      <c r="AF360" s="1">
        <v>1</v>
      </c>
      <c r="AG360" s="1">
        <v>0</v>
      </c>
      <c r="AH360" s="1">
        <v>6</v>
      </c>
      <c r="AI360" s="1">
        <v>2007</v>
      </c>
      <c r="AJ360" s="1" t="s">
        <v>9</v>
      </c>
      <c r="AK360" s="1">
        <v>110000</v>
      </c>
      <c r="AL360" s="16">
        <f t="shared" si="21"/>
        <v>-65984.850684931502</v>
      </c>
      <c r="AM360" s="16">
        <f t="shared" si="22"/>
        <v>4354000519.9127054</v>
      </c>
    </row>
    <row r="361" spans="1:39" x14ac:dyDescent="0.25">
      <c r="A361" s="5">
        <v>629</v>
      </c>
      <c r="B361" s="6">
        <v>60</v>
      </c>
      <c r="C361" s="6" t="s">
        <v>3</v>
      </c>
      <c r="D361" s="6">
        <v>11606</v>
      </c>
      <c r="E361" s="1" t="s">
        <v>45</v>
      </c>
      <c r="F361" s="1">
        <v>5</v>
      </c>
      <c r="G361" s="1">
        <v>5</v>
      </c>
      <c r="H361" s="1">
        <v>1969</v>
      </c>
      <c r="I361" s="1">
        <v>1969</v>
      </c>
      <c r="J361" s="1" t="s">
        <v>46</v>
      </c>
      <c r="K361" s="1" t="s">
        <v>47</v>
      </c>
      <c r="L361" s="1" t="s">
        <v>47</v>
      </c>
      <c r="M361" s="1" t="s">
        <v>55</v>
      </c>
      <c r="N361" s="1" t="s">
        <v>48</v>
      </c>
      <c r="O361" s="1" t="s">
        <v>47</v>
      </c>
      <c r="P361" s="1" t="s">
        <v>68</v>
      </c>
      <c r="Q361" s="1" t="s">
        <v>60</v>
      </c>
      <c r="R361" s="1">
        <v>650</v>
      </c>
      <c r="S361" s="1" t="s">
        <v>52</v>
      </c>
      <c r="T361" s="1">
        <v>1040</v>
      </c>
      <c r="U361" s="1">
        <v>1040</v>
      </c>
      <c r="V361" s="1">
        <v>0</v>
      </c>
      <c r="W361" s="1">
        <v>2080</v>
      </c>
      <c r="X361" s="1">
        <v>1</v>
      </c>
      <c r="Y361" s="1">
        <v>2</v>
      </c>
      <c r="Z361" s="1">
        <v>5</v>
      </c>
      <c r="AA361" s="1">
        <v>1</v>
      </c>
      <c r="AB361" s="1" t="s">
        <v>66</v>
      </c>
      <c r="AC361" s="1">
        <v>9</v>
      </c>
      <c r="AD361" s="1" t="s">
        <v>53</v>
      </c>
      <c r="AE361" s="1" t="s">
        <v>54</v>
      </c>
      <c r="AF361" s="1">
        <v>2</v>
      </c>
      <c r="AG361" s="1">
        <v>0</v>
      </c>
      <c r="AH361" s="1">
        <v>9</v>
      </c>
      <c r="AI361" s="1">
        <v>2007</v>
      </c>
      <c r="AJ361" s="1" t="s">
        <v>11</v>
      </c>
      <c r="AK361" s="1">
        <v>135000</v>
      </c>
      <c r="AL361" s="16">
        <f t="shared" si="21"/>
        <v>-40984.850684931502</v>
      </c>
      <c r="AM361" s="16">
        <f t="shared" si="22"/>
        <v>1679757985.6661303</v>
      </c>
    </row>
    <row r="362" spans="1:39" x14ac:dyDescent="0.25">
      <c r="A362" s="5">
        <v>9</v>
      </c>
      <c r="B362" s="6">
        <v>50</v>
      </c>
      <c r="C362" s="6" t="s">
        <v>4</v>
      </c>
      <c r="D362" s="6">
        <v>6120</v>
      </c>
      <c r="E362" s="1" t="s">
        <v>45</v>
      </c>
      <c r="F362" s="1">
        <v>7</v>
      </c>
      <c r="G362" s="1">
        <v>5</v>
      </c>
      <c r="H362" s="1">
        <v>1931</v>
      </c>
      <c r="I362" s="1">
        <v>1950</v>
      </c>
      <c r="J362" s="1" t="s">
        <v>46</v>
      </c>
      <c r="K362" s="1" t="s">
        <v>47</v>
      </c>
      <c r="L362" s="1" t="s">
        <v>47</v>
      </c>
      <c r="M362" s="1" t="s">
        <v>67</v>
      </c>
      <c r="N362" s="1" t="s">
        <v>47</v>
      </c>
      <c r="O362" s="1" t="s">
        <v>47</v>
      </c>
      <c r="P362" s="1" t="s">
        <v>50</v>
      </c>
      <c r="Q362" s="1" t="s">
        <v>56</v>
      </c>
      <c r="R362" s="1">
        <v>0</v>
      </c>
      <c r="S362" s="1" t="s">
        <v>52</v>
      </c>
      <c r="T362" s="1">
        <v>1022</v>
      </c>
      <c r="U362" s="1">
        <v>752</v>
      </c>
      <c r="V362" s="1">
        <v>0</v>
      </c>
      <c r="W362" s="1">
        <v>1774</v>
      </c>
      <c r="X362" s="1">
        <v>2</v>
      </c>
      <c r="Y362" s="1">
        <v>0</v>
      </c>
      <c r="Z362" s="1">
        <v>2</v>
      </c>
      <c r="AA362" s="1">
        <v>2</v>
      </c>
      <c r="AB362" s="1" t="s">
        <v>47</v>
      </c>
      <c r="AC362" s="1">
        <v>8</v>
      </c>
      <c r="AD362" s="1" t="s">
        <v>73</v>
      </c>
      <c r="AE362" s="1" t="s">
        <v>58</v>
      </c>
      <c r="AF362" s="1">
        <v>2</v>
      </c>
      <c r="AG362" s="1">
        <v>0</v>
      </c>
      <c r="AH362" s="1">
        <v>4</v>
      </c>
      <c r="AI362" s="1">
        <v>2008</v>
      </c>
      <c r="AJ362" s="1" t="s">
        <v>10</v>
      </c>
      <c r="AK362" s="1">
        <v>129900</v>
      </c>
      <c r="AL362" s="16">
        <f t="shared" si="21"/>
        <v>-46084.850684931502</v>
      </c>
      <c r="AM362" s="16">
        <f t="shared" si="22"/>
        <v>2123813462.6524315</v>
      </c>
    </row>
    <row r="363" spans="1:39" x14ac:dyDescent="0.25">
      <c r="A363" s="5">
        <v>1093</v>
      </c>
      <c r="B363" s="6">
        <v>50</v>
      </c>
      <c r="C363" s="6" t="s">
        <v>3</v>
      </c>
      <c r="D363" s="6">
        <v>8400</v>
      </c>
      <c r="E363" s="1" t="s">
        <v>45</v>
      </c>
      <c r="F363" s="1">
        <v>6</v>
      </c>
      <c r="G363" s="1">
        <v>5</v>
      </c>
      <c r="H363" s="1">
        <v>1925</v>
      </c>
      <c r="I363" s="1">
        <v>1950</v>
      </c>
      <c r="J363" s="1" t="s">
        <v>46</v>
      </c>
      <c r="K363" s="1" t="s">
        <v>47</v>
      </c>
      <c r="L363" s="1" t="s">
        <v>47</v>
      </c>
      <c r="M363" s="1" t="s">
        <v>55</v>
      </c>
      <c r="N363" s="1" t="s">
        <v>47</v>
      </c>
      <c r="O363" s="1" t="s">
        <v>47</v>
      </c>
      <c r="P363" s="1" t="s">
        <v>50</v>
      </c>
      <c r="Q363" s="1" t="s">
        <v>60</v>
      </c>
      <c r="R363" s="1">
        <v>423</v>
      </c>
      <c r="S363" s="1" t="s">
        <v>52</v>
      </c>
      <c r="T363" s="1">
        <v>1390</v>
      </c>
      <c r="U363" s="1">
        <v>304</v>
      </c>
      <c r="V363" s="1">
        <v>0</v>
      </c>
      <c r="W363" s="1">
        <v>1694</v>
      </c>
      <c r="X363" s="1">
        <v>2</v>
      </c>
      <c r="Y363" s="1">
        <v>0</v>
      </c>
      <c r="Z363" s="1">
        <v>4</v>
      </c>
      <c r="AA363" s="1">
        <v>1</v>
      </c>
      <c r="AB363" s="1" t="s">
        <v>47</v>
      </c>
      <c r="AC363" s="1">
        <v>7</v>
      </c>
      <c r="AD363" s="1" t="s">
        <v>53</v>
      </c>
      <c r="AE363" s="1" t="s">
        <v>58</v>
      </c>
      <c r="AF363" s="1">
        <v>2</v>
      </c>
      <c r="AG363" s="1">
        <v>0</v>
      </c>
      <c r="AH363" s="1">
        <v>6</v>
      </c>
      <c r="AI363" s="1">
        <v>2008</v>
      </c>
      <c r="AJ363" s="1" t="s">
        <v>9</v>
      </c>
      <c r="AK363" s="1">
        <v>136500</v>
      </c>
      <c r="AL363" s="16">
        <f t="shared" si="21"/>
        <v>-39484.850684931502</v>
      </c>
      <c r="AM363" s="16">
        <f t="shared" si="22"/>
        <v>1559053433.6113358</v>
      </c>
    </row>
    <row r="364" spans="1:39" x14ac:dyDescent="0.25">
      <c r="A364" s="5">
        <v>218</v>
      </c>
      <c r="B364" s="6">
        <v>70</v>
      </c>
      <c r="C364" s="6" t="s">
        <v>4</v>
      </c>
      <c r="D364" s="6">
        <v>9906</v>
      </c>
      <c r="E364" s="1" t="s">
        <v>45</v>
      </c>
      <c r="F364" s="1">
        <v>4</v>
      </c>
      <c r="G364" s="1">
        <v>4</v>
      </c>
      <c r="H364" s="1">
        <v>1925</v>
      </c>
      <c r="I364" s="1">
        <v>1950</v>
      </c>
      <c r="J364" s="1" t="s">
        <v>46</v>
      </c>
      <c r="K364" s="1" t="s">
        <v>47</v>
      </c>
      <c r="L364" s="1" t="s">
        <v>47</v>
      </c>
      <c r="M364" s="1" t="s">
        <v>49</v>
      </c>
      <c r="N364" s="1" t="s">
        <v>47</v>
      </c>
      <c r="O364" s="1" t="s">
        <v>47</v>
      </c>
      <c r="P364" s="1" t="s">
        <v>50</v>
      </c>
      <c r="Q364" s="1" t="s">
        <v>56</v>
      </c>
      <c r="R364" s="1">
        <v>0</v>
      </c>
      <c r="S364" s="1" t="s">
        <v>75</v>
      </c>
      <c r="T364" s="1">
        <v>810</v>
      </c>
      <c r="U364" s="1">
        <v>518</v>
      </c>
      <c r="V364" s="1">
        <v>0</v>
      </c>
      <c r="W364" s="1">
        <v>1328</v>
      </c>
      <c r="X364" s="1">
        <v>1</v>
      </c>
      <c r="Y364" s="1">
        <v>0</v>
      </c>
      <c r="Z364" s="1">
        <v>3</v>
      </c>
      <c r="AA364" s="1">
        <v>1</v>
      </c>
      <c r="AB364" s="1" t="s">
        <v>47</v>
      </c>
      <c r="AC364" s="1">
        <v>8</v>
      </c>
      <c r="AD364" s="1" t="s">
        <v>53</v>
      </c>
      <c r="AE364" s="1" t="s">
        <v>58</v>
      </c>
      <c r="AF364" s="1">
        <v>1</v>
      </c>
      <c r="AG364" s="1">
        <v>0</v>
      </c>
      <c r="AH364" s="1">
        <v>9</v>
      </c>
      <c r="AI364" s="1">
        <v>2006</v>
      </c>
      <c r="AJ364" s="1" t="s">
        <v>11</v>
      </c>
      <c r="AK364" s="1">
        <v>107000</v>
      </c>
      <c r="AL364" s="16">
        <f t="shared" si="21"/>
        <v>-68984.850684931502</v>
      </c>
      <c r="AM364" s="16">
        <f t="shared" si="22"/>
        <v>4758909624.022294</v>
      </c>
    </row>
    <row r="365" spans="1:39" x14ac:dyDescent="0.25">
      <c r="A365" s="5">
        <v>432</v>
      </c>
      <c r="B365" s="6">
        <v>50</v>
      </c>
      <c r="C365" s="6" t="s">
        <v>4</v>
      </c>
      <c r="D365" s="6">
        <v>5586</v>
      </c>
      <c r="E365" s="1" t="s">
        <v>45</v>
      </c>
      <c r="F365" s="1">
        <v>6</v>
      </c>
      <c r="G365" s="1">
        <v>7</v>
      </c>
      <c r="H365" s="1">
        <v>1920</v>
      </c>
      <c r="I365" s="1">
        <v>1998</v>
      </c>
      <c r="J365" s="1" t="s">
        <v>46</v>
      </c>
      <c r="K365" s="1" t="s">
        <v>47</v>
      </c>
      <c r="L365" s="1" t="s">
        <v>47</v>
      </c>
      <c r="M365" s="1" t="s">
        <v>67</v>
      </c>
      <c r="N365" s="1" t="s">
        <v>47</v>
      </c>
      <c r="O365" s="1" t="s">
        <v>47</v>
      </c>
      <c r="P365" s="1" t="s">
        <v>50</v>
      </c>
      <c r="Q365" s="1" t="s">
        <v>56</v>
      </c>
      <c r="R365" s="1">
        <v>0</v>
      </c>
      <c r="S365" s="1" t="s">
        <v>52</v>
      </c>
      <c r="T365" s="1">
        <v>1088</v>
      </c>
      <c r="U365" s="1">
        <v>110</v>
      </c>
      <c r="V365" s="1">
        <v>0</v>
      </c>
      <c r="W365" s="1">
        <v>1198</v>
      </c>
      <c r="X365" s="1">
        <v>1</v>
      </c>
      <c r="Y365" s="1">
        <v>0</v>
      </c>
      <c r="Z365" s="1">
        <v>4</v>
      </c>
      <c r="AA365" s="1">
        <v>1</v>
      </c>
      <c r="AB365" s="1" t="s">
        <v>47</v>
      </c>
      <c r="AC365" s="1">
        <v>7</v>
      </c>
      <c r="AD365" s="1" t="s">
        <v>53</v>
      </c>
      <c r="AE365" s="1" t="s">
        <v>76</v>
      </c>
      <c r="AF365" s="1">
        <v>0</v>
      </c>
      <c r="AG365" s="1">
        <v>0</v>
      </c>
      <c r="AH365" s="1">
        <v>9</v>
      </c>
      <c r="AI365" s="1">
        <v>2008</v>
      </c>
      <c r="AJ365" s="1" t="s">
        <v>10</v>
      </c>
      <c r="AK365" s="1">
        <v>79900</v>
      </c>
      <c r="AL365" s="16">
        <f t="shared" si="21"/>
        <v>-96084.850684931502</v>
      </c>
      <c r="AM365" s="16">
        <f t="shared" si="22"/>
        <v>9232298531.1455822</v>
      </c>
    </row>
    <row r="366" spans="1:39" x14ac:dyDescent="0.25">
      <c r="A366" s="5">
        <v>1254</v>
      </c>
      <c r="B366" s="6">
        <v>60</v>
      </c>
      <c r="C366" s="6" t="s">
        <v>3</v>
      </c>
      <c r="D366" s="6">
        <v>17542</v>
      </c>
      <c r="E366" s="1" t="s">
        <v>45</v>
      </c>
      <c r="F366" s="1">
        <v>7</v>
      </c>
      <c r="G366" s="1">
        <v>7</v>
      </c>
      <c r="H366" s="1">
        <v>1974</v>
      </c>
      <c r="I366" s="1">
        <v>2003</v>
      </c>
      <c r="J366" s="1" t="s">
        <v>46</v>
      </c>
      <c r="K366" s="1" t="s">
        <v>48</v>
      </c>
      <c r="L366" s="1" t="s">
        <v>47</v>
      </c>
      <c r="M366" s="1" t="s">
        <v>49</v>
      </c>
      <c r="N366" s="1" t="s">
        <v>47</v>
      </c>
      <c r="O366" s="1" t="s">
        <v>47</v>
      </c>
      <c r="P366" s="1" t="s">
        <v>48</v>
      </c>
      <c r="Q366" s="1" t="s">
        <v>60</v>
      </c>
      <c r="R366" s="1">
        <v>125</v>
      </c>
      <c r="S366" s="1" t="s">
        <v>52</v>
      </c>
      <c r="T366" s="1">
        <v>1516</v>
      </c>
      <c r="U366" s="1">
        <v>651</v>
      </c>
      <c r="V366" s="1">
        <v>0</v>
      </c>
      <c r="W366" s="1">
        <v>2167</v>
      </c>
      <c r="X366" s="1">
        <v>2</v>
      </c>
      <c r="Y366" s="1">
        <v>1</v>
      </c>
      <c r="Z366" s="1">
        <v>3</v>
      </c>
      <c r="AA366" s="1">
        <v>1</v>
      </c>
      <c r="AB366" s="1" t="s">
        <v>48</v>
      </c>
      <c r="AC366" s="1">
        <v>9</v>
      </c>
      <c r="AD366" s="1" t="s">
        <v>53</v>
      </c>
      <c r="AE366" s="1" t="s">
        <v>54</v>
      </c>
      <c r="AF366" s="1">
        <v>2</v>
      </c>
      <c r="AG366" s="1">
        <v>0</v>
      </c>
      <c r="AH366" s="1">
        <v>7</v>
      </c>
      <c r="AI366" s="1">
        <v>2007</v>
      </c>
      <c r="AJ366" s="1" t="s">
        <v>9</v>
      </c>
      <c r="AK366" s="1">
        <v>294000</v>
      </c>
      <c r="AL366" s="16">
        <f t="shared" si="21"/>
        <v>118015.1493150685</v>
      </c>
      <c r="AM366" s="16">
        <f t="shared" si="22"/>
        <v>13927575467.857912</v>
      </c>
    </row>
    <row r="367" spans="1:39" x14ac:dyDescent="0.25">
      <c r="A367" s="5">
        <v>469</v>
      </c>
      <c r="B367" s="6">
        <v>20</v>
      </c>
      <c r="C367" s="6" t="s">
        <v>3</v>
      </c>
      <c r="D367" s="6">
        <v>11428</v>
      </c>
      <c r="E367" s="1" t="s">
        <v>45</v>
      </c>
      <c r="F367" s="1">
        <v>8</v>
      </c>
      <c r="G367" s="1">
        <v>5</v>
      </c>
      <c r="H367" s="1">
        <v>2006</v>
      </c>
      <c r="I367" s="1">
        <v>2006</v>
      </c>
      <c r="J367" s="1" t="s">
        <v>46</v>
      </c>
      <c r="K367" s="1" t="s">
        <v>48</v>
      </c>
      <c r="L367" s="1" t="s">
        <v>47</v>
      </c>
      <c r="M367" s="1" t="s">
        <v>55</v>
      </c>
      <c r="N367" s="1" t="s">
        <v>48</v>
      </c>
      <c r="O367" s="1" t="s">
        <v>47</v>
      </c>
      <c r="P367" s="1" t="s">
        <v>50</v>
      </c>
      <c r="Q367" s="1" t="s">
        <v>56</v>
      </c>
      <c r="R367" s="1">
        <v>0</v>
      </c>
      <c r="S367" s="1" t="s">
        <v>52</v>
      </c>
      <c r="T367" s="1">
        <v>1634</v>
      </c>
      <c r="U367" s="1">
        <v>0</v>
      </c>
      <c r="V367" s="1">
        <v>0</v>
      </c>
      <c r="W367" s="1">
        <v>1634</v>
      </c>
      <c r="X367" s="1">
        <v>2</v>
      </c>
      <c r="Y367" s="1">
        <v>0</v>
      </c>
      <c r="Z367" s="1">
        <v>3</v>
      </c>
      <c r="AA367" s="1">
        <v>1</v>
      </c>
      <c r="AB367" s="1" t="s">
        <v>48</v>
      </c>
      <c r="AC367" s="1">
        <v>7</v>
      </c>
      <c r="AD367" s="1" t="s">
        <v>53</v>
      </c>
      <c r="AE367" s="1" t="s">
        <v>54</v>
      </c>
      <c r="AF367" s="1">
        <v>3</v>
      </c>
      <c r="AG367" s="1">
        <v>0</v>
      </c>
      <c r="AH367" s="1">
        <v>5</v>
      </c>
      <c r="AI367" s="1">
        <v>2007</v>
      </c>
      <c r="AJ367" s="1" t="s">
        <v>9</v>
      </c>
      <c r="AK367" s="1">
        <v>250000</v>
      </c>
      <c r="AL367" s="16">
        <f t="shared" si="21"/>
        <v>74015.149315068498</v>
      </c>
      <c r="AM367" s="16">
        <f t="shared" si="22"/>
        <v>5478242328.1318846</v>
      </c>
    </row>
    <row r="368" spans="1:39" x14ac:dyDescent="0.25">
      <c r="A368" s="5">
        <v>905</v>
      </c>
      <c r="B368" s="6">
        <v>20</v>
      </c>
      <c r="C368" s="6" t="s">
        <v>3</v>
      </c>
      <c r="D368" s="6">
        <v>6173</v>
      </c>
      <c r="E368" s="1" t="s">
        <v>45</v>
      </c>
      <c r="F368" s="1">
        <v>5</v>
      </c>
      <c r="G368" s="1">
        <v>6</v>
      </c>
      <c r="H368" s="1">
        <v>1967</v>
      </c>
      <c r="I368" s="1">
        <v>1967</v>
      </c>
      <c r="J368" s="1" t="s">
        <v>46</v>
      </c>
      <c r="K368" s="1" t="s">
        <v>47</v>
      </c>
      <c r="L368" s="1" t="s">
        <v>47</v>
      </c>
      <c r="M368" s="1" t="s">
        <v>49</v>
      </c>
      <c r="N368" s="1" t="s">
        <v>47</v>
      </c>
      <c r="O368" s="1" t="s">
        <v>47</v>
      </c>
      <c r="P368" s="1" t="s">
        <v>50</v>
      </c>
      <c r="Q368" s="1" t="s">
        <v>63</v>
      </c>
      <c r="R368" s="1">
        <v>599</v>
      </c>
      <c r="S368" s="1" t="s">
        <v>52</v>
      </c>
      <c r="T368" s="1">
        <v>902</v>
      </c>
      <c r="U368" s="1">
        <v>0</v>
      </c>
      <c r="V368" s="1">
        <v>0</v>
      </c>
      <c r="W368" s="1">
        <v>902</v>
      </c>
      <c r="X368" s="1">
        <v>1</v>
      </c>
      <c r="Y368" s="1">
        <v>0</v>
      </c>
      <c r="Z368" s="1">
        <v>3</v>
      </c>
      <c r="AA368" s="1">
        <v>1</v>
      </c>
      <c r="AB368" s="1" t="s">
        <v>47</v>
      </c>
      <c r="AC368" s="1">
        <v>6</v>
      </c>
      <c r="AD368" s="1" t="s">
        <v>53</v>
      </c>
      <c r="AE368" s="1" t="s">
        <v>54</v>
      </c>
      <c r="AF368" s="1">
        <v>1</v>
      </c>
      <c r="AG368" s="1">
        <v>0</v>
      </c>
      <c r="AH368" s="1">
        <v>8</v>
      </c>
      <c r="AI368" s="1">
        <v>2007</v>
      </c>
      <c r="AJ368" s="1" t="s">
        <v>9</v>
      </c>
      <c r="AK368" s="1">
        <v>125500</v>
      </c>
      <c r="AL368" s="16">
        <f t="shared" si="21"/>
        <v>-50484.850684931502</v>
      </c>
      <c r="AM368" s="16">
        <f t="shared" si="22"/>
        <v>2548720148.6798286</v>
      </c>
    </row>
    <row r="369" spans="1:39" x14ac:dyDescent="0.25">
      <c r="A369" s="5">
        <v>1064</v>
      </c>
      <c r="B369" s="6">
        <v>30</v>
      </c>
      <c r="C369" s="6" t="s">
        <v>4</v>
      </c>
      <c r="D369" s="6">
        <v>6000</v>
      </c>
      <c r="E369" s="1" t="s">
        <v>45</v>
      </c>
      <c r="F369" s="1">
        <v>6</v>
      </c>
      <c r="G369" s="1">
        <v>6</v>
      </c>
      <c r="H369" s="1">
        <v>1925</v>
      </c>
      <c r="I369" s="1">
        <v>1980</v>
      </c>
      <c r="J369" s="1" t="s">
        <v>46</v>
      </c>
      <c r="K369" s="1" t="s">
        <v>47</v>
      </c>
      <c r="L369" s="1" t="s">
        <v>48</v>
      </c>
      <c r="M369" s="1" t="s">
        <v>67</v>
      </c>
      <c r="N369" s="1" t="s">
        <v>47</v>
      </c>
      <c r="O369" s="1" t="s">
        <v>47</v>
      </c>
      <c r="P369" s="1" t="s">
        <v>50</v>
      </c>
      <c r="Q369" s="1" t="s">
        <v>51</v>
      </c>
      <c r="R369" s="1">
        <v>397</v>
      </c>
      <c r="S369" s="1" t="s">
        <v>52</v>
      </c>
      <c r="T369" s="1">
        <v>1103</v>
      </c>
      <c r="U369" s="1">
        <v>0</v>
      </c>
      <c r="V369" s="1">
        <v>0</v>
      </c>
      <c r="W369" s="1">
        <v>1103</v>
      </c>
      <c r="X369" s="1">
        <v>1</v>
      </c>
      <c r="Y369" s="1">
        <v>0</v>
      </c>
      <c r="Z369" s="1">
        <v>2</v>
      </c>
      <c r="AA369" s="1">
        <v>1</v>
      </c>
      <c r="AB369" s="1" t="s">
        <v>48</v>
      </c>
      <c r="AC369" s="1">
        <v>5</v>
      </c>
      <c r="AD369" s="1" t="s">
        <v>53</v>
      </c>
      <c r="AE369" s="1" t="s">
        <v>58</v>
      </c>
      <c r="AF369" s="1">
        <v>2</v>
      </c>
      <c r="AG369" s="1">
        <v>0</v>
      </c>
      <c r="AH369" s="1">
        <v>7</v>
      </c>
      <c r="AI369" s="1">
        <v>2006</v>
      </c>
      <c r="AJ369" s="1" t="s">
        <v>9</v>
      </c>
      <c r="AK369" s="1">
        <v>110500</v>
      </c>
      <c r="AL369" s="16">
        <f t="shared" si="21"/>
        <v>-65484.850684931502</v>
      </c>
      <c r="AM369" s="16">
        <f t="shared" si="22"/>
        <v>4288265669.2277737</v>
      </c>
    </row>
    <row r="370" spans="1:39" x14ac:dyDescent="0.25">
      <c r="A370" s="5">
        <v>369</v>
      </c>
      <c r="B370" s="6">
        <v>20</v>
      </c>
      <c r="C370" s="6" t="s">
        <v>3</v>
      </c>
      <c r="D370" s="6">
        <v>7800</v>
      </c>
      <c r="E370" s="1" t="s">
        <v>45</v>
      </c>
      <c r="F370" s="1">
        <v>5</v>
      </c>
      <c r="G370" s="1">
        <v>6</v>
      </c>
      <c r="H370" s="1">
        <v>1954</v>
      </c>
      <c r="I370" s="1">
        <v>1954</v>
      </c>
      <c r="J370" s="1" t="s">
        <v>46</v>
      </c>
      <c r="K370" s="1" t="s">
        <v>47</v>
      </c>
      <c r="L370" s="1" t="s">
        <v>47</v>
      </c>
      <c r="M370" s="1" t="s">
        <v>55</v>
      </c>
      <c r="N370" s="1" t="s">
        <v>47</v>
      </c>
      <c r="O370" s="1" t="s">
        <v>47</v>
      </c>
      <c r="P370" s="1" t="s">
        <v>50</v>
      </c>
      <c r="Q370" s="1" t="s">
        <v>60</v>
      </c>
      <c r="R370" s="1">
        <v>540</v>
      </c>
      <c r="S370" s="1" t="s">
        <v>52</v>
      </c>
      <c r="T370" s="1">
        <v>1268</v>
      </c>
      <c r="U370" s="1">
        <v>0</v>
      </c>
      <c r="V370" s="1">
        <v>0</v>
      </c>
      <c r="W370" s="1">
        <v>1268</v>
      </c>
      <c r="X370" s="1">
        <v>1</v>
      </c>
      <c r="Y370" s="1">
        <v>0</v>
      </c>
      <c r="Z370" s="1">
        <v>2</v>
      </c>
      <c r="AA370" s="1">
        <v>1</v>
      </c>
      <c r="AB370" s="1" t="s">
        <v>47</v>
      </c>
      <c r="AC370" s="1">
        <v>7</v>
      </c>
      <c r="AD370" s="1" t="s">
        <v>53</v>
      </c>
      <c r="AE370" s="1" t="s">
        <v>54</v>
      </c>
      <c r="AF370" s="1">
        <v>1</v>
      </c>
      <c r="AG370" s="1">
        <v>0</v>
      </c>
      <c r="AH370" s="1">
        <v>3</v>
      </c>
      <c r="AI370" s="1">
        <v>2010</v>
      </c>
      <c r="AJ370" s="1" t="s">
        <v>9</v>
      </c>
      <c r="AK370" s="1">
        <v>132000</v>
      </c>
      <c r="AL370" s="16">
        <f t="shared" si="21"/>
        <v>-43984.850684931502</v>
      </c>
      <c r="AM370" s="16">
        <f t="shared" si="22"/>
        <v>1934667089.7757192</v>
      </c>
    </row>
    <row r="371" spans="1:39" x14ac:dyDescent="0.25">
      <c r="A371" s="5">
        <v>82</v>
      </c>
      <c r="B371" s="6">
        <v>120</v>
      </c>
      <c r="C371" s="6" t="s">
        <v>4</v>
      </c>
      <c r="D371" s="6">
        <v>4500</v>
      </c>
      <c r="E371" s="1" t="s">
        <v>64</v>
      </c>
      <c r="F371" s="1">
        <v>6</v>
      </c>
      <c r="G371" s="1">
        <v>5</v>
      </c>
      <c r="H371" s="1">
        <v>1998</v>
      </c>
      <c r="I371" s="1">
        <v>1998</v>
      </c>
      <c r="J371" s="1" t="s">
        <v>61</v>
      </c>
      <c r="K371" s="1" t="s">
        <v>47</v>
      </c>
      <c r="L371" s="1" t="s">
        <v>48</v>
      </c>
      <c r="M371" s="1" t="s">
        <v>55</v>
      </c>
      <c r="N371" s="1" t="s">
        <v>62</v>
      </c>
      <c r="O371" s="1" t="s">
        <v>48</v>
      </c>
      <c r="P371" s="1" t="s">
        <v>50</v>
      </c>
      <c r="Q371" s="1" t="s">
        <v>63</v>
      </c>
      <c r="R371" s="1">
        <v>1201</v>
      </c>
      <c r="S371" s="1" t="s">
        <v>52</v>
      </c>
      <c r="T371" s="1">
        <v>1337</v>
      </c>
      <c r="U371" s="1">
        <v>0</v>
      </c>
      <c r="V371" s="1">
        <v>0</v>
      </c>
      <c r="W371" s="1">
        <v>1337</v>
      </c>
      <c r="X371" s="1">
        <v>2</v>
      </c>
      <c r="Y371" s="1">
        <v>0</v>
      </c>
      <c r="Z371" s="1">
        <v>2</v>
      </c>
      <c r="AA371" s="1">
        <v>1</v>
      </c>
      <c r="AB371" s="1" t="s">
        <v>47</v>
      </c>
      <c r="AC371" s="1">
        <v>5</v>
      </c>
      <c r="AD371" s="1" t="s">
        <v>53</v>
      </c>
      <c r="AE371" s="1" t="s">
        <v>54</v>
      </c>
      <c r="AF371" s="1">
        <v>2</v>
      </c>
      <c r="AG371" s="1">
        <v>0</v>
      </c>
      <c r="AH371" s="1">
        <v>3</v>
      </c>
      <c r="AI371" s="1">
        <v>2006</v>
      </c>
      <c r="AJ371" s="1" t="s">
        <v>9</v>
      </c>
      <c r="AK371" s="1">
        <v>153500</v>
      </c>
      <c r="AL371" s="16">
        <f t="shared" si="21"/>
        <v>-22484.850684931502</v>
      </c>
      <c r="AM371" s="16">
        <f t="shared" si="22"/>
        <v>505568510.32366461</v>
      </c>
    </row>
    <row r="372" spans="1:39" x14ac:dyDescent="0.25">
      <c r="A372" s="5">
        <v>781</v>
      </c>
      <c r="B372" s="6">
        <v>20</v>
      </c>
      <c r="C372" s="6" t="s">
        <v>3</v>
      </c>
      <c r="D372" s="6">
        <v>7875</v>
      </c>
      <c r="E372" s="1" t="s">
        <v>45</v>
      </c>
      <c r="F372" s="1">
        <v>7</v>
      </c>
      <c r="G372" s="1">
        <v>5</v>
      </c>
      <c r="H372" s="1">
        <v>1995</v>
      </c>
      <c r="I372" s="1">
        <v>1996</v>
      </c>
      <c r="J372" s="1" t="s">
        <v>46</v>
      </c>
      <c r="K372" s="1" t="s">
        <v>47</v>
      </c>
      <c r="L372" s="1" t="s">
        <v>47</v>
      </c>
      <c r="M372" s="1" t="s">
        <v>55</v>
      </c>
      <c r="N372" s="1" t="s">
        <v>48</v>
      </c>
      <c r="O372" s="1" t="s">
        <v>48</v>
      </c>
      <c r="P372" s="1" t="s">
        <v>50</v>
      </c>
      <c r="Q372" s="1" t="s">
        <v>56</v>
      </c>
      <c r="R372" s="1">
        <v>0</v>
      </c>
      <c r="S372" s="1" t="s">
        <v>52</v>
      </c>
      <c r="T372" s="1">
        <v>1253</v>
      </c>
      <c r="U372" s="1">
        <v>0</v>
      </c>
      <c r="V372" s="1">
        <v>0</v>
      </c>
      <c r="W372" s="1">
        <v>1253</v>
      </c>
      <c r="X372" s="1">
        <v>2</v>
      </c>
      <c r="Y372" s="1">
        <v>0</v>
      </c>
      <c r="Z372" s="1">
        <v>3</v>
      </c>
      <c r="AA372" s="1">
        <v>1</v>
      </c>
      <c r="AB372" s="1" t="s">
        <v>47</v>
      </c>
      <c r="AC372" s="1">
        <v>6</v>
      </c>
      <c r="AD372" s="1" t="s">
        <v>53</v>
      </c>
      <c r="AE372" s="1" t="s">
        <v>54</v>
      </c>
      <c r="AF372" s="1">
        <v>2</v>
      </c>
      <c r="AG372" s="1">
        <v>0</v>
      </c>
      <c r="AH372" s="1">
        <v>6</v>
      </c>
      <c r="AI372" s="1">
        <v>2007</v>
      </c>
      <c r="AJ372" s="1" t="s">
        <v>9</v>
      </c>
      <c r="AK372" s="1">
        <v>176000</v>
      </c>
      <c r="AL372" s="16">
        <f t="shared" si="21"/>
        <v>15.149315068498254</v>
      </c>
      <c r="AM372" s="16">
        <f t="shared" si="22"/>
        <v>229.50174704462825</v>
      </c>
    </row>
    <row r="373" spans="1:39" x14ac:dyDescent="0.25">
      <c r="A373" s="5">
        <v>1219</v>
      </c>
      <c r="B373" s="6">
        <v>50</v>
      </c>
      <c r="C373" s="6" t="s">
        <v>4</v>
      </c>
      <c r="D373" s="6">
        <v>6240</v>
      </c>
      <c r="E373" s="1" t="s">
        <v>45</v>
      </c>
      <c r="F373" s="1">
        <v>4</v>
      </c>
      <c r="G373" s="1">
        <v>5</v>
      </c>
      <c r="H373" s="1">
        <v>1947</v>
      </c>
      <c r="I373" s="1">
        <v>1950</v>
      </c>
      <c r="J373" s="1" t="s">
        <v>46</v>
      </c>
      <c r="K373" s="1" t="s">
        <v>47</v>
      </c>
      <c r="L373" s="1" t="s">
        <v>47</v>
      </c>
      <c r="M373" s="1" t="s">
        <v>67</v>
      </c>
      <c r="N373" s="1" t="s">
        <v>74</v>
      </c>
      <c r="O373" s="1" t="s">
        <v>74</v>
      </c>
      <c r="P373" s="1" t="s">
        <v>74</v>
      </c>
      <c r="Q373" s="1" t="s">
        <v>74</v>
      </c>
      <c r="R373" s="1">
        <v>0</v>
      </c>
      <c r="S373" s="1" t="s">
        <v>75</v>
      </c>
      <c r="T373" s="1">
        <v>672</v>
      </c>
      <c r="U373" s="1">
        <v>240</v>
      </c>
      <c r="V373" s="1">
        <v>0</v>
      </c>
      <c r="W373" s="1">
        <v>912</v>
      </c>
      <c r="X373" s="1">
        <v>1</v>
      </c>
      <c r="Y373" s="1">
        <v>0</v>
      </c>
      <c r="Z373" s="1">
        <v>2</v>
      </c>
      <c r="AA373" s="1">
        <v>1</v>
      </c>
      <c r="AB373" s="1" t="s">
        <v>47</v>
      </c>
      <c r="AC373" s="1">
        <v>3</v>
      </c>
      <c r="AD373" s="1" t="s">
        <v>53</v>
      </c>
      <c r="AE373" s="1" t="s">
        <v>76</v>
      </c>
      <c r="AF373" s="1">
        <v>0</v>
      </c>
      <c r="AG373" s="1">
        <v>0</v>
      </c>
      <c r="AH373" s="1">
        <v>7</v>
      </c>
      <c r="AI373" s="1">
        <v>2006</v>
      </c>
      <c r="AJ373" s="1" t="s">
        <v>9</v>
      </c>
      <c r="AK373" s="1">
        <v>80500</v>
      </c>
      <c r="AL373" s="16">
        <f t="shared" si="21"/>
        <v>-95484.850684931502</v>
      </c>
      <c r="AM373" s="16">
        <f t="shared" si="22"/>
        <v>9117356710.3236637</v>
      </c>
    </row>
    <row r="374" spans="1:39" x14ac:dyDescent="0.25">
      <c r="A374" s="5">
        <v>597</v>
      </c>
      <c r="B374" s="6">
        <v>70</v>
      </c>
      <c r="C374" s="6" t="s">
        <v>4</v>
      </c>
      <c r="D374" s="6">
        <v>3600</v>
      </c>
      <c r="E374" s="1" t="s">
        <v>45</v>
      </c>
      <c r="F374" s="1">
        <v>6</v>
      </c>
      <c r="G374" s="1">
        <v>7</v>
      </c>
      <c r="H374" s="1">
        <v>1910</v>
      </c>
      <c r="I374" s="1">
        <v>1993</v>
      </c>
      <c r="J374" s="1" t="s">
        <v>46</v>
      </c>
      <c r="K374" s="1" t="s">
        <v>47</v>
      </c>
      <c r="L374" s="1" t="s">
        <v>47</v>
      </c>
      <c r="M374" s="1" t="s">
        <v>49</v>
      </c>
      <c r="N374" s="1" t="s">
        <v>47</v>
      </c>
      <c r="O374" s="1" t="s">
        <v>47</v>
      </c>
      <c r="P374" s="1" t="s">
        <v>50</v>
      </c>
      <c r="Q374" s="1" t="s">
        <v>56</v>
      </c>
      <c r="R374" s="1">
        <v>0</v>
      </c>
      <c r="S374" s="1" t="s">
        <v>75</v>
      </c>
      <c r="T374" s="1">
        <v>684</v>
      </c>
      <c r="U374" s="1">
        <v>684</v>
      </c>
      <c r="V374" s="1">
        <v>0</v>
      </c>
      <c r="W374" s="1">
        <v>1368</v>
      </c>
      <c r="X374" s="1">
        <v>1</v>
      </c>
      <c r="Y374" s="1">
        <v>0</v>
      </c>
      <c r="Z374" s="1">
        <v>3</v>
      </c>
      <c r="AA374" s="1">
        <v>1</v>
      </c>
      <c r="AB374" s="1" t="s">
        <v>47</v>
      </c>
      <c r="AC374" s="1">
        <v>7</v>
      </c>
      <c r="AD374" s="1" t="s">
        <v>53</v>
      </c>
      <c r="AE374" s="1" t="s">
        <v>58</v>
      </c>
      <c r="AF374" s="1">
        <v>1</v>
      </c>
      <c r="AG374" s="1">
        <v>0</v>
      </c>
      <c r="AH374" s="1">
        <v>10</v>
      </c>
      <c r="AI374" s="1">
        <v>2006</v>
      </c>
      <c r="AJ374" s="1" t="s">
        <v>9</v>
      </c>
      <c r="AK374" s="1">
        <v>114504</v>
      </c>
      <c r="AL374" s="16">
        <f t="shared" si="21"/>
        <v>-61480.850684931502</v>
      </c>
      <c r="AM374" s="16">
        <f t="shared" si="22"/>
        <v>3779895000.9428425</v>
      </c>
    </row>
    <row r="375" spans="1:39" x14ac:dyDescent="0.25">
      <c r="A375" s="5">
        <v>602</v>
      </c>
      <c r="B375" s="6">
        <v>50</v>
      </c>
      <c r="C375" s="6" t="s">
        <v>4</v>
      </c>
      <c r="D375" s="6">
        <v>9000</v>
      </c>
      <c r="E375" s="1" t="s">
        <v>45</v>
      </c>
      <c r="F375" s="1">
        <v>6</v>
      </c>
      <c r="G375" s="1">
        <v>6</v>
      </c>
      <c r="H375" s="1">
        <v>1937</v>
      </c>
      <c r="I375" s="1">
        <v>1950</v>
      </c>
      <c r="J375" s="1" t="s">
        <v>46</v>
      </c>
      <c r="K375" s="1" t="s">
        <v>47</v>
      </c>
      <c r="L375" s="1" t="s">
        <v>48</v>
      </c>
      <c r="M375" s="1" t="s">
        <v>55</v>
      </c>
      <c r="N375" s="1" t="s">
        <v>47</v>
      </c>
      <c r="O375" s="1" t="s">
        <v>47</v>
      </c>
      <c r="P375" s="1" t="s">
        <v>50</v>
      </c>
      <c r="Q375" s="1" t="s">
        <v>56</v>
      </c>
      <c r="R375" s="1">
        <v>0</v>
      </c>
      <c r="S375" s="1" t="s">
        <v>52</v>
      </c>
      <c r="T375" s="1">
        <v>780</v>
      </c>
      <c r="U375" s="1">
        <v>595</v>
      </c>
      <c r="V375" s="1">
        <v>0</v>
      </c>
      <c r="W375" s="1">
        <v>1375</v>
      </c>
      <c r="X375" s="1">
        <v>1</v>
      </c>
      <c r="Y375" s="1">
        <v>1</v>
      </c>
      <c r="Z375" s="1">
        <v>3</v>
      </c>
      <c r="AA375" s="1">
        <v>1</v>
      </c>
      <c r="AB375" s="1" t="s">
        <v>48</v>
      </c>
      <c r="AC375" s="1">
        <v>6</v>
      </c>
      <c r="AD375" s="1" t="s">
        <v>53</v>
      </c>
      <c r="AE375" s="1" t="s">
        <v>58</v>
      </c>
      <c r="AF375" s="1">
        <v>1</v>
      </c>
      <c r="AG375" s="1">
        <v>0</v>
      </c>
      <c r="AH375" s="1">
        <v>12</v>
      </c>
      <c r="AI375" s="1">
        <v>2007</v>
      </c>
      <c r="AJ375" s="1" t="s">
        <v>9</v>
      </c>
      <c r="AK375" s="1">
        <v>141000</v>
      </c>
      <c r="AL375" s="16">
        <f t="shared" si="21"/>
        <v>-34984.850684931502</v>
      </c>
      <c r="AM375" s="16">
        <f t="shared" si="22"/>
        <v>1223939777.4469521</v>
      </c>
    </row>
    <row r="376" spans="1:39" x14ac:dyDescent="0.25">
      <c r="A376" s="5">
        <v>456</v>
      </c>
      <c r="B376" s="6">
        <v>20</v>
      </c>
      <c r="C376" s="6" t="s">
        <v>3</v>
      </c>
      <c r="D376" s="6">
        <v>9600</v>
      </c>
      <c r="E376" s="1" t="s">
        <v>45</v>
      </c>
      <c r="F376" s="1">
        <v>7</v>
      </c>
      <c r="G376" s="1">
        <v>6</v>
      </c>
      <c r="H376" s="1">
        <v>1973</v>
      </c>
      <c r="I376" s="1">
        <v>1973</v>
      </c>
      <c r="J376" s="1" t="s">
        <v>61</v>
      </c>
      <c r="K376" s="1" t="s">
        <v>47</v>
      </c>
      <c r="L376" s="1" t="s">
        <v>47</v>
      </c>
      <c r="M376" s="1" t="s">
        <v>49</v>
      </c>
      <c r="N376" s="1" t="s">
        <v>47</v>
      </c>
      <c r="O376" s="1" t="s">
        <v>47</v>
      </c>
      <c r="P376" s="1" t="s">
        <v>50</v>
      </c>
      <c r="Q376" s="1" t="s">
        <v>65</v>
      </c>
      <c r="R376" s="1">
        <v>916</v>
      </c>
      <c r="S376" s="1" t="s">
        <v>52</v>
      </c>
      <c r="T376" s="1">
        <v>1242</v>
      </c>
      <c r="U376" s="1">
        <v>0</v>
      </c>
      <c r="V376" s="1">
        <v>0</v>
      </c>
      <c r="W376" s="1">
        <v>1242</v>
      </c>
      <c r="X376" s="1">
        <v>1</v>
      </c>
      <c r="Y376" s="1">
        <v>1</v>
      </c>
      <c r="Z376" s="1">
        <v>3</v>
      </c>
      <c r="AA376" s="1">
        <v>1</v>
      </c>
      <c r="AB376" s="1" t="s">
        <v>47</v>
      </c>
      <c r="AC376" s="1">
        <v>6</v>
      </c>
      <c r="AD376" s="1" t="s">
        <v>53</v>
      </c>
      <c r="AE376" s="1" t="s">
        <v>54</v>
      </c>
      <c r="AF376" s="1">
        <v>2</v>
      </c>
      <c r="AG376" s="1">
        <v>0</v>
      </c>
      <c r="AH376" s="1">
        <v>9</v>
      </c>
      <c r="AI376" s="1">
        <v>2007</v>
      </c>
      <c r="AJ376" s="1" t="s">
        <v>9</v>
      </c>
      <c r="AK376" s="1">
        <v>175500</v>
      </c>
      <c r="AL376" s="16">
        <f t="shared" si="21"/>
        <v>-484.85068493150175</v>
      </c>
      <c r="AM376" s="16">
        <f t="shared" si="22"/>
        <v>235080.18667854636</v>
      </c>
    </row>
    <row r="377" spans="1:39" x14ac:dyDescent="0.25">
      <c r="A377" s="5">
        <v>385</v>
      </c>
      <c r="B377" s="6">
        <v>60</v>
      </c>
      <c r="C377" s="6" t="s">
        <v>3</v>
      </c>
      <c r="D377" s="6">
        <v>53107</v>
      </c>
      <c r="E377" s="1" t="s">
        <v>59</v>
      </c>
      <c r="F377" s="1">
        <v>6</v>
      </c>
      <c r="G377" s="1">
        <v>5</v>
      </c>
      <c r="H377" s="1">
        <v>1992</v>
      </c>
      <c r="I377" s="1">
        <v>1992</v>
      </c>
      <c r="J377" s="1" t="s">
        <v>46</v>
      </c>
      <c r="K377" s="1" t="s">
        <v>48</v>
      </c>
      <c r="L377" s="1" t="s">
        <v>47</v>
      </c>
      <c r="M377" s="1" t="s">
        <v>55</v>
      </c>
      <c r="N377" s="1" t="s">
        <v>48</v>
      </c>
      <c r="O377" s="1" t="s">
        <v>47</v>
      </c>
      <c r="P377" s="1" t="s">
        <v>68</v>
      </c>
      <c r="Q377" s="1" t="s">
        <v>63</v>
      </c>
      <c r="R377" s="1">
        <v>985</v>
      </c>
      <c r="S377" s="1" t="s">
        <v>52</v>
      </c>
      <c r="T377" s="1">
        <v>1079</v>
      </c>
      <c r="U377" s="1">
        <v>874</v>
      </c>
      <c r="V377" s="1">
        <v>0</v>
      </c>
      <c r="W377" s="1">
        <v>1953</v>
      </c>
      <c r="X377" s="1">
        <v>2</v>
      </c>
      <c r="Y377" s="1">
        <v>1</v>
      </c>
      <c r="Z377" s="1">
        <v>3</v>
      </c>
      <c r="AA377" s="1">
        <v>1</v>
      </c>
      <c r="AB377" s="1" t="s">
        <v>48</v>
      </c>
      <c r="AC377" s="1">
        <v>9</v>
      </c>
      <c r="AD377" s="1" t="s">
        <v>53</v>
      </c>
      <c r="AE377" s="1" t="s">
        <v>54</v>
      </c>
      <c r="AF377" s="1">
        <v>2</v>
      </c>
      <c r="AG377" s="1">
        <v>0</v>
      </c>
      <c r="AH377" s="1">
        <v>6</v>
      </c>
      <c r="AI377" s="1">
        <v>2007</v>
      </c>
      <c r="AJ377" s="1" t="s">
        <v>9</v>
      </c>
      <c r="AK377" s="1">
        <v>240000</v>
      </c>
      <c r="AL377" s="16">
        <f t="shared" si="21"/>
        <v>64015.149315068498</v>
      </c>
      <c r="AM377" s="16">
        <f t="shared" si="22"/>
        <v>4097939341.8305149</v>
      </c>
    </row>
    <row r="378" spans="1:39" x14ac:dyDescent="0.25">
      <c r="A378" s="5">
        <v>1157</v>
      </c>
      <c r="B378" s="6">
        <v>80</v>
      </c>
      <c r="C378" s="6" t="s">
        <v>3</v>
      </c>
      <c r="D378" s="6">
        <v>9350</v>
      </c>
      <c r="E378" s="1" t="s">
        <v>45</v>
      </c>
      <c r="F378" s="1">
        <v>5</v>
      </c>
      <c r="G378" s="1">
        <v>8</v>
      </c>
      <c r="H378" s="1">
        <v>1965</v>
      </c>
      <c r="I378" s="1">
        <v>1999</v>
      </c>
      <c r="J378" s="1" t="s">
        <v>46</v>
      </c>
      <c r="K378" s="1" t="s">
        <v>47</v>
      </c>
      <c r="L378" s="1" t="s">
        <v>48</v>
      </c>
      <c r="M378" s="1" t="s">
        <v>55</v>
      </c>
      <c r="N378" s="1" t="s">
        <v>47</v>
      </c>
      <c r="O378" s="1" t="s">
        <v>47</v>
      </c>
      <c r="P378" s="1" t="s">
        <v>48</v>
      </c>
      <c r="Q378" s="1" t="s">
        <v>65</v>
      </c>
      <c r="R378" s="1">
        <v>633</v>
      </c>
      <c r="S378" s="1" t="s">
        <v>52</v>
      </c>
      <c r="T378" s="1">
        <v>1265</v>
      </c>
      <c r="U378" s="1">
        <v>0</v>
      </c>
      <c r="V378" s="1">
        <v>0</v>
      </c>
      <c r="W378" s="1">
        <v>1265</v>
      </c>
      <c r="X378" s="1">
        <v>2</v>
      </c>
      <c r="Y378" s="1">
        <v>0</v>
      </c>
      <c r="Z378" s="1">
        <v>3</v>
      </c>
      <c r="AA378" s="1">
        <v>1</v>
      </c>
      <c r="AB378" s="1" t="s">
        <v>48</v>
      </c>
      <c r="AC378" s="1">
        <v>6</v>
      </c>
      <c r="AD378" s="1" t="s">
        <v>53</v>
      </c>
      <c r="AE378" s="1" t="s">
        <v>54</v>
      </c>
      <c r="AF378" s="1">
        <v>2</v>
      </c>
      <c r="AG378" s="1">
        <v>0</v>
      </c>
      <c r="AH378" s="1">
        <v>10</v>
      </c>
      <c r="AI378" s="1">
        <v>2008</v>
      </c>
      <c r="AJ378" s="1" t="s">
        <v>9</v>
      </c>
      <c r="AK378" s="1">
        <v>179900</v>
      </c>
      <c r="AL378" s="16">
        <f t="shared" si="21"/>
        <v>3915.1493150684983</v>
      </c>
      <c r="AM378" s="16">
        <f t="shared" si="22"/>
        <v>15328394.15928133</v>
      </c>
    </row>
    <row r="379" spans="1:39" x14ac:dyDescent="0.25">
      <c r="A379" s="5">
        <v>662</v>
      </c>
      <c r="B379" s="6">
        <v>60</v>
      </c>
      <c r="C379" s="6" t="s">
        <v>3</v>
      </c>
      <c r="D379" s="6">
        <v>46589</v>
      </c>
      <c r="E379" s="1" t="s">
        <v>71</v>
      </c>
      <c r="F379" s="1">
        <v>8</v>
      </c>
      <c r="G379" s="1">
        <v>7</v>
      </c>
      <c r="H379" s="1">
        <v>1994</v>
      </c>
      <c r="I379" s="1">
        <v>2005</v>
      </c>
      <c r="J379" s="1" t="s">
        <v>61</v>
      </c>
      <c r="K379" s="1" t="s">
        <v>48</v>
      </c>
      <c r="L379" s="1" t="s">
        <v>47</v>
      </c>
      <c r="M379" s="1" t="s">
        <v>55</v>
      </c>
      <c r="N379" s="1" t="s">
        <v>48</v>
      </c>
      <c r="O379" s="1" t="s">
        <v>48</v>
      </c>
      <c r="P379" s="1" t="s">
        <v>50</v>
      </c>
      <c r="Q379" s="1" t="s">
        <v>63</v>
      </c>
      <c r="R379" s="1">
        <v>1361</v>
      </c>
      <c r="S379" s="1" t="s">
        <v>52</v>
      </c>
      <c r="T379" s="1">
        <v>1686</v>
      </c>
      <c r="U379" s="1">
        <v>762</v>
      </c>
      <c r="V379" s="1">
        <v>0</v>
      </c>
      <c r="W379" s="1">
        <v>2448</v>
      </c>
      <c r="X379" s="1">
        <v>2</v>
      </c>
      <c r="Y379" s="1">
        <v>1</v>
      </c>
      <c r="Z379" s="1">
        <v>4</v>
      </c>
      <c r="AA379" s="1">
        <v>1</v>
      </c>
      <c r="AB379" s="1" t="s">
        <v>48</v>
      </c>
      <c r="AC379" s="1">
        <v>8</v>
      </c>
      <c r="AD379" s="1" t="s">
        <v>53</v>
      </c>
      <c r="AE379" s="1" t="s">
        <v>54</v>
      </c>
      <c r="AF379" s="1">
        <v>3</v>
      </c>
      <c r="AG379" s="1">
        <v>0</v>
      </c>
      <c r="AH379" s="1">
        <v>7</v>
      </c>
      <c r="AI379" s="1">
        <v>2009</v>
      </c>
      <c r="AJ379" s="1" t="s">
        <v>9</v>
      </c>
      <c r="AK379" s="1">
        <v>402000</v>
      </c>
      <c r="AL379" s="16">
        <f t="shared" si="21"/>
        <v>226015.1493150685</v>
      </c>
      <c r="AM379" s="16">
        <f t="shared" si="22"/>
        <v>51082847719.912704</v>
      </c>
    </row>
    <row r="380" spans="1:39" x14ac:dyDescent="0.25">
      <c r="A380" s="5">
        <v>812</v>
      </c>
      <c r="B380" s="6">
        <v>120</v>
      </c>
      <c r="C380" s="6" t="s">
        <v>4</v>
      </c>
      <c r="D380" s="6">
        <v>4438</v>
      </c>
      <c r="E380" s="1" t="s">
        <v>45</v>
      </c>
      <c r="F380" s="1">
        <v>6</v>
      </c>
      <c r="G380" s="1">
        <v>5</v>
      </c>
      <c r="H380" s="1">
        <v>2004</v>
      </c>
      <c r="I380" s="1">
        <v>2004</v>
      </c>
      <c r="J380" s="1" t="s">
        <v>46</v>
      </c>
      <c r="K380" s="1" t="s">
        <v>48</v>
      </c>
      <c r="L380" s="1" t="s">
        <v>47</v>
      </c>
      <c r="M380" s="1" t="s">
        <v>55</v>
      </c>
      <c r="N380" s="1" t="s">
        <v>48</v>
      </c>
      <c r="O380" s="1" t="s">
        <v>47</v>
      </c>
      <c r="P380" s="1" t="s">
        <v>48</v>
      </c>
      <c r="Q380" s="1" t="s">
        <v>63</v>
      </c>
      <c r="R380" s="1">
        <v>662</v>
      </c>
      <c r="S380" s="1" t="s">
        <v>52</v>
      </c>
      <c r="T380" s="1">
        <v>848</v>
      </c>
      <c r="U380" s="1">
        <v>0</v>
      </c>
      <c r="V380" s="1">
        <v>0</v>
      </c>
      <c r="W380" s="1">
        <v>848</v>
      </c>
      <c r="X380" s="1">
        <v>1</v>
      </c>
      <c r="Y380" s="1">
        <v>0</v>
      </c>
      <c r="Z380" s="1">
        <v>1</v>
      </c>
      <c r="AA380" s="1">
        <v>1</v>
      </c>
      <c r="AB380" s="1" t="s">
        <v>48</v>
      </c>
      <c r="AC380" s="1">
        <v>4</v>
      </c>
      <c r="AD380" s="1" t="s">
        <v>53</v>
      </c>
      <c r="AE380" s="1" t="s">
        <v>54</v>
      </c>
      <c r="AF380" s="1">
        <v>2</v>
      </c>
      <c r="AG380" s="1">
        <v>0</v>
      </c>
      <c r="AH380" s="1">
        <v>6</v>
      </c>
      <c r="AI380" s="1">
        <v>2008</v>
      </c>
      <c r="AJ380" s="1" t="s">
        <v>9</v>
      </c>
      <c r="AK380" s="1">
        <v>144500</v>
      </c>
      <c r="AL380" s="16">
        <f t="shared" si="21"/>
        <v>-31484.850684931502</v>
      </c>
      <c r="AM380" s="16">
        <f t="shared" si="22"/>
        <v>991295822.65243161</v>
      </c>
    </row>
    <row r="381" spans="1:39" x14ac:dyDescent="0.25">
      <c r="A381" s="5">
        <v>40</v>
      </c>
      <c r="B381" s="6">
        <v>90</v>
      </c>
      <c r="C381" s="6" t="s">
        <v>3</v>
      </c>
      <c r="D381" s="6">
        <v>6040</v>
      </c>
      <c r="E381" s="1" t="s">
        <v>45</v>
      </c>
      <c r="F381" s="1">
        <v>4</v>
      </c>
      <c r="G381" s="1">
        <v>5</v>
      </c>
      <c r="H381" s="1">
        <v>1955</v>
      </c>
      <c r="I381" s="1">
        <v>1955</v>
      </c>
      <c r="J381" s="1" t="s">
        <v>46</v>
      </c>
      <c r="K381" s="1" t="s">
        <v>47</v>
      </c>
      <c r="L381" s="1" t="s">
        <v>47</v>
      </c>
      <c r="M381" s="1" t="s">
        <v>55</v>
      </c>
      <c r="N381" s="1" t="s">
        <v>74</v>
      </c>
      <c r="O381" s="1" t="s">
        <v>74</v>
      </c>
      <c r="P381" s="1" t="s">
        <v>74</v>
      </c>
      <c r="Q381" s="1" t="s">
        <v>74</v>
      </c>
      <c r="R381" s="1">
        <v>0</v>
      </c>
      <c r="S381" s="1" t="s">
        <v>75</v>
      </c>
      <c r="T381" s="1">
        <v>1152</v>
      </c>
      <c r="U381" s="1">
        <v>0</v>
      </c>
      <c r="V381" s="1">
        <v>0</v>
      </c>
      <c r="W381" s="1">
        <v>1152</v>
      </c>
      <c r="X381" s="1">
        <v>2</v>
      </c>
      <c r="Y381" s="1">
        <v>0</v>
      </c>
      <c r="Z381" s="1">
        <v>2</v>
      </c>
      <c r="AA381" s="1">
        <v>2</v>
      </c>
      <c r="AB381" s="1" t="s">
        <v>66</v>
      </c>
      <c r="AC381" s="1">
        <v>6</v>
      </c>
      <c r="AD381" s="1" t="s">
        <v>53</v>
      </c>
      <c r="AE381" s="1" t="s">
        <v>76</v>
      </c>
      <c r="AF381" s="1">
        <v>0</v>
      </c>
      <c r="AG381" s="1">
        <v>0</v>
      </c>
      <c r="AH381" s="1">
        <v>6</v>
      </c>
      <c r="AI381" s="1">
        <v>2008</v>
      </c>
      <c r="AJ381" s="1" t="s">
        <v>10</v>
      </c>
      <c r="AK381" s="1">
        <v>82000</v>
      </c>
      <c r="AL381" s="16">
        <f t="shared" si="21"/>
        <v>-93984.850684931502</v>
      </c>
      <c r="AM381" s="16">
        <f t="shared" si="22"/>
        <v>8833152158.2688694</v>
      </c>
    </row>
    <row r="382" spans="1:39" x14ac:dyDescent="0.25">
      <c r="A382" s="5">
        <v>169</v>
      </c>
      <c r="B382" s="6">
        <v>60</v>
      </c>
      <c r="C382" s="6" t="s">
        <v>3</v>
      </c>
      <c r="D382" s="6">
        <v>8244</v>
      </c>
      <c r="E382" s="1" t="s">
        <v>45</v>
      </c>
      <c r="F382" s="1">
        <v>7</v>
      </c>
      <c r="G382" s="1">
        <v>5</v>
      </c>
      <c r="H382" s="1">
        <v>2004</v>
      </c>
      <c r="I382" s="1">
        <v>2004</v>
      </c>
      <c r="J382" s="1" t="s">
        <v>46</v>
      </c>
      <c r="K382" s="1" t="s">
        <v>48</v>
      </c>
      <c r="L382" s="1" t="s">
        <v>47</v>
      </c>
      <c r="M382" s="1" t="s">
        <v>55</v>
      </c>
      <c r="N382" s="1" t="s">
        <v>48</v>
      </c>
      <c r="O382" s="1" t="s">
        <v>47</v>
      </c>
      <c r="P382" s="1" t="s">
        <v>50</v>
      </c>
      <c r="Q382" s="1" t="s">
        <v>56</v>
      </c>
      <c r="R382" s="1">
        <v>0</v>
      </c>
      <c r="S382" s="1" t="s">
        <v>52</v>
      </c>
      <c r="T382" s="1">
        <v>840</v>
      </c>
      <c r="U382" s="1">
        <v>880</v>
      </c>
      <c r="V382" s="1">
        <v>0</v>
      </c>
      <c r="W382" s="1">
        <v>1720</v>
      </c>
      <c r="X382" s="1">
        <v>2</v>
      </c>
      <c r="Y382" s="1">
        <v>1</v>
      </c>
      <c r="Z382" s="1">
        <v>3</v>
      </c>
      <c r="AA382" s="1">
        <v>1</v>
      </c>
      <c r="AB382" s="1" t="s">
        <v>48</v>
      </c>
      <c r="AC382" s="1">
        <v>7</v>
      </c>
      <c r="AD382" s="1" t="s">
        <v>53</v>
      </c>
      <c r="AE382" s="1" t="s">
        <v>54</v>
      </c>
      <c r="AF382" s="1">
        <v>2</v>
      </c>
      <c r="AG382" s="1">
        <v>0</v>
      </c>
      <c r="AH382" s="1">
        <v>5</v>
      </c>
      <c r="AI382" s="1">
        <v>2007</v>
      </c>
      <c r="AJ382" s="1" t="s">
        <v>9</v>
      </c>
      <c r="AK382" s="1">
        <v>183500</v>
      </c>
      <c r="AL382" s="16">
        <f t="shared" si="21"/>
        <v>7515.1493150684983</v>
      </c>
      <c r="AM382" s="16">
        <f t="shared" si="22"/>
        <v>56477469.227774516</v>
      </c>
    </row>
    <row r="383" spans="1:39" x14ac:dyDescent="0.25">
      <c r="A383" s="5">
        <v>1035</v>
      </c>
      <c r="B383" s="6">
        <v>30</v>
      </c>
      <c r="C383" s="6" t="s">
        <v>3</v>
      </c>
      <c r="D383" s="6">
        <v>6305</v>
      </c>
      <c r="E383" s="1" t="s">
        <v>45</v>
      </c>
      <c r="F383" s="1">
        <v>5</v>
      </c>
      <c r="G383" s="1">
        <v>7</v>
      </c>
      <c r="H383" s="1">
        <v>1938</v>
      </c>
      <c r="I383" s="1">
        <v>1950</v>
      </c>
      <c r="J383" s="1" t="s">
        <v>46</v>
      </c>
      <c r="K383" s="1" t="s">
        <v>47</v>
      </c>
      <c r="L383" s="1" t="s">
        <v>48</v>
      </c>
      <c r="M383" s="1" t="s">
        <v>55</v>
      </c>
      <c r="N383" s="1" t="s">
        <v>66</v>
      </c>
      <c r="O383" s="1" t="s">
        <v>66</v>
      </c>
      <c r="P383" s="1" t="s">
        <v>50</v>
      </c>
      <c r="Q383" s="1" t="s">
        <v>56</v>
      </c>
      <c r="R383" s="1">
        <v>0</v>
      </c>
      <c r="S383" s="1" t="s">
        <v>52</v>
      </c>
      <c r="T383" s="1">
        <v>954</v>
      </c>
      <c r="U383" s="1">
        <v>0</v>
      </c>
      <c r="V383" s="1">
        <v>0</v>
      </c>
      <c r="W383" s="1">
        <v>954</v>
      </c>
      <c r="X383" s="1">
        <v>1</v>
      </c>
      <c r="Y383" s="1">
        <v>0</v>
      </c>
      <c r="Z383" s="1">
        <v>2</v>
      </c>
      <c r="AA383" s="1">
        <v>1</v>
      </c>
      <c r="AB383" s="1" t="s">
        <v>66</v>
      </c>
      <c r="AC383" s="1">
        <v>5</v>
      </c>
      <c r="AD383" s="1" t="s">
        <v>53</v>
      </c>
      <c r="AE383" s="1" t="s">
        <v>69</v>
      </c>
      <c r="AF383" s="1">
        <v>1</v>
      </c>
      <c r="AG383" s="1">
        <v>0</v>
      </c>
      <c r="AH383" s="1">
        <v>6</v>
      </c>
      <c r="AI383" s="1">
        <v>2007</v>
      </c>
      <c r="AJ383" s="1" t="s">
        <v>9</v>
      </c>
      <c r="AK383" s="1">
        <v>119750</v>
      </c>
      <c r="AL383" s="16">
        <f t="shared" si="21"/>
        <v>-56234.850684931502</v>
      </c>
      <c r="AM383" s="16">
        <f t="shared" si="22"/>
        <v>3162358431.556541</v>
      </c>
    </row>
    <row r="384" spans="1:39" x14ac:dyDescent="0.25">
      <c r="A384" s="5">
        <v>362</v>
      </c>
      <c r="B384" s="6">
        <v>50</v>
      </c>
      <c r="C384" s="6" t="s">
        <v>3</v>
      </c>
      <c r="D384" s="6">
        <v>9144</v>
      </c>
      <c r="E384" s="1" t="s">
        <v>45</v>
      </c>
      <c r="F384" s="1">
        <v>5</v>
      </c>
      <c r="G384" s="1">
        <v>5</v>
      </c>
      <c r="H384" s="1">
        <v>1940</v>
      </c>
      <c r="I384" s="1">
        <v>1982</v>
      </c>
      <c r="J384" s="1" t="s">
        <v>46</v>
      </c>
      <c r="K384" s="1" t="s">
        <v>47</v>
      </c>
      <c r="L384" s="1" t="s">
        <v>47</v>
      </c>
      <c r="M384" s="1" t="s">
        <v>49</v>
      </c>
      <c r="N384" s="1" t="s">
        <v>47</v>
      </c>
      <c r="O384" s="1" t="s">
        <v>47</v>
      </c>
      <c r="P384" s="1" t="s">
        <v>50</v>
      </c>
      <c r="Q384" s="1" t="s">
        <v>60</v>
      </c>
      <c r="R384" s="1">
        <v>399</v>
      </c>
      <c r="S384" s="1" t="s">
        <v>52</v>
      </c>
      <c r="T384" s="1">
        <v>988</v>
      </c>
      <c r="U384" s="1">
        <v>517</v>
      </c>
      <c r="V384" s="1">
        <v>0</v>
      </c>
      <c r="W384" s="1">
        <v>1505</v>
      </c>
      <c r="X384" s="1">
        <v>1</v>
      </c>
      <c r="Y384" s="1">
        <v>0</v>
      </c>
      <c r="Z384" s="1">
        <v>3</v>
      </c>
      <c r="AA384" s="1">
        <v>1</v>
      </c>
      <c r="AB384" s="1" t="s">
        <v>47</v>
      </c>
      <c r="AC384" s="1">
        <v>8</v>
      </c>
      <c r="AD384" s="1" t="s">
        <v>53</v>
      </c>
      <c r="AE384" s="1" t="s">
        <v>58</v>
      </c>
      <c r="AF384" s="1">
        <v>1</v>
      </c>
      <c r="AG384" s="1">
        <v>0</v>
      </c>
      <c r="AH384" s="1">
        <v>7</v>
      </c>
      <c r="AI384" s="1">
        <v>2008</v>
      </c>
      <c r="AJ384" s="1" t="s">
        <v>9</v>
      </c>
      <c r="AK384" s="1">
        <v>145000</v>
      </c>
      <c r="AL384" s="16">
        <f t="shared" si="21"/>
        <v>-30984.850684931502</v>
      </c>
      <c r="AM384" s="16">
        <f t="shared" si="22"/>
        <v>960060971.96750021</v>
      </c>
    </row>
    <row r="385" spans="1:39" x14ac:dyDescent="0.25">
      <c r="A385" s="5">
        <v>359</v>
      </c>
      <c r="B385" s="6">
        <v>80</v>
      </c>
      <c r="C385" s="6" t="s">
        <v>3</v>
      </c>
      <c r="D385" s="6">
        <v>6930</v>
      </c>
      <c r="E385" s="1" t="s">
        <v>45</v>
      </c>
      <c r="F385" s="1">
        <v>5</v>
      </c>
      <c r="G385" s="1">
        <v>4</v>
      </c>
      <c r="H385" s="1">
        <v>1958</v>
      </c>
      <c r="I385" s="1">
        <v>1958</v>
      </c>
      <c r="J385" s="1" t="s">
        <v>61</v>
      </c>
      <c r="K385" s="1" t="s">
        <v>47</v>
      </c>
      <c r="L385" s="1" t="s">
        <v>47</v>
      </c>
      <c r="M385" s="1" t="s">
        <v>49</v>
      </c>
      <c r="N385" s="1" t="s">
        <v>47</v>
      </c>
      <c r="O385" s="1" t="s">
        <v>47</v>
      </c>
      <c r="P385" s="1" t="s">
        <v>68</v>
      </c>
      <c r="Q385" s="1" t="s">
        <v>51</v>
      </c>
      <c r="R385" s="1">
        <v>300</v>
      </c>
      <c r="S385" s="1" t="s">
        <v>52</v>
      </c>
      <c r="T385" s="1">
        <v>1352</v>
      </c>
      <c r="U385" s="1">
        <v>0</v>
      </c>
      <c r="V385" s="1">
        <v>0</v>
      </c>
      <c r="W385" s="1">
        <v>1352</v>
      </c>
      <c r="X385" s="1">
        <v>1</v>
      </c>
      <c r="Y385" s="1">
        <v>0</v>
      </c>
      <c r="Z385" s="1">
        <v>3</v>
      </c>
      <c r="AA385" s="1">
        <v>1</v>
      </c>
      <c r="AB385" s="1" t="s">
        <v>48</v>
      </c>
      <c r="AC385" s="1">
        <v>6</v>
      </c>
      <c r="AD385" s="1" t="s">
        <v>73</v>
      </c>
      <c r="AE385" s="1" t="s">
        <v>69</v>
      </c>
      <c r="AF385" s="1">
        <v>1</v>
      </c>
      <c r="AG385" s="1">
        <v>0</v>
      </c>
      <c r="AH385" s="1">
        <v>7</v>
      </c>
      <c r="AI385" s="1">
        <v>2006</v>
      </c>
      <c r="AJ385" s="1" t="s">
        <v>10</v>
      </c>
      <c r="AK385" s="1">
        <v>130000</v>
      </c>
      <c r="AL385" s="16">
        <f t="shared" si="21"/>
        <v>-45984.850684931502</v>
      </c>
      <c r="AM385" s="16">
        <f t="shared" si="22"/>
        <v>2114606492.5154452</v>
      </c>
    </row>
    <row r="386" spans="1:39" x14ac:dyDescent="0.25">
      <c r="A386" s="5">
        <v>523</v>
      </c>
      <c r="B386" s="6">
        <v>50</v>
      </c>
      <c r="C386" s="6" t="s">
        <v>4</v>
      </c>
      <c r="D386" s="6">
        <v>5000</v>
      </c>
      <c r="E386" s="1" t="s">
        <v>59</v>
      </c>
      <c r="F386" s="1">
        <v>6</v>
      </c>
      <c r="G386" s="1">
        <v>7</v>
      </c>
      <c r="H386" s="1">
        <v>1947</v>
      </c>
      <c r="I386" s="1">
        <v>1950</v>
      </c>
      <c r="J386" s="1" t="s">
        <v>46</v>
      </c>
      <c r="K386" s="1" t="s">
        <v>47</v>
      </c>
      <c r="L386" s="1" t="s">
        <v>48</v>
      </c>
      <c r="M386" s="1" t="s">
        <v>49</v>
      </c>
      <c r="N386" s="1" t="s">
        <v>47</v>
      </c>
      <c r="O386" s="1" t="s">
        <v>47</v>
      </c>
      <c r="P386" s="1" t="s">
        <v>50</v>
      </c>
      <c r="Q386" s="1" t="s">
        <v>65</v>
      </c>
      <c r="R386" s="1">
        <v>399</v>
      </c>
      <c r="S386" s="1" t="s">
        <v>52</v>
      </c>
      <c r="T386" s="1">
        <v>1004</v>
      </c>
      <c r="U386" s="1">
        <v>660</v>
      </c>
      <c r="V386" s="1">
        <v>0</v>
      </c>
      <c r="W386" s="1">
        <v>1664</v>
      </c>
      <c r="X386" s="1">
        <v>2</v>
      </c>
      <c r="Y386" s="1">
        <v>0</v>
      </c>
      <c r="Z386" s="1">
        <v>3</v>
      </c>
      <c r="AA386" s="1">
        <v>1</v>
      </c>
      <c r="AB386" s="1" t="s">
        <v>47</v>
      </c>
      <c r="AC386" s="1">
        <v>7</v>
      </c>
      <c r="AD386" s="1" t="s">
        <v>53</v>
      </c>
      <c r="AE386" s="1" t="s">
        <v>58</v>
      </c>
      <c r="AF386" s="1">
        <v>2</v>
      </c>
      <c r="AG386" s="1">
        <v>0</v>
      </c>
      <c r="AH386" s="1">
        <v>10</v>
      </c>
      <c r="AI386" s="1">
        <v>2006</v>
      </c>
      <c r="AJ386" s="1" t="s">
        <v>9</v>
      </c>
      <c r="AK386" s="1">
        <v>159000</v>
      </c>
      <c r="AL386" s="16">
        <f t="shared" si="21"/>
        <v>-16984.850684931502</v>
      </c>
      <c r="AM386" s="16">
        <f t="shared" si="22"/>
        <v>288485152.7894181</v>
      </c>
    </row>
    <row r="387" spans="1:39" x14ac:dyDescent="0.25">
      <c r="A387" s="5">
        <v>672</v>
      </c>
      <c r="B387" s="6">
        <v>70</v>
      </c>
      <c r="C387" s="6" t="s">
        <v>6</v>
      </c>
      <c r="D387" s="6">
        <v>6629</v>
      </c>
      <c r="E387" s="1" t="s">
        <v>45</v>
      </c>
      <c r="F387" s="1">
        <v>6</v>
      </c>
      <c r="G387" s="1">
        <v>6</v>
      </c>
      <c r="H387" s="1">
        <v>1925</v>
      </c>
      <c r="I387" s="1">
        <v>1950</v>
      </c>
      <c r="J387" s="1" t="s">
        <v>61</v>
      </c>
      <c r="K387" s="1" t="s">
        <v>47</v>
      </c>
      <c r="L387" s="1" t="s">
        <v>48</v>
      </c>
      <c r="M387" s="1" t="s">
        <v>67</v>
      </c>
      <c r="N387" s="1" t="s">
        <v>47</v>
      </c>
      <c r="O387" s="1" t="s">
        <v>47</v>
      </c>
      <c r="P387" s="1" t="s">
        <v>50</v>
      </c>
      <c r="Q387" s="1" t="s">
        <v>51</v>
      </c>
      <c r="R387" s="1">
        <v>551</v>
      </c>
      <c r="S387" s="1" t="s">
        <v>75</v>
      </c>
      <c r="T387" s="1">
        <v>697</v>
      </c>
      <c r="U387" s="1">
        <v>672</v>
      </c>
      <c r="V387" s="1">
        <v>0</v>
      </c>
      <c r="W387" s="1">
        <v>1369</v>
      </c>
      <c r="X387" s="1">
        <v>2</v>
      </c>
      <c r="Y387" s="1">
        <v>0</v>
      </c>
      <c r="Z387" s="1">
        <v>3</v>
      </c>
      <c r="AA387" s="1">
        <v>1</v>
      </c>
      <c r="AB387" s="1" t="s">
        <v>47</v>
      </c>
      <c r="AC387" s="1">
        <v>6</v>
      </c>
      <c r="AD387" s="1" t="s">
        <v>53</v>
      </c>
      <c r="AE387" s="1" t="s">
        <v>58</v>
      </c>
      <c r="AF387" s="1">
        <v>1</v>
      </c>
      <c r="AG387" s="1">
        <v>0</v>
      </c>
      <c r="AH387" s="1">
        <v>7</v>
      </c>
      <c r="AI387" s="1">
        <v>2009</v>
      </c>
      <c r="AJ387" s="1" t="s">
        <v>9</v>
      </c>
      <c r="AK387" s="1">
        <v>103600</v>
      </c>
      <c r="AL387" s="16">
        <f t="shared" ref="AL387:AL450" si="23">AK387-$AO$3</f>
        <v>-72384.850684931502</v>
      </c>
      <c r="AM387" s="16">
        <f t="shared" ref="AM387:AM450" si="24">AL387^2</f>
        <v>5239566608.6798286</v>
      </c>
    </row>
    <row r="388" spans="1:39" x14ac:dyDescent="0.25">
      <c r="A388" s="5">
        <v>615</v>
      </c>
      <c r="B388" s="6">
        <v>180</v>
      </c>
      <c r="C388" s="6" t="s">
        <v>4</v>
      </c>
      <c r="D388" s="6">
        <v>1491</v>
      </c>
      <c r="E388" s="1" t="s">
        <v>45</v>
      </c>
      <c r="F388" s="1">
        <v>4</v>
      </c>
      <c r="G388" s="1">
        <v>6</v>
      </c>
      <c r="H388" s="1">
        <v>1972</v>
      </c>
      <c r="I388" s="1">
        <v>1972</v>
      </c>
      <c r="J388" s="1" t="s">
        <v>46</v>
      </c>
      <c r="K388" s="1" t="s">
        <v>47</v>
      </c>
      <c r="L388" s="1" t="s">
        <v>47</v>
      </c>
      <c r="M388" s="1" t="s">
        <v>49</v>
      </c>
      <c r="N388" s="1" t="s">
        <v>48</v>
      </c>
      <c r="O388" s="1" t="s">
        <v>47</v>
      </c>
      <c r="P388" s="1" t="s">
        <v>68</v>
      </c>
      <c r="Q388" s="1" t="s">
        <v>60</v>
      </c>
      <c r="R388" s="1">
        <v>150</v>
      </c>
      <c r="S388" s="1" t="s">
        <v>52</v>
      </c>
      <c r="T388" s="1">
        <v>630</v>
      </c>
      <c r="U388" s="1">
        <v>0</v>
      </c>
      <c r="V388" s="1">
        <v>0</v>
      </c>
      <c r="W388" s="1">
        <v>630</v>
      </c>
      <c r="X388" s="1">
        <v>1</v>
      </c>
      <c r="Y388" s="1">
        <v>0</v>
      </c>
      <c r="Z388" s="1">
        <v>1</v>
      </c>
      <c r="AA388" s="1">
        <v>1</v>
      </c>
      <c r="AB388" s="1" t="s">
        <v>47</v>
      </c>
      <c r="AC388" s="1">
        <v>3</v>
      </c>
      <c r="AD388" s="1" t="s">
        <v>53</v>
      </c>
      <c r="AE388" s="1" t="s">
        <v>76</v>
      </c>
      <c r="AF388" s="1">
        <v>0</v>
      </c>
      <c r="AG388" s="1">
        <v>0</v>
      </c>
      <c r="AH388" s="1">
        <v>5</v>
      </c>
      <c r="AI388" s="1">
        <v>2010</v>
      </c>
      <c r="AJ388" s="1" t="s">
        <v>9</v>
      </c>
      <c r="AK388" s="1">
        <v>75500</v>
      </c>
      <c r="AL388" s="16">
        <f t="shared" si="23"/>
        <v>-100484.8506849315</v>
      </c>
      <c r="AM388" s="16">
        <f t="shared" si="24"/>
        <v>10097205217.172979</v>
      </c>
    </row>
    <row r="389" spans="1:39" x14ac:dyDescent="0.25">
      <c r="A389" s="5">
        <v>71</v>
      </c>
      <c r="B389" s="6">
        <v>20</v>
      </c>
      <c r="C389" s="6" t="s">
        <v>3</v>
      </c>
      <c r="D389" s="6">
        <v>13651</v>
      </c>
      <c r="E389" s="1" t="s">
        <v>45</v>
      </c>
      <c r="F389" s="1">
        <v>7</v>
      </c>
      <c r="G389" s="1">
        <v>6</v>
      </c>
      <c r="H389" s="1">
        <v>1973</v>
      </c>
      <c r="I389" s="1">
        <v>1973</v>
      </c>
      <c r="J389" s="1" t="s">
        <v>46</v>
      </c>
      <c r="K389" s="1" t="s">
        <v>47</v>
      </c>
      <c r="L389" s="1" t="s">
        <v>48</v>
      </c>
      <c r="M389" s="1" t="s">
        <v>49</v>
      </c>
      <c r="N389" s="1" t="s">
        <v>48</v>
      </c>
      <c r="O389" s="1" t="s">
        <v>47</v>
      </c>
      <c r="P389" s="1" t="s">
        <v>48</v>
      </c>
      <c r="Q389" s="1" t="s">
        <v>65</v>
      </c>
      <c r="R389" s="1">
        <v>1880</v>
      </c>
      <c r="S389" s="1" t="s">
        <v>52</v>
      </c>
      <c r="T389" s="1">
        <v>2223</v>
      </c>
      <c r="U389" s="1">
        <v>0</v>
      </c>
      <c r="V389" s="1">
        <v>0</v>
      </c>
      <c r="W389" s="1">
        <v>2223</v>
      </c>
      <c r="X389" s="1">
        <v>2</v>
      </c>
      <c r="Y389" s="1">
        <v>0</v>
      </c>
      <c r="Z389" s="1">
        <v>3</v>
      </c>
      <c r="AA389" s="1">
        <v>1</v>
      </c>
      <c r="AB389" s="1" t="s">
        <v>47</v>
      </c>
      <c r="AC389" s="1">
        <v>8</v>
      </c>
      <c r="AD389" s="1" t="s">
        <v>53</v>
      </c>
      <c r="AE389" s="1" t="s">
        <v>54</v>
      </c>
      <c r="AF389" s="1">
        <v>2</v>
      </c>
      <c r="AG389" s="1">
        <v>0</v>
      </c>
      <c r="AH389" s="1">
        <v>2</v>
      </c>
      <c r="AI389" s="1">
        <v>2007</v>
      </c>
      <c r="AJ389" s="1" t="s">
        <v>9</v>
      </c>
      <c r="AK389" s="1">
        <v>244000</v>
      </c>
      <c r="AL389" s="16">
        <f t="shared" si="23"/>
        <v>68015.149315068498</v>
      </c>
      <c r="AM389" s="16">
        <f t="shared" si="24"/>
        <v>4626060536.3510628</v>
      </c>
    </row>
    <row r="390" spans="1:39" x14ac:dyDescent="0.25">
      <c r="A390" s="5">
        <v>664</v>
      </c>
      <c r="B390" s="6">
        <v>85</v>
      </c>
      <c r="C390" s="6" t="s">
        <v>3</v>
      </c>
      <c r="D390" s="6">
        <v>10012</v>
      </c>
      <c r="E390" s="1" t="s">
        <v>45</v>
      </c>
      <c r="F390" s="1">
        <v>4</v>
      </c>
      <c r="G390" s="1">
        <v>5</v>
      </c>
      <c r="H390" s="1">
        <v>1972</v>
      </c>
      <c r="I390" s="1">
        <v>1972</v>
      </c>
      <c r="J390" s="1" t="s">
        <v>46</v>
      </c>
      <c r="K390" s="1" t="s">
        <v>47</v>
      </c>
      <c r="L390" s="1" t="s">
        <v>47</v>
      </c>
      <c r="M390" s="1" t="s">
        <v>49</v>
      </c>
      <c r="N390" s="1" t="s">
        <v>48</v>
      </c>
      <c r="O390" s="1" t="s">
        <v>47</v>
      </c>
      <c r="P390" s="1" t="s">
        <v>68</v>
      </c>
      <c r="Q390" s="1" t="s">
        <v>51</v>
      </c>
      <c r="R390" s="1">
        <v>920</v>
      </c>
      <c r="S390" s="1" t="s">
        <v>52</v>
      </c>
      <c r="T390" s="1">
        <v>1181</v>
      </c>
      <c r="U390" s="1">
        <v>0</v>
      </c>
      <c r="V390" s="1">
        <v>0</v>
      </c>
      <c r="W390" s="1">
        <v>1181</v>
      </c>
      <c r="X390" s="1">
        <v>2</v>
      </c>
      <c r="Y390" s="1">
        <v>0</v>
      </c>
      <c r="Z390" s="1">
        <v>3</v>
      </c>
      <c r="AA390" s="1">
        <v>1</v>
      </c>
      <c r="AB390" s="1" t="s">
        <v>47</v>
      </c>
      <c r="AC390" s="1">
        <v>6</v>
      </c>
      <c r="AD390" s="1" t="s">
        <v>53</v>
      </c>
      <c r="AE390" s="1" t="s">
        <v>58</v>
      </c>
      <c r="AF390" s="1">
        <v>2</v>
      </c>
      <c r="AG390" s="1">
        <v>0</v>
      </c>
      <c r="AH390" s="1">
        <v>4</v>
      </c>
      <c r="AI390" s="1">
        <v>2008</v>
      </c>
      <c r="AJ390" s="1" t="s">
        <v>9</v>
      </c>
      <c r="AK390" s="1">
        <v>137500</v>
      </c>
      <c r="AL390" s="16">
        <f t="shared" si="23"/>
        <v>-38484.850684931502</v>
      </c>
      <c r="AM390" s="16">
        <f t="shared" si="24"/>
        <v>1481083732.2414727</v>
      </c>
    </row>
    <row r="391" spans="1:39" x14ac:dyDescent="0.25">
      <c r="A391" s="5">
        <v>32</v>
      </c>
      <c r="B391" s="6">
        <v>20</v>
      </c>
      <c r="C391" s="6" t="s">
        <v>3</v>
      </c>
      <c r="D391" s="6">
        <v>8544</v>
      </c>
      <c r="E391" s="1" t="s">
        <v>71</v>
      </c>
      <c r="F391" s="1">
        <v>5</v>
      </c>
      <c r="G391" s="1">
        <v>6</v>
      </c>
      <c r="H391" s="1">
        <v>1966</v>
      </c>
      <c r="I391" s="1">
        <v>2006</v>
      </c>
      <c r="J391" s="1" t="s">
        <v>46</v>
      </c>
      <c r="K391" s="1" t="s">
        <v>47</v>
      </c>
      <c r="L391" s="1" t="s">
        <v>47</v>
      </c>
      <c r="M391" s="1" t="s">
        <v>49</v>
      </c>
      <c r="N391" s="1" t="s">
        <v>47</v>
      </c>
      <c r="O391" s="1" t="s">
        <v>47</v>
      </c>
      <c r="P391" s="1" t="s">
        <v>50</v>
      </c>
      <c r="Q391" s="1" t="s">
        <v>56</v>
      </c>
      <c r="R391" s="1">
        <v>0</v>
      </c>
      <c r="S391" s="1" t="s">
        <v>52</v>
      </c>
      <c r="T391" s="1">
        <v>1228</v>
      </c>
      <c r="U391" s="1">
        <v>0</v>
      </c>
      <c r="V391" s="1">
        <v>0</v>
      </c>
      <c r="W391" s="1">
        <v>1228</v>
      </c>
      <c r="X391" s="1">
        <v>1</v>
      </c>
      <c r="Y391" s="1">
        <v>1</v>
      </c>
      <c r="Z391" s="1">
        <v>3</v>
      </c>
      <c r="AA391" s="1">
        <v>1</v>
      </c>
      <c r="AB391" s="1" t="s">
        <v>48</v>
      </c>
      <c r="AC391" s="1">
        <v>6</v>
      </c>
      <c r="AD391" s="1" t="s">
        <v>53</v>
      </c>
      <c r="AE391" s="1" t="s">
        <v>54</v>
      </c>
      <c r="AF391" s="1">
        <v>1</v>
      </c>
      <c r="AG391" s="1">
        <v>0</v>
      </c>
      <c r="AH391" s="1">
        <v>6</v>
      </c>
      <c r="AI391" s="1">
        <v>2008</v>
      </c>
      <c r="AJ391" s="1" t="s">
        <v>9</v>
      </c>
      <c r="AK391" s="1">
        <v>149350</v>
      </c>
      <c r="AL391" s="16">
        <f t="shared" si="23"/>
        <v>-26634.850684931502</v>
      </c>
      <c r="AM391" s="16">
        <f t="shared" si="24"/>
        <v>709415271.00859606</v>
      </c>
    </row>
    <row r="392" spans="1:39" x14ac:dyDescent="0.25">
      <c r="A392" s="5">
        <v>363</v>
      </c>
      <c r="B392" s="6">
        <v>85</v>
      </c>
      <c r="C392" s="6" t="s">
        <v>3</v>
      </c>
      <c r="D392" s="6">
        <v>7301</v>
      </c>
      <c r="E392" s="1" t="s">
        <v>59</v>
      </c>
      <c r="F392" s="1">
        <v>7</v>
      </c>
      <c r="G392" s="1">
        <v>5</v>
      </c>
      <c r="H392" s="1">
        <v>2003</v>
      </c>
      <c r="I392" s="1">
        <v>2003</v>
      </c>
      <c r="J392" s="1" t="s">
        <v>46</v>
      </c>
      <c r="K392" s="1" t="s">
        <v>48</v>
      </c>
      <c r="L392" s="1" t="s">
        <v>47</v>
      </c>
      <c r="M392" s="1" t="s">
        <v>67</v>
      </c>
      <c r="N392" s="1" t="s">
        <v>74</v>
      </c>
      <c r="O392" s="1" t="s">
        <v>74</v>
      </c>
      <c r="P392" s="1" t="s">
        <v>74</v>
      </c>
      <c r="Q392" s="1" t="s">
        <v>74</v>
      </c>
      <c r="R392" s="1">
        <v>0</v>
      </c>
      <c r="S392" s="1" t="s">
        <v>52</v>
      </c>
      <c r="T392" s="1">
        <v>495</v>
      </c>
      <c r="U392" s="1">
        <v>1427</v>
      </c>
      <c r="V392" s="1">
        <v>0</v>
      </c>
      <c r="W392" s="1">
        <v>1922</v>
      </c>
      <c r="X392" s="1">
        <v>3</v>
      </c>
      <c r="Y392" s="1">
        <v>0</v>
      </c>
      <c r="Z392" s="1">
        <v>4</v>
      </c>
      <c r="AA392" s="1">
        <v>1</v>
      </c>
      <c r="AB392" s="1" t="s">
        <v>48</v>
      </c>
      <c r="AC392" s="1">
        <v>7</v>
      </c>
      <c r="AD392" s="1" t="s">
        <v>53</v>
      </c>
      <c r="AE392" s="1" t="s">
        <v>69</v>
      </c>
      <c r="AF392" s="1">
        <v>2</v>
      </c>
      <c r="AG392" s="1">
        <v>0</v>
      </c>
      <c r="AH392" s="1">
        <v>7</v>
      </c>
      <c r="AI392" s="1">
        <v>2009</v>
      </c>
      <c r="AJ392" s="1" t="s">
        <v>9</v>
      </c>
      <c r="AK392" s="1">
        <v>198500</v>
      </c>
      <c r="AL392" s="16">
        <f t="shared" si="23"/>
        <v>22515.149315068498</v>
      </c>
      <c r="AM392" s="16">
        <f t="shared" si="24"/>
        <v>506931948.67982948</v>
      </c>
    </row>
    <row r="393" spans="1:39" x14ac:dyDescent="0.25">
      <c r="A393" s="5">
        <v>222</v>
      </c>
      <c r="B393" s="6">
        <v>60</v>
      </c>
      <c r="C393" s="6" t="s">
        <v>3</v>
      </c>
      <c r="D393" s="6">
        <v>8068</v>
      </c>
      <c r="E393" s="1" t="s">
        <v>45</v>
      </c>
      <c r="F393" s="1">
        <v>6</v>
      </c>
      <c r="G393" s="1">
        <v>5</v>
      </c>
      <c r="H393" s="1">
        <v>2002</v>
      </c>
      <c r="I393" s="1">
        <v>2002</v>
      </c>
      <c r="J393" s="1" t="s">
        <v>46</v>
      </c>
      <c r="K393" s="1" t="s">
        <v>48</v>
      </c>
      <c r="L393" s="1" t="s">
        <v>47</v>
      </c>
      <c r="M393" s="1" t="s">
        <v>55</v>
      </c>
      <c r="N393" s="1" t="s">
        <v>48</v>
      </c>
      <c r="O393" s="1" t="s">
        <v>47</v>
      </c>
      <c r="P393" s="1" t="s">
        <v>50</v>
      </c>
      <c r="Q393" s="1" t="s">
        <v>56</v>
      </c>
      <c r="R393" s="1">
        <v>0</v>
      </c>
      <c r="S393" s="1" t="s">
        <v>52</v>
      </c>
      <c r="T393" s="1">
        <v>1010</v>
      </c>
      <c r="U393" s="1">
        <v>1257</v>
      </c>
      <c r="V393" s="1">
        <v>0</v>
      </c>
      <c r="W393" s="1">
        <v>2267</v>
      </c>
      <c r="X393" s="1">
        <v>2</v>
      </c>
      <c r="Y393" s="1">
        <v>1</v>
      </c>
      <c r="Z393" s="1">
        <v>4</v>
      </c>
      <c r="AA393" s="1">
        <v>1</v>
      </c>
      <c r="AB393" s="1" t="s">
        <v>48</v>
      </c>
      <c r="AC393" s="1">
        <v>8</v>
      </c>
      <c r="AD393" s="1" t="s">
        <v>53</v>
      </c>
      <c r="AE393" s="1" t="s">
        <v>69</v>
      </c>
      <c r="AF393" s="1">
        <v>2</v>
      </c>
      <c r="AG393" s="1">
        <v>0</v>
      </c>
      <c r="AH393" s="1">
        <v>12</v>
      </c>
      <c r="AI393" s="1">
        <v>2009</v>
      </c>
      <c r="AJ393" s="1" t="s">
        <v>9</v>
      </c>
      <c r="AK393" s="1">
        <v>200000</v>
      </c>
      <c r="AL393" s="16">
        <f t="shared" si="23"/>
        <v>24015.149315068498</v>
      </c>
      <c r="AM393" s="16">
        <f t="shared" si="24"/>
        <v>576727396.62503493</v>
      </c>
    </row>
    <row r="394" spans="1:39" x14ac:dyDescent="0.25">
      <c r="A394" s="5">
        <v>87</v>
      </c>
      <c r="B394" s="6">
        <v>60</v>
      </c>
      <c r="C394" s="6" t="s">
        <v>3</v>
      </c>
      <c r="D394" s="6">
        <v>11911</v>
      </c>
      <c r="E394" s="1" t="s">
        <v>45</v>
      </c>
      <c r="F394" s="1">
        <v>6</v>
      </c>
      <c r="G394" s="1">
        <v>5</v>
      </c>
      <c r="H394" s="1">
        <v>2005</v>
      </c>
      <c r="I394" s="1">
        <v>2005</v>
      </c>
      <c r="J394" s="1" t="s">
        <v>46</v>
      </c>
      <c r="K394" s="1" t="s">
        <v>48</v>
      </c>
      <c r="L394" s="1" t="s">
        <v>47</v>
      </c>
      <c r="M394" s="1" t="s">
        <v>55</v>
      </c>
      <c r="N394" s="1" t="s">
        <v>48</v>
      </c>
      <c r="O394" s="1" t="s">
        <v>47</v>
      </c>
      <c r="P394" s="1" t="s">
        <v>68</v>
      </c>
      <c r="Q394" s="1" t="s">
        <v>56</v>
      </c>
      <c r="R394" s="1">
        <v>0</v>
      </c>
      <c r="S394" s="1" t="s">
        <v>52</v>
      </c>
      <c r="T394" s="1">
        <v>684</v>
      </c>
      <c r="U394" s="1">
        <v>876</v>
      </c>
      <c r="V394" s="1">
        <v>0</v>
      </c>
      <c r="W394" s="1">
        <v>1560</v>
      </c>
      <c r="X394" s="1">
        <v>2</v>
      </c>
      <c r="Y394" s="1">
        <v>1</v>
      </c>
      <c r="Z394" s="1">
        <v>3</v>
      </c>
      <c r="AA394" s="1">
        <v>1</v>
      </c>
      <c r="AB394" s="1" t="s">
        <v>48</v>
      </c>
      <c r="AC394" s="1">
        <v>6</v>
      </c>
      <c r="AD394" s="1" t="s">
        <v>53</v>
      </c>
      <c r="AE394" s="1" t="s">
        <v>69</v>
      </c>
      <c r="AF394" s="1">
        <v>2</v>
      </c>
      <c r="AG394" s="1">
        <v>0</v>
      </c>
      <c r="AH394" s="1">
        <v>3</v>
      </c>
      <c r="AI394" s="1">
        <v>2009</v>
      </c>
      <c r="AJ394" s="1" t="s">
        <v>9</v>
      </c>
      <c r="AK394" s="1">
        <v>174000</v>
      </c>
      <c r="AL394" s="16">
        <f t="shared" si="23"/>
        <v>-1984.8506849315017</v>
      </c>
      <c r="AM394" s="16">
        <f t="shared" si="24"/>
        <v>3939632.2414730517</v>
      </c>
    </row>
    <row r="395" spans="1:39" x14ac:dyDescent="0.25">
      <c r="A395" s="5">
        <v>547</v>
      </c>
      <c r="B395" s="6">
        <v>50</v>
      </c>
      <c r="C395" s="6" t="s">
        <v>3</v>
      </c>
      <c r="D395" s="6">
        <v>8737</v>
      </c>
      <c r="E395" s="1" t="s">
        <v>45</v>
      </c>
      <c r="F395" s="1">
        <v>6</v>
      </c>
      <c r="G395" s="1">
        <v>7</v>
      </c>
      <c r="H395" s="1">
        <v>1923</v>
      </c>
      <c r="I395" s="1">
        <v>1950</v>
      </c>
      <c r="J395" s="1" t="s">
        <v>46</v>
      </c>
      <c r="K395" s="1" t="s">
        <v>47</v>
      </c>
      <c r="L395" s="1" t="s">
        <v>47</v>
      </c>
      <c r="M395" s="1" t="s">
        <v>67</v>
      </c>
      <c r="N395" s="1" t="s">
        <v>48</v>
      </c>
      <c r="O395" s="1" t="s">
        <v>47</v>
      </c>
      <c r="P395" s="1" t="s">
        <v>50</v>
      </c>
      <c r="Q395" s="1" t="s">
        <v>60</v>
      </c>
      <c r="R395" s="1">
        <v>300</v>
      </c>
      <c r="S395" s="1" t="s">
        <v>52</v>
      </c>
      <c r="T395" s="1">
        <v>915</v>
      </c>
      <c r="U395" s="1">
        <v>720</v>
      </c>
      <c r="V395" s="1">
        <v>0</v>
      </c>
      <c r="W395" s="1">
        <v>1635</v>
      </c>
      <c r="X395" s="1">
        <v>1</v>
      </c>
      <c r="Y395" s="1">
        <v>1</v>
      </c>
      <c r="Z395" s="1">
        <v>3</v>
      </c>
      <c r="AA395" s="1">
        <v>1</v>
      </c>
      <c r="AB395" s="1" t="s">
        <v>47</v>
      </c>
      <c r="AC395" s="1">
        <v>6</v>
      </c>
      <c r="AD395" s="1" t="s">
        <v>53</v>
      </c>
      <c r="AE395" s="1" t="s">
        <v>58</v>
      </c>
      <c r="AF395" s="1">
        <v>2</v>
      </c>
      <c r="AG395" s="1">
        <v>0</v>
      </c>
      <c r="AH395" s="1">
        <v>5</v>
      </c>
      <c r="AI395" s="1">
        <v>2007</v>
      </c>
      <c r="AJ395" s="1" t="s">
        <v>9</v>
      </c>
      <c r="AK395" s="1">
        <v>210000</v>
      </c>
      <c r="AL395" s="16">
        <f t="shared" si="23"/>
        <v>34015.149315068498</v>
      </c>
      <c r="AM395" s="16">
        <f t="shared" si="24"/>
        <v>1157030382.926405</v>
      </c>
    </row>
    <row r="396" spans="1:39" x14ac:dyDescent="0.25">
      <c r="A396" s="5">
        <v>18</v>
      </c>
      <c r="B396" s="6">
        <v>90</v>
      </c>
      <c r="C396" s="6" t="s">
        <v>3</v>
      </c>
      <c r="D396" s="6">
        <v>10791</v>
      </c>
      <c r="E396" s="1" t="s">
        <v>45</v>
      </c>
      <c r="F396" s="1">
        <v>4</v>
      </c>
      <c r="G396" s="1">
        <v>5</v>
      </c>
      <c r="H396" s="1">
        <v>1967</v>
      </c>
      <c r="I396" s="1">
        <v>1967</v>
      </c>
      <c r="J396" s="1" t="s">
        <v>46</v>
      </c>
      <c r="K396" s="1" t="s">
        <v>47</v>
      </c>
      <c r="L396" s="1" t="s">
        <v>47</v>
      </c>
      <c r="M396" s="1" t="s">
        <v>67</v>
      </c>
      <c r="N396" s="1" t="s">
        <v>74</v>
      </c>
      <c r="O396" s="1" t="s">
        <v>74</v>
      </c>
      <c r="P396" s="1" t="s">
        <v>74</v>
      </c>
      <c r="Q396" s="1" t="s">
        <v>74</v>
      </c>
      <c r="R396" s="1">
        <v>0</v>
      </c>
      <c r="S396" s="1" t="s">
        <v>52</v>
      </c>
      <c r="T396" s="1">
        <v>1296</v>
      </c>
      <c r="U396" s="1">
        <v>0</v>
      </c>
      <c r="V396" s="1">
        <v>0</v>
      </c>
      <c r="W396" s="1">
        <v>1296</v>
      </c>
      <c r="X396" s="1">
        <v>2</v>
      </c>
      <c r="Y396" s="1">
        <v>0</v>
      </c>
      <c r="Z396" s="1">
        <v>2</v>
      </c>
      <c r="AA396" s="1">
        <v>2</v>
      </c>
      <c r="AB396" s="1" t="s">
        <v>47</v>
      </c>
      <c r="AC396" s="1">
        <v>6</v>
      </c>
      <c r="AD396" s="1" t="s">
        <v>53</v>
      </c>
      <c r="AE396" s="1" t="s">
        <v>69</v>
      </c>
      <c r="AF396" s="1">
        <v>2</v>
      </c>
      <c r="AG396" s="1">
        <v>0</v>
      </c>
      <c r="AH396" s="1">
        <v>10</v>
      </c>
      <c r="AI396" s="1">
        <v>2006</v>
      </c>
      <c r="AJ396" s="1" t="s">
        <v>9</v>
      </c>
      <c r="AK396" s="1">
        <v>90000</v>
      </c>
      <c r="AL396" s="16">
        <f t="shared" si="23"/>
        <v>-85984.850684931502</v>
      </c>
      <c r="AM396" s="16">
        <f t="shared" si="24"/>
        <v>7393394547.3099651</v>
      </c>
    </row>
    <row r="397" spans="1:39" x14ac:dyDescent="0.25">
      <c r="A397" s="5">
        <v>1145</v>
      </c>
      <c r="B397" s="6">
        <v>190</v>
      </c>
      <c r="C397" s="6" t="s">
        <v>3</v>
      </c>
      <c r="D397" s="6">
        <v>12180</v>
      </c>
      <c r="E397" s="1" t="s">
        <v>45</v>
      </c>
      <c r="F397" s="1">
        <v>4</v>
      </c>
      <c r="G397" s="1">
        <v>4</v>
      </c>
      <c r="H397" s="1">
        <v>1941</v>
      </c>
      <c r="I397" s="1">
        <v>1950</v>
      </c>
      <c r="J397" s="1" t="s">
        <v>46</v>
      </c>
      <c r="K397" s="1" t="s">
        <v>47</v>
      </c>
      <c r="L397" s="1" t="s">
        <v>66</v>
      </c>
      <c r="M397" s="1" t="s">
        <v>67</v>
      </c>
      <c r="N397" s="1" t="s">
        <v>48</v>
      </c>
      <c r="O397" s="1" t="s">
        <v>47</v>
      </c>
      <c r="P397" s="1" t="s">
        <v>50</v>
      </c>
      <c r="Q397" s="1" t="s">
        <v>51</v>
      </c>
      <c r="R397" s="1">
        <v>348</v>
      </c>
      <c r="S397" s="1" t="s">
        <v>75</v>
      </c>
      <c r="T397" s="1">
        <v>672</v>
      </c>
      <c r="U397" s="1">
        <v>252</v>
      </c>
      <c r="V397" s="1">
        <v>0</v>
      </c>
      <c r="W397" s="1">
        <v>924</v>
      </c>
      <c r="X397" s="1">
        <v>1</v>
      </c>
      <c r="Y397" s="1">
        <v>0</v>
      </c>
      <c r="Z397" s="1">
        <v>2</v>
      </c>
      <c r="AA397" s="1">
        <v>1</v>
      </c>
      <c r="AB397" s="1" t="s">
        <v>66</v>
      </c>
      <c r="AC397" s="1">
        <v>5</v>
      </c>
      <c r="AD397" s="1" t="s">
        <v>53</v>
      </c>
      <c r="AE397" s="1" t="s">
        <v>58</v>
      </c>
      <c r="AF397" s="1">
        <v>1</v>
      </c>
      <c r="AG397" s="1">
        <v>0</v>
      </c>
      <c r="AH397" s="1">
        <v>7</v>
      </c>
      <c r="AI397" s="1">
        <v>2010</v>
      </c>
      <c r="AJ397" s="1" t="s">
        <v>9</v>
      </c>
      <c r="AK397" s="1">
        <v>80000</v>
      </c>
      <c r="AL397" s="16">
        <f t="shared" si="23"/>
        <v>-95984.850684931502</v>
      </c>
      <c r="AM397" s="16">
        <f t="shared" si="24"/>
        <v>9213091561.0085945</v>
      </c>
    </row>
    <row r="398" spans="1:39" x14ac:dyDescent="0.25">
      <c r="A398" s="5">
        <v>657</v>
      </c>
      <c r="B398" s="6">
        <v>20</v>
      </c>
      <c r="C398" s="6" t="s">
        <v>3</v>
      </c>
      <c r="D398" s="6">
        <v>10007</v>
      </c>
      <c r="E398" s="1" t="s">
        <v>45</v>
      </c>
      <c r="F398" s="1">
        <v>5</v>
      </c>
      <c r="G398" s="1">
        <v>7</v>
      </c>
      <c r="H398" s="1">
        <v>1959</v>
      </c>
      <c r="I398" s="1">
        <v>2006</v>
      </c>
      <c r="J398" s="1" t="s">
        <v>46</v>
      </c>
      <c r="K398" s="1" t="s">
        <v>48</v>
      </c>
      <c r="L398" s="1" t="s">
        <v>47</v>
      </c>
      <c r="M398" s="1" t="s">
        <v>49</v>
      </c>
      <c r="N398" s="1" t="s">
        <v>47</v>
      </c>
      <c r="O398" s="1" t="s">
        <v>47</v>
      </c>
      <c r="P398" s="1" t="s">
        <v>50</v>
      </c>
      <c r="Q398" s="1" t="s">
        <v>65</v>
      </c>
      <c r="R398" s="1">
        <v>806</v>
      </c>
      <c r="S398" s="1" t="s">
        <v>52</v>
      </c>
      <c r="T398" s="1">
        <v>1053</v>
      </c>
      <c r="U398" s="1">
        <v>0</v>
      </c>
      <c r="V398" s="1">
        <v>0</v>
      </c>
      <c r="W398" s="1">
        <v>1053</v>
      </c>
      <c r="X398" s="1">
        <v>1</v>
      </c>
      <c r="Y398" s="1">
        <v>1</v>
      </c>
      <c r="Z398" s="1">
        <v>3</v>
      </c>
      <c r="AA398" s="1">
        <v>1</v>
      </c>
      <c r="AB398" s="1" t="s">
        <v>48</v>
      </c>
      <c r="AC398" s="1">
        <v>5</v>
      </c>
      <c r="AD398" s="1" t="s">
        <v>53</v>
      </c>
      <c r="AE398" s="1" t="s">
        <v>54</v>
      </c>
      <c r="AF398" s="1">
        <v>1</v>
      </c>
      <c r="AG398" s="1">
        <v>0</v>
      </c>
      <c r="AH398" s="1">
        <v>8</v>
      </c>
      <c r="AI398" s="1">
        <v>2008</v>
      </c>
      <c r="AJ398" s="1" t="s">
        <v>9</v>
      </c>
      <c r="AK398" s="1">
        <v>145500</v>
      </c>
      <c r="AL398" s="16">
        <f t="shared" si="23"/>
        <v>-30484.850684931502</v>
      </c>
      <c r="AM398" s="16">
        <f t="shared" si="24"/>
        <v>929326121.28256869</v>
      </c>
    </row>
    <row r="399" spans="1:39" x14ac:dyDescent="0.25">
      <c r="A399" s="5">
        <v>1039</v>
      </c>
      <c r="B399" s="6">
        <v>160</v>
      </c>
      <c r="C399" s="6" t="s">
        <v>4</v>
      </c>
      <c r="D399" s="6">
        <v>1533</v>
      </c>
      <c r="E399" s="1" t="s">
        <v>45</v>
      </c>
      <c r="F399" s="1">
        <v>4</v>
      </c>
      <c r="G399" s="1">
        <v>6</v>
      </c>
      <c r="H399" s="1">
        <v>1970</v>
      </c>
      <c r="I399" s="1">
        <v>2008</v>
      </c>
      <c r="J399" s="1" t="s">
        <v>46</v>
      </c>
      <c r="K399" s="1" t="s">
        <v>47</v>
      </c>
      <c r="L399" s="1" t="s">
        <v>47</v>
      </c>
      <c r="M399" s="1" t="s">
        <v>49</v>
      </c>
      <c r="N399" s="1" t="s">
        <v>47</v>
      </c>
      <c r="O399" s="1" t="s">
        <v>47</v>
      </c>
      <c r="P399" s="1" t="s">
        <v>50</v>
      </c>
      <c r="Q399" s="1" t="s">
        <v>56</v>
      </c>
      <c r="R399" s="1">
        <v>0</v>
      </c>
      <c r="S399" s="1" t="s">
        <v>52</v>
      </c>
      <c r="T399" s="1">
        <v>798</v>
      </c>
      <c r="U399" s="1">
        <v>546</v>
      </c>
      <c r="V399" s="1">
        <v>0</v>
      </c>
      <c r="W399" s="1">
        <v>1344</v>
      </c>
      <c r="X399" s="1">
        <v>1</v>
      </c>
      <c r="Y399" s="1">
        <v>1</v>
      </c>
      <c r="Z399" s="1">
        <v>3</v>
      </c>
      <c r="AA399" s="1">
        <v>1</v>
      </c>
      <c r="AB399" s="1" t="s">
        <v>47</v>
      </c>
      <c r="AC399" s="1">
        <v>6</v>
      </c>
      <c r="AD399" s="1" t="s">
        <v>53</v>
      </c>
      <c r="AE399" s="1" t="s">
        <v>76</v>
      </c>
      <c r="AF399" s="1">
        <v>0</v>
      </c>
      <c r="AG399" s="1">
        <v>0</v>
      </c>
      <c r="AH399" s="1">
        <v>5</v>
      </c>
      <c r="AI399" s="1">
        <v>2009</v>
      </c>
      <c r="AJ399" s="1" t="s">
        <v>9</v>
      </c>
      <c r="AK399" s="1">
        <v>97000</v>
      </c>
      <c r="AL399" s="16">
        <f t="shared" si="23"/>
        <v>-78984.850684931502</v>
      </c>
      <c r="AM399" s="16">
        <f t="shared" si="24"/>
        <v>6238606637.7209244</v>
      </c>
    </row>
    <row r="400" spans="1:39" x14ac:dyDescent="0.25">
      <c r="A400" s="5">
        <v>881</v>
      </c>
      <c r="B400" s="6">
        <v>20</v>
      </c>
      <c r="C400" s="6" t="s">
        <v>3</v>
      </c>
      <c r="D400" s="6">
        <v>7024</v>
      </c>
      <c r="E400" s="1" t="s">
        <v>45</v>
      </c>
      <c r="F400" s="1">
        <v>5</v>
      </c>
      <c r="G400" s="1">
        <v>5</v>
      </c>
      <c r="H400" s="1">
        <v>2005</v>
      </c>
      <c r="I400" s="1">
        <v>2006</v>
      </c>
      <c r="J400" s="1" t="s">
        <v>46</v>
      </c>
      <c r="K400" s="1" t="s">
        <v>47</v>
      </c>
      <c r="L400" s="1" t="s">
        <v>47</v>
      </c>
      <c r="M400" s="1" t="s">
        <v>55</v>
      </c>
      <c r="N400" s="1" t="s">
        <v>62</v>
      </c>
      <c r="O400" s="1" t="s">
        <v>48</v>
      </c>
      <c r="P400" s="1" t="s">
        <v>50</v>
      </c>
      <c r="Q400" s="1" t="s">
        <v>65</v>
      </c>
      <c r="R400" s="1">
        <v>980</v>
      </c>
      <c r="S400" s="1" t="s">
        <v>52</v>
      </c>
      <c r="T400" s="1">
        <v>1090</v>
      </c>
      <c r="U400" s="1">
        <v>0</v>
      </c>
      <c r="V400" s="1">
        <v>0</v>
      </c>
      <c r="W400" s="1">
        <v>1090</v>
      </c>
      <c r="X400" s="1">
        <v>1</v>
      </c>
      <c r="Y400" s="1">
        <v>1</v>
      </c>
      <c r="Z400" s="1">
        <v>2</v>
      </c>
      <c r="AA400" s="1">
        <v>1</v>
      </c>
      <c r="AB400" s="1" t="s">
        <v>47</v>
      </c>
      <c r="AC400" s="1">
        <v>5</v>
      </c>
      <c r="AD400" s="1" t="s">
        <v>53</v>
      </c>
      <c r="AE400" s="1" t="s">
        <v>54</v>
      </c>
      <c r="AF400" s="1">
        <v>2</v>
      </c>
      <c r="AG400" s="1">
        <v>0</v>
      </c>
      <c r="AH400" s="1">
        <v>6</v>
      </c>
      <c r="AI400" s="1">
        <v>2007</v>
      </c>
      <c r="AJ400" s="1" t="s">
        <v>9</v>
      </c>
      <c r="AK400" s="1">
        <v>157000</v>
      </c>
      <c r="AL400" s="16">
        <f t="shared" si="23"/>
        <v>-18984.850684931502</v>
      </c>
      <c r="AM400" s="16">
        <f t="shared" si="24"/>
        <v>360424555.52914411</v>
      </c>
    </row>
    <row r="401" spans="1:39" x14ac:dyDescent="0.25">
      <c r="A401" s="5">
        <v>383</v>
      </c>
      <c r="B401" s="6">
        <v>60</v>
      </c>
      <c r="C401" s="6" t="s">
        <v>3</v>
      </c>
      <c r="D401" s="6">
        <v>9245</v>
      </c>
      <c r="E401" s="1" t="s">
        <v>45</v>
      </c>
      <c r="F401" s="1">
        <v>7</v>
      </c>
      <c r="G401" s="1">
        <v>5</v>
      </c>
      <c r="H401" s="1">
        <v>2006</v>
      </c>
      <c r="I401" s="1">
        <v>2006</v>
      </c>
      <c r="J401" s="1" t="s">
        <v>46</v>
      </c>
      <c r="K401" s="1" t="s">
        <v>48</v>
      </c>
      <c r="L401" s="1" t="s">
        <v>47</v>
      </c>
      <c r="M401" s="1" t="s">
        <v>55</v>
      </c>
      <c r="N401" s="1" t="s">
        <v>48</v>
      </c>
      <c r="O401" s="1" t="s">
        <v>47</v>
      </c>
      <c r="P401" s="1" t="s">
        <v>68</v>
      </c>
      <c r="Q401" s="1" t="s">
        <v>56</v>
      </c>
      <c r="R401" s="1">
        <v>0</v>
      </c>
      <c r="S401" s="1" t="s">
        <v>52</v>
      </c>
      <c r="T401" s="1">
        <v>939</v>
      </c>
      <c r="U401" s="1">
        <v>858</v>
      </c>
      <c r="V401" s="1">
        <v>0</v>
      </c>
      <c r="W401" s="1">
        <v>1797</v>
      </c>
      <c r="X401" s="1">
        <v>2</v>
      </c>
      <c r="Y401" s="1">
        <v>1</v>
      </c>
      <c r="Z401" s="1">
        <v>3</v>
      </c>
      <c r="AA401" s="1">
        <v>1</v>
      </c>
      <c r="AB401" s="1" t="s">
        <v>48</v>
      </c>
      <c r="AC401" s="1">
        <v>8</v>
      </c>
      <c r="AD401" s="1" t="s">
        <v>53</v>
      </c>
      <c r="AE401" s="1" t="s">
        <v>54</v>
      </c>
      <c r="AF401" s="1">
        <v>2</v>
      </c>
      <c r="AG401" s="1">
        <v>0</v>
      </c>
      <c r="AH401" s="1">
        <v>4</v>
      </c>
      <c r="AI401" s="1">
        <v>2007</v>
      </c>
      <c r="AJ401" s="1" t="s">
        <v>9</v>
      </c>
      <c r="AK401" s="1">
        <v>213500</v>
      </c>
      <c r="AL401" s="16">
        <f t="shared" si="23"/>
        <v>37515.149315068498</v>
      </c>
      <c r="AM401" s="16">
        <f t="shared" si="24"/>
        <v>1407386428.1318843</v>
      </c>
    </row>
    <row r="402" spans="1:39" x14ac:dyDescent="0.25">
      <c r="A402" s="5">
        <v>341</v>
      </c>
      <c r="B402" s="6">
        <v>60</v>
      </c>
      <c r="C402" s="6" t="s">
        <v>3</v>
      </c>
      <c r="D402" s="6">
        <v>14191</v>
      </c>
      <c r="E402" s="1" t="s">
        <v>45</v>
      </c>
      <c r="F402" s="1">
        <v>8</v>
      </c>
      <c r="G402" s="1">
        <v>5</v>
      </c>
      <c r="H402" s="1">
        <v>2002</v>
      </c>
      <c r="I402" s="1">
        <v>2002</v>
      </c>
      <c r="J402" s="1" t="s">
        <v>46</v>
      </c>
      <c r="K402" s="1" t="s">
        <v>48</v>
      </c>
      <c r="L402" s="1" t="s">
        <v>47</v>
      </c>
      <c r="M402" s="1" t="s">
        <v>55</v>
      </c>
      <c r="N402" s="1" t="s">
        <v>48</v>
      </c>
      <c r="O402" s="1" t="s">
        <v>47</v>
      </c>
      <c r="P402" s="1" t="s">
        <v>50</v>
      </c>
      <c r="Q402" s="1" t="s">
        <v>56</v>
      </c>
      <c r="R402" s="1">
        <v>0</v>
      </c>
      <c r="S402" s="1" t="s">
        <v>52</v>
      </c>
      <c r="T402" s="1">
        <v>993</v>
      </c>
      <c r="U402" s="1">
        <v>915</v>
      </c>
      <c r="V402" s="1">
        <v>0</v>
      </c>
      <c r="W402" s="1">
        <v>1908</v>
      </c>
      <c r="X402" s="1">
        <v>2</v>
      </c>
      <c r="Y402" s="1">
        <v>1</v>
      </c>
      <c r="Z402" s="1">
        <v>4</v>
      </c>
      <c r="AA402" s="1">
        <v>1</v>
      </c>
      <c r="AB402" s="1" t="s">
        <v>48</v>
      </c>
      <c r="AC402" s="1">
        <v>9</v>
      </c>
      <c r="AD402" s="1" t="s">
        <v>53</v>
      </c>
      <c r="AE402" s="1" t="s">
        <v>54</v>
      </c>
      <c r="AF402" s="1">
        <v>2</v>
      </c>
      <c r="AG402" s="1">
        <v>0</v>
      </c>
      <c r="AH402" s="1">
        <v>4</v>
      </c>
      <c r="AI402" s="1">
        <v>2010</v>
      </c>
      <c r="AJ402" s="1" t="s">
        <v>9</v>
      </c>
      <c r="AK402" s="1">
        <v>202900</v>
      </c>
      <c r="AL402" s="16">
        <f t="shared" si="23"/>
        <v>26915.149315068498</v>
      </c>
      <c r="AM402" s="16">
        <f t="shared" si="24"/>
        <v>724425262.6524322</v>
      </c>
    </row>
    <row r="403" spans="1:39" x14ac:dyDescent="0.25">
      <c r="A403" s="5">
        <v>230</v>
      </c>
      <c r="B403" s="6">
        <v>120</v>
      </c>
      <c r="C403" s="6" t="s">
        <v>3</v>
      </c>
      <c r="D403" s="6">
        <v>3182</v>
      </c>
      <c r="E403" s="1" t="s">
        <v>45</v>
      </c>
      <c r="F403" s="1">
        <v>7</v>
      </c>
      <c r="G403" s="1">
        <v>5</v>
      </c>
      <c r="H403" s="1">
        <v>2005</v>
      </c>
      <c r="I403" s="1">
        <v>2006</v>
      </c>
      <c r="J403" s="1" t="s">
        <v>46</v>
      </c>
      <c r="K403" s="1" t="s">
        <v>48</v>
      </c>
      <c r="L403" s="1" t="s">
        <v>47</v>
      </c>
      <c r="M403" s="1" t="s">
        <v>55</v>
      </c>
      <c r="N403" s="1" t="s">
        <v>48</v>
      </c>
      <c r="O403" s="1" t="s">
        <v>47</v>
      </c>
      <c r="P403" s="1" t="s">
        <v>68</v>
      </c>
      <c r="Q403" s="1" t="s">
        <v>63</v>
      </c>
      <c r="R403" s="1">
        <v>16</v>
      </c>
      <c r="S403" s="1" t="s">
        <v>52</v>
      </c>
      <c r="T403" s="1">
        <v>1555</v>
      </c>
      <c r="U403" s="1">
        <v>0</v>
      </c>
      <c r="V403" s="1">
        <v>0</v>
      </c>
      <c r="W403" s="1">
        <v>1555</v>
      </c>
      <c r="X403" s="1">
        <v>2</v>
      </c>
      <c r="Y403" s="1">
        <v>0</v>
      </c>
      <c r="Z403" s="1">
        <v>2</v>
      </c>
      <c r="AA403" s="1">
        <v>1</v>
      </c>
      <c r="AB403" s="1" t="s">
        <v>48</v>
      </c>
      <c r="AC403" s="1">
        <v>7</v>
      </c>
      <c r="AD403" s="1" t="s">
        <v>53</v>
      </c>
      <c r="AE403" s="1" t="s">
        <v>54</v>
      </c>
      <c r="AF403" s="1">
        <v>2</v>
      </c>
      <c r="AG403" s="1">
        <v>0</v>
      </c>
      <c r="AH403" s="1">
        <v>5</v>
      </c>
      <c r="AI403" s="1">
        <v>2009</v>
      </c>
      <c r="AJ403" s="1" t="s">
        <v>9</v>
      </c>
      <c r="AK403" s="1">
        <v>192500</v>
      </c>
      <c r="AL403" s="16">
        <f t="shared" si="23"/>
        <v>16515.149315068498</v>
      </c>
      <c r="AM403" s="16">
        <f t="shared" si="24"/>
        <v>272750156.8990075</v>
      </c>
    </row>
    <row r="404" spans="1:39" x14ac:dyDescent="0.25">
      <c r="A404" s="5">
        <v>1108</v>
      </c>
      <c r="B404" s="6">
        <v>60</v>
      </c>
      <c r="C404" s="6" t="s">
        <v>3</v>
      </c>
      <c r="D404" s="6">
        <v>23257</v>
      </c>
      <c r="E404" s="1" t="s">
        <v>71</v>
      </c>
      <c r="F404" s="1">
        <v>7</v>
      </c>
      <c r="G404" s="1">
        <v>5</v>
      </c>
      <c r="H404" s="1">
        <v>2006</v>
      </c>
      <c r="I404" s="1">
        <v>2006</v>
      </c>
      <c r="J404" s="1" t="s">
        <v>46</v>
      </c>
      <c r="K404" s="1" t="s">
        <v>48</v>
      </c>
      <c r="L404" s="1" t="s">
        <v>47</v>
      </c>
      <c r="M404" s="1" t="s">
        <v>55</v>
      </c>
      <c r="N404" s="1" t="s">
        <v>62</v>
      </c>
      <c r="O404" s="1" t="s">
        <v>48</v>
      </c>
      <c r="P404" s="1" t="s">
        <v>50</v>
      </c>
      <c r="Q404" s="1" t="s">
        <v>56</v>
      </c>
      <c r="R404" s="1">
        <v>0</v>
      </c>
      <c r="S404" s="1" t="s">
        <v>52</v>
      </c>
      <c r="T404" s="1">
        <v>887</v>
      </c>
      <c r="U404" s="1">
        <v>1134</v>
      </c>
      <c r="V404" s="1">
        <v>0</v>
      </c>
      <c r="W404" s="1">
        <v>2021</v>
      </c>
      <c r="X404" s="1">
        <v>2</v>
      </c>
      <c r="Y404" s="1">
        <v>1</v>
      </c>
      <c r="Z404" s="1">
        <v>3</v>
      </c>
      <c r="AA404" s="1">
        <v>1</v>
      </c>
      <c r="AB404" s="1" t="s">
        <v>48</v>
      </c>
      <c r="AC404" s="1">
        <v>9</v>
      </c>
      <c r="AD404" s="1" t="s">
        <v>53</v>
      </c>
      <c r="AE404" s="1" t="s">
        <v>69</v>
      </c>
      <c r="AF404" s="1">
        <v>2</v>
      </c>
      <c r="AG404" s="1">
        <v>0</v>
      </c>
      <c r="AH404" s="1">
        <v>9</v>
      </c>
      <c r="AI404" s="1">
        <v>2006</v>
      </c>
      <c r="AJ404" s="1" t="s">
        <v>10</v>
      </c>
      <c r="AK404" s="1">
        <v>274725</v>
      </c>
      <c r="AL404" s="16">
        <f t="shared" si="23"/>
        <v>98740.149315068498</v>
      </c>
      <c r="AM404" s="16">
        <f t="shared" si="24"/>
        <v>9749617086.762022</v>
      </c>
    </row>
    <row r="405" spans="1:39" x14ac:dyDescent="0.25">
      <c r="A405" s="5">
        <v>1096</v>
      </c>
      <c r="B405" s="6">
        <v>20</v>
      </c>
      <c r="C405" s="6" t="s">
        <v>3</v>
      </c>
      <c r="D405" s="6">
        <v>9317</v>
      </c>
      <c r="E405" s="1" t="s">
        <v>45</v>
      </c>
      <c r="F405" s="1">
        <v>6</v>
      </c>
      <c r="G405" s="1">
        <v>5</v>
      </c>
      <c r="H405" s="1">
        <v>2006</v>
      </c>
      <c r="I405" s="1">
        <v>2006</v>
      </c>
      <c r="J405" s="1" t="s">
        <v>46</v>
      </c>
      <c r="K405" s="1" t="s">
        <v>48</v>
      </c>
      <c r="L405" s="1" t="s">
        <v>47</v>
      </c>
      <c r="M405" s="1" t="s">
        <v>55</v>
      </c>
      <c r="N405" s="1" t="s">
        <v>48</v>
      </c>
      <c r="O405" s="1" t="s">
        <v>47</v>
      </c>
      <c r="P405" s="1" t="s">
        <v>50</v>
      </c>
      <c r="Q405" s="1" t="s">
        <v>63</v>
      </c>
      <c r="R405" s="1">
        <v>24</v>
      </c>
      <c r="S405" s="1" t="s">
        <v>52</v>
      </c>
      <c r="T405" s="1">
        <v>1314</v>
      </c>
      <c r="U405" s="1">
        <v>0</v>
      </c>
      <c r="V405" s="1">
        <v>0</v>
      </c>
      <c r="W405" s="1">
        <v>1314</v>
      </c>
      <c r="X405" s="1">
        <v>2</v>
      </c>
      <c r="Y405" s="1">
        <v>0</v>
      </c>
      <c r="Z405" s="1">
        <v>3</v>
      </c>
      <c r="AA405" s="1">
        <v>1</v>
      </c>
      <c r="AB405" s="1" t="s">
        <v>48</v>
      </c>
      <c r="AC405" s="1">
        <v>6</v>
      </c>
      <c r="AD405" s="1" t="s">
        <v>53</v>
      </c>
      <c r="AE405" s="1" t="s">
        <v>54</v>
      </c>
      <c r="AF405" s="1">
        <v>2</v>
      </c>
      <c r="AG405" s="1">
        <v>0</v>
      </c>
      <c r="AH405" s="1">
        <v>3</v>
      </c>
      <c r="AI405" s="1">
        <v>2007</v>
      </c>
      <c r="AJ405" s="1" t="s">
        <v>9</v>
      </c>
      <c r="AK405" s="1">
        <v>176432</v>
      </c>
      <c r="AL405" s="16">
        <f t="shared" si="23"/>
        <v>447.14931506849825</v>
      </c>
      <c r="AM405" s="16">
        <f t="shared" si="24"/>
        <v>199942.50996622711</v>
      </c>
    </row>
    <row r="406" spans="1:39" x14ac:dyDescent="0.25">
      <c r="A406" s="5">
        <v>623</v>
      </c>
      <c r="B406" s="6">
        <v>20</v>
      </c>
      <c r="C406" s="6" t="s">
        <v>3</v>
      </c>
      <c r="D406" s="6">
        <v>7064</v>
      </c>
      <c r="E406" s="1" t="s">
        <v>45</v>
      </c>
      <c r="F406" s="1">
        <v>5</v>
      </c>
      <c r="G406" s="1">
        <v>6</v>
      </c>
      <c r="H406" s="1">
        <v>1977</v>
      </c>
      <c r="I406" s="1">
        <v>1977</v>
      </c>
      <c r="J406" s="1" t="s">
        <v>46</v>
      </c>
      <c r="K406" s="1" t="s">
        <v>47</v>
      </c>
      <c r="L406" s="1" t="s">
        <v>47</v>
      </c>
      <c r="M406" s="1" t="s">
        <v>49</v>
      </c>
      <c r="N406" s="1" t="s">
        <v>47</v>
      </c>
      <c r="O406" s="1" t="s">
        <v>47</v>
      </c>
      <c r="P406" s="1" t="s">
        <v>50</v>
      </c>
      <c r="Q406" s="1" t="s">
        <v>51</v>
      </c>
      <c r="R406" s="1">
        <v>560</v>
      </c>
      <c r="S406" s="1" t="s">
        <v>52</v>
      </c>
      <c r="T406" s="1">
        <v>980</v>
      </c>
      <c r="U406" s="1">
        <v>0</v>
      </c>
      <c r="V406" s="1">
        <v>0</v>
      </c>
      <c r="W406" s="1">
        <v>980</v>
      </c>
      <c r="X406" s="1">
        <v>1</v>
      </c>
      <c r="Y406" s="1">
        <v>0</v>
      </c>
      <c r="Z406" s="1">
        <v>3</v>
      </c>
      <c r="AA406" s="1">
        <v>1</v>
      </c>
      <c r="AB406" s="1" t="s">
        <v>47</v>
      </c>
      <c r="AC406" s="1">
        <v>6</v>
      </c>
      <c r="AD406" s="1" t="s">
        <v>53</v>
      </c>
      <c r="AE406" s="1" t="s">
        <v>58</v>
      </c>
      <c r="AF406" s="1">
        <v>2</v>
      </c>
      <c r="AG406" s="1">
        <v>0</v>
      </c>
      <c r="AH406" s="1">
        <v>7</v>
      </c>
      <c r="AI406" s="1">
        <v>2009</v>
      </c>
      <c r="AJ406" s="1" t="s">
        <v>9</v>
      </c>
      <c r="AK406" s="1">
        <v>135000</v>
      </c>
      <c r="AL406" s="16">
        <f t="shared" si="23"/>
        <v>-40984.850684931502</v>
      </c>
      <c r="AM406" s="16">
        <f t="shared" si="24"/>
        <v>1679757985.6661303</v>
      </c>
    </row>
    <row r="407" spans="1:39" x14ac:dyDescent="0.25">
      <c r="A407" s="5">
        <v>1370</v>
      </c>
      <c r="B407" s="6">
        <v>20</v>
      </c>
      <c r="C407" s="6" t="s">
        <v>3</v>
      </c>
      <c r="D407" s="6">
        <v>10635</v>
      </c>
      <c r="E407" s="1" t="s">
        <v>64</v>
      </c>
      <c r="F407" s="1">
        <v>8</v>
      </c>
      <c r="G407" s="1">
        <v>5</v>
      </c>
      <c r="H407" s="1">
        <v>2003</v>
      </c>
      <c r="I407" s="1">
        <v>2003</v>
      </c>
      <c r="J407" s="1" t="s">
        <v>61</v>
      </c>
      <c r="K407" s="1" t="s">
        <v>48</v>
      </c>
      <c r="L407" s="1" t="s">
        <v>47</v>
      </c>
      <c r="M407" s="1" t="s">
        <v>55</v>
      </c>
      <c r="N407" s="1" t="s">
        <v>48</v>
      </c>
      <c r="O407" s="1" t="s">
        <v>47</v>
      </c>
      <c r="P407" s="1" t="s">
        <v>68</v>
      </c>
      <c r="Q407" s="1" t="s">
        <v>51</v>
      </c>
      <c r="R407" s="1">
        <v>370</v>
      </c>
      <c r="S407" s="1" t="s">
        <v>52</v>
      </c>
      <c r="T407" s="1">
        <v>1668</v>
      </c>
      <c r="U407" s="1">
        <v>0</v>
      </c>
      <c r="V407" s="1">
        <v>0</v>
      </c>
      <c r="W407" s="1">
        <v>1668</v>
      </c>
      <c r="X407" s="1">
        <v>2</v>
      </c>
      <c r="Y407" s="1">
        <v>0</v>
      </c>
      <c r="Z407" s="1">
        <v>3</v>
      </c>
      <c r="AA407" s="1">
        <v>1</v>
      </c>
      <c r="AB407" s="1" t="s">
        <v>48</v>
      </c>
      <c r="AC407" s="1">
        <v>8</v>
      </c>
      <c r="AD407" s="1" t="s">
        <v>53</v>
      </c>
      <c r="AE407" s="1" t="s">
        <v>54</v>
      </c>
      <c r="AF407" s="1">
        <v>2</v>
      </c>
      <c r="AG407" s="1">
        <v>0</v>
      </c>
      <c r="AH407" s="1">
        <v>5</v>
      </c>
      <c r="AI407" s="1">
        <v>2010</v>
      </c>
      <c r="AJ407" s="1" t="s">
        <v>9</v>
      </c>
      <c r="AK407" s="1">
        <v>232000</v>
      </c>
      <c r="AL407" s="16">
        <f t="shared" si="23"/>
        <v>56015.149315068498</v>
      </c>
      <c r="AM407" s="16">
        <f t="shared" si="24"/>
        <v>3137696952.7894187</v>
      </c>
    </row>
    <row r="408" spans="1:39" x14ac:dyDescent="0.25">
      <c r="A408" s="5">
        <v>1364</v>
      </c>
      <c r="B408" s="6">
        <v>60</v>
      </c>
      <c r="C408" s="6" t="s">
        <v>3</v>
      </c>
      <c r="D408" s="6">
        <v>8499</v>
      </c>
      <c r="E408" s="1" t="s">
        <v>45</v>
      </c>
      <c r="F408" s="1">
        <v>6</v>
      </c>
      <c r="G408" s="1">
        <v>5</v>
      </c>
      <c r="H408" s="1">
        <v>2006</v>
      </c>
      <c r="I408" s="1">
        <v>2007</v>
      </c>
      <c r="J408" s="1" t="s">
        <v>46</v>
      </c>
      <c r="K408" s="1" t="s">
        <v>47</v>
      </c>
      <c r="L408" s="1" t="s">
        <v>47</v>
      </c>
      <c r="M408" s="1" t="s">
        <v>55</v>
      </c>
      <c r="N408" s="1" t="s">
        <v>48</v>
      </c>
      <c r="O408" s="1" t="s">
        <v>47</v>
      </c>
      <c r="P408" s="1" t="s">
        <v>50</v>
      </c>
      <c r="Q408" s="1" t="s">
        <v>56</v>
      </c>
      <c r="R408" s="1">
        <v>0</v>
      </c>
      <c r="S408" s="1" t="s">
        <v>52</v>
      </c>
      <c r="T408" s="1">
        <v>616</v>
      </c>
      <c r="U408" s="1">
        <v>796</v>
      </c>
      <c r="V408" s="1">
        <v>0</v>
      </c>
      <c r="W408" s="1">
        <v>1412</v>
      </c>
      <c r="X408" s="1">
        <v>2</v>
      </c>
      <c r="Y408" s="1">
        <v>1</v>
      </c>
      <c r="Z408" s="1">
        <v>3</v>
      </c>
      <c r="AA408" s="1">
        <v>1</v>
      </c>
      <c r="AB408" s="1" t="s">
        <v>48</v>
      </c>
      <c r="AC408" s="1">
        <v>6</v>
      </c>
      <c r="AD408" s="1" t="s">
        <v>53</v>
      </c>
      <c r="AE408" s="1" t="s">
        <v>69</v>
      </c>
      <c r="AF408" s="1">
        <v>2</v>
      </c>
      <c r="AG408" s="1">
        <v>0</v>
      </c>
      <c r="AH408" s="1">
        <v>3</v>
      </c>
      <c r="AI408" s="1">
        <v>2007</v>
      </c>
      <c r="AJ408" s="1" t="s">
        <v>10</v>
      </c>
      <c r="AK408" s="1">
        <v>156932</v>
      </c>
      <c r="AL408" s="16">
        <f t="shared" si="23"/>
        <v>-19052.850684931502</v>
      </c>
      <c r="AM408" s="16">
        <f t="shared" si="24"/>
        <v>363011119.22229481</v>
      </c>
    </row>
    <row r="409" spans="1:39" x14ac:dyDescent="0.25">
      <c r="A409" s="5">
        <v>352</v>
      </c>
      <c r="B409" s="6">
        <v>120</v>
      </c>
      <c r="C409" s="6" t="s">
        <v>3</v>
      </c>
      <c r="D409" s="6">
        <v>5271</v>
      </c>
      <c r="E409" s="1" t="s">
        <v>45</v>
      </c>
      <c r="F409" s="1">
        <v>7</v>
      </c>
      <c r="G409" s="1">
        <v>5</v>
      </c>
      <c r="H409" s="1">
        <v>1986</v>
      </c>
      <c r="I409" s="1">
        <v>1986</v>
      </c>
      <c r="J409" s="1" t="s">
        <v>46</v>
      </c>
      <c r="K409" s="1" t="s">
        <v>47</v>
      </c>
      <c r="L409" s="1" t="s">
        <v>47</v>
      </c>
      <c r="M409" s="1" t="s">
        <v>55</v>
      </c>
      <c r="N409" s="1" t="s">
        <v>48</v>
      </c>
      <c r="O409" s="1" t="s">
        <v>47</v>
      </c>
      <c r="P409" s="1" t="s">
        <v>48</v>
      </c>
      <c r="Q409" s="1" t="s">
        <v>63</v>
      </c>
      <c r="R409" s="1">
        <v>1082</v>
      </c>
      <c r="S409" s="1" t="s">
        <v>52</v>
      </c>
      <c r="T409" s="1">
        <v>1453</v>
      </c>
      <c r="U409" s="1">
        <v>0</v>
      </c>
      <c r="V409" s="1">
        <v>0</v>
      </c>
      <c r="W409" s="1">
        <v>1453</v>
      </c>
      <c r="X409" s="1">
        <v>1</v>
      </c>
      <c r="Y409" s="1">
        <v>1</v>
      </c>
      <c r="Z409" s="1">
        <v>2</v>
      </c>
      <c r="AA409" s="1">
        <v>1</v>
      </c>
      <c r="AB409" s="1" t="s">
        <v>48</v>
      </c>
      <c r="AC409" s="1">
        <v>6</v>
      </c>
      <c r="AD409" s="1" t="s">
        <v>53</v>
      </c>
      <c r="AE409" s="1" t="s">
        <v>54</v>
      </c>
      <c r="AF409" s="1">
        <v>2</v>
      </c>
      <c r="AG409" s="1">
        <v>0</v>
      </c>
      <c r="AH409" s="1">
        <v>12</v>
      </c>
      <c r="AI409" s="1">
        <v>2006</v>
      </c>
      <c r="AJ409" s="1" t="s">
        <v>10</v>
      </c>
      <c r="AK409" s="1">
        <v>190000</v>
      </c>
      <c r="AL409" s="16">
        <f t="shared" si="23"/>
        <v>14015.149315068498</v>
      </c>
      <c r="AM409" s="16">
        <f t="shared" si="24"/>
        <v>196424410.32366499</v>
      </c>
    </row>
    <row r="410" spans="1:39" x14ac:dyDescent="0.25">
      <c r="A410" s="5">
        <v>263</v>
      </c>
      <c r="B410" s="6">
        <v>80</v>
      </c>
      <c r="C410" s="6" t="s">
        <v>3</v>
      </c>
      <c r="D410" s="6">
        <v>8471</v>
      </c>
      <c r="E410" s="1" t="s">
        <v>59</v>
      </c>
      <c r="F410" s="1">
        <v>6</v>
      </c>
      <c r="G410" s="1">
        <v>7</v>
      </c>
      <c r="H410" s="1">
        <v>1977</v>
      </c>
      <c r="I410" s="1">
        <v>1995</v>
      </c>
      <c r="J410" s="1" t="s">
        <v>46</v>
      </c>
      <c r="K410" s="1" t="s">
        <v>47</v>
      </c>
      <c r="L410" s="1" t="s">
        <v>47</v>
      </c>
      <c r="M410" s="1" t="s">
        <v>49</v>
      </c>
      <c r="N410" s="1" t="s">
        <v>48</v>
      </c>
      <c r="O410" s="1" t="s">
        <v>48</v>
      </c>
      <c r="P410" s="1" t="s">
        <v>68</v>
      </c>
      <c r="Q410" s="1" t="s">
        <v>65</v>
      </c>
      <c r="R410" s="1">
        <v>506</v>
      </c>
      <c r="S410" s="1" t="s">
        <v>52</v>
      </c>
      <c r="T410" s="1">
        <v>1212</v>
      </c>
      <c r="U410" s="1">
        <v>0</v>
      </c>
      <c r="V410" s="1">
        <v>0</v>
      </c>
      <c r="W410" s="1">
        <v>1212</v>
      </c>
      <c r="X410" s="1">
        <v>1</v>
      </c>
      <c r="Y410" s="1">
        <v>0</v>
      </c>
      <c r="Z410" s="1">
        <v>3</v>
      </c>
      <c r="AA410" s="1">
        <v>1</v>
      </c>
      <c r="AB410" s="1" t="s">
        <v>47</v>
      </c>
      <c r="AC410" s="1">
        <v>6</v>
      </c>
      <c r="AD410" s="1" t="s">
        <v>53</v>
      </c>
      <c r="AE410" s="1" t="s">
        <v>54</v>
      </c>
      <c r="AF410" s="1">
        <v>2</v>
      </c>
      <c r="AG410" s="1">
        <v>0</v>
      </c>
      <c r="AH410" s="1">
        <v>7</v>
      </c>
      <c r="AI410" s="1">
        <v>2006</v>
      </c>
      <c r="AJ410" s="1" t="s">
        <v>9</v>
      </c>
      <c r="AK410" s="1">
        <v>151000</v>
      </c>
      <c r="AL410" s="16">
        <f t="shared" si="23"/>
        <v>-24984.850684931502</v>
      </c>
      <c r="AM410" s="16">
        <f t="shared" si="24"/>
        <v>624242763.74832213</v>
      </c>
    </row>
    <row r="411" spans="1:39" x14ac:dyDescent="0.25">
      <c r="A411" s="5">
        <v>346</v>
      </c>
      <c r="B411" s="6">
        <v>50</v>
      </c>
      <c r="C411" s="6" t="s">
        <v>3</v>
      </c>
      <c r="D411" s="6">
        <v>6435</v>
      </c>
      <c r="E411" s="1" t="s">
        <v>45</v>
      </c>
      <c r="F411" s="1">
        <v>6</v>
      </c>
      <c r="G411" s="1">
        <v>5</v>
      </c>
      <c r="H411" s="1">
        <v>1939</v>
      </c>
      <c r="I411" s="1">
        <v>1950</v>
      </c>
      <c r="J411" s="1" t="s">
        <v>46</v>
      </c>
      <c r="K411" s="1" t="s">
        <v>47</v>
      </c>
      <c r="L411" s="1" t="s">
        <v>47</v>
      </c>
      <c r="M411" s="1" t="s">
        <v>67</v>
      </c>
      <c r="N411" s="1" t="s">
        <v>47</v>
      </c>
      <c r="O411" s="1" t="s">
        <v>47</v>
      </c>
      <c r="P411" s="1" t="s">
        <v>50</v>
      </c>
      <c r="Q411" s="1" t="s">
        <v>56</v>
      </c>
      <c r="R411" s="1">
        <v>0</v>
      </c>
      <c r="S411" s="1" t="s">
        <v>52</v>
      </c>
      <c r="T411" s="1">
        <v>972</v>
      </c>
      <c r="U411" s="1">
        <v>605</v>
      </c>
      <c r="V411" s="1">
        <v>0</v>
      </c>
      <c r="W411" s="1">
        <v>1577</v>
      </c>
      <c r="X411" s="1">
        <v>1</v>
      </c>
      <c r="Y411" s="1">
        <v>0</v>
      </c>
      <c r="Z411" s="1">
        <v>3</v>
      </c>
      <c r="AA411" s="1">
        <v>1</v>
      </c>
      <c r="AB411" s="1" t="s">
        <v>66</v>
      </c>
      <c r="AC411" s="1">
        <v>6</v>
      </c>
      <c r="AD411" s="1" t="s">
        <v>53</v>
      </c>
      <c r="AE411" s="1" t="s">
        <v>58</v>
      </c>
      <c r="AF411" s="1">
        <v>1</v>
      </c>
      <c r="AG411" s="1">
        <v>0</v>
      </c>
      <c r="AH411" s="1">
        <v>10</v>
      </c>
      <c r="AI411" s="1">
        <v>2006</v>
      </c>
      <c r="AJ411" s="1" t="s">
        <v>9</v>
      </c>
      <c r="AK411" s="1">
        <v>140200</v>
      </c>
      <c r="AL411" s="16">
        <f t="shared" si="23"/>
        <v>-35784.850684931502</v>
      </c>
      <c r="AM411" s="16">
        <f t="shared" si="24"/>
        <v>1280555538.5428426</v>
      </c>
    </row>
    <row r="412" spans="1:39" x14ac:dyDescent="0.25">
      <c r="A412" s="5">
        <v>339</v>
      </c>
      <c r="B412" s="6">
        <v>20</v>
      </c>
      <c r="C412" s="6" t="s">
        <v>3</v>
      </c>
      <c r="D412" s="6">
        <v>14145</v>
      </c>
      <c r="E412" s="1" t="s">
        <v>59</v>
      </c>
      <c r="F412" s="1">
        <v>7</v>
      </c>
      <c r="G412" s="1">
        <v>7</v>
      </c>
      <c r="H412" s="1">
        <v>1984</v>
      </c>
      <c r="I412" s="1">
        <v>1998</v>
      </c>
      <c r="J412" s="1" t="s">
        <v>46</v>
      </c>
      <c r="K412" s="1" t="s">
        <v>48</v>
      </c>
      <c r="L412" s="1" t="s">
        <v>47</v>
      </c>
      <c r="M412" s="1" t="s">
        <v>49</v>
      </c>
      <c r="N412" s="1" t="s">
        <v>48</v>
      </c>
      <c r="O412" s="1" t="s">
        <v>47</v>
      </c>
      <c r="P412" s="1" t="s">
        <v>70</v>
      </c>
      <c r="Q412" s="1" t="s">
        <v>65</v>
      </c>
      <c r="R412" s="1">
        <v>213</v>
      </c>
      <c r="S412" s="1" t="s">
        <v>52</v>
      </c>
      <c r="T412" s="1">
        <v>1621</v>
      </c>
      <c r="U412" s="1">
        <v>0</v>
      </c>
      <c r="V412" s="1">
        <v>0</v>
      </c>
      <c r="W412" s="1">
        <v>1621</v>
      </c>
      <c r="X412" s="1">
        <v>2</v>
      </c>
      <c r="Y412" s="1">
        <v>0</v>
      </c>
      <c r="Z412" s="1">
        <v>3</v>
      </c>
      <c r="AA412" s="1">
        <v>1</v>
      </c>
      <c r="AB412" s="1" t="s">
        <v>48</v>
      </c>
      <c r="AC412" s="1">
        <v>8</v>
      </c>
      <c r="AD412" s="1" t="s">
        <v>53</v>
      </c>
      <c r="AE412" s="1" t="s">
        <v>54</v>
      </c>
      <c r="AF412" s="1">
        <v>2</v>
      </c>
      <c r="AG412" s="1">
        <v>0</v>
      </c>
      <c r="AH412" s="1">
        <v>5</v>
      </c>
      <c r="AI412" s="1">
        <v>2006</v>
      </c>
      <c r="AJ412" s="1" t="s">
        <v>9</v>
      </c>
      <c r="AK412" s="1">
        <v>202500</v>
      </c>
      <c r="AL412" s="16">
        <f t="shared" si="23"/>
        <v>26515.149315068498</v>
      </c>
      <c r="AM412" s="16">
        <f t="shared" si="24"/>
        <v>703053143.20037746</v>
      </c>
    </row>
    <row r="413" spans="1:39" x14ac:dyDescent="0.25">
      <c r="A413" s="5">
        <v>1416</v>
      </c>
      <c r="B413" s="6">
        <v>120</v>
      </c>
      <c r="C413" s="6" t="s">
        <v>3</v>
      </c>
      <c r="D413" s="6">
        <v>3635</v>
      </c>
      <c r="E413" s="1" t="s">
        <v>45</v>
      </c>
      <c r="F413" s="1">
        <v>7</v>
      </c>
      <c r="G413" s="1">
        <v>5</v>
      </c>
      <c r="H413" s="1">
        <v>2007</v>
      </c>
      <c r="I413" s="1">
        <v>2007</v>
      </c>
      <c r="J413" s="1" t="s">
        <v>61</v>
      </c>
      <c r="K413" s="1" t="s">
        <v>48</v>
      </c>
      <c r="L413" s="1" t="s">
        <v>47</v>
      </c>
      <c r="M413" s="1" t="s">
        <v>55</v>
      </c>
      <c r="N413" s="1" t="s">
        <v>48</v>
      </c>
      <c r="O413" s="1" t="s">
        <v>47</v>
      </c>
      <c r="P413" s="1" t="s">
        <v>50</v>
      </c>
      <c r="Q413" s="1" t="s">
        <v>65</v>
      </c>
      <c r="R413" s="1">
        <v>988</v>
      </c>
      <c r="S413" s="1" t="s">
        <v>52</v>
      </c>
      <c r="T413" s="1">
        <v>1569</v>
      </c>
      <c r="U413" s="1">
        <v>0</v>
      </c>
      <c r="V413" s="1">
        <v>0</v>
      </c>
      <c r="W413" s="1">
        <v>1569</v>
      </c>
      <c r="X413" s="1">
        <v>2</v>
      </c>
      <c r="Y413" s="1">
        <v>0</v>
      </c>
      <c r="Z413" s="1">
        <v>1</v>
      </c>
      <c r="AA413" s="1">
        <v>1</v>
      </c>
      <c r="AB413" s="1" t="s">
        <v>48</v>
      </c>
      <c r="AC413" s="1">
        <v>7</v>
      </c>
      <c r="AD413" s="1" t="s">
        <v>53</v>
      </c>
      <c r="AE413" s="1" t="s">
        <v>54</v>
      </c>
      <c r="AF413" s="1">
        <v>3</v>
      </c>
      <c r="AG413" s="1">
        <v>0</v>
      </c>
      <c r="AH413" s="1">
        <v>5</v>
      </c>
      <c r="AI413" s="1">
        <v>2009</v>
      </c>
      <c r="AJ413" s="1" t="s">
        <v>9</v>
      </c>
      <c r="AK413" s="1">
        <v>175900</v>
      </c>
      <c r="AL413" s="16">
        <f t="shared" si="23"/>
        <v>-84.850684931501746</v>
      </c>
      <c r="AM413" s="16">
        <f t="shared" si="24"/>
        <v>7199.6387333449775</v>
      </c>
    </row>
    <row r="414" spans="1:39" x14ac:dyDescent="0.25">
      <c r="A414" s="5">
        <v>4</v>
      </c>
      <c r="B414" s="6">
        <v>70</v>
      </c>
      <c r="C414" s="6" t="s">
        <v>3</v>
      </c>
      <c r="D414" s="6">
        <v>9550</v>
      </c>
      <c r="E414" s="1" t="s">
        <v>59</v>
      </c>
      <c r="F414" s="1">
        <v>7</v>
      </c>
      <c r="G414" s="1">
        <v>5</v>
      </c>
      <c r="H414" s="1">
        <v>1915</v>
      </c>
      <c r="I414" s="1">
        <v>1970</v>
      </c>
      <c r="J414" s="1" t="s">
        <v>46</v>
      </c>
      <c r="K414" s="1" t="s">
        <v>47</v>
      </c>
      <c r="L414" s="1" t="s">
        <v>47</v>
      </c>
      <c r="M414" s="1" t="s">
        <v>67</v>
      </c>
      <c r="N414" s="1" t="s">
        <v>47</v>
      </c>
      <c r="O414" s="1" t="s">
        <v>48</v>
      </c>
      <c r="P414" s="1" t="s">
        <v>50</v>
      </c>
      <c r="Q414" s="1" t="s">
        <v>65</v>
      </c>
      <c r="R414" s="1">
        <v>216</v>
      </c>
      <c r="S414" s="1" t="s">
        <v>52</v>
      </c>
      <c r="T414" s="1">
        <v>961</v>
      </c>
      <c r="U414" s="1">
        <v>756</v>
      </c>
      <c r="V414" s="1">
        <v>0</v>
      </c>
      <c r="W414" s="1">
        <v>1717</v>
      </c>
      <c r="X414" s="1">
        <v>1</v>
      </c>
      <c r="Y414" s="1">
        <v>0</v>
      </c>
      <c r="Z414" s="1">
        <v>3</v>
      </c>
      <c r="AA414" s="1">
        <v>1</v>
      </c>
      <c r="AB414" s="1" t="s">
        <v>48</v>
      </c>
      <c r="AC414" s="1">
        <v>7</v>
      </c>
      <c r="AD414" s="1" t="s">
        <v>53</v>
      </c>
      <c r="AE414" s="1" t="s">
        <v>58</v>
      </c>
      <c r="AF414" s="1">
        <v>3</v>
      </c>
      <c r="AG414" s="1">
        <v>0</v>
      </c>
      <c r="AH414" s="1">
        <v>2</v>
      </c>
      <c r="AI414" s="1">
        <v>2006</v>
      </c>
      <c r="AJ414" s="1" t="s">
        <v>10</v>
      </c>
      <c r="AK414" s="1">
        <v>140000</v>
      </c>
      <c r="AL414" s="16">
        <f t="shared" si="23"/>
        <v>-35984.850684931502</v>
      </c>
      <c r="AM414" s="16">
        <f t="shared" si="24"/>
        <v>1294909478.8168151</v>
      </c>
    </row>
    <row r="415" spans="1:39" x14ac:dyDescent="0.25">
      <c r="A415" s="5">
        <v>1450</v>
      </c>
      <c r="B415" s="6">
        <v>180</v>
      </c>
      <c r="C415" s="6" t="s">
        <v>4</v>
      </c>
      <c r="D415" s="6">
        <v>1533</v>
      </c>
      <c r="E415" s="1" t="s">
        <v>45</v>
      </c>
      <c r="F415" s="1">
        <v>5</v>
      </c>
      <c r="G415" s="1">
        <v>7</v>
      </c>
      <c r="H415" s="1">
        <v>1970</v>
      </c>
      <c r="I415" s="1">
        <v>1970</v>
      </c>
      <c r="J415" s="1" t="s">
        <v>46</v>
      </c>
      <c r="K415" s="1" t="s">
        <v>47</v>
      </c>
      <c r="L415" s="1" t="s">
        <v>47</v>
      </c>
      <c r="M415" s="1" t="s">
        <v>49</v>
      </c>
      <c r="N415" s="1" t="s">
        <v>48</v>
      </c>
      <c r="O415" s="1" t="s">
        <v>47</v>
      </c>
      <c r="P415" s="1" t="s">
        <v>68</v>
      </c>
      <c r="Q415" s="1" t="s">
        <v>63</v>
      </c>
      <c r="R415" s="1">
        <v>553</v>
      </c>
      <c r="S415" s="1" t="s">
        <v>52</v>
      </c>
      <c r="T415" s="1">
        <v>630</v>
      </c>
      <c r="U415" s="1">
        <v>0</v>
      </c>
      <c r="V415" s="1">
        <v>0</v>
      </c>
      <c r="W415" s="1">
        <v>630</v>
      </c>
      <c r="X415" s="1">
        <v>1</v>
      </c>
      <c r="Y415" s="1">
        <v>0</v>
      </c>
      <c r="Z415" s="1">
        <v>1</v>
      </c>
      <c r="AA415" s="1">
        <v>1</v>
      </c>
      <c r="AB415" s="1" t="s">
        <v>62</v>
      </c>
      <c r="AC415" s="1">
        <v>3</v>
      </c>
      <c r="AD415" s="1" t="s">
        <v>53</v>
      </c>
      <c r="AE415" s="1" t="s">
        <v>76</v>
      </c>
      <c r="AF415" s="1">
        <v>0</v>
      </c>
      <c r="AG415" s="1">
        <v>0</v>
      </c>
      <c r="AH415" s="1">
        <v>8</v>
      </c>
      <c r="AI415" s="1">
        <v>2006</v>
      </c>
      <c r="AJ415" s="1" t="s">
        <v>10</v>
      </c>
      <c r="AK415" s="1">
        <v>92000</v>
      </c>
      <c r="AL415" s="16">
        <f t="shared" si="23"/>
        <v>-83984.850684931502</v>
      </c>
      <c r="AM415" s="16">
        <f t="shared" si="24"/>
        <v>7053455144.5702391</v>
      </c>
    </row>
    <row r="416" spans="1:39" x14ac:dyDescent="0.25">
      <c r="A416" s="5">
        <v>349</v>
      </c>
      <c r="B416" s="6">
        <v>160</v>
      </c>
      <c r="C416" s="6" t="s">
        <v>3</v>
      </c>
      <c r="D416" s="6">
        <v>2448</v>
      </c>
      <c r="E416" s="1" t="s">
        <v>45</v>
      </c>
      <c r="F416" s="1">
        <v>7</v>
      </c>
      <c r="G416" s="1">
        <v>5</v>
      </c>
      <c r="H416" s="1">
        <v>2003</v>
      </c>
      <c r="I416" s="1">
        <v>2004</v>
      </c>
      <c r="J416" s="1" t="s">
        <v>46</v>
      </c>
      <c r="K416" s="1" t="s">
        <v>48</v>
      </c>
      <c r="L416" s="1" t="s">
        <v>47</v>
      </c>
      <c r="M416" s="1" t="s">
        <v>55</v>
      </c>
      <c r="N416" s="1" t="s">
        <v>48</v>
      </c>
      <c r="O416" s="1" t="s">
        <v>47</v>
      </c>
      <c r="P416" s="1" t="s">
        <v>50</v>
      </c>
      <c r="Q416" s="1" t="s">
        <v>63</v>
      </c>
      <c r="R416" s="1">
        <v>573</v>
      </c>
      <c r="S416" s="1" t="s">
        <v>52</v>
      </c>
      <c r="T416" s="1">
        <v>764</v>
      </c>
      <c r="U416" s="1">
        <v>862</v>
      </c>
      <c r="V416" s="1">
        <v>0</v>
      </c>
      <c r="W416" s="1">
        <v>1626</v>
      </c>
      <c r="X416" s="1">
        <v>2</v>
      </c>
      <c r="Y416" s="1">
        <v>1</v>
      </c>
      <c r="Z416" s="1">
        <v>2</v>
      </c>
      <c r="AA416" s="1">
        <v>1</v>
      </c>
      <c r="AB416" s="1" t="s">
        <v>48</v>
      </c>
      <c r="AC416" s="1">
        <v>6</v>
      </c>
      <c r="AD416" s="1" t="s">
        <v>53</v>
      </c>
      <c r="AE416" s="1" t="s">
        <v>69</v>
      </c>
      <c r="AF416" s="1">
        <v>2</v>
      </c>
      <c r="AG416" s="1">
        <v>0</v>
      </c>
      <c r="AH416" s="1">
        <v>10</v>
      </c>
      <c r="AI416" s="1">
        <v>2008</v>
      </c>
      <c r="AJ416" s="1" t="s">
        <v>9</v>
      </c>
      <c r="AK416" s="1">
        <v>154000</v>
      </c>
      <c r="AL416" s="16">
        <f t="shared" si="23"/>
        <v>-21984.850684931502</v>
      </c>
      <c r="AM416" s="16">
        <f t="shared" si="24"/>
        <v>483333659.63873315</v>
      </c>
    </row>
    <row r="417" spans="1:39" x14ac:dyDescent="0.25">
      <c r="A417" s="5">
        <v>1240</v>
      </c>
      <c r="B417" s="1">
        <v>20</v>
      </c>
      <c r="C417" s="6" t="s">
        <v>3</v>
      </c>
      <c r="D417" s="6">
        <v>9037</v>
      </c>
      <c r="E417" s="1" t="s">
        <v>45</v>
      </c>
      <c r="F417" s="1">
        <v>8</v>
      </c>
      <c r="G417" s="1">
        <v>5</v>
      </c>
      <c r="H417" s="1">
        <v>2006</v>
      </c>
      <c r="I417" s="1">
        <v>2006</v>
      </c>
      <c r="J417" s="1" t="s">
        <v>61</v>
      </c>
      <c r="K417" s="1" t="s">
        <v>48</v>
      </c>
      <c r="L417" s="1" t="s">
        <v>47</v>
      </c>
      <c r="M417" s="1" t="s">
        <v>55</v>
      </c>
      <c r="N417" s="1" t="s">
        <v>48</v>
      </c>
      <c r="O417" s="1" t="s">
        <v>47</v>
      </c>
      <c r="P417" s="1" t="s">
        <v>68</v>
      </c>
      <c r="Q417" s="1" t="s">
        <v>63</v>
      </c>
      <c r="R417" s="1">
        <v>428</v>
      </c>
      <c r="S417" s="1" t="s">
        <v>52</v>
      </c>
      <c r="T417" s="1">
        <v>1484</v>
      </c>
      <c r="U417" s="1">
        <v>0</v>
      </c>
      <c r="V417" s="1">
        <v>0</v>
      </c>
      <c r="W417" s="1">
        <v>1484</v>
      </c>
      <c r="X417" s="1">
        <v>2</v>
      </c>
      <c r="Y417" s="1">
        <v>0</v>
      </c>
      <c r="Z417" s="1">
        <v>2</v>
      </c>
      <c r="AA417" s="1">
        <v>1</v>
      </c>
      <c r="AB417" s="1" t="s">
        <v>62</v>
      </c>
      <c r="AC417" s="1">
        <v>6</v>
      </c>
      <c r="AD417" s="1" t="s">
        <v>53</v>
      </c>
      <c r="AE417" s="1" t="s">
        <v>54</v>
      </c>
      <c r="AF417" s="1">
        <v>2</v>
      </c>
      <c r="AG417" s="1">
        <v>0</v>
      </c>
      <c r="AH417" s="1">
        <v>12</v>
      </c>
      <c r="AI417" s="1">
        <v>2007</v>
      </c>
      <c r="AJ417" s="1" t="s">
        <v>9</v>
      </c>
      <c r="AK417" s="1">
        <v>265900</v>
      </c>
      <c r="AL417" s="16">
        <f t="shared" si="23"/>
        <v>89915.149315068498</v>
      </c>
      <c r="AM417" s="16">
        <f t="shared" si="24"/>
        <v>8084734076.3510628</v>
      </c>
    </row>
    <row r="418" spans="1:39" x14ac:dyDescent="0.25">
      <c r="A418" s="5">
        <v>1301</v>
      </c>
      <c r="B418" s="6">
        <v>60</v>
      </c>
      <c r="C418" s="6" t="s">
        <v>3</v>
      </c>
      <c r="D418" s="6">
        <v>10762</v>
      </c>
      <c r="E418" s="1" t="s">
        <v>71</v>
      </c>
      <c r="F418" s="1">
        <v>7</v>
      </c>
      <c r="G418" s="1">
        <v>5</v>
      </c>
      <c r="H418" s="1">
        <v>1999</v>
      </c>
      <c r="I418" s="1">
        <v>1999</v>
      </c>
      <c r="J418" s="1" t="s">
        <v>46</v>
      </c>
      <c r="K418" s="1" t="s">
        <v>48</v>
      </c>
      <c r="L418" s="1" t="s">
        <v>47</v>
      </c>
      <c r="M418" s="1" t="s">
        <v>55</v>
      </c>
      <c r="N418" s="1" t="s">
        <v>48</v>
      </c>
      <c r="O418" s="1" t="s">
        <v>47</v>
      </c>
      <c r="P418" s="1" t="s">
        <v>50</v>
      </c>
      <c r="Q418" s="1" t="s">
        <v>63</v>
      </c>
      <c r="R418" s="1">
        <v>694</v>
      </c>
      <c r="S418" s="1" t="s">
        <v>52</v>
      </c>
      <c r="T418" s="1">
        <v>1005</v>
      </c>
      <c r="U418" s="1">
        <v>978</v>
      </c>
      <c r="V418" s="1">
        <v>0</v>
      </c>
      <c r="W418" s="1">
        <v>1983</v>
      </c>
      <c r="X418" s="1">
        <v>2</v>
      </c>
      <c r="Y418" s="1">
        <v>1</v>
      </c>
      <c r="Z418" s="1">
        <v>3</v>
      </c>
      <c r="AA418" s="1">
        <v>1</v>
      </c>
      <c r="AB418" s="1" t="s">
        <v>48</v>
      </c>
      <c r="AC418" s="1">
        <v>9</v>
      </c>
      <c r="AD418" s="1" t="s">
        <v>53</v>
      </c>
      <c r="AE418" s="1" t="s">
        <v>54</v>
      </c>
      <c r="AF418" s="1">
        <v>2</v>
      </c>
      <c r="AG418" s="1">
        <v>0</v>
      </c>
      <c r="AH418" s="1">
        <v>5</v>
      </c>
      <c r="AI418" s="1">
        <v>2009</v>
      </c>
      <c r="AJ418" s="1" t="s">
        <v>9</v>
      </c>
      <c r="AK418" s="1">
        <v>225000</v>
      </c>
      <c r="AL418" s="16">
        <f t="shared" si="23"/>
        <v>49015.149315068498</v>
      </c>
      <c r="AM418" s="16">
        <f t="shared" si="24"/>
        <v>2402484862.3784599</v>
      </c>
    </row>
    <row r="419" spans="1:39" x14ac:dyDescent="0.25">
      <c r="A419" s="5">
        <v>987</v>
      </c>
      <c r="B419" s="6">
        <v>50</v>
      </c>
      <c r="C419" s="6" t="s">
        <v>4</v>
      </c>
      <c r="D419" s="6">
        <v>5310</v>
      </c>
      <c r="E419" s="1" t="s">
        <v>59</v>
      </c>
      <c r="F419" s="1">
        <v>6</v>
      </c>
      <c r="G419" s="1">
        <v>8</v>
      </c>
      <c r="H419" s="1">
        <v>1910</v>
      </c>
      <c r="I419" s="1">
        <v>2003</v>
      </c>
      <c r="J419" s="1" t="s">
        <v>61</v>
      </c>
      <c r="K419" s="1" t="s">
        <v>47</v>
      </c>
      <c r="L419" s="1" t="s">
        <v>48</v>
      </c>
      <c r="M419" s="1" t="s">
        <v>49</v>
      </c>
      <c r="N419" s="1" t="s">
        <v>47</v>
      </c>
      <c r="O419" s="1" t="s">
        <v>66</v>
      </c>
      <c r="P419" s="1" t="s">
        <v>50</v>
      </c>
      <c r="Q419" s="1" t="s">
        <v>56</v>
      </c>
      <c r="R419" s="1">
        <v>0</v>
      </c>
      <c r="S419" s="1" t="s">
        <v>52</v>
      </c>
      <c r="T419" s="1">
        <v>1001</v>
      </c>
      <c r="U419" s="1">
        <v>634</v>
      </c>
      <c r="V419" s="1">
        <v>0</v>
      </c>
      <c r="W419" s="1">
        <v>1635</v>
      </c>
      <c r="X419" s="1">
        <v>1</v>
      </c>
      <c r="Y419" s="1">
        <v>0</v>
      </c>
      <c r="Z419" s="1">
        <v>2</v>
      </c>
      <c r="AA419" s="1">
        <v>1</v>
      </c>
      <c r="AB419" s="1" t="s">
        <v>48</v>
      </c>
      <c r="AC419" s="1">
        <v>5</v>
      </c>
      <c r="AD419" s="1" t="s">
        <v>53</v>
      </c>
      <c r="AE419" s="1" t="s">
        <v>54</v>
      </c>
      <c r="AF419" s="1">
        <v>1</v>
      </c>
      <c r="AG419" s="1">
        <v>0</v>
      </c>
      <c r="AH419" s="1">
        <v>6</v>
      </c>
      <c r="AI419" s="1">
        <v>2006</v>
      </c>
      <c r="AJ419" s="1" t="s">
        <v>9</v>
      </c>
      <c r="AK419" s="1">
        <v>117000</v>
      </c>
      <c r="AL419" s="16">
        <f t="shared" si="23"/>
        <v>-58984.850684931502</v>
      </c>
      <c r="AM419" s="16">
        <f t="shared" si="24"/>
        <v>3479212610.3236642</v>
      </c>
    </row>
    <row r="420" spans="1:39" x14ac:dyDescent="0.25">
      <c r="A420" s="5">
        <v>1085</v>
      </c>
      <c r="B420" s="6">
        <v>60</v>
      </c>
      <c r="C420" s="6" t="s">
        <v>3</v>
      </c>
      <c r="D420" s="6">
        <v>13031</v>
      </c>
      <c r="E420" s="1" t="s">
        <v>59</v>
      </c>
      <c r="F420" s="1">
        <v>6</v>
      </c>
      <c r="G420" s="1">
        <v>5</v>
      </c>
      <c r="H420" s="1">
        <v>1995</v>
      </c>
      <c r="I420" s="1">
        <v>1996</v>
      </c>
      <c r="J420" s="1" t="s">
        <v>46</v>
      </c>
      <c r="K420" s="1" t="s">
        <v>47</v>
      </c>
      <c r="L420" s="1" t="s">
        <v>47</v>
      </c>
      <c r="M420" s="1" t="s">
        <v>55</v>
      </c>
      <c r="N420" s="1" t="s">
        <v>48</v>
      </c>
      <c r="O420" s="1" t="s">
        <v>47</v>
      </c>
      <c r="P420" s="1" t="s">
        <v>50</v>
      </c>
      <c r="Q420" s="1" t="s">
        <v>65</v>
      </c>
      <c r="R420" s="1">
        <v>592</v>
      </c>
      <c r="S420" s="1" t="s">
        <v>52</v>
      </c>
      <c r="T420" s="1">
        <v>691</v>
      </c>
      <c r="U420" s="1">
        <v>807</v>
      </c>
      <c r="V420" s="1">
        <v>0</v>
      </c>
      <c r="W420" s="1">
        <v>1498</v>
      </c>
      <c r="X420" s="1">
        <v>2</v>
      </c>
      <c r="Y420" s="1">
        <v>1</v>
      </c>
      <c r="Z420" s="1">
        <v>3</v>
      </c>
      <c r="AA420" s="1">
        <v>1</v>
      </c>
      <c r="AB420" s="1" t="s">
        <v>47</v>
      </c>
      <c r="AC420" s="1">
        <v>6</v>
      </c>
      <c r="AD420" s="1" t="s">
        <v>53</v>
      </c>
      <c r="AE420" s="1" t="s">
        <v>54</v>
      </c>
      <c r="AF420" s="1">
        <v>2</v>
      </c>
      <c r="AG420" s="1">
        <v>0</v>
      </c>
      <c r="AH420" s="1">
        <v>7</v>
      </c>
      <c r="AI420" s="1">
        <v>2006</v>
      </c>
      <c r="AJ420" s="1" t="s">
        <v>9</v>
      </c>
      <c r="AK420" s="1">
        <v>187500</v>
      </c>
      <c r="AL420" s="16">
        <f t="shared" si="23"/>
        <v>11515.149315068498</v>
      </c>
      <c r="AM420" s="16">
        <f t="shared" si="24"/>
        <v>132598663.7483225</v>
      </c>
    </row>
    <row r="421" spans="1:39" x14ac:dyDescent="0.25">
      <c r="A421" s="5">
        <v>953</v>
      </c>
      <c r="B421" s="6">
        <v>85</v>
      </c>
      <c r="C421" s="6" t="s">
        <v>3</v>
      </c>
      <c r="D421" s="6">
        <v>7200</v>
      </c>
      <c r="E421" s="1" t="s">
        <v>45</v>
      </c>
      <c r="F421" s="1">
        <v>5</v>
      </c>
      <c r="G421" s="1">
        <v>8</v>
      </c>
      <c r="H421" s="1">
        <v>1972</v>
      </c>
      <c r="I421" s="1">
        <v>2003</v>
      </c>
      <c r="J421" s="1" t="s">
        <v>46</v>
      </c>
      <c r="K421" s="1" t="s">
        <v>47</v>
      </c>
      <c r="L421" s="1" t="s">
        <v>48</v>
      </c>
      <c r="M421" s="1" t="s">
        <v>49</v>
      </c>
      <c r="N421" s="1" t="s">
        <v>48</v>
      </c>
      <c r="O421" s="1" t="s">
        <v>47</v>
      </c>
      <c r="P421" s="1" t="s">
        <v>68</v>
      </c>
      <c r="Q421" s="1" t="s">
        <v>63</v>
      </c>
      <c r="R421" s="1">
        <v>660</v>
      </c>
      <c r="S421" s="1" t="s">
        <v>52</v>
      </c>
      <c r="T421" s="1">
        <v>768</v>
      </c>
      <c r="U421" s="1">
        <v>0</v>
      </c>
      <c r="V421" s="1">
        <v>0</v>
      </c>
      <c r="W421" s="1">
        <v>768</v>
      </c>
      <c r="X421" s="1">
        <v>1</v>
      </c>
      <c r="Y421" s="1">
        <v>0</v>
      </c>
      <c r="Z421" s="1">
        <v>2</v>
      </c>
      <c r="AA421" s="1">
        <v>1</v>
      </c>
      <c r="AB421" s="1" t="s">
        <v>47</v>
      </c>
      <c r="AC421" s="1">
        <v>5</v>
      </c>
      <c r="AD421" s="1" t="s">
        <v>53</v>
      </c>
      <c r="AE421" s="1" t="s">
        <v>58</v>
      </c>
      <c r="AF421" s="1">
        <v>1</v>
      </c>
      <c r="AG421" s="1">
        <v>0</v>
      </c>
      <c r="AH421" s="1">
        <v>4</v>
      </c>
      <c r="AI421" s="1">
        <v>2009</v>
      </c>
      <c r="AJ421" s="1" t="s">
        <v>9</v>
      </c>
      <c r="AK421" s="1">
        <v>133900</v>
      </c>
      <c r="AL421" s="16">
        <f t="shared" si="23"/>
        <v>-42084.850684931502</v>
      </c>
      <c r="AM421" s="16">
        <f t="shared" si="24"/>
        <v>1771134657.1729796</v>
      </c>
    </row>
    <row r="422" spans="1:39" x14ac:dyDescent="0.25">
      <c r="A422" s="5">
        <v>637</v>
      </c>
      <c r="B422" s="6">
        <v>30</v>
      </c>
      <c r="C422" s="6" t="s">
        <v>4</v>
      </c>
      <c r="D422" s="6">
        <v>6120</v>
      </c>
      <c r="E422" s="1" t="s">
        <v>45</v>
      </c>
      <c r="F422" s="1">
        <v>2</v>
      </c>
      <c r="G422" s="1">
        <v>3</v>
      </c>
      <c r="H422" s="1">
        <v>1936</v>
      </c>
      <c r="I422" s="1">
        <v>1950</v>
      </c>
      <c r="J422" s="1" t="s">
        <v>46</v>
      </c>
      <c r="K422" s="1" t="s">
        <v>66</v>
      </c>
      <c r="L422" s="1" t="s">
        <v>66</v>
      </c>
      <c r="M422" s="1" t="s">
        <v>67</v>
      </c>
      <c r="N422" s="1" t="s">
        <v>47</v>
      </c>
      <c r="O422" s="1" t="s">
        <v>66</v>
      </c>
      <c r="P422" s="1" t="s">
        <v>50</v>
      </c>
      <c r="Q422" s="1" t="s">
        <v>56</v>
      </c>
      <c r="R422" s="1">
        <v>0</v>
      </c>
      <c r="S422" s="1" t="s">
        <v>75</v>
      </c>
      <c r="T422" s="1">
        <v>800</v>
      </c>
      <c r="U422" s="1">
        <v>0</v>
      </c>
      <c r="V422" s="1">
        <v>0</v>
      </c>
      <c r="W422" s="1">
        <v>800</v>
      </c>
      <c r="X422" s="1">
        <v>1</v>
      </c>
      <c r="Y422" s="1">
        <v>0</v>
      </c>
      <c r="Z422" s="1">
        <v>1</v>
      </c>
      <c r="AA422" s="1">
        <v>1</v>
      </c>
      <c r="AB422" s="1" t="s">
        <v>66</v>
      </c>
      <c r="AC422" s="1">
        <v>4</v>
      </c>
      <c r="AD422" s="1" t="s">
        <v>57</v>
      </c>
      <c r="AE422" s="1" t="s">
        <v>76</v>
      </c>
      <c r="AF422" s="1">
        <v>0</v>
      </c>
      <c r="AG422" s="1">
        <v>0</v>
      </c>
      <c r="AH422" s="1">
        <v>1</v>
      </c>
      <c r="AI422" s="1">
        <v>2009</v>
      </c>
      <c r="AJ422" s="1" t="s">
        <v>9</v>
      </c>
      <c r="AK422" s="1">
        <v>60000</v>
      </c>
      <c r="AL422" s="16">
        <f t="shared" si="23"/>
        <v>-115984.8506849315</v>
      </c>
      <c r="AM422" s="16">
        <f t="shared" si="24"/>
        <v>13452485588.405855</v>
      </c>
    </row>
    <row r="423" spans="1:39" x14ac:dyDescent="0.25">
      <c r="A423" s="5">
        <v>405</v>
      </c>
      <c r="B423" s="6">
        <v>60</v>
      </c>
      <c r="C423" s="6" t="s">
        <v>3</v>
      </c>
      <c r="D423" s="6">
        <v>10364</v>
      </c>
      <c r="E423" s="1" t="s">
        <v>45</v>
      </c>
      <c r="F423" s="1">
        <v>6</v>
      </c>
      <c r="G423" s="1">
        <v>5</v>
      </c>
      <c r="H423" s="1">
        <v>1995</v>
      </c>
      <c r="I423" s="1">
        <v>1996</v>
      </c>
      <c r="J423" s="1" t="s">
        <v>46</v>
      </c>
      <c r="K423" s="1" t="s">
        <v>47</v>
      </c>
      <c r="L423" s="1" t="s">
        <v>47</v>
      </c>
      <c r="M423" s="1" t="s">
        <v>55</v>
      </c>
      <c r="N423" s="1" t="s">
        <v>48</v>
      </c>
      <c r="O423" s="1" t="s">
        <v>47</v>
      </c>
      <c r="P423" s="1" t="s">
        <v>50</v>
      </c>
      <c r="Q423" s="1" t="s">
        <v>56</v>
      </c>
      <c r="R423" s="1">
        <v>0</v>
      </c>
      <c r="S423" s="1" t="s">
        <v>52</v>
      </c>
      <c r="T423" s="1">
        <v>806</v>
      </c>
      <c r="U423" s="1">
        <v>766</v>
      </c>
      <c r="V423" s="1">
        <v>0</v>
      </c>
      <c r="W423" s="1">
        <v>1572</v>
      </c>
      <c r="X423" s="1">
        <v>2</v>
      </c>
      <c r="Y423" s="1">
        <v>1</v>
      </c>
      <c r="Z423" s="1">
        <v>3</v>
      </c>
      <c r="AA423" s="1">
        <v>1</v>
      </c>
      <c r="AB423" s="1" t="s">
        <v>47</v>
      </c>
      <c r="AC423" s="1">
        <v>7</v>
      </c>
      <c r="AD423" s="1" t="s">
        <v>53</v>
      </c>
      <c r="AE423" s="1" t="s">
        <v>69</v>
      </c>
      <c r="AF423" s="1">
        <v>2</v>
      </c>
      <c r="AG423" s="1">
        <v>0</v>
      </c>
      <c r="AH423" s="1">
        <v>5</v>
      </c>
      <c r="AI423" s="1">
        <v>2007</v>
      </c>
      <c r="AJ423" s="1" t="s">
        <v>9</v>
      </c>
      <c r="AK423" s="1">
        <v>168000</v>
      </c>
      <c r="AL423" s="16">
        <f t="shared" si="23"/>
        <v>-7984.8506849315017</v>
      </c>
      <c r="AM423" s="16">
        <f t="shared" si="24"/>
        <v>63757840.46065107</v>
      </c>
    </row>
    <row r="424" spans="1:39" x14ac:dyDescent="0.25">
      <c r="A424" s="5">
        <v>473</v>
      </c>
      <c r="B424" s="6">
        <v>180</v>
      </c>
      <c r="C424" s="6" t="s">
        <v>4</v>
      </c>
      <c r="D424" s="6">
        <v>3675</v>
      </c>
      <c r="E424" s="1" t="s">
        <v>45</v>
      </c>
      <c r="F424" s="1">
        <v>6</v>
      </c>
      <c r="G424" s="1">
        <v>5</v>
      </c>
      <c r="H424" s="1">
        <v>2005</v>
      </c>
      <c r="I424" s="1">
        <v>2005</v>
      </c>
      <c r="J424" s="1" t="s">
        <v>46</v>
      </c>
      <c r="K424" s="1" t="s">
        <v>47</v>
      </c>
      <c r="L424" s="1" t="s">
        <v>47</v>
      </c>
      <c r="M424" s="1" t="s">
        <v>55</v>
      </c>
      <c r="N424" s="1" t="s">
        <v>48</v>
      </c>
      <c r="O424" s="1" t="s">
        <v>47</v>
      </c>
      <c r="P424" s="1" t="s">
        <v>48</v>
      </c>
      <c r="Q424" s="1" t="s">
        <v>63</v>
      </c>
      <c r="R424" s="1">
        <v>459</v>
      </c>
      <c r="S424" s="1" t="s">
        <v>52</v>
      </c>
      <c r="T424" s="1">
        <v>1072</v>
      </c>
      <c r="U424" s="1">
        <v>0</v>
      </c>
      <c r="V424" s="1">
        <v>0</v>
      </c>
      <c r="W424" s="1">
        <v>1072</v>
      </c>
      <c r="X424" s="1">
        <v>1</v>
      </c>
      <c r="Y424" s="1">
        <v>0</v>
      </c>
      <c r="Z424" s="1">
        <v>2</v>
      </c>
      <c r="AA424" s="1">
        <v>1</v>
      </c>
      <c r="AB424" s="1" t="s">
        <v>47</v>
      </c>
      <c r="AC424" s="1">
        <v>5</v>
      </c>
      <c r="AD424" s="1" t="s">
        <v>53</v>
      </c>
      <c r="AE424" s="1" t="s">
        <v>69</v>
      </c>
      <c r="AF424" s="1">
        <v>2</v>
      </c>
      <c r="AG424" s="1">
        <v>0</v>
      </c>
      <c r="AH424" s="1">
        <v>6</v>
      </c>
      <c r="AI424" s="1">
        <v>2008</v>
      </c>
      <c r="AJ424" s="1" t="s">
        <v>9</v>
      </c>
      <c r="AK424" s="1">
        <v>148000</v>
      </c>
      <c r="AL424" s="16">
        <f t="shared" si="23"/>
        <v>-27984.850684931502</v>
      </c>
      <c r="AM424" s="16">
        <f t="shared" si="24"/>
        <v>783151867.85791111</v>
      </c>
    </row>
    <row r="425" spans="1:39" x14ac:dyDescent="0.25">
      <c r="A425" s="5">
        <v>1245</v>
      </c>
      <c r="B425" s="6">
        <v>70</v>
      </c>
      <c r="C425" s="6" t="s">
        <v>3</v>
      </c>
      <c r="D425" s="6">
        <v>11435</v>
      </c>
      <c r="E425" s="1" t="s">
        <v>59</v>
      </c>
      <c r="F425" s="1">
        <v>8</v>
      </c>
      <c r="G425" s="1">
        <v>7</v>
      </c>
      <c r="H425" s="1">
        <v>1929</v>
      </c>
      <c r="I425" s="1">
        <v>1950</v>
      </c>
      <c r="J425" s="1" t="s">
        <v>46</v>
      </c>
      <c r="K425" s="1" t="s">
        <v>47</v>
      </c>
      <c r="L425" s="1" t="s">
        <v>47</v>
      </c>
      <c r="M425" s="1" t="s">
        <v>55</v>
      </c>
      <c r="N425" s="1" t="s">
        <v>48</v>
      </c>
      <c r="O425" s="1" t="s">
        <v>47</v>
      </c>
      <c r="P425" s="1" t="s">
        <v>50</v>
      </c>
      <c r="Q425" s="1" t="s">
        <v>56</v>
      </c>
      <c r="R425" s="1">
        <v>0</v>
      </c>
      <c r="S425" s="1" t="s">
        <v>52</v>
      </c>
      <c r="T425" s="1">
        <v>792</v>
      </c>
      <c r="U425" s="1">
        <v>725</v>
      </c>
      <c r="V425" s="1">
        <v>0</v>
      </c>
      <c r="W425" s="1">
        <v>1517</v>
      </c>
      <c r="X425" s="1">
        <v>1</v>
      </c>
      <c r="Y425" s="1">
        <v>0</v>
      </c>
      <c r="Z425" s="1">
        <v>3</v>
      </c>
      <c r="AA425" s="1">
        <v>1</v>
      </c>
      <c r="AB425" s="1" t="s">
        <v>48</v>
      </c>
      <c r="AC425" s="1">
        <v>7</v>
      </c>
      <c r="AD425" s="1" t="s">
        <v>53</v>
      </c>
      <c r="AE425" s="1" t="s">
        <v>58</v>
      </c>
      <c r="AF425" s="1">
        <v>2</v>
      </c>
      <c r="AG425" s="1">
        <v>0</v>
      </c>
      <c r="AH425" s="1">
        <v>6</v>
      </c>
      <c r="AI425" s="1">
        <v>2006</v>
      </c>
      <c r="AJ425" s="1" t="s">
        <v>9</v>
      </c>
      <c r="AK425" s="1">
        <v>230000</v>
      </c>
      <c r="AL425" s="16">
        <f t="shared" si="23"/>
        <v>54015.149315068498</v>
      </c>
      <c r="AM425" s="16">
        <f t="shared" si="24"/>
        <v>2917636355.5291448</v>
      </c>
    </row>
    <row r="426" spans="1:39" x14ac:dyDescent="0.25">
      <c r="A426" s="5">
        <v>618</v>
      </c>
      <c r="B426" s="6">
        <v>45</v>
      </c>
      <c r="C426" s="6" t="s">
        <v>3</v>
      </c>
      <c r="D426" s="6">
        <v>7227</v>
      </c>
      <c r="E426" s="1" t="s">
        <v>59</v>
      </c>
      <c r="F426" s="1">
        <v>6</v>
      </c>
      <c r="G426" s="1">
        <v>6</v>
      </c>
      <c r="H426" s="1">
        <v>1954</v>
      </c>
      <c r="I426" s="1">
        <v>1954</v>
      </c>
      <c r="J426" s="1" t="s">
        <v>46</v>
      </c>
      <c r="K426" s="1" t="s">
        <v>47</v>
      </c>
      <c r="L426" s="1" t="s">
        <v>47</v>
      </c>
      <c r="M426" s="1" t="s">
        <v>49</v>
      </c>
      <c r="N426" s="1" t="s">
        <v>47</v>
      </c>
      <c r="O426" s="1" t="s">
        <v>47</v>
      </c>
      <c r="P426" s="1" t="s">
        <v>50</v>
      </c>
      <c r="Q426" s="1" t="s">
        <v>56</v>
      </c>
      <c r="R426" s="1">
        <v>0</v>
      </c>
      <c r="S426" s="1" t="s">
        <v>52</v>
      </c>
      <c r="T426" s="1">
        <v>832</v>
      </c>
      <c r="U426" s="1">
        <v>0</v>
      </c>
      <c r="V426" s="1">
        <v>0</v>
      </c>
      <c r="W426" s="1">
        <v>832</v>
      </c>
      <c r="X426" s="1">
        <v>1</v>
      </c>
      <c r="Y426" s="1">
        <v>0</v>
      </c>
      <c r="Z426" s="1">
        <v>2</v>
      </c>
      <c r="AA426" s="1">
        <v>1</v>
      </c>
      <c r="AB426" s="1" t="s">
        <v>48</v>
      </c>
      <c r="AC426" s="1">
        <v>4</v>
      </c>
      <c r="AD426" s="1" t="s">
        <v>53</v>
      </c>
      <c r="AE426" s="1" t="s">
        <v>58</v>
      </c>
      <c r="AF426" s="1">
        <v>2</v>
      </c>
      <c r="AG426" s="1">
        <v>0</v>
      </c>
      <c r="AH426" s="1">
        <v>6</v>
      </c>
      <c r="AI426" s="1">
        <v>2008</v>
      </c>
      <c r="AJ426" s="1" t="s">
        <v>9</v>
      </c>
      <c r="AK426" s="1">
        <v>105500</v>
      </c>
      <c r="AL426" s="16">
        <f t="shared" si="23"/>
        <v>-70484.850684931502</v>
      </c>
      <c r="AM426" s="16">
        <f t="shared" si="24"/>
        <v>4968114176.0770884</v>
      </c>
    </row>
    <row r="427" spans="1:39" x14ac:dyDescent="0.25">
      <c r="A427" s="5">
        <v>697</v>
      </c>
      <c r="B427" s="6">
        <v>30</v>
      </c>
      <c r="C427" s="6" t="s">
        <v>4</v>
      </c>
      <c r="D427" s="6">
        <v>6000</v>
      </c>
      <c r="E427" s="1" t="s">
        <v>45</v>
      </c>
      <c r="F427" s="1">
        <v>5</v>
      </c>
      <c r="G427" s="1">
        <v>7</v>
      </c>
      <c r="H427" s="1">
        <v>1921</v>
      </c>
      <c r="I427" s="1">
        <v>1950</v>
      </c>
      <c r="J427" s="1" t="s">
        <v>46</v>
      </c>
      <c r="K427" s="1" t="s">
        <v>47</v>
      </c>
      <c r="L427" s="1" t="s">
        <v>47</v>
      </c>
      <c r="M427" s="1" t="s">
        <v>49</v>
      </c>
      <c r="N427" s="1" t="s">
        <v>47</v>
      </c>
      <c r="O427" s="1" t="s">
        <v>47</v>
      </c>
      <c r="P427" s="1" t="s">
        <v>50</v>
      </c>
      <c r="Q427" s="1" t="s">
        <v>60</v>
      </c>
      <c r="R427" s="1">
        <v>616</v>
      </c>
      <c r="S427" s="1" t="s">
        <v>52</v>
      </c>
      <c r="T427" s="1">
        <v>616</v>
      </c>
      <c r="U427" s="1">
        <v>0</v>
      </c>
      <c r="V427" s="1">
        <v>0</v>
      </c>
      <c r="W427" s="1">
        <v>616</v>
      </c>
      <c r="X427" s="1">
        <v>1</v>
      </c>
      <c r="Y427" s="1">
        <v>0</v>
      </c>
      <c r="Z427" s="1">
        <v>2</v>
      </c>
      <c r="AA427" s="1">
        <v>1</v>
      </c>
      <c r="AB427" s="1" t="s">
        <v>47</v>
      </c>
      <c r="AC427" s="1">
        <v>4</v>
      </c>
      <c r="AD427" s="1" t="s">
        <v>53</v>
      </c>
      <c r="AE427" s="1" t="s">
        <v>58</v>
      </c>
      <c r="AF427" s="1">
        <v>1</v>
      </c>
      <c r="AG427" s="1">
        <v>0</v>
      </c>
      <c r="AH427" s="1">
        <v>6</v>
      </c>
      <c r="AI427" s="1">
        <v>2006</v>
      </c>
      <c r="AJ427" s="1" t="s">
        <v>9</v>
      </c>
      <c r="AK427" s="1">
        <v>89000</v>
      </c>
      <c r="AL427" s="16">
        <f t="shared" si="23"/>
        <v>-86984.850684931502</v>
      </c>
      <c r="AM427" s="16">
        <f t="shared" si="24"/>
        <v>7566364248.6798286</v>
      </c>
    </row>
    <row r="428" spans="1:39" x14ac:dyDescent="0.25">
      <c r="A428" s="5">
        <v>342</v>
      </c>
      <c r="B428" s="6">
        <v>20</v>
      </c>
      <c r="C428" s="6" t="s">
        <v>6</v>
      </c>
      <c r="D428" s="6">
        <v>8400</v>
      </c>
      <c r="E428" s="1" t="s">
        <v>45</v>
      </c>
      <c r="F428" s="1">
        <v>4</v>
      </c>
      <c r="G428" s="1">
        <v>4</v>
      </c>
      <c r="H428" s="1">
        <v>1950</v>
      </c>
      <c r="I428" s="1">
        <v>1950</v>
      </c>
      <c r="J428" s="1" t="s">
        <v>46</v>
      </c>
      <c r="K428" s="1" t="s">
        <v>66</v>
      </c>
      <c r="L428" s="1" t="s">
        <v>66</v>
      </c>
      <c r="M428" s="1" t="s">
        <v>49</v>
      </c>
      <c r="N428" s="1" t="s">
        <v>47</v>
      </c>
      <c r="O428" s="1" t="s">
        <v>66</v>
      </c>
      <c r="P428" s="1" t="s">
        <v>50</v>
      </c>
      <c r="Q428" s="1" t="s">
        <v>56</v>
      </c>
      <c r="R428" s="1">
        <v>0</v>
      </c>
      <c r="S428" s="1" t="s">
        <v>52</v>
      </c>
      <c r="T428" s="1">
        <v>841</v>
      </c>
      <c r="U428" s="1">
        <v>0</v>
      </c>
      <c r="V428" s="1">
        <v>0</v>
      </c>
      <c r="W428" s="1">
        <v>841</v>
      </c>
      <c r="X428" s="1">
        <v>1</v>
      </c>
      <c r="Y428" s="1">
        <v>0</v>
      </c>
      <c r="Z428" s="1">
        <v>2</v>
      </c>
      <c r="AA428" s="1">
        <v>1</v>
      </c>
      <c r="AB428" s="1" t="s">
        <v>47</v>
      </c>
      <c r="AC428" s="1">
        <v>4</v>
      </c>
      <c r="AD428" s="1" t="s">
        <v>53</v>
      </c>
      <c r="AE428" s="1" t="s">
        <v>69</v>
      </c>
      <c r="AF428" s="1">
        <v>1</v>
      </c>
      <c r="AG428" s="1">
        <v>0</v>
      </c>
      <c r="AH428" s="1">
        <v>9</v>
      </c>
      <c r="AI428" s="1">
        <v>2009</v>
      </c>
      <c r="AJ428" s="1" t="s">
        <v>9</v>
      </c>
      <c r="AK428" s="1">
        <v>82000</v>
      </c>
      <c r="AL428" s="16">
        <f t="shared" si="23"/>
        <v>-93984.850684931502</v>
      </c>
      <c r="AM428" s="16">
        <f t="shared" si="24"/>
        <v>8833152158.2688694</v>
      </c>
    </row>
    <row r="429" spans="1:39" x14ac:dyDescent="0.25">
      <c r="A429" s="5">
        <v>1313</v>
      </c>
      <c r="B429" s="6">
        <v>60</v>
      </c>
      <c r="C429" s="6" t="s">
        <v>3</v>
      </c>
      <c r="D429" s="6">
        <v>9572</v>
      </c>
      <c r="E429" s="1" t="s">
        <v>45</v>
      </c>
      <c r="F429" s="1">
        <v>8</v>
      </c>
      <c r="G429" s="1">
        <v>5</v>
      </c>
      <c r="H429" s="1">
        <v>1990</v>
      </c>
      <c r="I429" s="1">
        <v>1990</v>
      </c>
      <c r="J429" s="1" t="s">
        <v>46</v>
      </c>
      <c r="K429" s="1" t="s">
        <v>48</v>
      </c>
      <c r="L429" s="1" t="s">
        <v>47</v>
      </c>
      <c r="M429" s="1" t="s">
        <v>55</v>
      </c>
      <c r="N429" s="1" t="s">
        <v>62</v>
      </c>
      <c r="O429" s="1" t="s">
        <v>47</v>
      </c>
      <c r="P429" s="1" t="s">
        <v>50</v>
      </c>
      <c r="Q429" s="1" t="s">
        <v>63</v>
      </c>
      <c r="R429" s="1">
        <v>482</v>
      </c>
      <c r="S429" s="1" t="s">
        <v>52</v>
      </c>
      <c r="T429" s="1">
        <v>1453</v>
      </c>
      <c r="U429" s="1">
        <v>1357</v>
      </c>
      <c r="V429" s="1">
        <v>0</v>
      </c>
      <c r="W429" s="1">
        <v>2810</v>
      </c>
      <c r="X429" s="1">
        <v>2</v>
      </c>
      <c r="Y429" s="1">
        <v>1</v>
      </c>
      <c r="Z429" s="1">
        <v>4</v>
      </c>
      <c r="AA429" s="1">
        <v>1</v>
      </c>
      <c r="AB429" s="1" t="s">
        <v>48</v>
      </c>
      <c r="AC429" s="1">
        <v>9</v>
      </c>
      <c r="AD429" s="1" t="s">
        <v>53</v>
      </c>
      <c r="AE429" s="1" t="s">
        <v>54</v>
      </c>
      <c r="AF429" s="1">
        <v>2</v>
      </c>
      <c r="AG429" s="1">
        <v>0</v>
      </c>
      <c r="AH429" s="1">
        <v>6</v>
      </c>
      <c r="AI429" s="1">
        <v>2007</v>
      </c>
      <c r="AJ429" s="1" t="s">
        <v>9</v>
      </c>
      <c r="AK429" s="1">
        <v>302000</v>
      </c>
      <c r="AL429" s="16">
        <f t="shared" si="23"/>
        <v>126015.1493150685</v>
      </c>
      <c r="AM429" s="16">
        <f t="shared" si="24"/>
        <v>15879817856.899008</v>
      </c>
    </row>
    <row r="430" spans="1:39" x14ac:dyDescent="0.25">
      <c r="A430" s="5">
        <v>487</v>
      </c>
      <c r="B430" s="6">
        <v>20</v>
      </c>
      <c r="C430" s="6" t="s">
        <v>3</v>
      </c>
      <c r="D430" s="6">
        <v>10289</v>
      </c>
      <c r="E430" s="1" t="s">
        <v>45</v>
      </c>
      <c r="F430" s="1">
        <v>5</v>
      </c>
      <c r="G430" s="1">
        <v>7</v>
      </c>
      <c r="H430" s="1">
        <v>1965</v>
      </c>
      <c r="I430" s="1">
        <v>1965</v>
      </c>
      <c r="J430" s="1" t="s">
        <v>61</v>
      </c>
      <c r="K430" s="1" t="s">
        <v>47</v>
      </c>
      <c r="L430" s="1" t="s">
        <v>47</v>
      </c>
      <c r="M430" s="1" t="s">
        <v>49</v>
      </c>
      <c r="N430" s="1" t="s">
        <v>47</v>
      </c>
      <c r="O430" s="1" t="s">
        <v>47</v>
      </c>
      <c r="P430" s="1" t="s">
        <v>50</v>
      </c>
      <c r="Q430" s="1" t="s">
        <v>65</v>
      </c>
      <c r="R430" s="1">
        <v>836</v>
      </c>
      <c r="S430" s="1" t="s">
        <v>52</v>
      </c>
      <c r="T430" s="1">
        <v>1073</v>
      </c>
      <c r="U430" s="1">
        <v>0</v>
      </c>
      <c r="V430" s="1">
        <v>0</v>
      </c>
      <c r="W430" s="1">
        <v>1073</v>
      </c>
      <c r="X430" s="1">
        <v>1</v>
      </c>
      <c r="Y430" s="1">
        <v>1</v>
      </c>
      <c r="Z430" s="1">
        <v>3</v>
      </c>
      <c r="AA430" s="1">
        <v>1</v>
      </c>
      <c r="AB430" s="1" t="s">
        <v>47</v>
      </c>
      <c r="AC430" s="1">
        <v>6</v>
      </c>
      <c r="AD430" s="1" t="s">
        <v>53</v>
      </c>
      <c r="AE430" s="1" t="s">
        <v>54</v>
      </c>
      <c r="AF430" s="1">
        <v>2</v>
      </c>
      <c r="AG430" s="1">
        <v>0</v>
      </c>
      <c r="AH430" s="1">
        <v>6</v>
      </c>
      <c r="AI430" s="1">
        <v>2007</v>
      </c>
      <c r="AJ430" s="1" t="s">
        <v>9</v>
      </c>
      <c r="AK430" s="1">
        <v>156000</v>
      </c>
      <c r="AL430" s="16">
        <f t="shared" si="23"/>
        <v>-19984.850684931502</v>
      </c>
      <c r="AM430" s="16">
        <f t="shared" si="24"/>
        <v>399394256.89900714</v>
      </c>
    </row>
    <row r="431" spans="1:39" x14ac:dyDescent="0.25">
      <c r="A431" s="5">
        <v>1297</v>
      </c>
      <c r="B431" s="6">
        <v>20</v>
      </c>
      <c r="C431" s="6" t="s">
        <v>3</v>
      </c>
      <c r="D431" s="6">
        <v>8700</v>
      </c>
      <c r="E431" s="1" t="s">
        <v>45</v>
      </c>
      <c r="F431" s="1">
        <v>5</v>
      </c>
      <c r="G431" s="1">
        <v>6</v>
      </c>
      <c r="H431" s="1">
        <v>1963</v>
      </c>
      <c r="I431" s="1">
        <v>1963</v>
      </c>
      <c r="J431" s="1" t="s">
        <v>61</v>
      </c>
      <c r="K431" s="1" t="s">
        <v>47</v>
      </c>
      <c r="L431" s="1" t="s">
        <v>48</v>
      </c>
      <c r="M431" s="1" t="s">
        <v>49</v>
      </c>
      <c r="N431" s="1" t="s">
        <v>47</v>
      </c>
      <c r="O431" s="1" t="s">
        <v>47</v>
      </c>
      <c r="P431" s="1" t="s">
        <v>70</v>
      </c>
      <c r="Q431" s="1" t="s">
        <v>65</v>
      </c>
      <c r="R431" s="1">
        <v>776</v>
      </c>
      <c r="S431" s="1" t="s">
        <v>52</v>
      </c>
      <c r="T431" s="1">
        <v>1128</v>
      </c>
      <c r="U431" s="1">
        <v>0</v>
      </c>
      <c r="V431" s="1">
        <v>0</v>
      </c>
      <c r="W431" s="1">
        <v>1128</v>
      </c>
      <c r="X431" s="1">
        <v>2</v>
      </c>
      <c r="Y431" s="1">
        <v>0</v>
      </c>
      <c r="Z431" s="1">
        <v>3</v>
      </c>
      <c r="AA431" s="1">
        <v>1</v>
      </c>
      <c r="AB431" s="1" t="s">
        <v>47</v>
      </c>
      <c r="AC431" s="1">
        <v>6</v>
      </c>
      <c r="AD431" s="1" t="s">
        <v>53</v>
      </c>
      <c r="AE431" s="1" t="s">
        <v>54</v>
      </c>
      <c r="AF431" s="1">
        <v>2</v>
      </c>
      <c r="AG431" s="1">
        <v>0</v>
      </c>
      <c r="AH431" s="1">
        <v>12</v>
      </c>
      <c r="AI431" s="1">
        <v>2008</v>
      </c>
      <c r="AJ431" s="1" t="s">
        <v>9</v>
      </c>
      <c r="AK431" s="1">
        <v>155000</v>
      </c>
      <c r="AL431" s="16">
        <f t="shared" si="23"/>
        <v>-20984.850684931502</v>
      </c>
      <c r="AM431" s="16">
        <f t="shared" si="24"/>
        <v>440363958.26887012</v>
      </c>
    </row>
    <row r="432" spans="1:39" x14ac:dyDescent="0.25">
      <c r="A432" s="5">
        <v>951</v>
      </c>
      <c r="B432" s="6">
        <v>20</v>
      </c>
      <c r="C432" s="6" t="s">
        <v>3</v>
      </c>
      <c r="D432" s="6">
        <v>7200</v>
      </c>
      <c r="E432" s="1" t="s">
        <v>45</v>
      </c>
      <c r="F432" s="1">
        <v>5</v>
      </c>
      <c r="G432" s="1">
        <v>8</v>
      </c>
      <c r="H432" s="1">
        <v>1950</v>
      </c>
      <c r="I432" s="1">
        <v>2002</v>
      </c>
      <c r="J432" s="1" t="s">
        <v>46</v>
      </c>
      <c r="K432" s="1" t="s">
        <v>47</v>
      </c>
      <c r="L432" s="1" t="s">
        <v>47</v>
      </c>
      <c r="M432" s="1" t="s">
        <v>49</v>
      </c>
      <c r="N432" s="1" t="s">
        <v>47</v>
      </c>
      <c r="O432" s="1" t="s">
        <v>47</v>
      </c>
      <c r="P432" s="1" t="s">
        <v>50</v>
      </c>
      <c r="Q432" s="1" t="s">
        <v>65</v>
      </c>
      <c r="R432" s="1">
        <v>398</v>
      </c>
      <c r="S432" s="1" t="s">
        <v>52</v>
      </c>
      <c r="T432" s="1">
        <v>864</v>
      </c>
      <c r="U432" s="1">
        <v>0</v>
      </c>
      <c r="V432" s="1">
        <v>0</v>
      </c>
      <c r="W432" s="1">
        <v>864</v>
      </c>
      <c r="X432" s="1">
        <v>1</v>
      </c>
      <c r="Y432" s="1">
        <v>0</v>
      </c>
      <c r="Z432" s="1">
        <v>3</v>
      </c>
      <c r="AA432" s="1">
        <v>1</v>
      </c>
      <c r="AB432" s="1" t="s">
        <v>48</v>
      </c>
      <c r="AC432" s="1">
        <v>5</v>
      </c>
      <c r="AD432" s="1" t="s">
        <v>53</v>
      </c>
      <c r="AE432" s="1" t="s">
        <v>58</v>
      </c>
      <c r="AF432" s="1">
        <v>2</v>
      </c>
      <c r="AG432" s="1">
        <v>0</v>
      </c>
      <c r="AH432" s="1">
        <v>7</v>
      </c>
      <c r="AI432" s="1">
        <v>2007</v>
      </c>
      <c r="AJ432" s="1" t="s">
        <v>9</v>
      </c>
      <c r="AK432" s="1">
        <v>129000</v>
      </c>
      <c r="AL432" s="16">
        <f t="shared" si="23"/>
        <v>-46984.850684931502</v>
      </c>
      <c r="AM432" s="16">
        <f t="shared" si="24"/>
        <v>2207576193.8853083</v>
      </c>
    </row>
    <row r="433" spans="1:39" x14ac:dyDescent="0.25">
      <c r="A433" s="5">
        <v>617</v>
      </c>
      <c r="B433" s="6">
        <v>60</v>
      </c>
      <c r="C433" s="6" t="s">
        <v>3</v>
      </c>
      <c r="D433" s="6">
        <v>7861</v>
      </c>
      <c r="E433" s="1" t="s">
        <v>45</v>
      </c>
      <c r="F433" s="1">
        <v>6</v>
      </c>
      <c r="G433" s="1">
        <v>5</v>
      </c>
      <c r="H433" s="1">
        <v>2002</v>
      </c>
      <c r="I433" s="1">
        <v>2003</v>
      </c>
      <c r="J433" s="1" t="s">
        <v>46</v>
      </c>
      <c r="K433" s="1" t="s">
        <v>48</v>
      </c>
      <c r="L433" s="1" t="s">
        <v>47</v>
      </c>
      <c r="M433" s="1" t="s">
        <v>55</v>
      </c>
      <c r="N433" s="1" t="s">
        <v>48</v>
      </c>
      <c r="O433" s="1" t="s">
        <v>47</v>
      </c>
      <c r="P433" s="1" t="s">
        <v>50</v>
      </c>
      <c r="Q433" s="1" t="s">
        <v>63</v>
      </c>
      <c r="R433" s="1">
        <v>457</v>
      </c>
      <c r="S433" s="1" t="s">
        <v>52</v>
      </c>
      <c r="T433" s="1">
        <v>807</v>
      </c>
      <c r="U433" s="1">
        <v>702</v>
      </c>
      <c r="V433" s="1">
        <v>0</v>
      </c>
      <c r="W433" s="1">
        <v>1509</v>
      </c>
      <c r="X433" s="1">
        <v>2</v>
      </c>
      <c r="Y433" s="1">
        <v>1</v>
      </c>
      <c r="Z433" s="1">
        <v>3</v>
      </c>
      <c r="AA433" s="1">
        <v>1</v>
      </c>
      <c r="AB433" s="1" t="s">
        <v>48</v>
      </c>
      <c r="AC433" s="1">
        <v>7</v>
      </c>
      <c r="AD433" s="1" t="s">
        <v>53</v>
      </c>
      <c r="AE433" s="1" t="s">
        <v>54</v>
      </c>
      <c r="AF433" s="1">
        <v>2</v>
      </c>
      <c r="AG433" s="1">
        <v>0</v>
      </c>
      <c r="AH433" s="1">
        <v>6</v>
      </c>
      <c r="AI433" s="1">
        <v>2006</v>
      </c>
      <c r="AJ433" s="1" t="s">
        <v>9</v>
      </c>
      <c r="AK433" s="1">
        <v>183200</v>
      </c>
      <c r="AL433" s="16">
        <f t="shared" si="23"/>
        <v>7215.1493150684983</v>
      </c>
      <c r="AM433" s="16">
        <f t="shared" si="24"/>
        <v>52058379.638733417</v>
      </c>
    </row>
    <row r="434" spans="1:39" x14ac:dyDescent="0.25">
      <c r="A434" s="5">
        <v>1421</v>
      </c>
      <c r="B434" s="6">
        <v>60</v>
      </c>
      <c r="C434" s="6" t="s">
        <v>3</v>
      </c>
      <c r="D434" s="6">
        <v>11700</v>
      </c>
      <c r="E434" s="1" t="s">
        <v>59</v>
      </c>
      <c r="F434" s="1">
        <v>6</v>
      </c>
      <c r="G434" s="1">
        <v>6</v>
      </c>
      <c r="H434" s="1">
        <v>1968</v>
      </c>
      <c r="I434" s="1">
        <v>1968</v>
      </c>
      <c r="J434" s="1" t="s">
        <v>46</v>
      </c>
      <c r="K434" s="1" t="s">
        <v>47</v>
      </c>
      <c r="L434" s="1" t="s">
        <v>47</v>
      </c>
      <c r="M434" s="1" t="s">
        <v>49</v>
      </c>
      <c r="N434" s="1" t="s">
        <v>47</v>
      </c>
      <c r="O434" s="1" t="s">
        <v>47</v>
      </c>
      <c r="P434" s="1" t="s">
        <v>50</v>
      </c>
      <c r="Q434" s="1" t="s">
        <v>65</v>
      </c>
      <c r="R434" s="1">
        <v>404</v>
      </c>
      <c r="S434" s="1" t="s">
        <v>52</v>
      </c>
      <c r="T434" s="1">
        <v>708</v>
      </c>
      <c r="U434" s="1">
        <v>708</v>
      </c>
      <c r="V434" s="1">
        <v>0</v>
      </c>
      <c r="W434" s="1">
        <v>1416</v>
      </c>
      <c r="X434" s="1">
        <v>2</v>
      </c>
      <c r="Y434" s="1">
        <v>1</v>
      </c>
      <c r="Z434" s="1">
        <v>3</v>
      </c>
      <c r="AA434" s="1">
        <v>1</v>
      </c>
      <c r="AB434" s="1" t="s">
        <v>47</v>
      </c>
      <c r="AC434" s="1">
        <v>7</v>
      </c>
      <c r="AD434" s="1" t="s">
        <v>53</v>
      </c>
      <c r="AE434" s="1" t="s">
        <v>54</v>
      </c>
      <c r="AF434" s="1">
        <v>2</v>
      </c>
      <c r="AG434" s="1">
        <v>0</v>
      </c>
      <c r="AH434" s="1">
        <v>5</v>
      </c>
      <c r="AI434" s="1">
        <v>2006</v>
      </c>
      <c r="AJ434" s="1" t="s">
        <v>9</v>
      </c>
      <c r="AK434" s="1">
        <v>179900</v>
      </c>
      <c r="AL434" s="16">
        <f t="shared" si="23"/>
        <v>3915.1493150684983</v>
      </c>
      <c r="AM434" s="16">
        <f t="shared" si="24"/>
        <v>15328394.15928133</v>
      </c>
    </row>
    <row r="435" spans="1:39" x14ac:dyDescent="0.25">
      <c r="A435" s="5">
        <v>685</v>
      </c>
      <c r="B435" s="6">
        <v>60</v>
      </c>
      <c r="C435" s="6" t="s">
        <v>3</v>
      </c>
      <c r="D435" s="6">
        <v>16770</v>
      </c>
      <c r="E435" s="1" t="s">
        <v>71</v>
      </c>
      <c r="F435" s="1">
        <v>7</v>
      </c>
      <c r="G435" s="1">
        <v>5</v>
      </c>
      <c r="H435" s="1">
        <v>1998</v>
      </c>
      <c r="I435" s="1">
        <v>1998</v>
      </c>
      <c r="J435" s="1" t="s">
        <v>46</v>
      </c>
      <c r="K435" s="1" t="s">
        <v>48</v>
      </c>
      <c r="L435" s="1" t="s">
        <v>47</v>
      </c>
      <c r="M435" s="1" t="s">
        <v>55</v>
      </c>
      <c r="N435" s="1" t="s">
        <v>48</v>
      </c>
      <c r="O435" s="1" t="s">
        <v>47</v>
      </c>
      <c r="P435" s="1" t="s">
        <v>50</v>
      </c>
      <c r="Q435" s="1" t="s">
        <v>56</v>
      </c>
      <c r="R435" s="1">
        <v>0</v>
      </c>
      <c r="S435" s="1" t="s">
        <v>52</v>
      </c>
      <c r="T435" s="1">
        <v>1195</v>
      </c>
      <c r="U435" s="1">
        <v>644</v>
      </c>
      <c r="V435" s="1">
        <v>0</v>
      </c>
      <c r="W435" s="1">
        <v>1839</v>
      </c>
      <c r="X435" s="1">
        <v>2</v>
      </c>
      <c r="Y435" s="1">
        <v>1</v>
      </c>
      <c r="Z435" s="1">
        <v>4</v>
      </c>
      <c r="AA435" s="1">
        <v>1</v>
      </c>
      <c r="AB435" s="1" t="s">
        <v>47</v>
      </c>
      <c r="AC435" s="1">
        <v>7</v>
      </c>
      <c r="AD435" s="1" t="s">
        <v>53</v>
      </c>
      <c r="AE435" s="1" t="s">
        <v>54</v>
      </c>
      <c r="AF435" s="1">
        <v>2</v>
      </c>
      <c r="AG435" s="1">
        <v>0</v>
      </c>
      <c r="AH435" s="1">
        <v>6</v>
      </c>
      <c r="AI435" s="1">
        <v>2010</v>
      </c>
      <c r="AJ435" s="1" t="s">
        <v>9</v>
      </c>
      <c r="AK435" s="1">
        <v>221000</v>
      </c>
      <c r="AL435" s="16">
        <f t="shared" si="23"/>
        <v>45015.149315068498</v>
      </c>
      <c r="AM435" s="16">
        <f t="shared" si="24"/>
        <v>2026363667.8579118</v>
      </c>
    </row>
    <row r="436" spans="1:39" x14ac:dyDescent="0.25">
      <c r="A436" s="5">
        <v>1166</v>
      </c>
      <c r="B436" s="6">
        <v>20</v>
      </c>
      <c r="C436" s="6" t="s">
        <v>3</v>
      </c>
      <c r="D436" s="6">
        <v>9541</v>
      </c>
      <c r="E436" s="1" t="s">
        <v>45</v>
      </c>
      <c r="F436" s="1">
        <v>7</v>
      </c>
      <c r="G436" s="1">
        <v>5</v>
      </c>
      <c r="H436" s="1">
        <v>2009</v>
      </c>
      <c r="I436" s="1">
        <v>2009</v>
      </c>
      <c r="J436" s="1" t="s">
        <v>46</v>
      </c>
      <c r="K436" s="1" t="s">
        <v>48</v>
      </c>
      <c r="L436" s="1" t="s">
        <v>47</v>
      </c>
      <c r="M436" s="1" t="s">
        <v>55</v>
      </c>
      <c r="N436" s="1" t="s">
        <v>48</v>
      </c>
      <c r="O436" s="1" t="s">
        <v>47</v>
      </c>
      <c r="P436" s="1" t="s">
        <v>50</v>
      </c>
      <c r="Q436" s="1" t="s">
        <v>56</v>
      </c>
      <c r="R436" s="1">
        <v>0</v>
      </c>
      <c r="S436" s="1" t="s">
        <v>52</v>
      </c>
      <c r="T436" s="1">
        <v>1502</v>
      </c>
      <c r="U436" s="1">
        <v>0</v>
      </c>
      <c r="V436" s="1">
        <v>0</v>
      </c>
      <c r="W436" s="1">
        <v>1502</v>
      </c>
      <c r="X436" s="1">
        <v>2</v>
      </c>
      <c r="Y436" s="1">
        <v>0</v>
      </c>
      <c r="Z436" s="1">
        <v>3</v>
      </c>
      <c r="AA436" s="1">
        <v>1</v>
      </c>
      <c r="AB436" s="1" t="s">
        <v>48</v>
      </c>
      <c r="AC436" s="1">
        <v>7</v>
      </c>
      <c r="AD436" s="1" t="s">
        <v>53</v>
      </c>
      <c r="AE436" s="1" t="s">
        <v>54</v>
      </c>
      <c r="AF436" s="1">
        <v>2</v>
      </c>
      <c r="AG436" s="1">
        <v>0</v>
      </c>
      <c r="AH436" s="1">
        <v>9</v>
      </c>
      <c r="AI436" s="1">
        <v>2009</v>
      </c>
      <c r="AJ436" s="1" t="s">
        <v>10</v>
      </c>
      <c r="AK436" s="1">
        <v>233170</v>
      </c>
      <c r="AL436" s="16">
        <f t="shared" si="23"/>
        <v>57185.149315068498</v>
      </c>
      <c r="AM436" s="16">
        <f t="shared" si="24"/>
        <v>3270141302.1866794</v>
      </c>
    </row>
    <row r="437" spans="1:39" x14ac:dyDescent="0.25">
      <c r="A437" s="5">
        <v>1180</v>
      </c>
      <c r="B437" s="6">
        <v>20</v>
      </c>
      <c r="C437" s="6" t="s">
        <v>3</v>
      </c>
      <c r="D437" s="6">
        <v>8335</v>
      </c>
      <c r="E437" s="1" t="s">
        <v>59</v>
      </c>
      <c r="F437" s="1">
        <v>5</v>
      </c>
      <c r="G437" s="1">
        <v>5</v>
      </c>
      <c r="H437" s="1">
        <v>1954</v>
      </c>
      <c r="I437" s="1">
        <v>1954</v>
      </c>
      <c r="J437" s="1" t="s">
        <v>46</v>
      </c>
      <c r="K437" s="1" t="s">
        <v>47</v>
      </c>
      <c r="L437" s="1" t="s">
        <v>47</v>
      </c>
      <c r="M437" s="1" t="s">
        <v>67</v>
      </c>
      <c r="N437" s="1" t="s">
        <v>74</v>
      </c>
      <c r="O437" s="1" t="s">
        <v>74</v>
      </c>
      <c r="P437" s="1" t="s">
        <v>74</v>
      </c>
      <c r="Q437" s="1" t="s">
        <v>74</v>
      </c>
      <c r="R437" s="1">
        <v>0</v>
      </c>
      <c r="S437" s="1" t="s">
        <v>52</v>
      </c>
      <c r="T437" s="1">
        <v>1124</v>
      </c>
      <c r="U437" s="1">
        <v>0</v>
      </c>
      <c r="V437" s="1">
        <v>0</v>
      </c>
      <c r="W437" s="1">
        <v>1124</v>
      </c>
      <c r="X437" s="1">
        <v>1</v>
      </c>
      <c r="Y437" s="1">
        <v>0</v>
      </c>
      <c r="Z437" s="1">
        <v>3</v>
      </c>
      <c r="AA437" s="1">
        <v>1</v>
      </c>
      <c r="AB437" s="1" t="s">
        <v>47</v>
      </c>
      <c r="AC437" s="1">
        <v>5</v>
      </c>
      <c r="AD437" s="1" t="s">
        <v>73</v>
      </c>
      <c r="AE437" s="1" t="s">
        <v>76</v>
      </c>
      <c r="AF437" s="1">
        <v>0</v>
      </c>
      <c r="AG437" s="1">
        <v>0</v>
      </c>
      <c r="AH437" s="1">
        <v>4</v>
      </c>
      <c r="AI437" s="1">
        <v>2006</v>
      </c>
      <c r="AJ437" s="1" t="s">
        <v>9</v>
      </c>
      <c r="AK437" s="1">
        <v>93000</v>
      </c>
      <c r="AL437" s="16">
        <f t="shared" si="23"/>
        <v>-82984.850684931502</v>
      </c>
      <c r="AM437" s="16">
        <f t="shared" si="24"/>
        <v>6886485443.2003765</v>
      </c>
    </row>
    <row r="438" spans="1:39" x14ac:dyDescent="0.25">
      <c r="A438" s="5">
        <v>994</v>
      </c>
      <c r="B438" s="6">
        <v>60</v>
      </c>
      <c r="C438" s="6" t="s">
        <v>3</v>
      </c>
      <c r="D438" s="6">
        <v>8846</v>
      </c>
      <c r="E438" s="1" t="s">
        <v>45</v>
      </c>
      <c r="F438" s="1">
        <v>6</v>
      </c>
      <c r="G438" s="1">
        <v>5</v>
      </c>
      <c r="H438" s="1">
        <v>2005</v>
      </c>
      <c r="I438" s="1">
        <v>2006</v>
      </c>
      <c r="J438" s="1" t="s">
        <v>46</v>
      </c>
      <c r="K438" s="1" t="s">
        <v>47</v>
      </c>
      <c r="L438" s="1" t="s">
        <v>47</v>
      </c>
      <c r="M438" s="1" t="s">
        <v>55</v>
      </c>
      <c r="N438" s="1" t="s">
        <v>48</v>
      </c>
      <c r="O438" s="1" t="s">
        <v>47</v>
      </c>
      <c r="P438" s="1" t="s">
        <v>50</v>
      </c>
      <c r="Q438" s="1" t="s">
        <v>56</v>
      </c>
      <c r="R438" s="1">
        <v>0</v>
      </c>
      <c r="S438" s="1" t="s">
        <v>52</v>
      </c>
      <c r="T438" s="1">
        <v>750</v>
      </c>
      <c r="U438" s="1">
        <v>750</v>
      </c>
      <c r="V438" s="1">
        <v>0</v>
      </c>
      <c r="W438" s="1">
        <v>1500</v>
      </c>
      <c r="X438" s="1">
        <v>2</v>
      </c>
      <c r="Y438" s="1">
        <v>1</v>
      </c>
      <c r="Z438" s="1">
        <v>3</v>
      </c>
      <c r="AA438" s="1">
        <v>1</v>
      </c>
      <c r="AB438" s="1" t="s">
        <v>48</v>
      </c>
      <c r="AC438" s="1">
        <v>6</v>
      </c>
      <c r="AD438" s="1" t="s">
        <v>53</v>
      </c>
      <c r="AE438" s="1" t="s">
        <v>54</v>
      </c>
      <c r="AF438" s="1">
        <v>2</v>
      </c>
      <c r="AG438" s="1">
        <v>0</v>
      </c>
      <c r="AH438" s="1">
        <v>8</v>
      </c>
      <c r="AI438" s="1">
        <v>2006</v>
      </c>
      <c r="AJ438" s="1" t="s">
        <v>10</v>
      </c>
      <c r="AK438" s="1">
        <v>173900</v>
      </c>
      <c r="AL438" s="16">
        <f t="shared" si="23"/>
        <v>-2084.8506849315017</v>
      </c>
      <c r="AM438" s="16">
        <f t="shared" si="24"/>
        <v>4346602.3784593521</v>
      </c>
    </row>
    <row r="439" spans="1:39" x14ac:dyDescent="0.25">
      <c r="A439" s="5">
        <v>1413</v>
      </c>
      <c r="B439" s="6">
        <v>90</v>
      </c>
      <c r="C439" s="6" t="s">
        <v>3</v>
      </c>
      <c r="D439" s="6">
        <v>7200</v>
      </c>
      <c r="E439" s="1" t="s">
        <v>45</v>
      </c>
      <c r="F439" s="1">
        <v>4</v>
      </c>
      <c r="G439" s="1">
        <v>5</v>
      </c>
      <c r="H439" s="1">
        <v>1949</v>
      </c>
      <c r="I439" s="1">
        <v>1950</v>
      </c>
      <c r="J439" s="1" t="s">
        <v>46</v>
      </c>
      <c r="K439" s="1" t="s">
        <v>47</v>
      </c>
      <c r="L439" s="1" t="s">
        <v>47</v>
      </c>
      <c r="M439" s="1" t="s">
        <v>67</v>
      </c>
      <c r="N439" s="1" t="s">
        <v>74</v>
      </c>
      <c r="O439" s="1" t="s">
        <v>74</v>
      </c>
      <c r="P439" s="1" t="s">
        <v>74</v>
      </c>
      <c r="Q439" s="1" t="s">
        <v>74</v>
      </c>
      <c r="R439" s="1">
        <v>0</v>
      </c>
      <c r="S439" s="1" t="s">
        <v>75</v>
      </c>
      <c r="T439" s="1">
        <v>1040</v>
      </c>
      <c r="U439" s="1">
        <v>0</v>
      </c>
      <c r="V439" s="1">
        <v>0</v>
      </c>
      <c r="W439" s="1">
        <v>1040</v>
      </c>
      <c r="X439" s="1">
        <v>2</v>
      </c>
      <c r="Y439" s="1">
        <v>0</v>
      </c>
      <c r="Z439" s="1">
        <v>2</v>
      </c>
      <c r="AA439" s="1">
        <v>2</v>
      </c>
      <c r="AB439" s="1" t="s">
        <v>47</v>
      </c>
      <c r="AC439" s="1">
        <v>6</v>
      </c>
      <c r="AD439" s="1" t="s">
        <v>53</v>
      </c>
      <c r="AE439" s="1" t="s">
        <v>58</v>
      </c>
      <c r="AF439" s="1">
        <v>2</v>
      </c>
      <c r="AG439" s="1">
        <v>0</v>
      </c>
      <c r="AH439" s="1">
        <v>6</v>
      </c>
      <c r="AI439" s="1">
        <v>2009</v>
      </c>
      <c r="AJ439" s="1" t="s">
        <v>9</v>
      </c>
      <c r="AK439" s="1">
        <v>90000</v>
      </c>
      <c r="AL439" s="16">
        <f t="shared" si="23"/>
        <v>-85984.850684931502</v>
      </c>
      <c r="AM439" s="16">
        <f t="shared" si="24"/>
        <v>7393394547.3099651</v>
      </c>
    </row>
    <row r="440" spans="1:39" x14ac:dyDescent="0.25">
      <c r="A440" s="5">
        <v>435</v>
      </c>
      <c r="B440" s="6">
        <v>180</v>
      </c>
      <c r="C440" s="6" t="s">
        <v>4</v>
      </c>
      <c r="D440" s="6">
        <v>1890</v>
      </c>
      <c r="E440" s="1" t="s">
        <v>45</v>
      </c>
      <c r="F440" s="1">
        <v>4</v>
      </c>
      <c r="G440" s="1">
        <v>7</v>
      </c>
      <c r="H440" s="1">
        <v>1972</v>
      </c>
      <c r="I440" s="1">
        <v>1972</v>
      </c>
      <c r="J440" s="1" t="s">
        <v>46</v>
      </c>
      <c r="K440" s="1" t="s">
        <v>47</v>
      </c>
      <c r="L440" s="1" t="s">
        <v>48</v>
      </c>
      <c r="M440" s="1" t="s">
        <v>49</v>
      </c>
      <c r="N440" s="1" t="s">
        <v>48</v>
      </c>
      <c r="O440" s="1" t="s">
        <v>47</v>
      </c>
      <c r="P440" s="1" t="s">
        <v>68</v>
      </c>
      <c r="Q440" s="1" t="s">
        <v>65</v>
      </c>
      <c r="R440" s="1">
        <v>495</v>
      </c>
      <c r="S440" s="1" t="s">
        <v>52</v>
      </c>
      <c r="T440" s="1">
        <v>630</v>
      </c>
      <c r="U440" s="1">
        <v>0</v>
      </c>
      <c r="V440" s="1">
        <v>0</v>
      </c>
      <c r="W440" s="1">
        <v>630</v>
      </c>
      <c r="X440" s="1">
        <v>1</v>
      </c>
      <c r="Y440" s="1">
        <v>0</v>
      </c>
      <c r="Z440" s="1">
        <v>1</v>
      </c>
      <c r="AA440" s="1">
        <v>1</v>
      </c>
      <c r="AB440" s="1" t="s">
        <v>47</v>
      </c>
      <c r="AC440" s="1">
        <v>3</v>
      </c>
      <c r="AD440" s="1" t="s">
        <v>53</v>
      </c>
      <c r="AE440" s="1" t="s">
        <v>76</v>
      </c>
      <c r="AF440" s="1">
        <v>0</v>
      </c>
      <c r="AG440" s="1">
        <v>0</v>
      </c>
      <c r="AH440" s="1">
        <v>6</v>
      </c>
      <c r="AI440" s="1">
        <v>2008</v>
      </c>
      <c r="AJ440" s="1" t="s">
        <v>9</v>
      </c>
      <c r="AK440" s="1">
        <v>81000</v>
      </c>
      <c r="AL440" s="16">
        <f t="shared" si="23"/>
        <v>-94984.850684931502</v>
      </c>
      <c r="AM440" s="16">
        <f t="shared" si="24"/>
        <v>9022121859.6387329</v>
      </c>
    </row>
    <row r="441" spans="1:39" x14ac:dyDescent="0.25">
      <c r="A441" s="5">
        <v>395</v>
      </c>
      <c r="B441" s="6">
        <v>50</v>
      </c>
      <c r="C441" s="6" t="s">
        <v>3</v>
      </c>
      <c r="D441" s="6">
        <v>10134</v>
      </c>
      <c r="E441" s="1" t="s">
        <v>45</v>
      </c>
      <c r="F441" s="1">
        <v>5</v>
      </c>
      <c r="G441" s="1">
        <v>6</v>
      </c>
      <c r="H441" s="1">
        <v>1940</v>
      </c>
      <c r="I441" s="1">
        <v>1950</v>
      </c>
      <c r="J441" s="1" t="s">
        <v>46</v>
      </c>
      <c r="K441" s="1" t="s">
        <v>47</v>
      </c>
      <c r="L441" s="1" t="s">
        <v>47</v>
      </c>
      <c r="M441" s="1" t="s">
        <v>49</v>
      </c>
      <c r="N441" s="1" t="s">
        <v>47</v>
      </c>
      <c r="O441" s="1" t="s">
        <v>47</v>
      </c>
      <c r="P441" s="1" t="s">
        <v>50</v>
      </c>
      <c r="Q441" s="1" t="s">
        <v>56</v>
      </c>
      <c r="R441" s="1">
        <v>0</v>
      </c>
      <c r="S441" s="1" t="s">
        <v>52</v>
      </c>
      <c r="T441" s="1">
        <v>735</v>
      </c>
      <c r="U441" s="1">
        <v>299</v>
      </c>
      <c r="V441" s="1">
        <v>0</v>
      </c>
      <c r="W441" s="1">
        <v>1034</v>
      </c>
      <c r="X441" s="1">
        <v>1</v>
      </c>
      <c r="Y441" s="1">
        <v>0</v>
      </c>
      <c r="Z441" s="1">
        <v>2</v>
      </c>
      <c r="AA441" s="1">
        <v>1</v>
      </c>
      <c r="AB441" s="1" t="s">
        <v>47</v>
      </c>
      <c r="AC441" s="1">
        <v>5</v>
      </c>
      <c r="AD441" s="1" t="s">
        <v>53</v>
      </c>
      <c r="AE441" s="1" t="s">
        <v>58</v>
      </c>
      <c r="AF441" s="1">
        <v>1</v>
      </c>
      <c r="AG441" s="1">
        <v>0</v>
      </c>
      <c r="AH441" s="1">
        <v>7</v>
      </c>
      <c r="AI441" s="1">
        <v>2007</v>
      </c>
      <c r="AJ441" s="1" t="s">
        <v>9</v>
      </c>
      <c r="AK441" s="1">
        <v>109000</v>
      </c>
      <c r="AL441" s="16">
        <f t="shared" si="23"/>
        <v>-66984.850684931502</v>
      </c>
      <c r="AM441" s="16">
        <f t="shared" si="24"/>
        <v>4486970221.282568</v>
      </c>
    </row>
    <row r="442" spans="1:39" x14ac:dyDescent="0.25">
      <c r="A442" s="5">
        <v>725</v>
      </c>
      <c r="B442" s="6">
        <v>20</v>
      </c>
      <c r="C442" s="6" t="s">
        <v>3</v>
      </c>
      <c r="D442" s="6">
        <v>13286</v>
      </c>
      <c r="E442" s="1" t="s">
        <v>45</v>
      </c>
      <c r="F442" s="1">
        <v>9</v>
      </c>
      <c r="G442" s="1">
        <v>5</v>
      </c>
      <c r="H442" s="1">
        <v>2007</v>
      </c>
      <c r="I442" s="1">
        <v>2008</v>
      </c>
      <c r="J442" s="1" t="s">
        <v>61</v>
      </c>
      <c r="K442" s="1" t="s">
        <v>62</v>
      </c>
      <c r="L442" s="1" t="s">
        <v>47</v>
      </c>
      <c r="M442" s="1" t="s">
        <v>55</v>
      </c>
      <c r="N442" s="1" t="s">
        <v>62</v>
      </c>
      <c r="O442" s="1" t="s">
        <v>47</v>
      </c>
      <c r="P442" s="1" t="s">
        <v>50</v>
      </c>
      <c r="Q442" s="1" t="s">
        <v>63</v>
      </c>
      <c r="R442" s="1">
        <v>1234</v>
      </c>
      <c r="S442" s="1" t="s">
        <v>52</v>
      </c>
      <c r="T442" s="1">
        <v>1698</v>
      </c>
      <c r="U442" s="1">
        <v>0</v>
      </c>
      <c r="V442" s="1">
        <v>0</v>
      </c>
      <c r="W442" s="1">
        <v>1698</v>
      </c>
      <c r="X442" s="1">
        <v>2</v>
      </c>
      <c r="Y442" s="1">
        <v>0</v>
      </c>
      <c r="Z442" s="1">
        <v>3</v>
      </c>
      <c r="AA442" s="1">
        <v>1</v>
      </c>
      <c r="AB442" s="1" t="s">
        <v>62</v>
      </c>
      <c r="AC442" s="1">
        <v>8</v>
      </c>
      <c r="AD442" s="1" t="s">
        <v>53</v>
      </c>
      <c r="AE442" s="1" t="s">
        <v>54</v>
      </c>
      <c r="AF442" s="1">
        <v>3</v>
      </c>
      <c r="AG442" s="1">
        <v>0</v>
      </c>
      <c r="AH442" s="1">
        <v>2</v>
      </c>
      <c r="AI442" s="1">
        <v>2009</v>
      </c>
      <c r="AJ442" s="1" t="s">
        <v>9</v>
      </c>
      <c r="AK442" s="1">
        <v>320000</v>
      </c>
      <c r="AL442" s="16">
        <f t="shared" si="23"/>
        <v>144015.1493150685</v>
      </c>
      <c r="AM442" s="16">
        <f t="shared" si="24"/>
        <v>20740363232.241474</v>
      </c>
    </row>
    <row r="443" spans="1:39" x14ac:dyDescent="0.25">
      <c r="A443" s="5">
        <v>277</v>
      </c>
      <c r="B443" s="6">
        <v>20</v>
      </c>
      <c r="C443" s="6" t="s">
        <v>3</v>
      </c>
      <c r="D443" s="6">
        <v>9196</v>
      </c>
      <c r="E443" s="1" t="s">
        <v>45</v>
      </c>
      <c r="F443" s="1">
        <v>7</v>
      </c>
      <c r="G443" s="1">
        <v>5</v>
      </c>
      <c r="H443" s="1">
        <v>2003</v>
      </c>
      <c r="I443" s="1">
        <v>2003</v>
      </c>
      <c r="J443" s="1" t="s">
        <v>46</v>
      </c>
      <c r="K443" s="1" t="s">
        <v>48</v>
      </c>
      <c r="L443" s="1" t="s">
        <v>47</v>
      </c>
      <c r="M443" s="1" t="s">
        <v>55</v>
      </c>
      <c r="N443" s="1" t="s">
        <v>62</v>
      </c>
      <c r="O443" s="1" t="s">
        <v>47</v>
      </c>
      <c r="P443" s="1" t="s">
        <v>50</v>
      </c>
      <c r="Q443" s="1" t="s">
        <v>56</v>
      </c>
      <c r="R443" s="1">
        <v>0</v>
      </c>
      <c r="S443" s="1" t="s">
        <v>52</v>
      </c>
      <c r="T443" s="1">
        <v>1560</v>
      </c>
      <c r="U443" s="1">
        <v>0</v>
      </c>
      <c r="V443" s="1">
        <v>0</v>
      </c>
      <c r="W443" s="1">
        <v>1560</v>
      </c>
      <c r="X443" s="1">
        <v>2</v>
      </c>
      <c r="Y443" s="1">
        <v>0</v>
      </c>
      <c r="Z443" s="1">
        <v>3</v>
      </c>
      <c r="AA443" s="1">
        <v>1</v>
      </c>
      <c r="AB443" s="1" t="s">
        <v>48</v>
      </c>
      <c r="AC443" s="1">
        <v>7</v>
      </c>
      <c r="AD443" s="1" t="s">
        <v>53</v>
      </c>
      <c r="AE443" s="1" t="s">
        <v>54</v>
      </c>
      <c r="AF443" s="1">
        <v>2</v>
      </c>
      <c r="AG443" s="1">
        <v>0</v>
      </c>
      <c r="AH443" s="1">
        <v>4</v>
      </c>
      <c r="AI443" s="1">
        <v>2010</v>
      </c>
      <c r="AJ443" s="1" t="s">
        <v>9</v>
      </c>
      <c r="AK443" s="1">
        <v>201000</v>
      </c>
      <c r="AL443" s="16">
        <f t="shared" si="23"/>
        <v>25015.149315068498</v>
      </c>
      <c r="AM443" s="16">
        <f t="shared" si="24"/>
        <v>625757695.25517201</v>
      </c>
    </row>
    <row r="444" spans="1:39" x14ac:dyDescent="0.25">
      <c r="A444" s="5">
        <v>739</v>
      </c>
      <c r="B444" s="6">
        <v>90</v>
      </c>
      <c r="C444" s="6" t="s">
        <v>3</v>
      </c>
      <c r="D444" s="6">
        <v>10800</v>
      </c>
      <c r="E444" s="1" t="s">
        <v>45</v>
      </c>
      <c r="F444" s="1">
        <v>5</v>
      </c>
      <c r="G444" s="1">
        <v>5</v>
      </c>
      <c r="H444" s="1">
        <v>1987</v>
      </c>
      <c r="I444" s="1">
        <v>1988</v>
      </c>
      <c r="J444" s="1" t="s">
        <v>46</v>
      </c>
      <c r="K444" s="1" t="s">
        <v>47</v>
      </c>
      <c r="L444" s="1" t="s">
        <v>47</v>
      </c>
      <c r="M444" s="1" t="s">
        <v>49</v>
      </c>
      <c r="N444" s="1" t="s">
        <v>48</v>
      </c>
      <c r="O444" s="1" t="s">
        <v>48</v>
      </c>
      <c r="P444" s="1" t="s">
        <v>48</v>
      </c>
      <c r="Q444" s="1" t="s">
        <v>63</v>
      </c>
      <c r="R444" s="1">
        <v>1200</v>
      </c>
      <c r="S444" s="1" t="s">
        <v>52</v>
      </c>
      <c r="T444" s="1">
        <v>1200</v>
      </c>
      <c r="U444" s="1">
        <v>0</v>
      </c>
      <c r="V444" s="1">
        <v>0</v>
      </c>
      <c r="W444" s="1">
        <v>1200</v>
      </c>
      <c r="X444" s="1">
        <v>3</v>
      </c>
      <c r="Y444" s="1">
        <v>0</v>
      </c>
      <c r="Z444" s="1">
        <v>3</v>
      </c>
      <c r="AA444" s="1">
        <v>1</v>
      </c>
      <c r="AB444" s="1" t="s">
        <v>47</v>
      </c>
      <c r="AC444" s="1">
        <v>5</v>
      </c>
      <c r="AD444" s="1" t="s">
        <v>53</v>
      </c>
      <c r="AE444" s="1" t="s">
        <v>76</v>
      </c>
      <c r="AF444" s="1">
        <v>0</v>
      </c>
      <c r="AG444" s="1">
        <v>0</v>
      </c>
      <c r="AH444" s="1">
        <v>3</v>
      </c>
      <c r="AI444" s="1">
        <v>2009</v>
      </c>
      <c r="AJ444" s="1" t="s">
        <v>10</v>
      </c>
      <c r="AK444" s="1">
        <v>179000</v>
      </c>
      <c r="AL444" s="16">
        <f t="shared" si="23"/>
        <v>3015.1493150684983</v>
      </c>
      <c r="AM444" s="16">
        <f t="shared" si="24"/>
        <v>9091125.3921580333</v>
      </c>
    </row>
    <row r="445" spans="1:39" x14ac:dyDescent="0.25">
      <c r="A445" s="5">
        <v>118</v>
      </c>
      <c r="B445" s="6">
        <v>20</v>
      </c>
      <c r="C445" s="6" t="s">
        <v>3</v>
      </c>
      <c r="D445" s="6">
        <v>8536</v>
      </c>
      <c r="E445" s="1" t="s">
        <v>59</v>
      </c>
      <c r="F445" s="1">
        <v>5</v>
      </c>
      <c r="G445" s="1">
        <v>5</v>
      </c>
      <c r="H445" s="1">
        <v>2006</v>
      </c>
      <c r="I445" s="1">
        <v>2007</v>
      </c>
      <c r="J445" s="1" t="s">
        <v>46</v>
      </c>
      <c r="K445" s="1" t="s">
        <v>47</v>
      </c>
      <c r="L445" s="1" t="s">
        <v>47</v>
      </c>
      <c r="M445" s="1" t="s">
        <v>55</v>
      </c>
      <c r="N445" s="1" t="s">
        <v>48</v>
      </c>
      <c r="O445" s="1" t="s">
        <v>47</v>
      </c>
      <c r="P445" s="1" t="s">
        <v>50</v>
      </c>
      <c r="Q445" s="1" t="s">
        <v>56</v>
      </c>
      <c r="R445" s="1">
        <v>0</v>
      </c>
      <c r="S445" s="1" t="s">
        <v>52</v>
      </c>
      <c r="T445" s="1">
        <v>1125</v>
      </c>
      <c r="U445" s="1">
        <v>0</v>
      </c>
      <c r="V445" s="1">
        <v>0</v>
      </c>
      <c r="W445" s="1">
        <v>1125</v>
      </c>
      <c r="X445" s="1">
        <v>1</v>
      </c>
      <c r="Y445" s="1">
        <v>1</v>
      </c>
      <c r="Z445" s="1">
        <v>2</v>
      </c>
      <c r="AA445" s="1">
        <v>1</v>
      </c>
      <c r="AB445" s="1" t="s">
        <v>47</v>
      </c>
      <c r="AC445" s="1">
        <v>5</v>
      </c>
      <c r="AD445" s="1" t="s">
        <v>53</v>
      </c>
      <c r="AE445" s="1" t="s">
        <v>54</v>
      </c>
      <c r="AF445" s="1">
        <v>2</v>
      </c>
      <c r="AG445" s="1">
        <v>0</v>
      </c>
      <c r="AH445" s="1">
        <v>4</v>
      </c>
      <c r="AI445" s="1">
        <v>2007</v>
      </c>
      <c r="AJ445" s="1" t="s">
        <v>10</v>
      </c>
      <c r="AK445" s="1">
        <v>155000</v>
      </c>
      <c r="AL445" s="16">
        <f t="shared" si="23"/>
        <v>-20984.850684931502</v>
      </c>
      <c r="AM445" s="16">
        <f t="shared" si="24"/>
        <v>440363958.26887012</v>
      </c>
    </row>
    <row r="446" spans="1:39" x14ac:dyDescent="0.25">
      <c r="A446" s="5">
        <v>19</v>
      </c>
      <c r="B446" s="6">
        <v>20</v>
      </c>
      <c r="C446" s="6" t="s">
        <v>3</v>
      </c>
      <c r="D446" s="6">
        <v>13695</v>
      </c>
      <c r="E446" s="1" t="s">
        <v>45</v>
      </c>
      <c r="F446" s="1">
        <v>5</v>
      </c>
      <c r="G446" s="1">
        <v>5</v>
      </c>
      <c r="H446" s="1">
        <v>2004</v>
      </c>
      <c r="I446" s="1">
        <v>2004</v>
      </c>
      <c r="J446" s="1" t="s">
        <v>46</v>
      </c>
      <c r="K446" s="1" t="s">
        <v>47</v>
      </c>
      <c r="L446" s="1" t="s">
        <v>47</v>
      </c>
      <c r="M446" s="1" t="s">
        <v>55</v>
      </c>
      <c r="N446" s="1" t="s">
        <v>47</v>
      </c>
      <c r="O446" s="1" t="s">
        <v>47</v>
      </c>
      <c r="P446" s="1" t="s">
        <v>50</v>
      </c>
      <c r="Q446" s="1" t="s">
        <v>63</v>
      </c>
      <c r="R446" s="1">
        <v>646</v>
      </c>
      <c r="S446" s="1" t="s">
        <v>52</v>
      </c>
      <c r="T446" s="1">
        <v>1114</v>
      </c>
      <c r="U446" s="1">
        <v>0</v>
      </c>
      <c r="V446" s="1">
        <v>0</v>
      </c>
      <c r="W446" s="1">
        <v>1114</v>
      </c>
      <c r="X446" s="1">
        <v>1</v>
      </c>
      <c r="Y446" s="1">
        <v>1</v>
      </c>
      <c r="Z446" s="1">
        <v>3</v>
      </c>
      <c r="AA446" s="1">
        <v>1</v>
      </c>
      <c r="AB446" s="1" t="s">
        <v>48</v>
      </c>
      <c r="AC446" s="1">
        <v>6</v>
      </c>
      <c r="AD446" s="1" t="s">
        <v>53</v>
      </c>
      <c r="AE446" s="1" t="s">
        <v>58</v>
      </c>
      <c r="AF446" s="1">
        <v>2</v>
      </c>
      <c r="AG446" s="1">
        <v>0</v>
      </c>
      <c r="AH446" s="1">
        <v>6</v>
      </c>
      <c r="AI446" s="1">
        <v>2008</v>
      </c>
      <c r="AJ446" s="1" t="s">
        <v>9</v>
      </c>
      <c r="AK446" s="1">
        <v>159000</v>
      </c>
      <c r="AL446" s="16">
        <f t="shared" si="23"/>
        <v>-16984.850684931502</v>
      </c>
      <c r="AM446" s="16">
        <f t="shared" si="24"/>
        <v>288485152.7894181</v>
      </c>
    </row>
    <row r="447" spans="1:39" x14ac:dyDescent="0.25">
      <c r="A447" s="5">
        <v>978</v>
      </c>
      <c r="B447" s="6">
        <v>120</v>
      </c>
      <c r="C447" s="6" t="s">
        <v>5</v>
      </c>
      <c r="D447" s="6">
        <v>4274</v>
      </c>
      <c r="E447" s="1" t="s">
        <v>45</v>
      </c>
      <c r="F447" s="1">
        <v>7</v>
      </c>
      <c r="G447" s="1">
        <v>5</v>
      </c>
      <c r="H447" s="1">
        <v>2006</v>
      </c>
      <c r="I447" s="1">
        <v>2007</v>
      </c>
      <c r="J447" s="1" t="s">
        <v>46</v>
      </c>
      <c r="K447" s="1" t="s">
        <v>48</v>
      </c>
      <c r="L447" s="1" t="s">
        <v>47</v>
      </c>
      <c r="M447" s="1" t="s">
        <v>55</v>
      </c>
      <c r="N447" s="1" t="s">
        <v>48</v>
      </c>
      <c r="O447" s="1" t="s">
        <v>47</v>
      </c>
      <c r="P447" s="1" t="s">
        <v>50</v>
      </c>
      <c r="Q447" s="1" t="s">
        <v>63</v>
      </c>
      <c r="R447" s="1">
        <v>1106</v>
      </c>
      <c r="S447" s="1" t="s">
        <v>52</v>
      </c>
      <c r="T447" s="1">
        <v>1241</v>
      </c>
      <c r="U447" s="1">
        <v>0</v>
      </c>
      <c r="V447" s="1">
        <v>0</v>
      </c>
      <c r="W447" s="1">
        <v>1241</v>
      </c>
      <c r="X447" s="1">
        <v>1</v>
      </c>
      <c r="Y447" s="1">
        <v>1</v>
      </c>
      <c r="Z447" s="1">
        <v>1</v>
      </c>
      <c r="AA447" s="1">
        <v>1</v>
      </c>
      <c r="AB447" s="1" t="s">
        <v>48</v>
      </c>
      <c r="AC447" s="1">
        <v>4</v>
      </c>
      <c r="AD447" s="1" t="s">
        <v>53</v>
      </c>
      <c r="AE447" s="1" t="s">
        <v>54</v>
      </c>
      <c r="AF447" s="1">
        <v>2</v>
      </c>
      <c r="AG447" s="1">
        <v>0</v>
      </c>
      <c r="AH447" s="1">
        <v>11</v>
      </c>
      <c r="AI447" s="1">
        <v>2007</v>
      </c>
      <c r="AJ447" s="1" t="s">
        <v>10</v>
      </c>
      <c r="AK447" s="1">
        <v>199900</v>
      </c>
      <c r="AL447" s="16">
        <f t="shared" si="23"/>
        <v>23915.149315068498</v>
      </c>
      <c r="AM447" s="16">
        <f t="shared" si="24"/>
        <v>571934366.7620213</v>
      </c>
    </row>
    <row r="448" spans="1:39" x14ac:dyDescent="0.25">
      <c r="A448" s="5">
        <v>817</v>
      </c>
      <c r="B448" s="6">
        <v>20</v>
      </c>
      <c r="C448" s="6" t="s">
        <v>3</v>
      </c>
      <c r="D448" s="6">
        <v>11425</v>
      </c>
      <c r="E448" s="1" t="s">
        <v>59</v>
      </c>
      <c r="F448" s="1">
        <v>5</v>
      </c>
      <c r="G448" s="1">
        <v>6</v>
      </c>
      <c r="H448" s="1">
        <v>1954</v>
      </c>
      <c r="I448" s="1">
        <v>1954</v>
      </c>
      <c r="J448" s="1" t="s">
        <v>46</v>
      </c>
      <c r="K448" s="1" t="s">
        <v>47</v>
      </c>
      <c r="L448" s="1" t="s">
        <v>47</v>
      </c>
      <c r="M448" s="1" t="s">
        <v>49</v>
      </c>
      <c r="N448" s="1" t="s">
        <v>47</v>
      </c>
      <c r="O448" s="1" t="s">
        <v>47</v>
      </c>
      <c r="P448" s="1" t="s">
        <v>50</v>
      </c>
      <c r="Q448" s="1" t="s">
        <v>51</v>
      </c>
      <c r="R448" s="1">
        <v>486</v>
      </c>
      <c r="S448" s="1" t="s">
        <v>52</v>
      </c>
      <c r="T448" s="1">
        <v>1008</v>
      </c>
      <c r="U448" s="1">
        <v>0</v>
      </c>
      <c r="V448" s="1">
        <v>0</v>
      </c>
      <c r="W448" s="1">
        <v>1008</v>
      </c>
      <c r="X448" s="1">
        <v>1</v>
      </c>
      <c r="Y448" s="1">
        <v>0</v>
      </c>
      <c r="Z448" s="1">
        <v>2</v>
      </c>
      <c r="AA448" s="1">
        <v>1</v>
      </c>
      <c r="AB448" s="1" t="s">
        <v>47</v>
      </c>
      <c r="AC448" s="1">
        <v>4</v>
      </c>
      <c r="AD448" s="1" t="s">
        <v>53</v>
      </c>
      <c r="AE448" s="1" t="s">
        <v>54</v>
      </c>
      <c r="AF448" s="1">
        <v>1</v>
      </c>
      <c r="AG448" s="1">
        <v>0</v>
      </c>
      <c r="AH448" s="1">
        <v>7</v>
      </c>
      <c r="AI448" s="1">
        <v>2006</v>
      </c>
      <c r="AJ448" s="1" t="s">
        <v>9</v>
      </c>
      <c r="AK448" s="1">
        <v>137000</v>
      </c>
      <c r="AL448" s="16">
        <f t="shared" si="23"/>
        <v>-38984.850684931502</v>
      </c>
      <c r="AM448" s="16">
        <f t="shared" si="24"/>
        <v>1519818582.9264042</v>
      </c>
    </row>
    <row r="449" spans="1:39" x14ac:dyDescent="0.25">
      <c r="A449" s="5">
        <v>410</v>
      </c>
      <c r="B449" s="6">
        <v>60</v>
      </c>
      <c r="C449" s="6" t="s">
        <v>5</v>
      </c>
      <c r="D449" s="6">
        <v>10800</v>
      </c>
      <c r="E449" s="1" t="s">
        <v>45</v>
      </c>
      <c r="F449" s="1">
        <v>8</v>
      </c>
      <c r="G449" s="1">
        <v>5</v>
      </c>
      <c r="H449" s="1">
        <v>2007</v>
      </c>
      <c r="I449" s="1">
        <v>2008</v>
      </c>
      <c r="J449" s="1" t="s">
        <v>46</v>
      </c>
      <c r="K449" s="1" t="s">
        <v>48</v>
      </c>
      <c r="L449" s="1" t="s">
        <v>47</v>
      </c>
      <c r="M449" s="1" t="s">
        <v>55</v>
      </c>
      <c r="N449" s="1" t="s">
        <v>62</v>
      </c>
      <c r="O449" s="1" t="s">
        <v>47</v>
      </c>
      <c r="P449" s="1" t="s">
        <v>50</v>
      </c>
      <c r="Q449" s="1" t="s">
        <v>63</v>
      </c>
      <c r="R449" s="1">
        <v>789</v>
      </c>
      <c r="S449" s="1" t="s">
        <v>52</v>
      </c>
      <c r="T449" s="1">
        <v>1050</v>
      </c>
      <c r="U449" s="1">
        <v>1028</v>
      </c>
      <c r="V449" s="1">
        <v>0</v>
      </c>
      <c r="W449" s="1">
        <v>2078</v>
      </c>
      <c r="X449" s="1">
        <v>2</v>
      </c>
      <c r="Y449" s="1">
        <v>1</v>
      </c>
      <c r="Z449" s="1">
        <v>3</v>
      </c>
      <c r="AA449" s="1">
        <v>1</v>
      </c>
      <c r="AB449" s="1" t="s">
        <v>62</v>
      </c>
      <c r="AC449" s="1">
        <v>8</v>
      </c>
      <c r="AD449" s="1" t="s">
        <v>53</v>
      </c>
      <c r="AE449" s="1" t="s">
        <v>54</v>
      </c>
      <c r="AF449" s="1">
        <v>3</v>
      </c>
      <c r="AG449" s="1">
        <v>0</v>
      </c>
      <c r="AH449" s="1">
        <v>4</v>
      </c>
      <c r="AI449" s="1">
        <v>2008</v>
      </c>
      <c r="AJ449" s="1" t="s">
        <v>10</v>
      </c>
      <c r="AK449" s="1">
        <v>339750</v>
      </c>
      <c r="AL449" s="16">
        <f t="shared" si="23"/>
        <v>163765.1493150685</v>
      </c>
      <c r="AM449" s="16">
        <f t="shared" si="24"/>
        <v>26819024130.18668</v>
      </c>
    </row>
    <row r="450" spans="1:39" x14ac:dyDescent="0.25">
      <c r="A450" s="5">
        <v>1272</v>
      </c>
      <c r="B450" s="6">
        <v>20</v>
      </c>
      <c r="C450" s="6" t="s">
        <v>3</v>
      </c>
      <c r="D450" s="6">
        <v>9156</v>
      </c>
      <c r="E450" s="1" t="s">
        <v>45</v>
      </c>
      <c r="F450" s="1">
        <v>6</v>
      </c>
      <c r="G450" s="1">
        <v>7</v>
      </c>
      <c r="H450" s="1">
        <v>1968</v>
      </c>
      <c r="I450" s="1">
        <v>1968</v>
      </c>
      <c r="J450" s="1" t="s">
        <v>61</v>
      </c>
      <c r="K450" s="1" t="s">
        <v>47</v>
      </c>
      <c r="L450" s="1" t="s">
        <v>47</v>
      </c>
      <c r="M450" s="1" t="s">
        <v>49</v>
      </c>
      <c r="N450" s="1" t="s">
        <v>47</v>
      </c>
      <c r="O450" s="1" t="s">
        <v>47</v>
      </c>
      <c r="P450" s="1" t="s">
        <v>50</v>
      </c>
      <c r="Q450" s="1" t="s">
        <v>56</v>
      </c>
      <c r="R450" s="1">
        <v>0</v>
      </c>
      <c r="S450" s="1" t="s">
        <v>52</v>
      </c>
      <c r="T450" s="1">
        <v>1489</v>
      </c>
      <c r="U450" s="1">
        <v>0</v>
      </c>
      <c r="V450" s="1">
        <v>0</v>
      </c>
      <c r="W450" s="1">
        <v>1489</v>
      </c>
      <c r="X450" s="1">
        <v>2</v>
      </c>
      <c r="Y450" s="1">
        <v>0</v>
      </c>
      <c r="Z450" s="1">
        <v>3</v>
      </c>
      <c r="AA450" s="1">
        <v>1</v>
      </c>
      <c r="AB450" s="1" t="s">
        <v>48</v>
      </c>
      <c r="AC450" s="1">
        <v>7</v>
      </c>
      <c r="AD450" s="1" t="s">
        <v>53</v>
      </c>
      <c r="AE450" s="1" t="s">
        <v>54</v>
      </c>
      <c r="AF450" s="1">
        <v>2</v>
      </c>
      <c r="AG450" s="1">
        <v>0</v>
      </c>
      <c r="AH450" s="1">
        <v>8</v>
      </c>
      <c r="AI450" s="1">
        <v>2009</v>
      </c>
      <c r="AJ450" s="1" t="s">
        <v>9</v>
      </c>
      <c r="AK450" s="1">
        <v>185750</v>
      </c>
      <c r="AL450" s="16">
        <f t="shared" si="23"/>
        <v>9765.1493150684983</v>
      </c>
      <c r="AM450" s="16">
        <f t="shared" si="24"/>
        <v>95358141.145582765</v>
      </c>
    </row>
    <row r="451" spans="1:39" x14ac:dyDescent="0.25">
      <c r="A451" s="5">
        <v>194</v>
      </c>
      <c r="B451" s="6">
        <v>160</v>
      </c>
      <c r="C451" s="6" t="s">
        <v>4</v>
      </c>
      <c r="D451" s="6">
        <v>2522</v>
      </c>
      <c r="E451" s="1" t="s">
        <v>45</v>
      </c>
      <c r="F451" s="1">
        <v>7</v>
      </c>
      <c r="G451" s="1">
        <v>5</v>
      </c>
      <c r="H451" s="1">
        <v>2004</v>
      </c>
      <c r="I451" s="1">
        <v>2004</v>
      </c>
      <c r="J451" s="1" t="s">
        <v>46</v>
      </c>
      <c r="K451" s="1" t="s">
        <v>48</v>
      </c>
      <c r="L451" s="1" t="s">
        <v>47</v>
      </c>
      <c r="M451" s="1" t="s">
        <v>55</v>
      </c>
      <c r="N451" s="1" t="s">
        <v>48</v>
      </c>
      <c r="O451" s="1" t="s">
        <v>47</v>
      </c>
      <c r="P451" s="1" t="s">
        <v>50</v>
      </c>
      <c r="Q451" s="1" t="s">
        <v>56</v>
      </c>
      <c r="R451" s="1">
        <v>0</v>
      </c>
      <c r="S451" s="1" t="s">
        <v>52</v>
      </c>
      <c r="T451" s="1">
        <v>970</v>
      </c>
      <c r="U451" s="1">
        <v>739</v>
      </c>
      <c r="V451" s="1">
        <v>0</v>
      </c>
      <c r="W451" s="1">
        <v>1709</v>
      </c>
      <c r="X451" s="1">
        <v>2</v>
      </c>
      <c r="Y451" s="1">
        <v>0</v>
      </c>
      <c r="Z451" s="1">
        <v>3</v>
      </c>
      <c r="AA451" s="1">
        <v>1</v>
      </c>
      <c r="AB451" s="1" t="s">
        <v>48</v>
      </c>
      <c r="AC451" s="1">
        <v>7</v>
      </c>
      <c r="AD451" s="1" t="s">
        <v>57</v>
      </c>
      <c r="AE451" s="1" t="s">
        <v>58</v>
      </c>
      <c r="AF451" s="1">
        <v>2</v>
      </c>
      <c r="AG451" s="1">
        <v>0</v>
      </c>
      <c r="AH451" s="1">
        <v>5</v>
      </c>
      <c r="AI451" s="1">
        <v>2006</v>
      </c>
      <c r="AJ451" s="1" t="s">
        <v>9</v>
      </c>
      <c r="AK451" s="1">
        <v>130000</v>
      </c>
      <c r="AL451" s="16">
        <f t="shared" ref="AL451:AL514" si="25">AK451-$AO$3</f>
        <v>-45984.850684931502</v>
      </c>
      <c r="AM451" s="16">
        <f t="shared" ref="AM451:AM514" si="26">AL451^2</f>
        <v>2114606492.5154452</v>
      </c>
    </row>
    <row r="452" spans="1:39" x14ac:dyDescent="0.25">
      <c r="A452" s="5">
        <v>782</v>
      </c>
      <c r="B452" s="6">
        <v>60</v>
      </c>
      <c r="C452" s="6" t="s">
        <v>3</v>
      </c>
      <c r="D452" s="6">
        <v>7153</v>
      </c>
      <c r="E452" s="1" t="s">
        <v>45</v>
      </c>
      <c r="F452" s="1">
        <v>6</v>
      </c>
      <c r="G452" s="1">
        <v>5</v>
      </c>
      <c r="H452" s="1">
        <v>1992</v>
      </c>
      <c r="I452" s="1">
        <v>1992</v>
      </c>
      <c r="J452" s="1" t="s">
        <v>46</v>
      </c>
      <c r="K452" s="1" t="s">
        <v>48</v>
      </c>
      <c r="L452" s="1" t="s">
        <v>48</v>
      </c>
      <c r="M452" s="1" t="s">
        <v>55</v>
      </c>
      <c r="N452" s="1" t="s">
        <v>48</v>
      </c>
      <c r="O452" s="1" t="s">
        <v>47</v>
      </c>
      <c r="P452" s="1" t="s">
        <v>50</v>
      </c>
      <c r="Q452" s="1" t="s">
        <v>65</v>
      </c>
      <c r="R452" s="1">
        <v>387</v>
      </c>
      <c r="S452" s="1" t="s">
        <v>52</v>
      </c>
      <c r="T452" s="1">
        <v>810</v>
      </c>
      <c r="U452" s="1">
        <v>793</v>
      </c>
      <c r="V452" s="1">
        <v>0</v>
      </c>
      <c r="W452" s="1">
        <v>1603</v>
      </c>
      <c r="X452" s="1">
        <v>2</v>
      </c>
      <c r="Y452" s="1">
        <v>1</v>
      </c>
      <c r="Z452" s="1">
        <v>3</v>
      </c>
      <c r="AA452" s="1">
        <v>1</v>
      </c>
      <c r="AB452" s="1" t="s">
        <v>48</v>
      </c>
      <c r="AC452" s="1">
        <v>7</v>
      </c>
      <c r="AD452" s="1" t="s">
        <v>53</v>
      </c>
      <c r="AE452" s="1" t="s">
        <v>54</v>
      </c>
      <c r="AF452" s="1">
        <v>2</v>
      </c>
      <c r="AG452" s="1">
        <v>0</v>
      </c>
      <c r="AH452" s="1">
        <v>7</v>
      </c>
      <c r="AI452" s="1">
        <v>2006</v>
      </c>
      <c r="AJ452" s="1" t="s">
        <v>9</v>
      </c>
      <c r="AK452" s="1">
        <v>175900</v>
      </c>
      <c r="AL452" s="16">
        <f t="shared" si="25"/>
        <v>-84.850684931501746</v>
      </c>
      <c r="AM452" s="16">
        <f t="shared" si="26"/>
        <v>7199.6387333449775</v>
      </c>
    </row>
    <row r="453" spans="1:39" x14ac:dyDescent="0.25">
      <c r="A453" s="5">
        <v>717</v>
      </c>
      <c r="B453" s="6">
        <v>70</v>
      </c>
      <c r="C453" s="6" t="s">
        <v>4</v>
      </c>
      <c r="D453" s="6">
        <v>10800</v>
      </c>
      <c r="E453" s="1" t="s">
        <v>45</v>
      </c>
      <c r="F453" s="1">
        <v>7</v>
      </c>
      <c r="G453" s="1">
        <v>8</v>
      </c>
      <c r="H453" s="1">
        <v>1890</v>
      </c>
      <c r="I453" s="1">
        <v>1998</v>
      </c>
      <c r="J453" s="1" t="s">
        <v>46</v>
      </c>
      <c r="K453" s="1" t="s">
        <v>47</v>
      </c>
      <c r="L453" s="1" t="s">
        <v>48</v>
      </c>
      <c r="M453" s="1" t="s">
        <v>67</v>
      </c>
      <c r="N453" s="1" t="s">
        <v>47</v>
      </c>
      <c r="O453" s="1" t="s">
        <v>47</v>
      </c>
      <c r="P453" s="1" t="s">
        <v>50</v>
      </c>
      <c r="Q453" s="1" t="s">
        <v>56</v>
      </c>
      <c r="R453" s="1">
        <v>0</v>
      </c>
      <c r="S453" s="1" t="s">
        <v>52</v>
      </c>
      <c r="T453" s="1">
        <v>1576</v>
      </c>
      <c r="U453" s="1">
        <v>978</v>
      </c>
      <c r="V453" s="1">
        <v>0</v>
      </c>
      <c r="W453" s="1">
        <v>2554</v>
      </c>
      <c r="X453" s="1">
        <v>1</v>
      </c>
      <c r="Y453" s="1">
        <v>1</v>
      </c>
      <c r="Z453" s="1">
        <v>3</v>
      </c>
      <c r="AA453" s="1">
        <v>1</v>
      </c>
      <c r="AB453" s="1" t="s">
        <v>47</v>
      </c>
      <c r="AC453" s="1">
        <v>8</v>
      </c>
      <c r="AD453" s="1" t="s">
        <v>53</v>
      </c>
      <c r="AE453" s="1" t="s">
        <v>58</v>
      </c>
      <c r="AF453" s="1">
        <v>2</v>
      </c>
      <c r="AG453" s="1">
        <v>0</v>
      </c>
      <c r="AH453" s="1">
        <v>7</v>
      </c>
      <c r="AI453" s="1">
        <v>2007</v>
      </c>
      <c r="AJ453" s="1" t="s">
        <v>9</v>
      </c>
      <c r="AK453" s="1">
        <v>159500</v>
      </c>
      <c r="AL453" s="16">
        <f t="shared" si="25"/>
        <v>-16484.850684931502</v>
      </c>
      <c r="AM453" s="16">
        <f t="shared" si="26"/>
        <v>271750302.10448658</v>
      </c>
    </row>
    <row r="454" spans="1:39" x14ac:dyDescent="0.25">
      <c r="A454" s="5">
        <v>433</v>
      </c>
      <c r="B454" s="6">
        <v>160</v>
      </c>
      <c r="C454" s="6" t="s">
        <v>4</v>
      </c>
      <c r="D454" s="6">
        <v>1920</v>
      </c>
      <c r="E454" s="1" t="s">
        <v>45</v>
      </c>
      <c r="F454" s="1">
        <v>5</v>
      </c>
      <c r="G454" s="1">
        <v>5</v>
      </c>
      <c r="H454" s="1">
        <v>1971</v>
      </c>
      <c r="I454" s="1">
        <v>1971</v>
      </c>
      <c r="J454" s="1" t="s">
        <v>46</v>
      </c>
      <c r="K454" s="1" t="s">
        <v>47</v>
      </c>
      <c r="L454" s="1" t="s">
        <v>47</v>
      </c>
      <c r="M454" s="1" t="s">
        <v>49</v>
      </c>
      <c r="N454" s="1" t="s">
        <v>47</v>
      </c>
      <c r="O454" s="1" t="s">
        <v>47</v>
      </c>
      <c r="P454" s="1" t="s">
        <v>50</v>
      </c>
      <c r="Q454" s="1" t="s">
        <v>65</v>
      </c>
      <c r="R454" s="1">
        <v>471</v>
      </c>
      <c r="S454" s="1" t="s">
        <v>52</v>
      </c>
      <c r="T454" s="1">
        <v>765</v>
      </c>
      <c r="U454" s="1">
        <v>600</v>
      </c>
      <c r="V454" s="1">
        <v>0</v>
      </c>
      <c r="W454" s="1">
        <v>1365</v>
      </c>
      <c r="X454" s="1">
        <v>1</v>
      </c>
      <c r="Y454" s="1">
        <v>1</v>
      </c>
      <c r="Z454" s="1">
        <v>2</v>
      </c>
      <c r="AA454" s="1">
        <v>1</v>
      </c>
      <c r="AB454" s="1" t="s">
        <v>47</v>
      </c>
      <c r="AC454" s="1">
        <v>6</v>
      </c>
      <c r="AD454" s="1" t="s">
        <v>73</v>
      </c>
      <c r="AE454" s="1" t="s">
        <v>58</v>
      </c>
      <c r="AF454" s="1">
        <v>2</v>
      </c>
      <c r="AG454" s="1">
        <v>0</v>
      </c>
      <c r="AH454" s="1">
        <v>8</v>
      </c>
      <c r="AI454" s="1">
        <v>2007</v>
      </c>
      <c r="AJ454" s="1" t="s">
        <v>9</v>
      </c>
      <c r="AK454" s="1">
        <v>122500</v>
      </c>
      <c r="AL454" s="16">
        <f t="shared" si="25"/>
        <v>-53484.850684931502</v>
      </c>
      <c r="AM454" s="16">
        <f t="shared" si="26"/>
        <v>2860629252.7894177</v>
      </c>
    </row>
    <row r="455" spans="1:39" x14ac:dyDescent="0.25">
      <c r="A455" s="5">
        <v>1257</v>
      </c>
      <c r="B455" s="6">
        <v>20</v>
      </c>
      <c r="C455" s="6" t="s">
        <v>3</v>
      </c>
      <c r="D455" s="6">
        <v>14303</v>
      </c>
      <c r="E455" s="1" t="s">
        <v>59</v>
      </c>
      <c r="F455" s="1">
        <v>8</v>
      </c>
      <c r="G455" s="1">
        <v>5</v>
      </c>
      <c r="H455" s="1">
        <v>1994</v>
      </c>
      <c r="I455" s="1">
        <v>1994</v>
      </c>
      <c r="J455" s="1" t="s">
        <v>61</v>
      </c>
      <c r="K455" s="1" t="s">
        <v>48</v>
      </c>
      <c r="L455" s="1" t="s">
        <v>47</v>
      </c>
      <c r="M455" s="1" t="s">
        <v>55</v>
      </c>
      <c r="N455" s="1" t="s">
        <v>48</v>
      </c>
      <c r="O455" s="1" t="s">
        <v>47</v>
      </c>
      <c r="P455" s="1" t="s">
        <v>48</v>
      </c>
      <c r="Q455" s="1" t="s">
        <v>63</v>
      </c>
      <c r="R455" s="1">
        <v>1314</v>
      </c>
      <c r="S455" s="1" t="s">
        <v>52</v>
      </c>
      <c r="T455" s="1">
        <v>1987</v>
      </c>
      <c r="U455" s="1">
        <v>0</v>
      </c>
      <c r="V455" s="1">
        <v>0</v>
      </c>
      <c r="W455" s="1">
        <v>1987</v>
      </c>
      <c r="X455" s="1">
        <v>2</v>
      </c>
      <c r="Y455" s="1">
        <v>0</v>
      </c>
      <c r="Z455" s="1">
        <v>2</v>
      </c>
      <c r="AA455" s="1">
        <v>1</v>
      </c>
      <c r="AB455" s="1" t="s">
        <v>48</v>
      </c>
      <c r="AC455" s="1">
        <v>7</v>
      </c>
      <c r="AD455" s="1" t="s">
        <v>53</v>
      </c>
      <c r="AE455" s="1" t="s">
        <v>54</v>
      </c>
      <c r="AF455" s="1">
        <v>2</v>
      </c>
      <c r="AG455" s="1">
        <v>0</v>
      </c>
      <c r="AH455" s="1">
        <v>8</v>
      </c>
      <c r="AI455" s="1">
        <v>2008</v>
      </c>
      <c r="AJ455" s="1" t="s">
        <v>9</v>
      </c>
      <c r="AK455" s="1">
        <v>301500</v>
      </c>
      <c r="AL455" s="16">
        <f t="shared" si="25"/>
        <v>125515.1493150685</v>
      </c>
      <c r="AM455" s="16">
        <f t="shared" si="26"/>
        <v>15754052707.583941</v>
      </c>
    </row>
    <row r="456" spans="1:39" x14ac:dyDescent="0.25">
      <c r="A456" s="5">
        <v>388</v>
      </c>
      <c r="B456" s="6">
        <v>80</v>
      </c>
      <c r="C456" s="6" t="s">
        <v>3</v>
      </c>
      <c r="D456" s="6">
        <v>7200</v>
      </c>
      <c r="E456" s="1" t="s">
        <v>45</v>
      </c>
      <c r="F456" s="1">
        <v>6</v>
      </c>
      <c r="G456" s="1">
        <v>6</v>
      </c>
      <c r="H456" s="1">
        <v>1976</v>
      </c>
      <c r="I456" s="1">
        <v>1976</v>
      </c>
      <c r="J456" s="1" t="s">
        <v>61</v>
      </c>
      <c r="K456" s="1" t="s">
        <v>47</v>
      </c>
      <c r="L456" s="1" t="s">
        <v>47</v>
      </c>
      <c r="M456" s="1" t="s">
        <v>49</v>
      </c>
      <c r="N456" s="1" t="s">
        <v>47</v>
      </c>
      <c r="O456" s="1" t="s">
        <v>47</v>
      </c>
      <c r="P456" s="1" t="s">
        <v>68</v>
      </c>
      <c r="Q456" s="1" t="s">
        <v>65</v>
      </c>
      <c r="R456" s="1">
        <v>631</v>
      </c>
      <c r="S456" s="1" t="s">
        <v>52</v>
      </c>
      <c r="T456" s="1">
        <v>1125</v>
      </c>
      <c r="U456" s="1">
        <v>0</v>
      </c>
      <c r="V456" s="1">
        <v>0</v>
      </c>
      <c r="W456" s="1">
        <v>1125</v>
      </c>
      <c r="X456" s="1">
        <v>1</v>
      </c>
      <c r="Y456" s="1">
        <v>0</v>
      </c>
      <c r="Z456" s="1">
        <v>3</v>
      </c>
      <c r="AA456" s="1">
        <v>1</v>
      </c>
      <c r="AB456" s="1" t="s">
        <v>47</v>
      </c>
      <c r="AC456" s="1">
        <v>6</v>
      </c>
      <c r="AD456" s="1" t="s">
        <v>53</v>
      </c>
      <c r="AE456" s="1" t="s">
        <v>58</v>
      </c>
      <c r="AF456" s="1">
        <v>1</v>
      </c>
      <c r="AG456" s="1">
        <v>0</v>
      </c>
      <c r="AH456" s="1">
        <v>10</v>
      </c>
      <c r="AI456" s="1">
        <v>2009</v>
      </c>
      <c r="AJ456" s="1" t="s">
        <v>10</v>
      </c>
      <c r="AK456" s="1">
        <v>125000</v>
      </c>
      <c r="AL456" s="16">
        <f t="shared" si="25"/>
        <v>-50984.850684931502</v>
      </c>
      <c r="AM456" s="16">
        <f t="shared" si="26"/>
        <v>2599454999.3647604</v>
      </c>
    </row>
    <row r="457" spans="1:39" x14ac:dyDescent="0.25">
      <c r="A457" s="5">
        <v>414</v>
      </c>
      <c r="B457" s="6">
        <v>30</v>
      </c>
      <c r="C457" s="6" t="s">
        <v>4</v>
      </c>
      <c r="D457" s="6">
        <v>8960</v>
      </c>
      <c r="E457" s="1" t="s">
        <v>45</v>
      </c>
      <c r="F457" s="1">
        <v>5</v>
      </c>
      <c r="G457" s="1">
        <v>6</v>
      </c>
      <c r="H457" s="1">
        <v>1927</v>
      </c>
      <c r="I457" s="1">
        <v>1950</v>
      </c>
      <c r="J457" s="1" t="s">
        <v>46</v>
      </c>
      <c r="K457" s="1" t="s">
        <v>47</v>
      </c>
      <c r="L457" s="1" t="s">
        <v>47</v>
      </c>
      <c r="M457" s="1" t="s">
        <v>49</v>
      </c>
      <c r="N457" s="1" t="s">
        <v>47</v>
      </c>
      <c r="O457" s="1" t="s">
        <v>47</v>
      </c>
      <c r="P457" s="1" t="s">
        <v>50</v>
      </c>
      <c r="Q457" s="1" t="s">
        <v>56</v>
      </c>
      <c r="R457" s="1">
        <v>0</v>
      </c>
      <c r="S457" s="1" t="s">
        <v>52</v>
      </c>
      <c r="T457" s="1">
        <v>1028</v>
      </c>
      <c r="U457" s="1">
        <v>0</v>
      </c>
      <c r="V457" s="1">
        <v>0</v>
      </c>
      <c r="W457" s="1">
        <v>1028</v>
      </c>
      <c r="X457" s="1">
        <v>1</v>
      </c>
      <c r="Y457" s="1">
        <v>0</v>
      </c>
      <c r="Z457" s="1">
        <v>2</v>
      </c>
      <c r="AA457" s="1">
        <v>1</v>
      </c>
      <c r="AB457" s="1" t="s">
        <v>47</v>
      </c>
      <c r="AC457" s="1">
        <v>5</v>
      </c>
      <c r="AD457" s="1" t="s">
        <v>53</v>
      </c>
      <c r="AE457" s="1" t="s">
        <v>58</v>
      </c>
      <c r="AF457" s="1">
        <v>2</v>
      </c>
      <c r="AG457" s="1">
        <v>0</v>
      </c>
      <c r="AH457" s="1">
        <v>3</v>
      </c>
      <c r="AI457" s="1">
        <v>2010</v>
      </c>
      <c r="AJ457" s="1" t="s">
        <v>9</v>
      </c>
      <c r="AK457" s="1">
        <v>115000</v>
      </c>
      <c r="AL457" s="16">
        <f t="shared" si="25"/>
        <v>-60984.850684931502</v>
      </c>
      <c r="AM457" s="16">
        <f t="shared" si="26"/>
        <v>3719152013.0633903</v>
      </c>
    </row>
    <row r="458" spans="1:39" x14ac:dyDescent="0.25">
      <c r="A458" s="5">
        <v>1436</v>
      </c>
      <c r="B458" s="6">
        <v>20</v>
      </c>
      <c r="C458" s="6" t="s">
        <v>3</v>
      </c>
      <c r="D458" s="6">
        <v>8400</v>
      </c>
      <c r="E458" s="1" t="s">
        <v>45</v>
      </c>
      <c r="F458" s="1">
        <v>6</v>
      </c>
      <c r="G458" s="1">
        <v>9</v>
      </c>
      <c r="H458" s="1">
        <v>1962</v>
      </c>
      <c r="I458" s="1">
        <v>2005</v>
      </c>
      <c r="J458" s="1" t="s">
        <v>46</v>
      </c>
      <c r="K458" s="1" t="s">
        <v>48</v>
      </c>
      <c r="L458" s="1" t="s">
        <v>48</v>
      </c>
      <c r="M458" s="1" t="s">
        <v>49</v>
      </c>
      <c r="N458" s="1" t="s">
        <v>47</v>
      </c>
      <c r="O458" s="1" t="s">
        <v>47</v>
      </c>
      <c r="P458" s="1" t="s">
        <v>50</v>
      </c>
      <c r="Q458" s="1" t="s">
        <v>56</v>
      </c>
      <c r="R458" s="1">
        <v>0</v>
      </c>
      <c r="S458" s="1" t="s">
        <v>52</v>
      </c>
      <c r="T458" s="1">
        <v>1537</v>
      </c>
      <c r="U458" s="1">
        <v>0</v>
      </c>
      <c r="V458" s="1">
        <v>0</v>
      </c>
      <c r="W458" s="1">
        <v>1537</v>
      </c>
      <c r="X458" s="1">
        <v>1</v>
      </c>
      <c r="Y458" s="1">
        <v>1</v>
      </c>
      <c r="Z458" s="1">
        <v>3</v>
      </c>
      <c r="AA458" s="1">
        <v>1</v>
      </c>
      <c r="AB458" s="1" t="s">
        <v>48</v>
      </c>
      <c r="AC458" s="1">
        <v>7</v>
      </c>
      <c r="AD458" s="1" t="s">
        <v>53</v>
      </c>
      <c r="AE458" s="1" t="s">
        <v>54</v>
      </c>
      <c r="AF458" s="1">
        <v>2</v>
      </c>
      <c r="AG458" s="1">
        <v>0</v>
      </c>
      <c r="AH458" s="1">
        <v>7</v>
      </c>
      <c r="AI458" s="1">
        <v>2008</v>
      </c>
      <c r="AJ458" s="1" t="s">
        <v>10</v>
      </c>
      <c r="AK458" s="1">
        <v>174000</v>
      </c>
      <c r="AL458" s="16">
        <f t="shared" si="25"/>
        <v>-1984.8506849315017</v>
      </c>
      <c r="AM458" s="16">
        <f t="shared" si="26"/>
        <v>3939632.2414730517</v>
      </c>
    </row>
    <row r="459" spans="1:39" x14ac:dyDescent="0.25">
      <c r="A459" s="5">
        <v>160</v>
      </c>
      <c r="B459" s="6">
        <v>60</v>
      </c>
      <c r="C459" s="6" t="s">
        <v>3</v>
      </c>
      <c r="D459" s="6">
        <v>19378</v>
      </c>
      <c r="E459" s="1" t="s">
        <v>59</v>
      </c>
      <c r="F459" s="1">
        <v>7</v>
      </c>
      <c r="G459" s="1">
        <v>5</v>
      </c>
      <c r="H459" s="1">
        <v>2005</v>
      </c>
      <c r="I459" s="1">
        <v>2006</v>
      </c>
      <c r="J459" s="1" t="s">
        <v>46</v>
      </c>
      <c r="K459" s="1" t="s">
        <v>48</v>
      </c>
      <c r="L459" s="1" t="s">
        <v>47</v>
      </c>
      <c r="M459" s="1" t="s">
        <v>55</v>
      </c>
      <c r="N459" s="1" t="s">
        <v>48</v>
      </c>
      <c r="O459" s="1" t="s">
        <v>47</v>
      </c>
      <c r="P459" s="1" t="s">
        <v>70</v>
      </c>
      <c r="Q459" s="1" t="s">
        <v>63</v>
      </c>
      <c r="R459" s="1">
        <v>57</v>
      </c>
      <c r="S459" s="1" t="s">
        <v>52</v>
      </c>
      <c r="T459" s="1">
        <v>1392</v>
      </c>
      <c r="U459" s="1">
        <v>1070</v>
      </c>
      <c r="V459" s="1">
        <v>0</v>
      </c>
      <c r="W459" s="1">
        <v>2462</v>
      </c>
      <c r="X459" s="1">
        <v>2</v>
      </c>
      <c r="Y459" s="1">
        <v>1</v>
      </c>
      <c r="Z459" s="1">
        <v>4</v>
      </c>
      <c r="AA459" s="1">
        <v>1</v>
      </c>
      <c r="AB459" s="1" t="s">
        <v>48</v>
      </c>
      <c r="AC459" s="1">
        <v>9</v>
      </c>
      <c r="AD459" s="1" t="s">
        <v>53</v>
      </c>
      <c r="AE459" s="1" t="s">
        <v>54</v>
      </c>
      <c r="AF459" s="1">
        <v>2</v>
      </c>
      <c r="AG459" s="1">
        <v>0</v>
      </c>
      <c r="AH459" s="1">
        <v>3</v>
      </c>
      <c r="AI459" s="1">
        <v>2006</v>
      </c>
      <c r="AJ459" s="1" t="s">
        <v>10</v>
      </c>
      <c r="AK459" s="1">
        <v>320000</v>
      </c>
      <c r="AL459" s="16">
        <f t="shared" si="25"/>
        <v>144015.1493150685</v>
      </c>
      <c r="AM459" s="16">
        <f t="shared" si="26"/>
        <v>20740363232.241474</v>
      </c>
    </row>
    <row r="460" spans="1:39" x14ac:dyDescent="0.25">
      <c r="A460" s="5">
        <v>54</v>
      </c>
      <c r="B460" s="1">
        <v>20</v>
      </c>
      <c r="C460" s="6" t="s">
        <v>3</v>
      </c>
      <c r="D460" s="6">
        <v>50271</v>
      </c>
      <c r="E460" s="1" t="s">
        <v>45</v>
      </c>
      <c r="F460" s="1">
        <v>9</v>
      </c>
      <c r="G460" s="1">
        <v>5</v>
      </c>
      <c r="H460" s="1">
        <v>1981</v>
      </c>
      <c r="I460" s="1">
        <v>1987</v>
      </c>
      <c r="J460" s="1" t="s">
        <v>46</v>
      </c>
      <c r="K460" s="1" t="s">
        <v>48</v>
      </c>
      <c r="L460" s="1" t="s">
        <v>47</v>
      </c>
      <c r="M460" s="1" t="s">
        <v>49</v>
      </c>
      <c r="N460" s="1" t="s">
        <v>62</v>
      </c>
      <c r="O460" s="1" t="s">
        <v>47</v>
      </c>
      <c r="P460" s="1" t="s">
        <v>48</v>
      </c>
      <c r="Q460" s="1" t="s">
        <v>63</v>
      </c>
      <c r="R460" s="1">
        <v>1810</v>
      </c>
      <c r="S460" s="1" t="s">
        <v>52</v>
      </c>
      <c r="T460" s="1">
        <v>1842</v>
      </c>
      <c r="U460" s="1">
        <v>0</v>
      </c>
      <c r="V460" s="1">
        <v>0</v>
      </c>
      <c r="W460" s="1">
        <v>1842</v>
      </c>
      <c r="X460" s="1">
        <v>0</v>
      </c>
      <c r="Y460" s="1">
        <v>1</v>
      </c>
      <c r="Z460" s="1">
        <v>0</v>
      </c>
      <c r="AA460" s="1">
        <v>1</v>
      </c>
      <c r="AB460" s="1" t="s">
        <v>48</v>
      </c>
      <c r="AC460" s="1">
        <v>5</v>
      </c>
      <c r="AD460" s="1" t="s">
        <v>53</v>
      </c>
      <c r="AE460" s="1" t="s">
        <v>54</v>
      </c>
      <c r="AF460" s="1">
        <v>3</v>
      </c>
      <c r="AG460" s="1">
        <v>0</v>
      </c>
      <c r="AH460" s="1">
        <v>11</v>
      </c>
      <c r="AI460" s="1">
        <v>2006</v>
      </c>
      <c r="AJ460" s="1" t="s">
        <v>9</v>
      </c>
      <c r="AK460" s="1">
        <v>385000</v>
      </c>
      <c r="AL460" s="16">
        <f t="shared" si="25"/>
        <v>209015.1493150685</v>
      </c>
      <c r="AM460" s="16">
        <f t="shared" si="26"/>
        <v>43687332643.200378</v>
      </c>
    </row>
    <row r="461" spans="1:39" x14ac:dyDescent="0.25">
      <c r="A461" s="5">
        <v>182</v>
      </c>
      <c r="B461" s="6">
        <v>70</v>
      </c>
      <c r="C461" s="6" t="s">
        <v>3</v>
      </c>
      <c r="D461" s="6">
        <v>7588</v>
      </c>
      <c r="E461" s="1" t="s">
        <v>45</v>
      </c>
      <c r="F461" s="1">
        <v>7</v>
      </c>
      <c r="G461" s="1">
        <v>6</v>
      </c>
      <c r="H461" s="1">
        <v>1920</v>
      </c>
      <c r="I461" s="1">
        <v>1950</v>
      </c>
      <c r="J461" s="1" t="s">
        <v>46</v>
      </c>
      <c r="K461" s="1" t="s">
        <v>47</v>
      </c>
      <c r="L461" s="1" t="s">
        <v>47</v>
      </c>
      <c r="M461" s="1" t="s">
        <v>67</v>
      </c>
      <c r="N461" s="1" t="s">
        <v>66</v>
      </c>
      <c r="O461" s="1" t="s">
        <v>47</v>
      </c>
      <c r="P461" s="1" t="s">
        <v>50</v>
      </c>
      <c r="Q461" s="1" t="s">
        <v>60</v>
      </c>
      <c r="R461" s="1">
        <v>352</v>
      </c>
      <c r="S461" s="1" t="s">
        <v>52</v>
      </c>
      <c r="T461" s="1">
        <v>901</v>
      </c>
      <c r="U461" s="1">
        <v>901</v>
      </c>
      <c r="V461" s="1">
        <v>0</v>
      </c>
      <c r="W461" s="1">
        <v>1802</v>
      </c>
      <c r="X461" s="1">
        <v>1</v>
      </c>
      <c r="Y461" s="1">
        <v>1</v>
      </c>
      <c r="Z461" s="1">
        <v>4</v>
      </c>
      <c r="AA461" s="1">
        <v>1</v>
      </c>
      <c r="AB461" s="1" t="s">
        <v>47</v>
      </c>
      <c r="AC461" s="1">
        <v>9</v>
      </c>
      <c r="AD461" s="1" t="s">
        <v>53</v>
      </c>
      <c r="AE461" s="1" t="s">
        <v>58</v>
      </c>
      <c r="AF461" s="1">
        <v>1</v>
      </c>
      <c r="AG461" s="1">
        <v>0</v>
      </c>
      <c r="AH461" s="1">
        <v>7</v>
      </c>
      <c r="AI461" s="1">
        <v>2006</v>
      </c>
      <c r="AJ461" s="1" t="s">
        <v>9</v>
      </c>
      <c r="AK461" s="1">
        <v>200100</v>
      </c>
      <c r="AL461" s="16">
        <f t="shared" si="25"/>
        <v>24115.149315068498</v>
      </c>
      <c r="AM461" s="16">
        <f t="shared" si="26"/>
        <v>581540426.48804867</v>
      </c>
    </row>
    <row r="462" spans="1:39" x14ac:dyDescent="0.25">
      <c r="A462" s="5">
        <v>526</v>
      </c>
      <c r="B462" s="6">
        <v>20</v>
      </c>
      <c r="C462" s="6" t="s">
        <v>5</v>
      </c>
      <c r="D462" s="6">
        <v>7500</v>
      </c>
      <c r="E462" s="1" t="s">
        <v>45</v>
      </c>
      <c r="F462" s="1">
        <v>7</v>
      </c>
      <c r="G462" s="1">
        <v>5</v>
      </c>
      <c r="H462" s="1">
        <v>2005</v>
      </c>
      <c r="I462" s="1">
        <v>2005</v>
      </c>
      <c r="J462" s="1" t="s">
        <v>46</v>
      </c>
      <c r="K462" s="1" t="s">
        <v>48</v>
      </c>
      <c r="L462" s="1" t="s">
        <v>47</v>
      </c>
      <c r="M462" s="1" t="s">
        <v>55</v>
      </c>
      <c r="N462" s="1" t="s">
        <v>48</v>
      </c>
      <c r="O462" s="1" t="s">
        <v>47</v>
      </c>
      <c r="P462" s="1" t="s">
        <v>50</v>
      </c>
      <c r="Q462" s="1" t="s">
        <v>56</v>
      </c>
      <c r="R462" s="1">
        <v>0</v>
      </c>
      <c r="S462" s="1" t="s">
        <v>52</v>
      </c>
      <c r="T462" s="1">
        <v>1266</v>
      </c>
      <c r="U462" s="1">
        <v>0</v>
      </c>
      <c r="V462" s="1">
        <v>0</v>
      </c>
      <c r="W462" s="1">
        <v>1266</v>
      </c>
      <c r="X462" s="1">
        <v>2</v>
      </c>
      <c r="Y462" s="1">
        <v>0</v>
      </c>
      <c r="Z462" s="1">
        <v>3</v>
      </c>
      <c r="AA462" s="1">
        <v>1</v>
      </c>
      <c r="AB462" s="1" t="s">
        <v>48</v>
      </c>
      <c r="AC462" s="1">
        <v>6</v>
      </c>
      <c r="AD462" s="1" t="s">
        <v>53</v>
      </c>
      <c r="AE462" s="1" t="s">
        <v>54</v>
      </c>
      <c r="AF462" s="1">
        <v>2</v>
      </c>
      <c r="AG462" s="1">
        <v>0</v>
      </c>
      <c r="AH462" s="1">
        <v>4</v>
      </c>
      <c r="AI462" s="1">
        <v>2006</v>
      </c>
      <c r="AJ462" s="1" t="s">
        <v>9</v>
      </c>
      <c r="AK462" s="1">
        <v>176000</v>
      </c>
      <c r="AL462" s="16">
        <f t="shared" si="25"/>
        <v>15.149315068498254</v>
      </c>
      <c r="AM462" s="16">
        <f t="shared" si="26"/>
        <v>229.50174704462825</v>
      </c>
    </row>
    <row r="463" spans="1:39" x14ac:dyDescent="0.25">
      <c r="A463" s="5">
        <v>649</v>
      </c>
      <c r="B463" s="6">
        <v>60</v>
      </c>
      <c r="C463" s="6" t="s">
        <v>3</v>
      </c>
      <c r="D463" s="6">
        <v>7700</v>
      </c>
      <c r="E463" s="1" t="s">
        <v>45</v>
      </c>
      <c r="F463" s="1">
        <v>6</v>
      </c>
      <c r="G463" s="1">
        <v>5</v>
      </c>
      <c r="H463" s="1">
        <v>1966</v>
      </c>
      <c r="I463" s="1">
        <v>1966</v>
      </c>
      <c r="J463" s="1" t="s">
        <v>46</v>
      </c>
      <c r="K463" s="1" t="s">
        <v>47</v>
      </c>
      <c r="L463" s="1" t="s">
        <v>47</v>
      </c>
      <c r="M463" s="1" t="s">
        <v>49</v>
      </c>
      <c r="N463" s="1" t="s">
        <v>47</v>
      </c>
      <c r="O463" s="1" t="s">
        <v>47</v>
      </c>
      <c r="P463" s="1" t="s">
        <v>50</v>
      </c>
      <c r="Q463" s="1" t="s">
        <v>56</v>
      </c>
      <c r="R463" s="1">
        <v>0</v>
      </c>
      <c r="S463" s="1" t="s">
        <v>52</v>
      </c>
      <c r="T463" s="1">
        <v>1051</v>
      </c>
      <c r="U463" s="1">
        <v>788</v>
      </c>
      <c r="V463" s="1">
        <v>0</v>
      </c>
      <c r="W463" s="1">
        <v>1839</v>
      </c>
      <c r="X463" s="1">
        <v>1</v>
      </c>
      <c r="Y463" s="1">
        <v>1</v>
      </c>
      <c r="Z463" s="1">
        <v>4</v>
      </c>
      <c r="AA463" s="1">
        <v>1</v>
      </c>
      <c r="AB463" s="1" t="s">
        <v>47</v>
      </c>
      <c r="AC463" s="1">
        <v>7</v>
      </c>
      <c r="AD463" s="1" t="s">
        <v>53</v>
      </c>
      <c r="AE463" s="1" t="s">
        <v>54</v>
      </c>
      <c r="AF463" s="1">
        <v>2</v>
      </c>
      <c r="AG463" s="1">
        <v>0</v>
      </c>
      <c r="AH463" s="1">
        <v>6</v>
      </c>
      <c r="AI463" s="1">
        <v>2010</v>
      </c>
      <c r="AJ463" s="1" t="s">
        <v>9</v>
      </c>
      <c r="AK463" s="1">
        <v>155000</v>
      </c>
      <c r="AL463" s="16">
        <f t="shared" si="25"/>
        <v>-20984.850684931502</v>
      </c>
      <c r="AM463" s="16">
        <f t="shared" si="26"/>
        <v>440363958.26887012</v>
      </c>
    </row>
    <row r="464" spans="1:39" x14ac:dyDescent="0.25">
      <c r="A464" s="5">
        <v>108</v>
      </c>
      <c r="B464" s="6">
        <v>20</v>
      </c>
      <c r="C464" s="6" t="s">
        <v>4</v>
      </c>
      <c r="D464" s="6">
        <v>6000</v>
      </c>
      <c r="E464" s="1" t="s">
        <v>45</v>
      </c>
      <c r="F464" s="1">
        <v>5</v>
      </c>
      <c r="G464" s="1">
        <v>5</v>
      </c>
      <c r="H464" s="1">
        <v>1948</v>
      </c>
      <c r="I464" s="1">
        <v>1950</v>
      </c>
      <c r="J464" s="1" t="s">
        <v>46</v>
      </c>
      <c r="K464" s="1" t="s">
        <v>47</v>
      </c>
      <c r="L464" s="1" t="s">
        <v>47</v>
      </c>
      <c r="M464" s="1" t="s">
        <v>49</v>
      </c>
      <c r="N464" s="1" t="s">
        <v>47</v>
      </c>
      <c r="O464" s="1" t="s">
        <v>47</v>
      </c>
      <c r="P464" s="1" t="s">
        <v>50</v>
      </c>
      <c r="Q464" s="1" t="s">
        <v>65</v>
      </c>
      <c r="R464" s="1">
        <v>104</v>
      </c>
      <c r="S464" s="1" t="s">
        <v>52</v>
      </c>
      <c r="T464" s="1">
        <v>789</v>
      </c>
      <c r="U464" s="1">
        <v>0</v>
      </c>
      <c r="V464" s="1">
        <v>0</v>
      </c>
      <c r="W464" s="1">
        <v>789</v>
      </c>
      <c r="X464" s="1">
        <v>1</v>
      </c>
      <c r="Y464" s="1">
        <v>0</v>
      </c>
      <c r="Z464" s="1">
        <v>2</v>
      </c>
      <c r="AA464" s="1">
        <v>1</v>
      </c>
      <c r="AB464" s="1" t="s">
        <v>47</v>
      </c>
      <c r="AC464" s="1">
        <v>5</v>
      </c>
      <c r="AD464" s="1" t="s">
        <v>53</v>
      </c>
      <c r="AE464" s="1" t="s">
        <v>58</v>
      </c>
      <c r="AF464" s="1">
        <v>1</v>
      </c>
      <c r="AG464" s="1">
        <v>0</v>
      </c>
      <c r="AH464" s="1">
        <v>4</v>
      </c>
      <c r="AI464" s="1">
        <v>2008</v>
      </c>
      <c r="AJ464" s="1" t="s">
        <v>10</v>
      </c>
      <c r="AK464" s="1">
        <v>115000</v>
      </c>
      <c r="AL464" s="16">
        <f t="shared" si="25"/>
        <v>-60984.850684931502</v>
      </c>
      <c r="AM464" s="16">
        <f t="shared" si="26"/>
        <v>3719152013.0633903</v>
      </c>
    </row>
    <row r="465" spans="1:39" x14ac:dyDescent="0.25">
      <c r="A465" s="5">
        <v>343</v>
      </c>
      <c r="B465" s="6">
        <v>90</v>
      </c>
      <c r="C465" s="6" t="s">
        <v>3</v>
      </c>
      <c r="D465" s="6">
        <v>8544</v>
      </c>
      <c r="E465" s="1" t="s">
        <v>45</v>
      </c>
      <c r="F465" s="1">
        <v>3</v>
      </c>
      <c r="G465" s="1">
        <v>4</v>
      </c>
      <c r="H465" s="1">
        <v>1949</v>
      </c>
      <c r="I465" s="1">
        <v>1950</v>
      </c>
      <c r="J465" s="1" t="s">
        <v>46</v>
      </c>
      <c r="K465" s="1" t="s">
        <v>47</v>
      </c>
      <c r="L465" s="1" t="s">
        <v>47</v>
      </c>
      <c r="M465" s="1" t="s">
        <v>67</v>
      </c>
      <c r="N465" s="1" t="s">
        <v>74</v>
      </c>
      <c r="O465" s="1" t="s">
        <v>74</v>
      </c>
      <c r="P465" s="1" t="s">
        <v>74</v>
      </c>
      <c r="Q465" s="1" t="s">
        <v>74</v>
      </c>
      <c r="R465" s="1">
        <v>0</v>
      </c>
      <c r="S465" s="1" t="s">
        <v>75</v>
      </c>
      <c r="T465" s="1">
        <v>1040</v>
      </c>
      <c r="U465" s="1">
        <v>0</v>
      </c>
      <c r="V465" s="1">
        <v>0</v>
      </c>
      <c r="W465" s="1">
        <v>1040</v>
      </c>
      <c r="X465" s="1">
        <v>2</v>
      </c>
      <c r="Y465" s="1">
        <v>0</v>
      </c>
      <c r="Z465" s="1">
        <v>2</v>
      </c>
      <c r="AA465" s="1">
        <v>2</v>
      </c>
      <c r="AB465" s="1" t="s">
        <v>47</v>
      </c>
      <c r="AC465" s="1">
        <v>6</v>
      </c>
      <c r="AD465" s="1" t="s">
        <v>53</v>
      </c>
      <c r="AE465" s="1" t="s">
        <v>58</v>
      </c>
      <c r="AF465" s="1">
        <v>2</v>
      </c>
      <c r="AG465" s="1">
        <v>0</v>
      </c>
      <c r="AH465" s="1">
        <v>5</v>
      </c>
      <c r="AI465" s="1">
        <v>2006</v>
      </c>
      <c r="AJ465" s="1" t="s">
        <v>9</v>
      </c>
      <c r="AK465" s="1">
        <v>87500</v>
      </c>
      <c r="AL465" s="16">
        <f t="shared" si="25"/>
        <v>-88484.850684931502</v>
      </c>
      <c r="AM465" s="16">
        <f t="shared" si="26"/>
        <v>7829568800.734623</v>
      </c>
    </row>
    <row r="466" spans="1:39" x14ac:dyDescent="0.25">
      <c r="A466" s="5">
        <v>677</v>
      </c>
      <c r="B466" s="6">
        <v>70</v>
      </c>
      <c r="C466" s="6" t="s">
        <v>4</v>
      </c>
      <c r="D466" s="6">
        <v>9600</v>
      </c>
      <c r="E466" s="1" t="s">
        <v>45</v>
      </c>
      <c r="F466" s="1">
        <v>4</v>
      </c>
      <c r="G466" s="1">
        <v>2</v>
      </c>
      <c r="H466" s="1">
        <v>1900</v>
      </c>
      <c r="I466" s="1">
        <v>1950</v>
      </c>
      <c r="J466" s="1" t="s">
        <v>46</v>
      </c>
      <c r="K466" s="1" t="s">
        <v>47</v>
      </c>
      <c r="L466" s="1" t="s">
        <v>47</v>
      </c>
      <c r="M466" s="1" t="s">
        <v>67</v>
      </c>
      <c r="N466" s="1" t="s">
        <v>47</v>
      </c>
      <c r="O466" s="1" t="s">
        <v>66</v>
      </c>
      <c r="P466" s="1" t="s">
        <v>50</v>
      </c>
      <c r="Q466" s="1" t="s">
        <v>56</v>
      </c>
      <c r="R466" s="1">
        <v>0</v>
      </c>
      <c r="S466" s="1" t="s">
        <v>75</v>
      </c>
      <c r="T466" s="1">
        <v>1095</v>
      </c>
      <c r="U466" s="1">
        <v>679</v>
      </c>
      <c r="V466" s="1">
        <v>0</v>
      </c>
      <c r="W466" s="1">
        <v>1774</v>
      </c>
      <c r="X466" s="1">
        <v>2</v>
      </c>
      <c r="Y466" s="1">
        <v>0</v>
      </c>
      <c r="Z466" s="1">
        <v>4</v>
      </c>
      <c r="AA466" s="1">
        <v>2</v>
      </c>
      <c r="AB466" s="1" t="s">
        <v>47</v>
      </c>
      <c r="AC466" s="1">
        <v>8</v>
      </c>
      <c r="AD466" s="1" t="s">
        <v>73</v>
      </c>
      <c r="AE466" s="1" t="s">
        <v>69</v>
      </c>
      <c r="AF466" s="1">
        <v>3</v>
      </c>
      <c r="AG466" s="1">
        <v>0</v>
      </c>
      <c r="AH466" s="1">
        <v>5</v>
      </c>
      <c r="AI466" s="1">
        <v>2006</v>
      </c>
      <c r="AJ466" s="1" t="s">
        <v>9</v>
      </c>
      <c r="AK466" s="1">
        <v>87000</v>
      </c>
      <c r="AL466" s="16">
        <f t="shared" si="25"/>
        <v>-88984.850684931502</v>
      </c>
      <c r="AM466" s="16">
        <f t="shared" si="26"/>
        <v>7918303651.4195547</v>
      </c>
    </row>
    <row r="467" spans="1:39" x14ac:dyDescent="0.25">
      <c r="A467" s="5">
        <v>1265</v>
      </c>
      <c r="B467" s="6">
        <v>120</v>
      </c>
      <c r="C467" s="6" t="s">
        <v>6</v>
      </c>
      <c r="D467" s="6">
        <v>4060</v>
      </c>
      <c r="E467" s="1" t="s">
        <v>45</v>
      </c>
      <c r="F467" s="1">
        <v>6</v>
      </c>
      <c r="G467" s="1">
        <v>5</v>
      </c>
      <c r="H467" s="1">
        <v>1998</v>
      </c>
      <c r="I467" s="1">
        <v>1999</v>
      </c>
      <c r="J467" s="1" t="s">
        <v>46</v>
      </c>
      <c r="K467" s="1" t="s">
        <v>48</v>
      </c>
      <c r="L467" s="1" t="s">
        <v>47</v>
      </c>
      <c r="M467" s="1" t="s">
        <v>55</v>
      </c>
      <c r="N467" s="1" t="s">
        <v>48</v>
      </c>
      <c r="O467" s="1" t="s">
        <v>47</v>
      </c>
      <c r="P467" s="1" t="s">
        <v>50</v>
      </c>
      <c r="Q467" s="1" t="s">
        <v>63</v>
      </c>
      <c r="R467" s="1">
        <v>266</v>
      </c>
      <c r="S467" s="1" t="s">
        <v>52</v>
      </c>
      <c r="T467" s="1">
        <v>1337</v>
      </c>
      <c r="U467" s="1">
        <v>0</v>
      </c>
      <c r="V467" s="1">
        <v>0</v>
      </c>
      <c r="W467" s="1">
        <v>1337</v>
      </c>
      <c r="X467" s="1">
        <v>2</v>
      </c>
      <c r="Y467" s="1">
        <v>0</v>
      </c>
      <c r="Z467" s="1">
        <v>2</v>
      </c>
      <c r="AA467" s="1">
        <v>1</v>
      </c>
      <c r="AB467" s="1" t="s">
        <v>48</v>
      </c>
      <c r="AC467" s="1">
        <v>5</v>
      </c>
      <c r="AD467" s="1" t="s">
        <v>53</v>
      </c>
      <c r="AE467" s="1" t="s">
        <v>54</v>
      </c>
      <c r="AF467" s="1">
        <v>2</v>
      </c>
      <c r="AG467" s="1">
        <v>0</v>
      </c>
      <c r="AH467" s="1">
        <v>8</v>
      </c>
      <c r="AI467" s="1">
        <v>2008</v>
      </c>
      <c r="AJ467" s="1" t="s">
        <v>10</v>
      </c>
      <c r="AK467" s="1">
        <v>181000</v>
      </c>
      <c r="AL467" s="16">
        <f t="shared" si="25"/>
        <v>5015.1493150684983</v>
      </c>
      <c r="AM467" s="16">
        <f t="shared" si="26"/>
        <v>25151722.652432028</v>
      </c>
    </row>
    <row r="468" spans="1:39" x14ac:dyDescent="0.25">
      <c r="A468" s="5">
        <v>982</v>
      </c>
      <c r="B468" s="6">
        <v>60</v>
      </c>
      <c r="C468" s="6" t="s">
        <v>3</v>
      </c>
      <c r="D468" s="6">
        <v>12203</v>
      </c>
      <c r="E468" s="1" t="s">
        <v>59</v>
      </c>
      <c r="F468" s="1">
        <v>8</v>
      </c>
      <c r="G468" s="1">
        <v>5</v>
      </c>
      <c r="H468" s="1">
        <v>1998</v>
      </c>
      <c r="I468" s="1">
        <v>1999</v>
      </c>
      <c r="J468" s="1" t="s">
        <v>61</v>
      </c>
      <c r="K468" s="1" t="s">
        <v>48</v>
      </c>
      <c r="L468" s="1" t="s">
        <v>47</v>
      </c>
      <c r="M468" s="1" t="s">
        <v>55</v>
      </c>
      <c r="N468" s="1" t="s">
        <v>48</v>
      </c>
      <c r="O468" s="1" t="s">
        <v>47</v>
      </c>
      <c r="P468" s="1" t="s">
        <v>50</v>
      </c>
      <c r="Q468" s="1" t="s">
        <v>63</v>
      </c>
      <c r="R468" s="1">
        <v>854</v>
      </c>
      <c r="S468" s="1" t="s">
        <v>52</v>
      </c>
      <c r="T468" s="1">
        <v>1276</v>
      </c>
      <c r="U468" s="1">
        <v>1336</v>
      </c>
      <c r="V468" s="1">
        <v>0</v>
      </c>
      <c r="W468" s="1">
        <v>2612</v>
      </c>
      <c r="X468" s="1">
        <v>2</v>
      </c>
      <c r="Y468" s="1">
        <v>1</v>
      </c>
      <c r="Z468" s="1">
        <v>4</v>
      </c>
      <c r="AA468" s="1">
        <v>1</v>
      </c>
      <c r="AB468" s="1" t="s">
        <v>48</v>
      </c>
      <c r="AC468" s="1">
        <v>8</v>
      </c>
      <c r="AD468" s="1" t="s">
        <v>53</v>
      </c>
      <c r="AE468" s="1" t="s">
        <v>54</v>
      </c>
      <c r="AF468" s="1">
        <v>3</v>
      </c>
      <c r="AG468" s="1">
        <v>0</v>
      </c>
      <c r="AH468" s="1">
        <v>7</v>
      </c>
      <c r="AI468" s="1">
        <v>2009</v>
      </c>
      <c r="AJ468" s="1" t="s">
        <v>9</v>
      </c>
      <c r="AK468" s="1">
        <v>336000</v>
      </c>
      <c r="AL468" s="16">
        <f t="shared" si="25"/>
        <v>160015.1493150685</v>
      </c>
      <c r="AM468" s="16">
        <f t="shared" si="26"/>
        <v>25604848010.323666</v>
      </c>
    </row>
    <row r="469" spans="1:39" x14ac:dyDescent="0.25">
      <c r="A469" s="5">
        <v>785</v>
      </c>
      <c r="B469" s="6">
        <v>75</v>
      </c>
      <c r="C469" s="6" t="s">
        <v>4</v>
      </c>
      <c r="D469" s="6">
        <v>6300</v>
      </c>
      <c r="E469" s="1" t="s">
        <v>45</v>
      </c>
      <c r="F469" s="1">
        <v>6</v>
      </c>
      <c r="G469" s="1">
        <v>6</v>
      </c>
      <c r="H469" s="1">
        <v>1914</v>
      </c>
      <c r="I469" s="1">
        <v>2001</v>
      </c>
      <c r="J469" s="1" t="s">
        <v>46</v>
      </c>
      <c r="K469" s="1" t="s">
        <v>47</v>
      </c>
      <c r="L469" s="1" t="s">
        <v>47</v>
      </c>
      <c r="M469" s="1" t="s">
        <v>49</v>
      </c>
      <c r="N469" s="1" t="s">
        <v>47</v>
      </c>
      <c r="O469" s="1" t="s">
        <v>47</v>
      </c>
      <c r="P469" s="1" t="s">
        <v>50</v>
      </c>
      <c r="Q469" s="1" t="s">
        <v>56</v>
      </c>
      <c r="R469" s="1">
        <v>0</v>
      </c>
      <c r="S469" s="1" t="s">
        <v>52</v>
      </c>
      <c r="T469" s="1">
        <v>742</v>
      </c>
      <c r="U469" s="1">
        <v>742</v>
      </c>
      <c r="V469" s="1">
        <v>0</v>
      </c>
      <c r="W469" s="1">
        <v>1484</v>
      </c>
      <c r="X469" s="1">
        <v>2</v>
      </c>
      <c r="Y469" s="1">
        <v>0</v>
      </c>
      <c r="Z469" s="1">
        <v>3</v>
      </c>
      <c r="AA469" s="1">
        <v>1</v>
      </c>
      <c r="AB469" s="1" t="s">
        <v>47</v>
      </c>
      <c r="AC469" s="1">
        <v>9</v>
      </c>
      <c r="AD469" s="1" t="s">
        <v>53</v>
      </c>
      <c r="AE469" s="1" t="s">
        <v>76</v>
      </c>
      <c r="AF469" s="1">
        <v>0</v>
      </c>
      <c r="AG469" s="1">
        <v>0</v>
      </c>
      <c r="AH469" s="1">
        <v>6</v>
      </c>
      <c r="AI469" s="1">
        <v>2008</v>
      </c>
      <c r="AJ469" s="1" t="s">
        <v>9</v>
      </c>
      <c r="AK469" s="1">
        <v>128000</v>
      </c>
      <c r="AL469" s="16">
        <f t="shared" si="25"/>
        <v>-47984.850684931502</v>
      </c>
      <c r="AM469" s="16">
        <f t="shared" si="26"/>
        <v>2302545895.2551713</v>
      </c>
    </row>
    <row r="470" spans="1:39" x14ac:dyDescent="0.25">
      <c r="A470" s="5">
        <v>907</v>
      </c>
      <c r="B470" s="6">
        <v>20</v>
      </c>
      <c r="C470" s="6" t="s">
        <v>3</v>
      </c>
      <c r="D470" s="6">
        <v>13501</v>
      </c>
      <c r="E470" s="1" t="s">
        <v>59</v>
      </c>
      <c r="F470" s="1">
        <v>8</v>
      </c>
      <c r="G470" s="1">
        <v>5</v>
      </c>
      <c r="H470" s="1">
        <v>2006</v>
      </c>
      <c r="I470" s="1">
        <v>2006</v>
      </c>
      <c r="J470" s="1" t="s">
        <v>46</v>
      </c>
      <c r="K470" s="1" t="s">
        <v>48</v>
      </c>
      <c r="L470" s="1" t="s">
        <v>47</v>
      </c>
      <c r="M470" s="1" t="s">
        <v>55</v>
      </c>
      <c r="N470" s="1" t="s">
        <v>48</v>
      </c>
      <c r="O470" s="1" t="s">
        <v>47</v>
      </c>
      <c r="P470" s="1" t="s">
        <v>50</v>
      </c>
      <c r="Q470" s="1" t="s">
        <v>63</v>
      </c>
      <c r="R470" s="1">
        <v>63</v>
      </c>
      <c r="S470" s="1" t="s">
        <v>52</v>
      </c>
      <c r="T470" s="1">
        <v>1636</v>
      </c>
      <c r="U470" s="1">
        <v>0</v>
      </c>
      <c r="V470" s="1">
        <v>0</v>
      </c>
      <c r="W470" s="1">
        <v>1636</v>
      </c>
      <c r="X470" s="1">
        <v>2</v>
      </c>
      <c r="Y470" s="1">
        <v>0</v>
      </c>
      <c r="Z470" s="1">
        <v>3</v>
      </c>
      <c r="AA470" s="1">
        <v>1</v>
      </c>
      <c r="AB470" s="1" t="s">
        <v>48</v>
      </c>
      <c r="AC470" s="1">
        <v>8</v>
      </c>
      <c r="AD470" s="1" t="s">
        <v>53</v>
      </c>
      <c r="AE470" s="1" t="s">
        <v>54</v>
      </c>
      <c r="AF470" s="1">
        <v>3</v>
      </c>
      <c r="AG470" s="1">
        <v>0</v>
      </c>
      <c r="AH470" s="1">
        <v>6</v>
      </c>
      <c r="AI470" s="1">
        <v>2007</v>
      </c>
      <c r="AJ470" s="1" t="s">
        <v>9</v>
      </c>
      <c r="AK470" s="1">
        <v>255000</v>
      </c>
      <c r="AL470" s="16">
        <f t="shared" si="25"/>
        <v>79015.149315068498</v>
      </c>
      <c r="AM470" s="16">
        <f t="shared" si="26"/>
        <v>6243393821.2825699</v>
      </c>
    </row>
    <row r="471" spans="1:39" x14ac:dyDescent="0.25">
      <c r="A471" s="5">
        <v>1407</v>
      </c>
      <c r="B471" s="6">
        <v>85</v>
      </c>
      <c r="C471" s="6" t="s">
        <v>3</v>
      </c>
      <c r="D471" s="6">
        <v>8445</v>
      </c>
      <c r="E471" s="1" t="s">
        <v>59</v>
      </c>
      <c r="F471" s="1">
        <v>5</v>
      </c>
      <c r="G471" s="1">
        <v>7</v>
      </c>
      <c r="H471" s="1">
        <v>1972</v>
      </c>
      <c r="I471" s="1">
        <v>2007</v>
      </c>
      <c r="J471" s="1" t="s">
        <v>46</v>
      </c>
      <c r="K471" s="1" t="s">
        <v>47</v>
      </c>
      <c r="L471" s="1" t="s">
        <v>47</v>
      </c>
      <c r="M471" s="1" t="s">
        <v>49</v>
      </c>
      <c r="N471" s="1" t="s">
        <v>48</v>
      </c>
      <c r="O471" s="1" t="s">
        <v>47</v>
      </c>
      <c r="P471" s="1" t="s">
        <v>68</v>
      </c>
      <c r="Q471" s="1" t="s">
        <v>63</v>
      </c>
      <c r="R471" s="1">
        <v>656</v>
      </c>
      <c r="S471" s="1" t="s">
        <v>52</v>
      </c>
      <c r="T471" s="1">
        <v>768</v>
      </c>
      <c r="U471" s="1">
        <v>0</v>
      </c>
      <c r="V471" s="1">
        <v>0</v>
      </c>
      <c r="W471" s="1">
        <v>768</v>
      </c>
      <c r="X471" s="1">
        <v>1</v>
      </c>
      <c r="Y471" s="1">
        <v>0</v>
      </c>
      <c r="Z471" s="1">
        <v>2</v>
      </c>
      <c r="AA471" s="1">
        <v>1</v>
      </c>
      <c r="AB471" s="1" t="s">
        <v>47</v>
      </c>
      <c r="AC471" s="1">
        <v>5</v>
      </c>
      <c r="AD471" s="1" t="s">
        <v>53</v>
      </c>
      <c r="AE471" s="1" t="s">
        <v>58</v>
      </c>
      <c r="AF471" s="1">
        <v>2</v>
      </c>
      <c r="AG471" s="1">
        <v>0</v>
      </c>
      <c r="AH471" s="1">
        <v>3</v>
      </c>
      <c r="AI471" s="1">
        <v>2009</v>
      </c>
      <c r="AJ471" s="1" t="s">
        <v>9</v>
      </c>
      <c r="AK471" s="1">
        <v>133000</v>
      </c>
      <c r="AL471" s="16">
        <f t="shared" si="25"/>
        <v>-42984.850684931502</v>
      </c>
      <c r="AM471" s="16">
        <f t="shared" si="26"/>
        <v>1847697388.4058561</v>
      </c>
    </row>
    <row r="472" spans="1:39" x14ac:dyDescent="0.25">
      <c r="A472" s="5">
        <v>561</v>
      </c>
      <c r="B472" s="6">
        <v>20</v>
      </c>
      <c r="C472" s="6" t="s">
        <v>3</v>
      </c>
      <c r="D472" s="6">
        <v>11341</v>
      </c>
      <c r="E472" s="1" t="s">
        <v>45</v>
      </c>
      <c r="F472" s="1">
        <v>5</v>
      </c>
      <c r="G472" s="1">
        <v>6</v>
      </c>
      <c r="H472" s="1">
        <v>1957</v>
      </c>
      <c r="I472" s="1">
        <v>1996</v>
      </c>
      <c r="J472" s="1" t="s">
        <v>61</v>
      </c>
      <c r="K472" s="1" t="s">
        <v>47</v>
      </c>
      <c r="L472" s="1" t="s">
        <v>47</v>
      </c>
      <c r="M472" s="1" t="s">
        <v>49</v>
      </c>
      <c r="N472" s="1" t="s">
        <v>48</v>
      </c>
      <c r="O472" s="1" t="s">
        <v>47</v>
      </c>
      <c r="P472" s="1" t="s">
        <v>50</v>
      </c>
      <c r="Q472" s="1" t="s">
        <v>65</v>
      </c>
      <c r="R472" s="1">
        <v>1302</v>
      </c>
      <c r="S472" s="1" t="s">
        <v>52</v>
      </c>
      <c r="T472" s="1">
        <v>1392</v>
      </c>
      <c r="U472" s="1">
        <v>0</v>
      </c>
      <c r="V472" s="1">
        <v>0</v>
      </c>
      <c r="W472" s="1">
        <v>1392</v>
      </c>
      <c r="X472" s="1">
        <v>1</v>
      </c>
      <c r="Y472" s="1">
        <v>1</v>
      </c>
      <c r="Z472" s="1">
        <v>3</v>
      </c>
      <c r="AA472" s="1">
        <v>1</v>
      </c>
      <c r="AB472" s="1" t="s">
        <v>47</v>
      </c>
      <c r="AC472" s="1">
        <v>5</v>
      </c>
      <c r="AD472" s="1" t="s">
        <v>77</v>
      </c>
      <c r="AE472" s="1" t="s">
        <v>58</v>
      </c>
      <c r="AF472" s="1">
        <v>2</v>
      </c>
      <c r="AG472" s="1">
        <v>0</v>
      </c>
      <c r="AH472" s="1">
        <v>5</v>
      </c>
      <c r="AI472" s="1">
        <v>2010</v>
      </c>
      <c r="AJ472" s="1" t="s">
        <v>9</v>
      </c>
      <c r="AK472" s="1">
        <v>121500</v>
      </c>
      <c r="AL472" s="16">
        <f t="shared" si="25"/>
        <v>-54484.850684931502</v>
      </c>
      <c r="AM472" s="16">
        <f t="shared" si="26"/>
        <v>2968598954.1592808</v>
      </c>
    </row>
    <row r="473" spans="1:39" x14ac:dyDescent="0.25">
      <c r="A473" s="5">
        <v>447</v>
      </c>
      <c r="B473" s="6">
        <v>20</v>
      </c>
      <c r="C473" s="6" t="s">
        <v>3</v>
      </c>
      <c r="D473" s="6">
        <v>16492</v>
      </c>
      <c r="E473" s="1" t="s">
        <v>59</v>
      </c>
      <c r="F473" s="1">
        <v>6</v>
      </c>
      <c r="G473" s="1">
        <v>6</v>
      </c>
      <c r="H473" s="1">
        <v>1966</v>
      </c>
      <c r="I473" s="1">
        <v>2002</v>
      </c>
      <c r="J473" s="1" t="s">
        <v>46</v>
      </c>
      <c r="K473" s="1" t="s">
        <v>48</v>
      </c>
      <c r="L473" s="1" t="s">
        <v>47</v>
      </c>
      <c r="M473" s="1" t="s">
        <v>49</v>
      </c>
      <c r="N473" s="1" t="s">
        <v>47</v>
      </c>
      <c r="O473" s="1" t="s">
        <v>47</v>
      </c>
      <c r="P473" s="1" t="s">
        <v>50</v>
      </c>
      <c r="Q473" s="1" t="s">
        <v>65</v>
      </c>
      <c r="R473" s="1">
        <v>247</v>
      </c>
      <c r="S473" s="1" t="s">
        <v>52</v>
      </c>
      <c r="T473" s="1">
        <v>1888</v>
      </c>
      <c r="U473" s="1">
        <v>0</v>
      </c>
      <c r="V473" s="1">
        <v>0</v>
      </c>
      <c r="W473" s="1">
        <v>1888</v>
      </c>
      <c r="X473" s="1">
        <v>2</v>
      </c>
      <c r="Y473" s="1">
        <v>1</v>
      </c>
      <c r="Z473" s="1">
        <v>2</v>
      </c>
      <c r="AA473" s="1">
        <v>1</v>
      </c>
      <c r="AB473" s="1" t="s">
        <v>48</v>
      </c>
      <c r="AC473" s="1">
        <v>6</v>
      </c>
      <c r="AD473" s="1" t="s">
        <v>77</v>
      </c>
      <c r="AE473" s="1" t="s">
        <v>54</v>
      </c>
      <c r="AF473" s="1">
        <v>2</v>
      </c>
      <c r="AG473" s="1">
        <v>0</v>
      </c>
      <c r="AH473" s="1">
        <v>6</v>
      </c>
      <c r="AI473" s="1">
        <v>2010</v>
      </c>
      <c r="AJ473" s="1" t="s">
        <v>9</v>
      </c>
      <c r="AK473" s="1">
        <v>190000</v>
      </c>
      <c r="AL473" s="16">
        <f t="shared" si="25"/>
        <v>14015.149315068498</v>
      </c>
      <c r="AM473" s="16">
        <f t="shared" si="26"/>
        <v>196424410.32366499</v>
      </c>
    </row>
    <row r="474" spans="1:39" x14ac:dyDescent="0.25">
      <c r="A474" s="5">
        <v>913</v>
      </c>
      <c r="B474" s="6">
        <v>30</v>
      </c>
      <c r="C474" s="6" t="s">
        <v>4</v>
      </c>
      <c r="D474" s="6">
        <v>6120</v>
      </c>
      <c r="E474" s="1" t="s">
        <v>45</v>
      </c>
      <c r="F474" s="1">
        <v>5</v>
      </c>
      <c r="G474" s="1">
        <v>7</v>
      </c>
      <c r="H474" s="1">
        <v>1925</v>
      </c>
      <c r="I474" s="1">
        <v>1950</v>
      </c>
      <c r="J474" s="1" t="s">
        <v>46</v>
      </c>
      <c r="K474" s="1" t="s">
        <v>47</v>
      </c>
      <c r="L474" s="1" t="s">
        <v>47</v>
      </c>
      <c r="M474" s="1" t="s">
        <v>67</v>
      </c>
      <c r="N474" s="1" t="s">
        <v>47</v>
      </c>
      <c r="O474" s="1" t="s">
        <v>47</v>
      </c>
      <c r="P474" s="1" t="s">
        <v>50</v>
      </c>
      <c r="Q474" s="1" t="s">
        <v>60</v>
      </c>
      <c r="R474" s="1">
        <v>489</v>
      </c>
      <c r="S474" s="1" t="s">
        <v>75</v>
      </c>
      <c r="T474" s="1">
        <v>1015</v>
      </c>
      <c r="U474" s="1">
        <v>0</v>
      </c>
      <c r="V474" s="1">
        <v>0</v>
      </c>
      <c r="W474" s="1">
        <v>1015</v>
      </c>
      <c r="X474" s="1">
        <v>1</v>
      </c>
      <c r="Y474" s="1">
        <v>0</v>
      </c>
      <c r="Z474" s="1">
        <v>3</v>
      </c>
      <c r="AA474" s="1">
        <v>1</v>
      </c>
      <c r="AB474" s="1" t="s">
        <v>47</v>
      </c>
      <c r="AC474" s="1">
        <v>6</v>
      </c>
      <c r="AD474" s="1" t="s">
        <v>73</v>
      </c>
      <c r="AE474" s="1" t="s">
        <v>58</v>
      </c>
      <c r="AF474" s="1">
        <v>1</v>
      </c>
      <c r="AG474" s="1">
        <v>0</v>
      </c>
      <c r="AH474" s="1">
        <v>7</v>
      </c>
      <c r="AI474" s="1">
        <v>2006</v>
      </c>
      <c r="AJ474" s="1" t="s">
        <v>10</v>
      </c>
      <c r="AK474" s="1">
        <v>88000</v>
      </c>
      <c r="AL474" s="16">
        <f t="shared" si="25"/>
        <v>-87984.850684931502</v>
      </c>
      <c r="AM474" s="16">
        <f t="shared" si="26"/>
        <v>7741333950.0496912</v>
      </c>
    </row>
    <row r="475" spans="1:39" x14ac:dyDescent="0.25">
      <c r="A475" s="5">
        <v>719</v>
      </c>
      <c r="B475" s="6">
        <v>60</v>
      </c>
      <c r="C475" s="6" t="s">
        <v>3</v>
      </c>
      <c r="D475" s="6">
        <v>10542</v>
      </c>
      <c r="E475" s="1" t="s">
        <v>45</v>
      </c>
      <c r="F475" s="1">
        <v>7</v>
      </c>
      <c r="G475" s="1">
        <v>5</v>
      </c>
      <c r="H475" s="1">
        <v>1993</v>
      </c>
      <c r="I475" s="1">
        <v>1994</v>
      </c>
      <c r="J475" s="1" t="s">
        <v>61</v>
      </c>
      <c r="K475" s="1" t="s">
        <v>48</v>
      </c>
      <c r="L475" s="1" t="s">
        <v>47</v>
      </c>
      <c r="M475" s="1" t="s">
        <v>55</v>
      </c>
      <c r="N475" s="1" t="s">
        <v>48</v>
      </c>
      <c r="O475" s="1" t="s">
        <v>47</v>
      </c>
      <c r="P475" s="1" t="s">
        <v>48</v>
      </c>
      <c r="Q475" s="1" t="s">
        <v>63</v>
      </c>
      <c r="R475" s="1">
        <v>1173</v>
      </c>
      <c r="S475" s="1" t="s">
        <v>52</v>
      </c>
      <c r="T475" s="1">
        <v>1325</v>
      </c>
      <c r="U475" s="1">
        <v>1093</v>
      </c>
      <c r="V475" s="1">
        <v>0</v>
      </c>
      <c r="W475" s="1">
        <v>2418</v>
      </c>
      <c r="X475" s="1">
        <v>2</v>
      </c>
      <c r="Y475" s="1">
        <v>1</v>
      </c>
      <c r="Z475" s="1">
        <v>3</v>
      </c>
      <c r="AA475" s="1">
        <v>1</v>
      </c>
      <c r="AB475" s="1" t="s">
        <v>48</v>
      </c>
      <c r="AC475" s="1">
        <v>9</v>
      </c>
      <c r="AD475" s="1" t="s">
        <v>53</v>
      </c>
      <c r="AE475" s="1" t="s">
        <v>54</v>
      </c>
      <c r="AF475" s="1">
        <v>3</v>
      </c>
      <c r="AG475" s="1">
        <v>0</v>
      </c>
      <c r="AH475" s="1">
        <v>8</v>
      </c>
      <c r="AI475" s="1">
        <v>2008</v>
      </c>
      <c r="AJ475" s="1" t="s">
        <v>9</v>
      </c>
      <c r="AK475" s="1">
        <v>341000</v>
      </c>
      <c r="AL475" s="16">
        <f t="shared" si="25"/>
        <v>165015.1493150685</v>
      </c>
      <c r="AM475" s="16">
        <f t="shared" si="26"/>
        <v>27229999503.47435</v>
      </c>
    </row>
    <row r="476" spans="1:39" x14ac:dyDescent="0.25">
      <c r="A476" s="5">
        <v>396</v>
      </c>
      <c r="B476" s="6">
        <v>20</v>
      </c>
      <c r="C476" s="6" t="s">
        <v>3</v>
      </c>
      <c r="D476" s="6">
        <v>9571</v>
      </c>
      <c r="E476" s="1" t="s">
        <v>45</v>
      </c>
      <c r="F476" s="1">
        <v>5</v>
      </c>
      <c r="G476" s="1">
        <v>6</v>
      </c>
      <c r="H476" s="1">
        <v>1956</v>
      </c>
      <c r="I476" s="1">
        <v>1956</v>
      </c>
      <c r="J476" s="1" t="s">
        <v>46</v>
      </c>
      <c r="K476" s="1" t="s">
        <v>47</v>
      </c>
      <c r="L476" s="1" t="s">
        <v>47</v>
      </c>
      <c r="M476" s="1" t="s">
        <v>49</v>
      </c>
      <c r="N476" s="1" t="s">
        <v>47</v>
      </c>
      <c r="O476" s="1" t="s">
        <v>47</v>
      </c>
      <c r="P476" s="1" t="s">
        <v>68</v>
      </c>
      <c r="Q476" s="1" t="s">
        <v>51</v>
      </c>
      <c r="R476" s="1">
        <v>739</v>
      </c>
      <c r="S476" s="1" t="s">
        <v>52</v>
      </c>
      <c r="T476" s="1">
        <v>1144</v>
      </c>
      <c r="U476" s="1">
        <v>0</v>
      </c>
      <c r="V476" s="1">
        <v>0</v>
      </c>
      <c r="W476" s="1">
        <v>1144</v>
      </c>
      <c r="X476" s="1">
        <v>1</v>
      </c>
      <c r="Y476" s="1">
        <v>0</v>
      </c>
      <c r="Z476" s="1">
        <v>3</v>
      </c>
      <c r="AA476" s="1">
        <v>1</v>
      </c>
      <c r="AB476" s="1" t="s">
        <v>47</v>
      </c>
      <c r="AC476" s="1">
        <v>6</v>
      </c>
      <c r="AD476" s="1" t="s">
        <v>53</v>
      </c>
      <c r="AE476" s="1" t="s">
        <v>54</v>
      </c>
      <c r="AF476" s="1">
        <v>1</v>
      </c>
      <c r="AG476" s="1">
        <v>0</v>
      </c>
      <c r="AH476" s="1">
        <v>6</v>
      </c>
      <c r="AI476" s="1">
        <v>2010</v>
      </c>
      <c r="AJ476" s="1" t="s">
        <v>9</v>
      </c>
      <c r="AK476" s="1">
        <v>129000</v>
      </c>
      <c r="AL476" s="16">
        <f t="shared" si="25"/>
        <v>-46984.850684931502</v>
      </c>
      <c r="AM476" s="16">
        <f t="shared" si="26"/>
        <v>2207576193.8853083</v>
      </c>
    </row>
    <row r="477" spans="1:39" x14ac:dyDescent="0.25">
      <c r="A477" s="5">
        <v>1002</v>
      </c>
      <c r="B477" s="6">
        <v>30</v>
      </c>
      <c r="C477" s="6" t="s">
        <v>3</v>
      </c>
      <c r="D477" s="6">
        <v>5400</v>
      </c>
      <c r="E477" s="1" t="s">
        <v>59</v>
      </c>
      <c r="F477" s="1">
        <v>5</v>
      </c>
      <c r="G477" s="1">
        <v>6</v>
      </c>
      <c r="H477" s="1">
        <v>1920</v>
      </c>
      <c r="I477" s="1">
        <v>1950</v>
      </c>
      <c r="J477" s="1" t="s">
        <v>46</v>
      </c>
      <c r="K477" s="1" t="s">
        <v>47</v>
      </c>
      <c r="L477" s="1" t="s">
        <v>47</v>
      </c>
      <c r="M477" s="1" t="s">
        <v>67</v>
      </c>
      <c r="N477" s="1" t="s">
        <v>66</v>
      </c>
      <c r="O477" s="1" t="s">
        <v>47</v>
      </c>
      <c r="P477" s="1" t="s">
        <v>50</v>
      </c>
      <c r="Q477" s="1" t="s">
        <v>56</v>
      </c>
      <c r="R477" s="1">
        <v>0</v>
      </c>
      <c r="S477" s="1" t="s">
        <v>52</v>
      </c>
      <c r="T477" s="1">
        <v>691</v>
      </c>
      <c r="U477" s="1">
        <v>0</v>
      </c>
      <c r="V477" s="1">
        <v>0</v>
      </c>
      <c r="W477" s="1">
        <v>691</v>
      </c>
      <c r="X477" s="1">
        <v>1</v>
      </c>
      <c r="Y477" s="1">
        <v>0</v>
      </c>
      <c r="Z477" s="1">
        <v>2</v>
      </c>
      <c r="AA477" s="1">
        <v>1</v>
      </c>
      <c r="AB477" s="1" t="s">
        <v>62</v>
      </c>
      <c r="AC477" s="1">
        <v>4</v>
      </c>
      <c r="AD477" s="1" t="s">
        <v>53</v>
      </c>
      <c r="AE477" s="1" t="s">
        <v>58</v>
      </c>
      <c r="AF477" s="1">
        <v>1</v>
      </c>
      <c r="AG477" s="1">
        <v>0</v>
      </c>
      <c r="AH477" s="1">
        <v>1</v>
      </c>
      <c r="AI477" s="1">
        <v>2007</v>
      </c>
      <c r="AJ477" s="1" t="s">
        <v>10</v>
      </c>
      <c r="AK477" s="1">
        <v>86000</v>
      </c>
      <c r="AL477" s="16">
        <f t="shared" si="25"/>
        <v>-89984.850684931502</v>
      </c>
      <c r="AM477" s="16">
        <f t="shared" si="26"/>
        <v>8097273352.7894173</v>
      </c>
    </row>
    <row r="478" spans="1:39" x14ac:dyDescent="0.25">
      <c r="A478" s="5">
        <v>892</v>
      </c>
      <c r="B478" s="6">
        <v>60</v>
      </c>
      <c r="C478" s="6" t="s">
        <v>3</v>
      </c>
      <c r="D478" s="6">
        <v>11184</v>
      </c>
      <c r="E478" s="1" t="s">
        <v>45</v>
      </c>
      <c r="F478" s="1">
        <v>6</v>
      </c>
      <c r="G478" s="1">
        <v>5</v>
      </c>
      <c r="H478" s="1">
        <v>1978</v>
      </c>
      <c r="I478" s="1">
        <v>1978</v>
      </c>
      <c r="J478" s="1" t="s">
        <v>61</v>
      </c>
      <c r="K478" s="1" t="s">
        <v>47</v>
      </c>
      <c r="L478" s="1" t="s">
        <v>47</v>
      </c>
      <c r="M478" s="1" t="s">
        <v>49</v>
      </c>
      <c r="N478" s="1" t="s">
        <v>47</v>
      </c>
      <c r="O478" s="1" t="s">
        <v>47</v>
      </c>
      <c r="P478" s="1" t="s">
        <v>50</v>
      </c>
      <c r="Q478" s="1" t="s">
        <v>60</v>
      </c>
      <c r="R478" s="1">
        <v>226</v>
      </c>
      <c r="S478" s="1" t="s">
        <v>52</v>
      </c>
      <c r="T478" s="1">
        <v>918</v>
      </c>
      <c r="U478" s="1">
        <v>765</v>
      </c>
      <c r="V478" s="1">
        <v>0</v>
      </c>
      <c r="W478" s="1">
        <v>1683</v>
      </c>
      <c r="X478" s="1">
        <v>2</v>
      </c>
      <c r="Y478" s="1">
        <v>1</v>
      </c>
      <c r="Z478" s="1">
        <v>3</v>
      </c>
      <c r="AA478" s="1">
        <v>1</v>
      </c>
      <c r="AB478" s="1" t="s">
        <v>47</v>
      </c>
      <c r="AC478" s="1">
        <v>7</v>
      </c>
      <c r="AD478" s="1" t="s">
        <v>53</v>
      </c>
      <c r="AE478" s="1" t="s">
        <v>54</v>
      </c>
      <c r="AF478" s="1">
        <v>2</v>
      </c>
      <c r="AG478" s="1">
        <v>0</v>
      </c>
      <c r="AH478" s="1">
        <v>7</v>
      </c>
      <c r="AI478" s="1">
        <v>2009</v>
      </c>
      <c r="AJ478" s="1" t="s">
        <v>9</v>
      </c>
      <c r="AK478" s="1">
        <v>172500</v>
      </c>
      <c r="AL478" s="16">
        <f t="shared" si="25"/>
        <v>-3484.8506849315017</v>
      </c>
      <c r="AM478" s="16">
        <f t="shared" si="26"/>
        <v>12144184.296267556</v>
      </c>
    </row>
    <row r="479" spans="1:39" x14ac:dyDescent="0.25">
      <c r="A479" s="5">
        <v>991</v>
      </c>
      <c r="B479" s="6">
        <v>60</v>
      </c>
      <c r="C479" s="6" t="s">
        <v>3</v>
      </c>
      <c r="D479" s="6">
        <v>9452</v>
      </c>
      <c r="E479" s="1" t="s">
        <v>45</v>
      </c>
      <c r="F479" s="1">
        <v>8</v>
      </c>
      <c r="G479" s="1">
        <v>5</v>
      </c>
      <c r="H479" s="1">
        <v>1997</v>
      </c>
      <c r="I479" s="1">
        <v>1998</v>
      </c>
      <c r="J479" s="1" t="s">
        <v>46</v>
      </c>
      <c r="K479" s="1" t="s">
        <v>48</v>
      </c>
      <c r="L479" s="1" t="s">
        <v>47</v>
      </c>
      <c r="M479" s="1" t="s">
        <v>55</v>
      </c>
      <c r="N479" s="1" t="s">
        <v>48</v>
      </c>
      <c r="O479" s="1" t="s">
        <v>47</v>
      </c>
      <c r="P479" s="1" t="s">
        <v>50</v>
      </c>
      <c r="Q479" s="1" t="s">
        <v>63</v>
      </c>
      <c r="R479" s="1">
        <v>1074</v>
      </c>
      <c r="S479" s="1" t="s">
        <v>52</v>
      </c>
      <c r="T479" s="1">
        <v>1407</v>
      </c>
      <c r="U479" s="1">
        <v>985</v>
      </c>
      <c r="V479" s="1">
        <v>0</v>
      </c>
      <c r="W479" s="1">
        <v>2392</v>
      </c>
      <c r="X479" s="1">
        <v>2</v>
      </c>
      <c r="Y479" s="1">
        <v>1</v>
      </c>
      <c r="Z479" s="1">
        <v>3</v>
      </c>
      <c r="AA479" s="1">
        <v>1</v>
      </c>
      <c r="AB479" s="1" t="s">
        <v>48</v>
      </c>
      <c r="AC479" s="1">
        <v>7</v>
      </c>
      <c r="AD479" s="1" t="s">
        <v>53</v>
      </c>
      <c r="AE479" s="1" t="s">
        <v>54</v>
      </c>
      <c r="AF479" s="1">
        <v>3</v>
      </c>
      <c r="AG479" s="1">
        <v>0</v>
      </c>
      <c r="AH479" s="1">
        <v>6</v>
      </c>
      <c r="AI479" s="1">
        <v>2006</v>
      </c>
      <c r="AJ479" s="1" t="s">
        <v>9</v>
      </c>
      <c r="AK479" s="1">
        <v>348000</v>
      </c>
      <c r="AL479" s="16">
        <f t="shared" si="25"/>
        <v>172015.1493150685</v>
      </c>
      <c r="AM479" s="16">
        <f t="shared" si="26"/>
        <v>29589211593.885311</v>
      </c>
    </row>
    <row r="480" spans="1:39" x14ac:dyDescent="0.25">
      <c r="A480" s="5">
        <v>495</v>
      </c>
      <c r="B480" s="6">
        <v>30</v>
      </c>
      <c r="C480" s="6" t="s">
        <v>4</v>
      </c>
      <c r="D480" s="6">
        <v>5784</v>
      </c>
      <c r="E480" s="1" t="s">
        <v>45</v>
      </c>
      <c r="F480" s="1">
        <v>5</v>
      </c>
      <c r="G480" s="1">
        <v>8</v>
      </c>
      <c r="H480" s="1">
        <v>1938</v>
      </c>
      <c r="I480" s="1">
        <v>1996</v>
      </c>
      <c r="J480" s="1" t="s">
        <v>46</v>
      </c>
      <c r="K480" s="1" t="s">
        <v>47</v>
      </c>
      <c r="L480" s="1" t="s">
        <v>47</v>
      </c>
      <c r="M480" s="1" t="s">
        <v>67</v>
      </c>
      <c r="N480" s="1" t="s">
        <v>66</v>
      </c>
      <c r="O480" s="1" t="s">
        <v>47</v>
      </c>
      <c r="P480" s="1" t="s">
        <v>50</v>
      </c>
      <c r="Q480" s="1" t="s">
        <v>56</v>
      </c>
      <c r="R480" s="1">
        <v>0</v>
      </c>
      <c r="S480" s="1" t="s">
        <v>52</v>
      </c>
      <c r="T480" s="1">
        <v>886</v>
      </c>
      <c r="U480" s="1">
        <v>0</v>
      </c>
      <c r="V480" s="1">
        <v>0</v>
      </c>
      <c r="W480" s="1">
        <v>886</v>
      </c>
      <c r="X480" s="1">
        <v>1</v>
      </c>
      <c r="Y480" s="1">
        <v>0</v>
      </c>
      <c r="Z480" s="1">
        <v>2</v>
      </c>
      <c r="AA480" s="1">
        <v>1</v>
      </c>
      <c r="AB480" s="1" t="s">
        <v>47</v>
      </c>
      <c r="AC480" s="1">
        <v>4</v>
      </c>
      <c r="AD480" s="1" t="s">
        <v>53</v>
      </c>
      <c r="AE480" s="1" t="s">
        <v>54</v>
      </c>
      <c r="AF480" s="1">
        <v>1</v>
      </c>
      <c r="AG480" s="1">
        <v>0</v>
      </c>
      <c r="AH480" s="1">
        <v>12</v>
      </c>
      <c r="AI480" s="1">
        <v>2009</v>
      </c>
      <c r="AJ480" s="1" t="s">
        <v>9</v>
      </c>
      <c r="AK480" s="1">
        <v>91300</v>
      </c>
      <c r="AL480" s="16">
        <f t="shared" si="25"/>
        <v>-84684.850684931502</v>
      </c>
      <c r="AM480" s="16">
        <f t="shared" si="26"/>
        <v>7171523935.5291433</v>
      </c>
    </row>
    <row r="481" spans="1:39" x14ac:dyDescent="0.25">
      <c r="A481" s="5">
        <v>1271</v>
      </c>
      <c r="B481" s="6">
        <v>40</v>
      </c>
      <c r="C481" s="6" t="s">
        <v>3</v>
      </c>
      <c r="D481" s="6">
        <v>23595</v>
      </c>
      <c r="E481" s="1" t="s">
        <v>45</v>
      </c>
      <c r="F481" s="1">
        <v>7</v>
      </c>
      <c r="G481" s="1">
        <v>6</v>
      </c>
      <c r="H481" s="1">
        <v>1979</v>
      </c>
      <c r="I481" s="1">
        <v>1979</v>
      </c>
      <c r="J481" s="1" t="s">
        <v>72</v>
      </c>
      <c r="K481" s="1" t="s">
        <v>48</v>
      </c>
      <c r="L481" s="1" t="s">
        <v>47</v>
      </c>
      <c r="M481" s="1" t="s">
        <v>55</v>
      </c>
      <c r="N481" s="1" t="s">
        <v>48</v>
      </c>
      <c r="O481" s="1" t="s">
        <v>47</v>
      </c>
      <c r="P481" s="1" t="s">
        <v>48</v>
      </c>
      <c r="Q481" s="1" t="s">
        <v>63</v>
      </c>
      <c r="R481" s="1">
        <v>1258</v>
      </c>
      <c r="S481" s="1" t="s">
        <v>52</v>
      </c>
      <c r="T481" s="1">
        <v>1332</v>
      </c>
      <c r="U481" s="1">
        <v>192</v>
      </c>
      <c r="V481" s="1">
        <v>0</v>
      </c>
      <c r="W481" s="1">
        <v>1524</v>
      </c>
      <c r="X481" s="1">
        <v>0</v>
      </c>
      <c r="Y481" s="1">
        <v>1</v>
      </c>
      <c r="Z481" s="1">
        <v>0</v>
      </c>
      <c r="AA481" s="1">
        <v>1</v>
      </c>
      <c r="AB481" s="1" t="s">
        <v>48</v>
      </c>
      <c r="AC481" s="1">
        <v>4</v>
      </c>
      <c r="AD481" s="1" t="s">
        <v>53</v>
      </c>
      <c r="AE481" s="1" t="s">
        <v>54</v>
      </c>
      <c r="AF481" s="1">
        <v>2</v>
      </c>
      <c r="AG481" s="1">
        <v>0</v>
      </c>
      <c r="AH481" s="1">
        <v>4</v>
      </c>
      <c r="AI481" s="1">
        <v>2010</v>
      </c>
      <c r="AJ481" s="1" t="s">
        <v>9</v>
      </c>
      <c r="AK481" s="1">
        <v>260000</v>
      </c>
      <c r="AL481" s="16">
        <f t="shared" si="25"/>
        <v>84015.149315068498</v>
      </c>
      <c r="AM481" s="16">
        <f t="shared" si="26"/>
        <v>7058545314.4332552</v>
      </c>
    </row>
    <row r="482" spans="1:39" x14ac:dyDescent="0.25">
      <c r="A482" s="5">
        <v>22</v>
      </c>
      <c r="B482" s="6">
        <v>45</v>
      </c>
      <c r="C482" s="6" t="s">
        <v>4</v>
      </c>
      <c r="D482" s="6">
        <v>7449</v>
      </c>
      <c r="E482" s="1" t="s">
        <v>45</v>
      </c>
      <c r="F482" s="1">
        <v>7</v>
      </c>
      <c r="G482" s="1">
        <v>7</v>
      </c>
      <c r="H482" s="1">
        <v>1930</v>
      </c>
      <c r="I482" s="1">
        <v>1950</v>
      </c>
      <c r="J482" s="1" t="s">
        <v>46</v>
      </c>
      <c r="K482" s="1" t="s">
        <v>47</v>
      </c>
      <c r="L482" s="1" t="s">
        <v>47</v>
      </c>
      <c r="M482" s="1" t="s">
        <v>55</v>
      </c>
      <c r="N482" s="1" t="s">
        <v>47</v>
      </c>
      <c r="O482" s="1" t="s">
        <v>47</v>
      </c>
      <c r="P482" s="1" t="s">
        <v>50</v>
      </c>
      <c r="Q482" s="1" t="s">
        <v>56</v>
      </c>
      <c r="R482" s="1">
        <v>0</v>
      </c>
      <c r="S482" s="1" t="s">
        <v>52</v>
      </c>
      <c r="T482" s="1">
        <v>1108</v>
      </c>
      <c r="U482" s="1">
        <v>0</v>
      </c>
      <c r="V482" s="1">
        <v>0</v>
      </c>
      <c r="W482" s="1">
        <v>1108</v>
      </c>
      <c r="X482" s="1">
        <v>1</v>
      </c>
      <c r="Y482" s="1">
        <v>0</v>
      </c>
      <c r="Z482" s="1">
        <v>3</v>
      </c>
      <c r="AA482" s="1">
        <v>1</v>
      </c>
      <c r="AB482" s="1" t="s">
        <v>48</v>
      </c>
      <c r="AC482" s="1">
        <v>6</v>
      </c>
      <c r="AD482" s="1" t="s">
        <v>53</v>
      </c>
      <c r="AE482" s="1" t="s">
        <v>54</v>
      </c>
      <c r="AF482" s="1">
        <v>1</v>
      </c>
      <c r="AG482" s="1">
        <v>0</v>
      </c>
      <c r="AH482" s="1">
        <v>6</v>
      </c>
      <c r="AI482" s="1">
        <v>2007</v>
      </c>
      <c r="AJ482" s="1" t="s">
        <v>9</v>
      </c>
      <c r="AK482" s="1">
        <v>139400</v>
      </c>
      <c r="AL482" s="16">
        <f t="shared" si="25"/>
        <v>-36584.850684931502</v>
      </c>
      <c r="AM482" s="16">
        <f t="shared" si="26"/>
        <v>1338451299.6387329</v>
      </c>
    </row>
    <row r="483" spans="1:39" x14ac:dyDescent="0.25">
      <c r="A483" s="5">
        <v>1229</v>
      </c>
      <c r="B483" s="6">
        <v>120</v>
      </c>
      <c r="C483" s="6" t="s">
        <v>3</v>
      </c>
      <c r="D483" s="6">
        <v>8769</v>
      </c>
      <c r="E483" s="1" t="s">
        <v>59</v>
      </c>
      <c r="F483" s="1">
        <v>9</v>
      </c>
      <c r="G483" s="1">
        <v>5</v>
      </c>
      <c r="H483" s="1">
        <v>2008</v>
      </c>
      <c r="I483" s="1">
        <v>2008</v>
      </c>
      <c r="J483" s="1" t="s">
        <v>61</v>
      </c>
      <c r="K483" s="1" t="s">
        <v>62</v>
      </c>
      <c r="L483" s="1" t="s">
        <v>47</v>
      </c>
      <c r="M483" s="1" t="s">
        <v>55</v>
      </c>
      <c r="N483" s="1" t="s">
        <v>62</v>
      </c>
      <c r="O483" s="1" t="s">
        <v>47</v>
      </c>
      <c r="P483" s="1" t="s">
        <v>50</v>
      </c>
      <c r="Q483" s="1" t="s">
        <v>63</v>
      </c>
      <c r="R483" s="1">
        <v>1540</v>
      </c>
      <c r="S483" s="1" t="s">
        <v>52</v>
      </c>
      <c r="T483" s="1">
        <v>1702</v>
      </c>
      <c r="U483" s="1">
        <v>0</v>
      </c>
      <c r="V483" s="1">
        <v>0</v>
      </c>
      <c r="W483" s="1">
        <v>1702</v>
      </c>
      <c r="X483" s="1">
        <v>1</v>
      </c>
      <c r="Y483" s="1">
        <v>1</v>
      </c>
      <c r="Z483" s="1">
        <v>1</v>
      </c>
      <c r="AA483" s="1">
        <v>1</v>
      </c>
      <c r="AB483" s="1" t="s">
        <v>62</v>
      </c>
      <c r="AC483" s="1">
        <v>7</v>
      </c>
      <c r="AD483" s="1" t="s">
        <v>53</v>
      </c>
      <c r="AE483" s="1" t="s">
        <v>54</v>
      </c>
      <c r="AF483" s="1">
        <v>3</v>
      </c>
      <c r="AG483" s="1">
        <v>0</v>
      </c>
      <c r="AH483" s="1">
        <v>10</v>
      </c>
      <c r="AI483" s="1">
        <v>2008</v>
      </c>
      <c r="AJ483" s="1" t="s">
        <v>10</v>
      </c>
      <c r="AK483" s="1">
        <v>367294</v>
      </c>
      <c r="AL483" s="16">
        <f t="shared" si="25"/>
        <v>191309.1493150685</v>
      </c>
      <c r="AM483" s="16">
        <f t="shared" si="26"/>
        <v>36599190611.655174</v>
      </c>
    </row>
    <row r="484" spans="1:39" x14ac:dyDescent="0.25">
      <c r="A484" s="5">
        <v>1080</v>
      </c>
      <c r="B484" s="6">
        <v>20</v>
      </c>
      <c r="C484" s="6" t="s">
        <v>3</v>
      </c>
      <c r="D484" s="6">
        <v>8775</v>
      </c>
      <c r="E484" s="1" t="s">
        <v>45</v>
      </c>
      <c r="F484" s="1">
        <v>5</v>
      </c>
      <c r="G484" s="1">
        <v>5</v>
      </c>
      <c r="H484" s="1">
        <v>1994</v>
      </c>
      <c r="I484" s="1">
        <v>1994</v>
      </c>
      <c r="J484" s="1" t="s">
        <v>46</v>
      </c>
      <c r="K484" s="1" t="s">
        <v>47</v>
      </c>
      <c r="L484" s="1" t="s">
        <v>47</v>
      </c>
      <c r="M484" s="1" t="s">
        <v>55</v>
      </c>
      <c r="N484" s="1" t="s">
        <v>48</v>
      </c>
      <c r="O484" s="1" t="s">
        <v>47</v>
      </c>
      <c r="P484" s="1" t="s">
        <v>50</v>
      </c>
      <c r="Q484" s="1" t="s">
        <v>63</v>
      </c>
      <c r="R484" s="1">
        <v>495</v>
      </c>
      <c r="S484" s="1" t="s">
        <v>52</v>
      </c>
      <c r="T484" s="1">
        <v>990</v>
      </c>
      <c r="U484" s="1">
        <v>0</v>
      </c>
      <c r="V484" s="1">
        <v>0</v>
      </c>
      <c r="W484" s="1">
        <v>990</v>
      </c>
      <c r="X484" s="1">
        <v>1</v>
      </c>
      <c r="Y484" s="1">
        <v>0</v>
      </c>
      <c r="Z484" s="1">
        <v>3</v>
      </c>
      <c r="AA484" s="1">
        <v>1</v>
      </c>
      <c r="AB484" s="1" t="s">
        <v>47</v>
      </c>
      <c r="AC484" s="1">
        <v>5</v>
      </c>
      <c r="AD484" s="1" t="s">
        <v>53</v>
      </c>
      <c r="AE484" s="1" t="s">
        <v>54</v>
      </c>
      <c r="AF484" s="1">
        <v>1</v>
      </c>
      <c r="AG484" s="1">
        <v>0</v>
      </c>
      <c r="AH484" s="1">
        <v>4</v>
      </c>
      <c r="AI484" s="1">
        <v>2007</v>
      </c>
      <c r="AJ484" s="1" t="s">
        <v>9</v>
      </c>
      <c r="AK484" s="1">
        <v>126000</v>
      </c>
      <c r="AL484" s="16">
        <f t="shared" si="25"/>
        <v>-49984.850684931502</v>
      </c>
      <c r="AM484" s="16">
        <f t="shared" si="26"/>
        <v>2498485297.9948974</v>
      </c>
    </row>
    <row r="485" spans="1:39" x14ac:dyDescent="0.25">
      <c r="A485" s="5">
        <v>239</v>
      </c>
      <c r="B485" s="6">
        <v>20</v>
      </c>
      <c r="C485" s="6" t="s">
        <v>3</v>
      </c>
      <c r="D485" s="6">
        <v>12030</v>
      </c>
      <c r="E485" s="1" t="s">
        <v>45</v>
      </c>
      <c r="F485" s="1">
        <v>8</v>
      </c>
      <c r="G485" s="1">
        <v>5</v>
      </c>
      <c r="H485" s="1">
        <v>2007</v>
      </c>
      <c r="I485" s="1">
        <v>2007</v>
      </c>
      <c r="J485" s="1" t="s">
        <v>61</v>
      </c>
      <c r="K485" s="1" t="s">
        <v>62</v>
      </c>
      <c r="L485" s="1" t="s">
        <v>47</v>
      </c>
      <c r="M485" s="1" t="s">
        <v>55</v>
      </c>
      <c r="N485" s="1" t="s">
        <v>62</v>
      </c>
      <c r="O485" s="1" t="s">
        <v>47</v>
      </c>
      <c r="P485" s="1" t="s">
        <v>50</v>
      </c>
      <c r="Q485" s="1" t="s">
        <v>56</v>
      </c>
      <c r="R485" s="1">
        <v>0</v>
      </c>
      <c r="S485" s="1" t="s">
        <v>52</v>
      </c>
      <c r="T485" s="1">
        <v>1694</v>
      </c>
      <c r="U485" s="1">
        <v>0</v>
      </c>
      <c r="V485" s="1">
        <v>0</v>
      </c>
      <c r="W485" s="1">
        <v>1694</v>
      </c>
      <c r="X485" s="1">
        <v>2</v>
      </c>
      <c r="Y485" s="1">
        <v>0</v>
      </c>
      <c r="Z485" s="1">
        <v>3</v>
      </c>
      <c r="AA485" s="1">
        <v>1</v>
      </c>
      <c r="AB485" s="1" t="s">
        <v>48</v>
      </c>
      <c r="AC485" s="1">
        <v>7</v>
      </c>
      <c r="AD485" s="1" t="s">
        <v>53</v>
      </c>
      <c r="AE485" s="1" t="s">
        <v>54</v>
      </c>
      <c r="AF485" s="1">
        <v>3</v>
      </c>
      <c r="AG485" s="1">
        <v>0</v>
      </c>
      <c r="AH485" s="1">
        <v>12</v>
      </c>
      <c r="AI485" s="1">
        <v>2007</v>
      </c>
      <c r="AJ485" s="1" t="s">
        <v>10</v>
      </c>
      <c r="AK485" s="1">
        <v>318000</v>
      </c>
      <c r="AL485" s="16">
        <f t="shared" si="25"/>
        <v>142015.1493150685</v>
      </c>
      <c r="AM485" s="16">
        <f t="shared" si="26"/>
        <v>20168302634.981201</v>
      </c>
    </row>
    <row r="486" spans="1:39" x14ac:dyDescent="0.25">
      <c r="A486" s="5">
        <v>659</v>
      </c>
      <c r="B486" s="6">
        <v>50</v>
      </c>
      <c r="C486" s="6" t="s">
        <v>3</v>
      </c>
      <c r="D486" s="6">
        <v>17503</v>
      </c>
      <c r="E486" s="1" t="s">
        <v>45</v>
      </c>
      <c r="F486" s="1">
        <v>6</v>
      </c>
      <c r="G486" s="1">
        <v>5</v>
      </c>
      <c r="H486" s="1">
        <v>1948</v>
      </c>
      <c r="I486" s="1">
        <v>1950</v>
      </c>
      <c r="J486" s="1" t="s">
        <v>46</v>
      </c>
      <c r="K486" s="1" t="s">
        <v>47</v>
      </c>
      <c r="L486" s="1" t="s">
        <v>47</v>
      </c>
      <c r="M486" s="1" t="s">
        <v>49</v>
      </c>
      <c r="N486" s="1" t="s">
        <v>47</v>
      </c>
      <c r="O486" s="1" t="s">
        <v>47</v>
      </c>
      <c r="P486" s="1" t="s">
        <v>50</v>
      </c>
      <c r="Q486" s="1" t="s">
        <v>56</v>
      </c>
      <c r="R486" s="1">
        <v>0</v>
      </c>
      <c r="S486" s="1" t="s">
        <v>52</v>
      </c>
      <c r="T486" s="1">
        <v>912</v>
      </c>
      <c r="U486" s="1">
        <v>546</v>
      </c>
      <c r="V486" s="1">
        <v>0</v>
      </c>
      <c r="W486" s="1">
        <v>1458</v>
      </c>
      <c r="X486" s="1">
        <v>1</v>
      </c>
      <c r="Y486" s="1">
        <v>0</v>
      </c>
      <c r="Z486" s="1">
        <v>3</v>
      </c>
      <c r="AA486" s="1">
        <v>1</v>
      </c>
      <c r="AB486" s="1" t="s">
        <v>47</v>
      </c>
      <c r="AC486" s="1">
        <v>6</v>
      </c>
      <c r="AD486" s="1" t="s">
        <v>53</v>
      </c>
      <c r="AE486" s="1" t="s">
        <v>54</v>
      </c>
      <c r="AF486" s="1">
        <v>1</v>
      </c>
      <c r="AG486" s="1">
        <v>0</v>
      </c>
      <c r="AH486" s="1">
        <v>1</v>
      </c>
      <c r="AI486" s="1">
        <v>2010</v>
      </c>
      <c r="AJ486" s="1" t="s">
        <v>10</v>
      </c>
      <c r="AK486" s="1">
        <v>97500</v>
      </c>
      <c r="AL486" s="16">
        <f t="shared" si="25"/>
        <v>-78484.850684931502</v>
      </c>
      <c r="AM486" s="16">
        <f t="shared" si="26"/>
        <v>6159871787.0359926</v>
      </c>
    </row>
    <row r="487" spans="1:39" x14ac:dyDescent="0.25">
      <c r="A487" s="5">
        <v>406</v>
      </c>
      <c r="B487" s="6">
        <v>20</v>
      </c>
      <c r="C487" s="6" t="s">
        <v>3</v>
      </c>
      <c r="D487" s="6">
        <v>9991</v>
      </c>
      <c r="E487" s="1" t="s">
        <v>59</v>
      </c>
      <c r="F487" s="1">
        <v>4</v>
      </c>
      <c r="G487" s="1">
        <v>4</v>
      </c>
      <c r="H487" s="1">
        <v>1976</v>
      </c>
      <c r="I487" s="1">
        <v>1993</v>
      </c>
      <c r="J487" s="1" t="s">
        <v>46</v>
      </c>
      <c r="K487" s="1" t="s">
        <v>47</v>
      </c>
      <c r="L487" s="1" t="s">
        <v>47</v>
      </c>
      <c r="M487" s="1" t="s">
        <v>49</v>
      </c>
      <c r="N487" s="1" t="s">
        <v>47</v>
      </c>
      <c r="O487" s="1" t="s">
        <v>47</v>
      </c>
      <c r="P487" s="1" t="s">
        <v>50</v>
      </c>
      <c r="Q487" s="1" t="s">
        <v>51</v>
      </c>
      <c r="R487" s="1">
        <v>1116</v>
      </c>
      <c r="S487" s="1" t="s">
        <v>52</v>
      </c>
      <c r="T487" s="1">
        <v>1620</v>
      </c>
      <c r="U487" s="1">
        <v>0</v>
      </c>
      <c r="V487" s="1">
        <v>0</v>
      </c>
      <c r="W487" s="1">
        <v>1620</v>
      </c>
      <c r="X487" s="1">
        <v>2</v>
      </c>
      <c r="Y487" s="1">
        <v>0</v>
      </c>
      <c r="Z487" s="1">
        <v>3</v>
      </c>
      <c r="AA487" s="1">
        <v>1</v>
      </c>
      <c r="AB487" s="1" t="s">
        <v>47</v>
      </c>
      <c r="AC487" s="1">
        <v>8</v>
      </c>
      <c r="AD487" s="1" t="s">
        <v>73</v>
      </c>
      <c r="AE487" s="1" t="s">
        <v>54</v>
      </c>
      <c r="AF487" s="1">
        <v>2</v>
      </c>
      <c r="AG487" s="1">
        <v>0</v>
      </c>
      <c r="AH487" s="1">
        <v>6</v>
      </c>
      <c r="AI487" s="1">
        <v>2009</v>
      </c>
      <c r="AJ487" s="1" t="s">
        <v>9</v>
      </c>
      <c r="AK487" s="1">
        <v>150000</v>
      </c>
      <c r="AL487" s="16">
        <f t="shared" si="25"/>
        <v>-25984.850684931502</v>
      </c>
      <c r="AM487" s="16">
        <f t="shared" si="26"/>
        <v>675212465.11818516</v>
      </c>
    </row>
    <row r="488" spans="1:39" x14ac:dyDescent="0.25">
      <c r="A488" s="5">
        <v>1296</v>
      </c>
      <c r="B488" s="6">
        <v>20</v>
      </c>
      <c r="C488" s="6" t="s">
        <v>3</v>
      </c>
      <c r="D488" s="6">
        <v>8400</v>
      </c>
      <c r="E488" s="1" t="s">
        <v>45</v>
      </c>
      <c r="F488" s="1">
        <v>5</v>
      </c>
      <c r="G488" s="1">
        <v>5</v>
      </c>
      <c r="H488" s="1">
        <v>1968</v>
      </c>
      <c r="I488" s="1">
        <v>1968</v>
      </c>
      <c r="J488" s="1" t="s">
        <v>61</v>
      </c>
      <c r="K488" s="1" t="s">
        <v>47</v>
      </c>
      <c r="L488" s="1" t="s">
        <v>47</v>
      </c>
      <c r="M488" s="1" t="s">
        <v>49</v>
      </c>
      <c r="N488" s="1" t="s">
        <v>47</v>
      </c>
      <c r="O488" s="1" t="s">
        <v>47</v>
      </c>
      <c r="P488" s="1" t="s">
        <v>68</v>
      </c>
      <c r="Q488" s="1" t="s">
        <v>51</v>
      </c>
      <c r="R488" s="1">
        <v>1016</v>
      </c>
      <c r="S488" s="1" t="s">
        <v>52</v>
      </c>
      <c r="T488" s="1">
        <v>1052</v>
      </c>
      <c r="U488" s="1">
        <v>0</v>
      </c>
      <c r="V488" s="1">
        <v>0</v>
      </c>
      <c r="W488" s="1">
        <v>1052</v>
      </c>
      <c r="X488" s="1">
        <v>1</v>
      </c>
      <c r="Y488" s="1">
        <v>1</v>
      </c>
      <c r="Z488" s="1">
        <v>3</v>
      </c>
      <c r="AA488" s="1">
        <v>1</v>
      </c>
      <c r="AB488" s="1" t="s">
        <v>47</v>
      </c>
      <c r="AC488" s="1">
        <v>5</v>
      </c>
      <c r="AD488" s="1" t="s">
        <v>53</v>
      </c>
      <c r="AE488" s="1" t="s">
        <v>54</v>
      </c>
      <c r="AF488" s="1">
        <v>1</v>
      </c>
      <c r="AG488" s="1">
        <v>0</v>
      </c>
      <c r="AH488" s="1">
        <v>11</v>
      </c>
      <c r="AI488" s="1">
        <v>2006</v>
      </c>
      <c r="AJ488" s="1" t="s">
        <v>9</v>
      </c>
      <c r="AK488" s="1">
        <v>138500</v>
      </c>
      <c r="AL488" s="16">
        <f t="shared" si="25"/>
        <v>-37484.850684931502</v>
      </c>
      <c r="AM488" s="16">
        <f t="shared" si="26"/>
        <v>1405114030.8716097</v>
      </c>
    </row>
    <row r="489" spans="1:39" x14ac:dyDescent="0.25">
      <c r="A489" s="5">
        <v>1191</v>
      </c>
      <c r="B489" s="6">
        <v>190</v>
      </c>
      <c r="C489" s="6" t="s">
        <v>3</v>
      </c>
      <c r="D489" s="6">
        <v>32463</v>
      </c>
      <c r="E489" s="1" t="s">
        <v>45</v>
      </c>
      <c r="F489" s="1">
        <v>4</v>
      </c>
      <c r="G489" s="1">
        <v>4</v>
      </c>
      <c r="H489" s="1">
        <v>1961</v>
      </c>
      <c r="I489" s="1">
        <v>1975</v>
      </c>
      <c r="J489" s="1" t="s">
        <v>46</v>
      </c>
      <c r="K489" s="1" t="s">
        <v>47</v>
      </c>
      <c r="L489" s="1" t="s">
        <v>48</v>
      </c>
      <c r="M489" s="1" t="s">
        <v>49</v>
      </c>
      <c r="N489" s="1" t="s">
        <v>47</v>
      </c>
      <c r="O489" s="1" t="s">
        <v>47</v>
      </c>
      <c r="P489" s="1" t="s">
        <v>68</v>
      </c>
      <c r="Q489" s="1" t="s">
        <v>51</v>
      </c>
      <c r="R489" s="1">
        <v>1159</v>
      </c>
      <c r="S489" s="1" t="s">
        <v>52</v>
      </c>
      <c r="T489" s="1">
        <v>1622</v>
      </c>
      <c r="U489" s="1">
        <v>0</v>
      </c>
      <c r="V489" s="1">
        <v>0</v>
      </c>
      <c r="W489" s="1">
        <v>1622</v>
      </c>
      <c r="X489" s="1">
        <v>1</v>
      </c>
      <c r="Y489" s="1">
        <v>0</v>
      </c>
      <c r="Z489" s="1">
        <v>3</v>
      </c>
      <c r="AA489" s="1">
        <v>1</v>
      </c>
      <c r="AB489" s="1" t="s">
        <v>47</v>
      </c>
      <c r="AC489" s="1">
        <v>7</v>
      </c>
      <c r="AD489" s="1" t="s">
        <v>53</v>
      </c>
      <c r="AE489" s="1" t="s">
        <v>69</v>
      </c>
      <c r="AF489" s="1">
        <v>4</v>
      </c>
      <c r="AG489" s="1">
        <v>0</v>
      </c>
      <c r="AH489" s="1">
        <v>3</v>
      </c>
      <c r="AI489" s="1">
        <v>2007</v>
      </c>
      <c r="AJ489" s="1" t="s">
        <v>9</v>
      </c>
      <c r="AK489" s="1">
        <v>168000</v>
      </c>
      <c r="AL489" s="16">
        <f t="shared" si="25"/>
        <v>-7984.8506849315017</v>
      </c>
      <c r="AM489" s="16">
        <f t="shared" si="26"/>
        <v>63757840.46065107</v>
      </c>
    </row>
    <row r="490" spans="1:39" x14ac:dyDescent="0.25">
      <c r="A490" s="5">
        <v>1068</v>
      </c>
      <c r="B490" s="6">
        <v>60</v>
      </c>
      <c r="C490" s="6" t="s">
        <v>3</v>
      </c>
      <c r="D490" s="6">
        <v>9760</v>
      </c>
      <c r="E490" s="1" t="s">
        <v>45</v>
      </c>
      <c r="F490" s="1">
        <v>6</v>
      </c>
      <c r="G490" s="1">
        <v>6</v>
      </c>
      <c r="H490" s="1">
        <v>1964</v>
      </c>
      <c r="I490" s="1">
        <v>1964</v>
      </c>
      <c r="J490" s="1" t="s">
        <v>46</v>
      </c>
      <c r="K490" s="1" t="s">
        <v>47</v>
      </c>
      <c r="L490" s="1" t="s">
        <v>47</v>
      </c>
      <c r="M490" s="1" t="s">
        <v>49</v>
      </c>
      <c r="N490" s="1" t="s">
        <v>47</v>
      </c>
      <c r="O490" s="1" t="s">
        <v>47</v>
      </c>
      <c r="P490" s="1" t="s">
        <v>48</v>
      </c>
      <c r="Q490" s="1" t="s">
        <v>63</v>
      </c>
      <c r="R490" s="1">
        <v>674</v>
      </c>
      <c r="S490" s="1" t="s">
        <v>52</v>
      </c>
      <c r="T490" s="1">
        <v>798</v>
      </c>
      <c r="U490" s="1">
        <v>813</v>
      </c>
      <c r="V490" s="1">
        <v>0</v>
      </c>
      <c r="W490" s="1">
        <v>1611</v>
      </c>
      <c r="X490" s="1">
        <v>1</v>
      </c>
      <c r="Y490" s="1">
        <v>1</v>
      </c>
      <c r="Z490" s="1">
        <v>4</v>
      </c>
      <c r="AA490" s="1">
        <v>1</v>
      </c>
      <c r="AB490" s="1" t="s">
        <v>47</v>
      </c>
      <c r="AC490" s="1">
        <v>7</v>
      </c>
      <c r="AD490" s="1" t="s">
        <v>53</v>
      </c>
      <c r="AE490" s="1" t="s">
        <v>54</v>
      </c>
      <c r="AF490" s="1">
        <v>2</v>
      </c>
      <c r="AG490" s="1">
        <v>0</v>
      </c>
      <c r="AH490" s="1">
        <v>6</v>
      </c>
      <c r="AI490" s="1">
        <v>2008</v>
      </c>
      <c r="AJ490" s="1" t="s">
        <v>9</v>
      </c>
      <c r="AK490" s="1">
        <v>167900</v>
      </c>
      <c r="AL490" s="16">
        <f t="shared" si="25"/>
        <v>-8084.8506849315017</v>
      </c>
      <c r="AM490" s="16">
        <f t="shared" si="26"/>
        <v>65364810.59763737</v>
      </c>
    </row>
    <row r="491" spans="1:39" x14ac:dyDescent="0.25">
      <c r="A491" s="5">
        <v>972</v>
      </c>
      <c r="B491" s="6">
        <v>160</v>
      </c>
      <c r="C491" s="6" t="s">
        <v>3</v>
      </c>
      <c r="D491" s="6">
        <v>2268</v>
      </c>
      <c r="E491" s="1" t="s">
        <v>45</v>
      </c>
      <c r="F491" s="1">
        <v>7</v>
      </c>
      <c r="G491" s="1">
        <v>5</v>
      </c>
      <c r="H491" s="1">
        <v>2003</v>
      </c>
      <c r="I491" s="1">
        <v>2004</v>
      </c>
      <c r="J491" s="1" t="s">
        <v>46</v>
      </c>
      <c r="K491" s="1" t="s">
        <v>48</v>
      </c>
      <c r="L491" s="1" t="s">
        <v>47</v>
      </c>
      <c r="M491" s="1" t="s">
        <v>55</v>
      </c>
      <c r="N491" s="1" t="s">
        <v>48</v>
      </c>
      <c r="O491" s="1" t="s">
        <v>47</v>
      </c>
      <c r="P491" s="1" t="s">
        <v>50</v>
      </c>
      <c r="Q491" s="1" t="s">
        <v>63</v>
      </c>
      <c r="R491" s="1">
        <v>567</v>
      </c>
      <c r="S491" s="1" t="s">
        <v>52</v>
      </c>
      <c r="T491" s="1">
        <v>764</v>
      </c>
      <c r="U491" s="1">
        <v>862</v>
      </c>
      <c r="V491" s="1">
        <v>0</v>
      </c>
      <c r="W491" s="1">
        <v>1626</v>
      </c>
      <c r="X491" s="1">
        <v>2</v>
      </c>
      <c r="Y491" s="1">
        <v>0</v>
      </c>
      <c r="Z491" s="1">
        <v>2</v>
      </c>
      <c r="AA491" s="1">
        <v>1</v>
      </c>
      <c r="AB491" s="1" t="s">
        <v>48</v>
      </c>
      <c r="AC491" s="1">
        <v>6</v>
      </c>
      <c r="AD491" s="1" t="s">
        <v>53</v>
      </c>
      <c r="AE491" s="1" t="s">
        <v>69</v>
      </c>
      <c r="AF491" s="1">
        <v>2</v>
      </c>
      <c r="AG491" s="1">
        <v>0</v>
      </c>
      <c r="AH491" s="1">
        <v>7</v>
      </c>
      <c r="AI491" s="1">
        <v>2009</v>
      </c>
      <c r="AJ491" s="1" t="s">
        <v>9</v>
      </c>
      <c r="AK491" s="1">
        <v>173000</v>
      </c>
      <c r="AL491" s="16">
        <f t="shared" si="25"/>
        <v>-2984.8506849315017</v>
      </c>
      <c r="AM491" s="16">
        <f t="shared" si="26"/>
        <v>8909333.6113360543</v>
      </c>
    </row>
    <row r="492" spans="1:39" x14ac:dyDescent="0.25">
      <c r="A492" s="5">
        <v>517</v>
      </c>
      <c r="B492" s="6">
        <v>80</v>
      </c>
      <c r="C492" s="6" t="s">
        <v>3</v>
      </c>
      <c r="D492" s="6">
        <v>10448</v>
      </c>
      <c r="E492" s="1" t="s">
        <v>59</v>
      </c>
      <c r="F492" s="1">
        <v>6</v>
      </c>
      <c r="G492" s="1">
        <v>6</v>
      </c>
      <c r="H492" s="1">
        <v>1972</v>
      </c>
      <c r="I492" s="1">
        <v>1972</v>
      </c>
      <c r="J492" s="1" t="s">
        <v>46</v>
      </c>
      <c r="K492" s="1" t="s">
        <v>47</v>
      </c>
      <c r="L492" s="1" t="s">
        <v>47</v>
      </c>
      <c r="M492" s="1" t="s">
        <v>49</v>
      </c>
      <c r="N492" s="1" t="s">
        <v>47</v>
      </c>
      <c r="O492" s="1" t="s">
        <v>47</v>
      </c>
      <c r="P492" s="1" t="s">
        <v>50</v>
      </c>
      <c r="Q492" s="1" t="s">
        <v>56</v>
      </c>
      <c r="R492" s="1">
        <v>0</v>
      </c>
      <c r="S492" s="1" t="s">
        <v>52</v>
      </c>
      <c r="T492" s="1">
        <v>1378</v>
      </c>
      <c r="U492" s="1">
        <v>741</v>
      </c>
      <c r="V492" s="1">
        <v>0</v>
      </c>
      <c r="W492" s="1">
        <v>2119</v>
      </c>
      <c r="X492" s="1">
        <v>2</v>
      </c>
      <c r="Y492" s="1">
        <v>1</v>
      </c>
      <c r="Z492" s="1">
        <v>3</v>
      </c>
      <c r="AA492" s="1">
        <v>1</v>
      </c>
      <c r="AB492" s="1" t="s">
        <v>47</v>
      </c>
      <c r="AC492" s="1">
        <v>7</v>
      </c>
      <c r="AD492" s="1" t="s">
        <v>53</v>
      </c>
      <c r="AE492" s="1" t="s">
        <v>54</v>
      </c>
      <c r="AF492" s="1">
        <v>2</v>
      </c>
      <c r="AG492" s="1">
        <v>0</v>
      </c>
      <c r="AH492" s="1">
        <v>8</v>
      </c>
      <c r="AI492" s="1">
        <v>2009</v>
      </c>
      <c r="AJ492" s="1" t="s">
        <v>10</v>
      </c>
      <c r="AK492" s="1">
        <v>158000</v>
      </c>
      <c r="AL492" s="16">
        <f t="shared" si="25"/>
        <v>-17984.850684931502</v>
      </c>
      <c r="AM492" s="16">
        <f t="shared" si="26"/>
        <v>323454854.15928113</v>
      </c>
    </row>
    <row r="493" spans="1:39" x14ac:dyDescent="0.25">
      <c r="A493" s="5">
        <v>930</v>
      </c>
      <c r="B493" s="6">
        <v>60</v>
      </c>
      <c r="C493" s="6" t="s">
        <v>3</v>
      </c>
      <c r="D493" s="6">
        <v>13006</v>
      </c>
      <c r="E493" s="1" t="s">
        <v>59</v>
      </c>
      <c r="F493" s="1">
        <v>7</v>
      </c>
      <c r="G493" s="1">
        <v>5</v>
      </c>
      <c r="H493" s="1">
        <v>1997</v>
      </c>
      <c r="I493" s="1">
        <v>1997</v>
      </c>
      <c r="J493" s="1" t="s">
        <v>46</v>
      </c>
      <c r="K493" s="1" t="s">
        <v>47</v>
      </c>
      <c r="L493" s="1" t="s">
        <v>47</v>
      </c>
      <c r="M493" s="1" t="s">
        <v>55</v>
      </c>
      <c r="N493" s="1" t="s">
        <v>48</v>
      </c>
      <c r="O493" s="1" t="s">
        <v>47</v>
      </c>
      <c r="P493" s="1" t="s">
        <v>50</v>
      </c>
      <c r="Q493" s="1" t="s">
        <v>56</v>
      </c>
      <c r="R493" s="1">
        <v>0</v>
      </c>
      <c r="S493" s="1" t="s">
        <v>52</v>
      </c>
      <c r="T493" s="1">
        <v>993</v>
      </c>
      <c r="U493" s="1">
        <v>1243</v>
      </c>
      <c r="V493" s="1">
        <v>0</v>
      </c>
      <c r="W493" s="1">
        <v>2236</v>
      </c>
      <c r="X493" s="1">
        <v>2</v>
      </c>
      <c r="Y493" s="1">
        <v>1</v>
      </c>
      <c r="Z493" s="1">
        <v>4</v>
      </c>
      <c r="AA493" s="1">
        <v>1</v>
      </c>
      <c r="AB493" s="1" t="s">
        <v>48</v>
      </c>
      <c r="AC493" s="1">
        <v>8</v>
      </c>
      <c r="AD493" s="1" t="s">
        <v>53</v>
      </c>
      <c r="AE493" s="1" t="s">
        <v>69</v>
      </c>
      <c r="AF493" s="1">
        <v>2</v>
      </c>
      <c r="AG493" s="1">
        <v>0</v>
      </c>
      <c r="AH493" s="1">
        <v>11</v>
      </c>
      <c r="AI493" s="1">
        <v>2006</v>
      </c>
      <c r="AJ493" s="1" t="s">
        <v>9</v>
      </c>
      <c r="AK493" s="1">
        <v>222000</v>
      </c>
      <c r="AL493" s="16">
        <f t="shared" si="25"/>
        <v>46015.149315068498</v>
      </c>
      <c r="AM493" s="16">
        <f t="shared" si="26"/>
        <v>2117393966.4880488</v>
      </c>
    </row>
    <row r="494" spans="1:39" x14ac:dyDescent="0.25">
      <c r="A494" s="5">
        <v>321</v>
      </c>
      <c r="B494" s="6">
        <v>60</v>
      </c>
      <c r="C494" s="6" t="s">
        <v>3</v>
      </c>
      <c r="D494" s="6">
        <v>16259</v>
      </c>
      <c r="E494" s="1" t="s">
        <v>59</v>
      </c>
      <c r="F494" s="1">
        <v>9</v>
      </c>
      <c r="G494" s="1">
        <v>5</v>
      </c>
      <c r="H494" s="1">
        <v>2006</v>
      </c>
      <c r="I494" s="1">
        <v>2006</v>
      </c>
      <c r="J494" s="1" t="s">
        <v>46</v>
      </c>
      <c r="K494" s="1" t="s">
        <v>47</v>
      </c>
      <c r="L494" s="1" t="s">
        <v>47</v>
      </c>
      <c r="M494" s="1" t="s">
        <v>55</v>
      </c>
      <c r="N494" s="1" t="s">
        <v>62</v>
      </c>
      <c r="O494" s="1" t="s">
        <v>48</v>
      </c>
      <c r="P494" s="1" t="s">
        <v>68</v>
      </c>
      <c r="Q494" s="1" t="s">
        <v>56</v>
      </c>
      <c r="R494" s="1">
        <v>0</v>
      </c>
      <c r="S494" s="1" t="s">
        <v>52</v>
      </c>
      <c r="T494" s="1">
        <v>1249</v>
      </c>
      <c r="U494" s="1">
        <v>1347</v>
      </c>
      <c r="V494" s="1">
        <v>0</v>
      </c>
      <c r="W494" s="1">
        <v>2596</v>
      </c>
      <c r="X494" s="1">
        <v>3</v>
      </c>
      <c r="Y494" s="1">
        <v>1</v>
      </c>
      <c r="Z494" s="1">
        <v>4</v>
      </c>
      <c r="AA494" s="1">
        <v>1</v>
      </c>
      <c r="AB494" s="1" t="s">
        <v>48</v>
      </c>
      <c r="AC494" s="1">
        <v>9</v>
      </c>
      <c r="AD494" s="1" t="s">
        <v>53</v>
      </c>
      <c r="AE494" s="1" t="s">
        <v>54</v>
      </c>
      <c r="AF494" s="1">
        <v>3</v>
      </c>
      <c r="AG494" s="1">
        <v>0</v>
      </c>
      <c r="AH494" s="1">
        <v>9</v>
      </c>
      <c r="AI494" s="1">
        <v>2006</v>
      </c>
      <c r="AJ494" s="1" t="s">
        <v>10</v>
      </c>
      <c r="AK494" s="1">
        <v>342643</v>
      </c>
      <c r="AL494" s="16">
        <f t="shared" si="25"/>
        <v>166658.1493150685</v>
      </c>
      <c r="AM494" s="16">
        <f t="shared" si="26"/>
        <v>27774938733.123665</v>
      </c>
    </row>
    <row r="495" spans="1:39" x14ac:dyDescent="0.25">
      <c r="A495" s="5">
        <v>302</v>
      </c>
      <c r="B495" s="6">
        <v>60</v>
      </c>
      <c r="C495" s="6" t="s">
        <v>3</v>
      </c>
      <c r="D495" s="6">
        <v>16226</v>
      </c>
      <c r="E495" s="1" t="s">
        <v>45</v>
      </c>
      <c r="F495" s="1">
        <v>8</v>
      </c>
      <c r="G495" s="1">
        <v>5</v>
      </c>
      <c r="H495" s="1">
        <v>1998</v>
      </c>
      <c r="I495" s="1">
        <v>1999</v>
      </c>
      <c r="J495" s="1" t="s">
        <v>46</v>
      </c>
      <c r="K495" s="1" t="s">
        <v>48</v>
      </c>
      <c r="L495" s="1" t="s">
        <v>47</v>
      </c>
      <c r="M495" s="1" t="s">
        <v>55</v>
      </c>
      <c r="N495" s="1" t="s">
        <v>48</v>
      </c>
      <c r="O495" s="1" t="s">
        <v>47</v>
      </c>
      <c r="P495" s="1" t="s">
        <v>50</v>
      </c>
      <c r="Q495" s="1" t="s">
        <v>63</v>
      </c>
      <c r="R495" s="1">
        <v>281</v>
      </c>
      <c r="S495" s="1" t="s">
        <v>52</v>
      </c>
      <c r="T495" s="1">
        <v>1210</v>
      </c>
      <c r="U495" s="1">
        <v>1242</v>
      </c>
      <c r="V495" s="1">
        <v>0</v>
      </c>
      <c r="W495" s="1">
        <v>2452</v>
      </c>
      <c r="X495" s="1">
        <v>2</v>
      </c>
      <c r="Y495" s="1">
        <v>1</v>
      </c>
      <c r="Z495" s="1">
        <v>4</v>
      </c>
      <c r="AA495" s="1">
        <v>1</v>
      </c>
      <c r="AB495" s="1" t="s">
        <v>48</v>
      </c>
      <c r="AC495" s="1">
        <v>9</v>
      </c>
      <c r="AD495" s="1" t="s">
        <v>53</v>
      </c>
      <c r="AE495" s="1" t="s">
        <v>69</v>
      </c>
      <c r="AF495" s="1">
        <v>2</v>
      </c>
      <c r="AG495" s="1">
        <v>0</v>
      </c>
      <c r="AH495" s="1">
        <v>5</v>
      </c>
      <c r="AI495" s="1">
        <v>2007</v>
      </c>
      <c r="AJ495" s="1" t="s">
        <v>9</v>
      </c>
      <c r="AK495" s="1">
        <v>267000</v>
      </c>
      <c r="AL495" s="16">
        <f t="shared" si="25"/>
        <v>91015.149315068498</v>
      </c>
      <c r="AM495" s="16">
        <f t="shared" si="26"/>
        <v>8283757404.8442135</v>
      </c>
    </row>
    <row r="496" spans="1:39" x14ac:dyDescent="0.25">
      <c r="A496" s="5">
        <v>926</v>
      </c>
      <c r="B496" s="6">
        <v>20</v>
      </c>
      <c r="C496" s="6" t="s">
        <v>3</v>
      </c>
      <c r="D496" s="6">
        <v>15611</v>
      </c>
      <c r="E496" s="1" t="s">
        <v>59</v>
      </c>
      <c r="F496" s="1">
        <v>5</v>
      </c>
      <c r="G496" s="1">
        <v>6</v>
      </c>
      <c r="H496" s="1">
        <v>1977</v>
      </c>
      <c r="I496" s="1">
        <v>1977</v>
      </c>
      <c r="J496" s="1" t="s">
        <v>46</v>
      </c>
      <c r="K496" s="1" t="s">
        <v>47</v>
      </c>
      <c r="L496" s="1" t="s">
        <v>47</v>
      </c>
      <c r="M496" s="1" t="s">
        <v>55</v>
      </c>
      <c r="N496" s="1" t="s">
        <v>48</v>
      </c>
      <c r="O496" s="1" t="s">
        <v>47</v>
      </c>
      <c r="P496" s="1" t="s">
        <v>68</v>
      </c>
      <c r="Q496" s="1" t="s">
        <v>65</v>
      </c>
      <c r="R496" s="1">
        <v>767</v>
      </c>
      <c r="S496" s="1" t="s">
        <v>52</v>
      </c>
      <c r="T496" s="1">
        <v>1126</v>
      </c>
      <c r="U496" s="1">
        <v>0</v>
      </c>
      <c r="V496" s="1">
        <v>0</v>
      </c>
      <c r="W496" s="1">
        <v>1126</v>
      </c>
      <c r="X496" s="1">
        <v>2</v>
      </c>
      <c r="Y496" s="1">
        <v>0</v>
      </c>
      <c r="Z496" s="1">
        <v>3</v>
      </c>
      <c r="AA496" s="1">
        <v>1</v>
      </c>
      <c r="AB496" s="1" t="s">
        <v>62</v>
      </c>
      <c r="AC496" s="1">
        <v>6</v>
      </c>
      <c r="AD496" s="1" t="s">
        <v>53</v>
      </c>
      <c r="AE496" s="1" t="s">
        <v>54</v>
      </c>
      <c r="AF496" s="1">
        <v>2</v>
      </c>
      <c r="AG496" s="1">
        <v>0</v>
      </c>
      <c r="AH496" s="1">
        <v>3</v>
      </c>
      <c r="AI496" s="1">
        <v>2008</v>
      </c>
      <c r="AJ496" s="1" t="s">
        <v>10</v>
      </c>
      <c r="AK496" s="1">
        <v>175000</v>
      </c>
      <c r="AL496" s="16">
        <f t="shared" si="25"/>
        <v>-984.85068493150175</v>
      </c>
      <c r="AM496" s="16">
        <f t="shared" si="26"/>
        <v>969930.87161004811</v>
      </c>
    </row>
    <row r="497" spans="1:39" x14ac:dyDescent="0.25">
      <c r="A497" s="5">
        <v>1340</v>
      </c>
      <c r="B497" s="6">
        <v>20</v>
      </c>
      <c r="C497" s="6" t="s">
        <v>3</v>
      </c>
      <c r="D497" s="6">
        <v>9560</v>
      </c>
      <c r="E497" s="1" t="s">
        <v>59</v>
      </c>
      <c r="F497" s="1">
        <v>5</v>
      </c>
      <c r="G497" s="1">
        <v>7</v>
      </c>
      <c r="H497" s="1">
        <v>1972</v>
      </c>
      <c r="I497" s="1">
        <v>1972</v>
      </c>
      <c r="J497" s="1" t="s">
        <v>61</v>
      </c>
      <c r="K497" s="1" t="s">
        <v>47</v>
      </c>
      <c r="L497" s="1" t="s">
        <v>48</v>
      </c>
      <c r="M497" s="1" t="s">
        <v>49</v>
      </c>
      <c r="N497" s="1" t="s">
        <v>47</v>
      </c>
      <c r="O497" s="1" t="s">
        <v>47</v>
      </c>
      <c r="P497" s="1" t="s">
        <v>70</v>
      </c>
      <c r="Q497" s="1" t="s">
        <v>60</v>
      </c>
      <c r="R497" s="1">
        <v>360</v>
      </c>
      <c r="S497" s="1" t="s">
        <v>52</v>
      </c>
      <c r="T497" s="1">
        <v>864</v>
      </c>
      <c r="U497" s="1">
        <v>0</v>
      </c>
      <c r="V497" s="1">
        <v>0</v>
      </c>
      <c r="W497" s="1">
        <v>864</v>
      </c>
      <c r="X497" s="1">
        <v>1</v>
      </c>
      <c r="Y497" s="1">
        <v>0</v>
      </c>
      <c r="Z497" s="1">
        <v>3</v>
      </c>
      <c r="AA497" s="1">
        <v>1</v>
      </c>
      <c r="AB497" s="1" t="s">
        <v>47</v>
      </c>
      <c r="AC497" s="1">
        <v>5</v>
      </c>
      <c r="AD497" s="1" t="s">
        <v>53</v>
      </c>
      <c r="AE497" s="1" t="s">
        <v>54</v>
      </c>
      <c r="AF497" s="1">
        <v>1</v>
      </c>
      <c r="AG497" s="1">
        <v>0</v>
      </c>
      <c r="AH497" s="1">
        <v>6</v>
      </c>
      <c r="AI497" s="1">
        <v>2006</v>
      </c>
      <c r="AJ497" s="1" t="s">
        <v>9</v>
      </c>
      <c r="AK497" s="1">
        <v>128500</v>
      </c>
      <c r="AL497" s="16">
        <f t="shared" si="25"/>
        <v>-47484.850684931502</v>
      </c>
      <c r="AM497" s="16">
        <f t="shared" si="26"/>
        <v>2254811044.5702395</v>
      </c>
    </row>
    <row r="498" spans="1:39" x14ac:dyDescent="0.25">
      <c r="A498" s="5">
        <v>502</v>
      </c>
      <c r="B498" s="6">
        <v>60</v>
      </c>
      <c r="C498" s="6" t="s">
        <v>5</v>
      </c>
      <c r="D498" s="6">
        <v>9803</v>
      </c>
      <c r="E498" s="1" t="s">
        <v>45</v>
      </c>
      <c r="F498" s="1">
        <v>7</v>
      </c>
      <c r="G498" s="1">
        <v>5</v>
      </c>
      <c r="H498" s="1">
        <v>2005</v>
      </c>
      <c r="I498" s="1">
        <v>2005</v>
      </c>
      <c r="J498" s="1" t="s">
        <v>46</v>
      </c>
      <c r="K498" s="1" t="s">
        <v>48</v>
      </c>
      <c r="L498" s="1" t="s">
        <v>47</v>
      </c>
      <c r="M498" s="1" t="s">
        <v>55</v>
      </c>
      <c r="N498" s="1" t="s">
        <v>48</v>
      </c>
      <c r="O498" s="1" t="s">
        <v>47</v>
      </c>
      <c r="P498" s="1" t="s">
        <v>50</v>
      </c>
      <c r="Q498" s="1" t="s">
        <v>63</v>
      </c>
      <c r="R498" s="1">
        <v>400</v>
      </c>
      <c r="S498" s="1" t="s">
        <v>52</v>
      </c>
      <c r="T498" s="1">
        <v>866</v>
      </c>
      <c r="U498" s="1">
        <v>902</v>
      </c>
      <c r="V498" s="1">
        <v>0</v>
      </c>
      <c r="W498" s="1">
        <v>1768</v>
      </c>
      <c r="X498" s="1">
        <v>2</v>
      </c>
      <c r="Y498" s="1">
        <v>1</v>
      </c>
      <c r="Z498" s="1">
        <v>3</v>
      </c>
      <c r="AA498" s="1">
        <v>1</v>
      </c>
      <c r="AB498" s="1" t="s">
        <v>48</v>
      </c>
      <c r="AC498" s="1">
        <v>7</v>
      </c>
      <c r="AD498" s="1" t="s">
        <v>53</v>
      </c>
      <c r="AE498" s="1" t="s">
        <v>54</v>
      </c>
      <c r="AF498" s="1">
        <v>2</v>
      </c>
      <c r="AG498" s="1">
        <v>0</v>
      </c>
      <c r="AH498" s="1">
        <v>2</v>
      </c>
      <c r="AI498" s="1">
        <v>2008</v>
      </c>
      <c r="AJ498" s="1" t="s">
        <v>9</v>
      </c>
      <c r="AK498" s="1">
        <v>226700</v>
      </c>
      <c r="AL498" s="16">
        <f t="shared" si="25"/>
        <v>50715.149315068498</v>
      </c>
      <c r="AM498" s="16">
        <f t="shared" si="26"/>
        <v>2572026370.0496926</v>
      </c>
    </row>
    <row r="499" spans="1:39" x14ac:dyDescent="0.25">
      <c r="A499" s="5">
        <v>977</v>
      </c>
      <c r="B499" s="6">
        <v>30</v>
      </c>
      <c r="C499" s="6" t="s">
        <v>3</v>
      </c>
      <c r="D499" s="6">
        <v>5900</v>
      </c>
      <c r="E499" s="1" t="s">
        <v>45</v>
      </c>
      <c r="F499" s="1">
        <v>4</v>
      </c>
      <c r="G499" s="1">
        <v>7</v>
      </c>
      <c r="H499" s="1">
        <v>1923</v>
      </c>
      <c r="I499" s="1">
        <v>1958</v>
      </c>
      <c r="J499" s="1" t="s">
        <v>46</v>
      </c>
      <c r="K499" s="1" t="s">
        <v>47</v>
      </c>
      <c r="L499" s="1" t="s">
        <v>47</v>
      </c>
      <c r="M499" s="1" t="s">
        <v>55</v>
      </c>
      <c r="N499" s="1" t="s">
        <v>48</v>
      </c>
      <c r="O499" s="1" t="s">
        <v>47</v>
      </c>
      <c r="P499" s="1" t="s">
        <v>50</v>
      </c>
      <c r="Q499" s="1" t="s">
        <v>56</v>
      </c>
      <c r="R499" s="1">
        <v>0</v>
      </c>
      <c r="S499" s="1" t="s">
        <v>52</v>
      </c>
      <c r="T499" s="1">
        <v>869</v>
      </c>
      <c r="U499" s="1">
        <v>0</v>
      </c>
      <c r="V499" s="1">
        <v>0</v>
      </c>
      <c r="W499" s="1">
        <v>869</v>
      </c>
      <c r="X499" s="1">
        <v>1</v>
      </c>
      <c r="Y499" s="1">
        <v>0</v>
      </c>
      <c r="Z499" s="1">
        <v>2</v>
      </c>
      <c r="AA499" s="1">
        <v>1</v>
      </c>
      <c r="AB499" s="1" t="s">
        <v>66</v>
      </c>
      <c r="AC499" s="1">
        <v>4</v>
      </c>
      <c r="AD499" s="1" t="s">
        <v>53</v>
      </c>
      <c r="AE499" s="1" t="s">
        <v>76</v>
      </c>
      <c r="AF499" s="1">
        <v>0</v>
      </c>
      <c r="AG499" s="1">
        <v>0</v>
      </c>
      <c r="AH499" s="1">
        <v>8</v>
      </c>
      <c r="AI499" s="1">
        <v>2006</v>
      </c>
      <c r="AJ499" s="1" t="s">
        <v>9</v>
      </c>
      <c r="AK499" s="1">
        <v>85500</v>
      </c>
      <c r="AL499" s="16">
        <f t="shared" si="25"/>
        <v>-90484.850684931502</v>
      </c>
      <c r="AM499" s="16">
        <f t="shared" si="26"/>
        <v>8187508203.474349</v>
      </c>
    </row>
    <row r="500" spans="1:39" x14ac:dyDescent="0.25">
      <c r="A500" s="5">
        <v>842</v>
      </c>
      <c r="B500" s="6">
        <v>70</v>
      </c>
      <c r="C500" s="6" t="s">
        <v>4</v>
      </c>
      <c r="D500" s="6">
        <v>10440</v>
      </c>
      <c r="E500" s="1" t="s">
        <v>45</v>
      </c>
      <c r="F500" s="1">
        <v>5</v>
      </c>
      <c r="G500" s="1">
        <v>8</v>
      </c>
      <c r="H500" s="1">
        <v>1904</v>
      </c>
      <c r="I500" s="1">
        <v>2002</v>
      </c>
      <c r="J500" s="1" t="s">
        <v>46</v>
      </c>
      <c r="K500" s="1" t="s">
        <v>47</v>
      </c>
      <c r="L500" s="1" t="s">
        <v>47</v>
      </c>
      <c r="M500" s="1" t="s">
        <v>55</v>
      </c>
      <c r="N500" s="1" t="s">
        <v>47</v>
      </c>
      <c r="O500" s="1" t="s">
        <v>47</v>
      </c>
      <c r="P500" s="1" t="s">
        <v>50</v>
      </c>
      <c r="Q500" s="1" t="s">
        <v>56</v>
      </c>
      <c r="R500" s="1">
        <v>0</v>
      </c>
      <c r="S500" s="1" t="s">
        <v>52</v>
      </c>
      <c r="T500" s="1">
        <v>958</v>
      </c>
      <c r="U500" s="1">
        <v>581</v>
      </c>
      <c r="V500" s="1">
        <v>0</v>
      </c>
      <c r="W500" s="1">
        <v>1539</v>
      </c>
      <c r="X500" s="1">
        <v>2</v>
      </c>
      <c r="Y500" s="1">
        <v>0</v>
      </c>
      <c r="Z500" s="1">
        <v>3</v>
      </c>
      <c r="AA500" s="1">
        <v>1</v>
      </c>
      <c r="AB500" s="1" t="s">
        <v>48</v>
      </c>
      <c r="AC500" s="1">
        <v>8</v>
      </c>
      <c r="AD500" s="1" t="s">
        <v>53</v>
      </c>
      <c r="AE500" s="1" t="s">
        <v>58</v>
      </c>
      <c r="AF500" s="1">
        <v>2</v>
      </c>
      <c r="AG500" s="1">
        <v>0</v>
      </c>
      <c r="AH500" s="1">
        <v>6</v>
      </c>
      <c r="AI500" s="1">
        <v>2008</v>
      </c>
      <c r="AJ500" s="1" t="s">
        <v>9</v>
      </c>
      <c r="AK500" s="1">
        <v>157500</v>
      </c>
      <c r="AL500" s="16">
        <f t="shared" si="25"/>
        <v>-18484.850684931502</v>
      </c>
      <c r="AM500" s="16">
        <f t="shared" si="26"/>
        <v>341689704.84421259</v>
      </c>
    </row>
    <row r="501" spans="1:39" x14ac:dyDescent="0.25">
      <c r="A501" s="5">
        <v>1279</v>
      </c>
      <c r="B501" s="6">
        <v>60</v>
      </c>
      <c r="C501" s="6" t="s">
        <v>3</v>
      </c>
      <c r="D501" s="6">
        <v>9473</v>
      </c>
      <c r="E501" s="1" t="s">
        <v>45</v>
      </c>
      <c r="F501" s="1">
        <v>8</v>
      </c>
      <c r="G501" s="1">
        <v>5</v>
      </c>
      <c r="H501" s="1">
        <v>2002</v>
      </c>
      <c r="I501" s="1">
        <v>2002</v>
      </c>
      <c r="J501" s="1" t="s">
        <v>46</v>
      </c>
      <c r="K501" s="1" t="s">
        <v>48</v>
      </c>
      <c r="L501" s="1" t="s">
        <v>47</v>
      </c>
      <c r="M501" s="1" t="s">
        <v>55</v>
      </c>
      <c r="N501" s="1" t="s">
        <v>48</v>
      </c>
      <c r="O501" s="1" t="s">
        <v>47</v>
      </c>
      <c r="P501" s="1" t="s">
        <v>50</v>
      </c>
      <c r="Q501" s="1" t="s">
        <v>63</v>
      </c>
      <c r="R501" s="1">
        <v>804</v>
      </c>
      <c r="S501" s="1" t="s">
        <v>52</v>
      </c>
      <c r="T501" s="1">
        <v>1128</v>
      </c>
      <c r="U501" s="1">
        <v>903</v>
      </c>
      <c r="V501" s="1">
        <v>0</v>
      </c>
      <c r="W501" s="1">
        <v>2031</v>
      </c>
      <c r="X501" s="1">
        <v>2</v>
      </c>
      <c r="Y501" s="1">
        <v>1</v>
      </c>
      <c r="Z501" s="1">
        <v>3</v>
      </c>
      <c r="AA501" s="1">
        <v>1</v>
      </c>
      <c r="AB501" s="1" t="s">
        <v>48</v>
      </c>
      <c r="AC501" s="1">
        <v>7</v>
      </c>
      <c r="AD501" s="1" t="s">
        <v>53</v>
      </c>
      <c r="AE501" s="1" t="s">
        <v>54</v>
      </c>
      <c r="AF501" s="1">
        <v>2</v>
      </c>
      <c r="AG501" s="1">
        <v>0</v>
      </c>
      <c r="AH501" s="1">
        <v>3</v>
      </c>
      <c r="AI501" s="1">
        <v>2008</v>
      </c>
      <c r="AJ501" s="1" t="s">
        <v>9</v>
      </c>
      <c r="AK501" s="1">
        <v>237000</v>
      </c>
      <c r="AL501" s="16">
        <f t="shared" si="25"/>
        <v>61015.149315068498</v>
      </c>
      <c r="AM501" s="16">
        <f t="shared" si="26"/>
        <v>3722848445.940104</v>
      </c>
    </row>
    <row r="502" spans="1:39" x14ac:dyDescent="0.25">
      <c r="A502" s="5">
        <v>1453</v>
      </c>
      <c r="B502" s="6">
        <v>180</v>
      </c>
      <c r="C502" s="6" t="s">
        <v>4</v>
      </c>
      <c r="D502" s="6">
        <v>3675</v>
      </c>
      <c r="E502" s="1" t="s">
        <v>45</v>
      </c>
      <c r="F502" s="1">
        <v>5</v>
      </c>
      <c r="G502" s="1">
        <v>5</v>
      </c>
      <c r="H502" s="1">
        <v>2005</v>
      </c>
      <c r="I502" s="1">
        <v>2005</v>
      </c>
      <c r="J502" s="1" t="s">
        <v>46</v>
      </c>
      <c r="K502" s="1" t="s">
        <v>47</v>
      </c>
      <c r="L502" s="1" t="s">
        <v>47</v>
      </c>
      <c r="M502" s="1" t="s">
        <v>55</v>
      </c>
      <c r="N502" s="1" t="s">
        <v>48</v>
      </c>
      <c r="O502" s="1" t="s">
        <v>47</v>
      </c>
      <c r="P502" s="1" t="s">
        <v>48</v>
      </c>
      <c r="Q502" s="1" t="s">
        <v>63</v>
      </c>
      <c r="R502" s="1">
        <v>547</v>
      </c>
      <c r="S502" s="1" t="s">
        <v>52</v>
      </c>
      <c r="T502" s="1">
        <v>1072</v>
      </c>
      <c r="U502" s="1">
        <v>0</v>
      </c>
      <c r="V502" s="1">
        <v>0</v>
      </c>
      <c r="W502" s="1">
        <v>1072</v>
      </c>
      <c r="X502" s="1">
        <v>1</v>
      </c>
      <c r="Y502" s="1">
        <v>0</v>
      </c>
      <c r="Z502" s="1">
        <v>2</v>
      </c>
      <c r="AA502" s="1">
        <v>1</v>
      </c>
      <c r="AB502" s="1" t="s">
        <v>47</v>
      </c>
      <c r="AC502" s="1">
        <v>5</v>
      </c>
      <c r="AD502" s="1" t="s">
        <v>53</v>
      </c>
      <c r="AE502" s="1" t="s">
        <v>69</v>
      </c>
      <c r="AF502" s="1">
        <v>2</v>
      </c>
      <c r="AG502" s="1">
        <v>0</v>
      </c>
      <c r="AH502" s="1">
        <v>5</v>
      </c>
      <c r="AI502" s="1">
        <v>2006</v>
      </c>
      <c r="AJ502" s="1" t="s">
        <v>9</v>
      </c>
      <c r="AK502" s="1">
        <v>145000</v>
      </c>
      <c r="AL502" s="16">
        <f t="shared" si="25"/>
        <v>-30984.850684931502</v>
      </c>
      <c r="AM502" s="16">
        <f t="shared" si="26"/>
        <v>960060971.96750021</v>
      </c>
    </row>
    <row r="503" spans="1:39" x14ac:dyDescent="0.25">
      <c r="A503" s="5">
        <v>1267</v>
      </c>
      <c r="B503" s="6">
        <v>190</v>
      </c>
      <c r="C503" s="6" t="s">
        <v>4</v>
      </c>
      <c r="D503" s="6">
        <v>10120</v>
      </c>
      <c r="E503" s="1" t="s">
        <v>45</v>
      </c>
      <c r="F503" s="1">
        <v>7</v>
      </c>
      <c r="G503" s="1">
        <v>4</v>
      </c>
      <c r="H503" s="1">
        <v>1910</v>
      </c>
      <c r="I503" s="1">
        <v>1950</v>
      </c>
      <c r="J503" s="1" t="s">
        <v>61</v>
      </c>
      <c r="K503" s="1" t="s">
        <v>66</v>
      </c>
      <c r="L503" s="1" t="s">
        <v>47</v>
      </c>
      <c r="M503" s="1" t="s">
        <v>49</v>
      </c>
      <c r="N503" s="1" t="s">
        <v>47</v>
      </c>
      <c r="O503" s="1" t="s">
        <v>47</v>
      </c>
      <c r="P503" s="1" t="s">
        <v>50</v>
      </c>
      <c r="Q503" s="1" t="s">
        <v>56</v>
      </c>
      <c r="R503" s="1">
        <v>0</v>
      </c>
      <c r="S503" s="1" t="s">
        <v>75</v>
      </c>
      <c r="T503" s="1">
        <v>964</v>
      </c>
      <c r="U503" s="1">
        <v>925</v>
      </c>
      <c r="V503" s="1">
        <v>0</v>
      </c>
      <c r="W503" s="1">
        <v>1889</v>
      </c>
      <c r="X503" s="1">
        <v>1</v>
      </c>
      <c r="Y503" s="1">
        <v>1</v>
      </c>
      <c r="Z503" s="1">
        <v>4</v>
      </c>
      <c r="AA503" s="1">
        <v>2</v>
      </c>
      <c r="AB503" s="1" t="s">
        <v>47</v>
      </c>
      <c r="AC503" s="1">
        <v>9</v>
      </c>
      <c r="AD503" s="1" t="s">
        <v>53</v>
      </c>
      <c r="AE503" s="1" t="s">
        <v>58</v>
      </c>
      <c r="AF503" s="1">
        <v>1</v>
      </c>
      <c r="AG503" s="1">
        <v>0</v>
      </c>
      <c r="AH503" s="1">
        <v>1</v>
      </c>
      <c r="AI503" s="1">
        <v>2007</v>
      </c>
      <c r="AJ503" s="1" t="s">
        <v>9</v>
      </c>
      <c r="AK503" s="1">
        <v>122000</v>
      </c>
      <c r="AL503" s="16">
        <f t="shared" si="25"/>
        <v>-53984.850684931502</v>
      </c>
      <c r="AM503" s="16">
        <f t="shared" si="26"/>
        <v>2914364103.474349</v>
      </c>
    </row>
    <row r="504" spans="1:39" x14ac:dyDescent="0.25">
      <c r="A504" s="5">
        <v>1000</v>
      </c>
      <c r="B504" s="6">
        <v>20</v>
      </c>
      <c r="C504" s="6" t="s">
        <v>3</v>
      </c>
      <c r="D504" s="6">
        <v>6762</v>
      </c>
      <c r="E504" s="1" t="s">
        <v>45</v>
      </c>
      <c r="F504" s="1">
        <v>7</v>
      </c>
      <c r="G504" s="1">
        <v>5</v>
      </c>
      <c r="H504" s="1">
        <v>2006</v>
      </c>
      <c r="I504" s="1">
        <v>2006</v>
      </c>
      <c r="J504" s="1" t="s">
        <v>46</v>
      </c>
      <c r="K504" s="1" t="s">
        <v>48</v>
      </c>
      <c r="L504" s="1" t="s">
        <v>47</v>
      </c>
      <c r="M504" s="1" t="s">
        <v>55</v>
      </c>
      <c r="N504" s="1" t="s">
        <v>48</v>
      </c>
      <c r="O504" s="1" t="s">
        <v>47</v>
      </c>
      <c r="P504" s="1" t="s">
        <v>68</v>
      </c>
      <c r="Q504" s="1" t="s">
        <v>63</v>
      </c>
      <c r="R504" s="1">
        <v>686</v>
      </c>
      <c r="S504" s="1" t="s">
        <v>52</v>
      </c>
      <c r="T504" s="1">
        <v>1208</v>
      </c>
      <c r="U504" s="1">
        <v>0</v>
      </c>
      <c r="V504" s="1">
        <v>0</v>
      </c>
      <c r="W504" s="1">
        <v>1208</v>
      </c>
      <c r="X504" s="1">
        <v>2</v>
      </c>
      <c r="Y504" s="1">
        <v>0</v>
      </c>
      <c r="Z504" s="1">
        <v>2</v>
      </c>
      <c r="AA504" s="1">
        <v>1</v>
      </c>
      <c r="AB504" s="1" t="s">
        <v>48</v>
      </c>
      <c r="AC504" s="1">
        <v>6</v>
      </c>
      <c r="AD504" s="1" t="s">
        <v>53</v>
      </c>
      <c r="AE504" s="1" t="s">
        <v>54</v>
      </c>
      <c r="AF504" s="1">
        <v>2</v>
      </c>
      <c r="AG504" s="1">
        <v>0</v>
      </c>
      <c r="AH504" s="1">
        <v>2</v>
      </c>
      <c r="AI504" s="1">
        <v>2010</v>
      </c>
      <c r="AJ504" s="1" t="s">
        <v>9</v>
      </c>
      <c r="AK504" s="1">
        <v>206000</v>
      </c>
      <c r="AL504" s="16">
        <f t="shared" si="25"/>
        <v>30015.149315068498</v>
      </c>
      <c r="AM504" s="16">
        <f t="shared" si="26"/>
        <v>900909188.40585697</v>
      </c>
    </row>
    <row r="505" spans="1:39" x14ac:dyDescent="0.25">
      <c r="A505" s="5">
        <v>177</v>
      </c>
      <c r="B505" s="6">
        <v>60</v>
      </c>
      <c r="C505" s="6" t="s">
        <v>3</v>
      </c>
      <c r="D505" s="6">
        <v>10029</v>
      </c>
      <c r="E505" s="1" t="s">
        <v>59</v>
      </c>
      <c r="F505" s="1">
        <v>6</v>
      </c>
      <c r="G505" s="1">
        <v>5</v>
      </c>
      <c r="H505" s="1">
        <v>1988</v>
      </c>
      <c r="I505" s="1">
        <v>1989</v>
      </c>
      <c r="J505" s="1" t="s">
        <v>46</v>
      </c>
      <c r="K505" s="1" t="s">
        <v>48</v>
      </c>
      <c r="L505" s="1" t="s">
        <v>47</v>
      </c>
      <c r="M505" s="1" t="s">
        <v>55</v>
      </c>
      <c r="N505" s="1" t="s">
        <v>48</v>
      </c>
      <c r="O505" s="1" t="s">
        <v>47</v>
      </c>
      <c r="P505" s="1" t="s">
        <v>50</v>
      </c>
      <c r="Q505" s="1" t="s">
        <v>63</v>
      </c>
      <c r="R505" s="1">
        <v>831</v>
      </c>
      <c r="S505" s="1" t="s">
        <v>52</v>
      </c>
      <c r="T505" s="1">
        <v>1164</v>
      </c>
      <c r="U505" s="1">
        <v>896</v>
      </c>
      <c r="V505" s="1">
        <v>0</v>
      </c>
      <c r="W505" s="1">
        <v>2060</v>
      </c>
      <c r="X505" s="1">
        <v>2</v>
      </c>
      <c r="Y505" s="1">
        <v>1</v>
      </c>
      <c r="Z505" s="1">
        <v>4</v>
      </c>
      <c r="AA505" s="1">
        <v>1</v>
      </c>
      <c r="AB505" s="1" t="s">
        <v>47</v>
      </c>
      <c r="AC505" s="1">
        <v>8</v>
      </c>
      <c r="AD505" s="1" t="s">
        <v>53</v>
      </c>
      <c r="AE505" s="1" t="s">
        <v>54</v>
      </c>
      <c r="AF505" s="1">
        <v>2</v>
      </c>
      <c r="AG505" s="1">
        <v>0</v>
      </c>
      <c r="AH505" s="1">
        <v>9</v>
      </c>
      <c r="AI505" s="1">
        <v>2007</v>
      </c>
      <c r="AJ505" s="1" t="s">
        <v>9</v>
      </c>
      <c r="AK505" s="1">
        <v>211000</v>
      </c>
      <c r="AL505" s="16">
        <f t="shared" si="25"/>
        <v>35015.149315068498</v>
      </c>
      <c r="AM505" s="16">
        <f t="shared" si="26"/>
        <v>1226060681.5565419</v>
      </c>
    </row>
    <row r="506" spans="1:39" x14ac:dyDescent="0.25">
      <c r="A506" s="5">
        <v>844</v>
      </c>
      <c r="B506" s="6">
        <v>90</v>
      </c>
      <c r="C506" s="6" t="s">
        <v>3</v>
      </c>
      <c r="D506" s="6">
        <v>8000</v>
      </c>
      <c r="E506" s="1" t="s">
        <v>59</v>
      </c>
      <c r="F506" s="1">
        <v>5</v>
      </c>
      <c r="G506" s="1">
        <v>4</v>
      </c>
      <c r="H506" s="1">
        <v>1961</v>
      </c>
      <c r="I506" s="1">
        <v>1961</v>
      </c>
      <c r="J506" s="1" t="s">
        <v>46</v>
      </c>
      <c r="K506" s="1" t="s">
        <v>47</v>
      </c>
      <c r="L506" s="1" t="s">
        <v>47</v>
      </c>
      <c r="M506" s="1" t="s">
        <v>49</v>
      </c>
      <c r="N506" s="1" t="s">
        <v>47</v>
      </c>
      <c r="O506" s="1" t="s">
        <v>47</v>
      </c>
      <c r="P506" s="1" t="s">
        <v>50</v>
      </c>
      <c r="Q506" s="1" t="s">
        <v>56</v>
      </c>
      <c r="R506" s="1">
        <v>0</v>
      </c>
      <c r="S506" s="1" t="s">
        <v>75</v>
      </c>
      <c r="T506" s="1">
        <v>1800</v>
      </c>
      <c r="U506" s="1">
        <v>0</v>
      </c>
      <c r="V506" s="1">
        <v>0</v>
      </c>
      <c r="W506" s="1">
        <v>1800</v>
      </c>
      <c r="X506" s="1">
        <v>2</v>
      </c>
      <c r="Y506" s="1">
        <v>0</v>
      </c>
      <c r="Z506" s="1">
        <v>6</v>
      </c>
      <c r="AA506" s="1">
        <v>2</v>
      </c>
      <c r="AB506" s="1" t="s">
        <v>47</v>
      </c>
      <c r="AC506" s="1">
        <v>10</v>
      </c>
      <c r="AD506" s="1" t="s">
        <v>53</v>
      </c>
      <c r="AE506" s="1" t="s">
        <v>76</v>
      </c>
      <c r="AF506" s="1">
        <v>0</v>
      </c>
      <c r="AG506" s="1">
        <v>0</v>
      </c>
      <c r="AH506" s="1">
        <v>7</v>
      </c>
      <c r="AI506" s="1">
        <v>2007</v>
      </c>
      <c r="AJ506" s="1" t="s">
        <v>9</v>
      </c>
      <c r="AK506" s="1">
        <v>141000</v>
      </c>
      <c r="AL506" s="16">
        <f t="shared" si="25"/>
        <v>-34984.850684931502</v>
      </c>
      <c r="AM506" s="16">
        <f t="shared" si="26"/>
        <v>1223939777.4469521</v>
      </c>
    </row>
    <row r="507" spans="1:39" x14ac:dyDescent="0.25">
      <c r="A507" s="5">
        <v>287</v>
      </c>
      <c r="B507" s="6">
        <v>50</v>
      </c>
      <c r="C507" s="6" t="s">
        <v>3</v>
      </c>
      <c r="D507" s="6">
        <v>9786</v>
      </c>
      <c r="E507" s="1" t="s">
        <v>45</v>
      </c>
      <c r="F507" s="1">
        <v>6</v>
      </c>
      <c r="G507" s="1">
        <v>7</v>
      </c>
      <c r="H507" s="1">
        <v>1962</v>
      </c>
      <c r="I507" s="1">
        <v>1981</v>
      </c>
      <c r="J507" s="1" t="s">
        <v>46</v>
      </c>
      <c r="K507" s="1" t="s">
        <v>47</v>
      </c>
      <c r="L507" s="1" t="s">
        <v>47</v>
      </c>
      <c r="M507" s="1" t="s">
        <v>49</v>
      </c>
      <c r="N507" s="1" t="s">
        <v>47</v>
      </c>
      <c r="O507" s="1" t="s">
        <v>47</v>
      </c>
      <c r="P507" s="1" t="s">
        <v>50</v>
      </c>
      <c r="Q507" s="1" t="s">
        <v>60</v>
      </c>
      <c r="R507" s="1">
        <v>600</v>
      </c>
      <c r="S507" s="1" t="s">
        <v>52</v>
      </c>
      <c r="T507" s="1">
        <v>1085</v>
      </c>
      <c r="U507" s="1">
        <v>649</v>
      </c>
      <c r="V507" s="1">
        <v>0</v>
      </c>
      <c r="W507" s="1">
        <v>1734</v>
      </c>
      <c r="X507" s="1">
        <v>1</v>
      </c>
      <c r="Y507" s="1">
        <v>1</v>
      </c>
      <c r="Z507" s="1">
        <v>3</v>
      </c>
      <c r="AA507" s="1">
        <v>1</v>
      </c>
      <c r="AB507" s="1" t="s">
        <v>48</v>
      </c>
      <c r="AC507" s="1">
        <v>7</v>
      </c>
      <c r="AD507" s="1" t="s">
        <v>53</v>
      </c>
      <c r="AE507" s="1" t="s">
        <v>54</v>
      </c>
      <c r="AF507" s="1">
        <v>2</v>
      </c>
      <c r="AG507" s="1">
        <v>0</v>
      </c>
      <c r="AH507" s="1">
        <v>6</v>
      </c>
      <c r="AI507" s="1">
        <v>2006</v>
      </c>
      <c r="AJ507" s="1" t="s">
        <v>9</v>
      </c>
      <c r="AK507" s="1">
        <v>159000</v>
      </c>
      <c r="AL507" s="16">
        <f t="shared" si="25"/>
        <v>-16984.850684931502</v>
      </c>
      <c r="AM507" s="16">
        <f t="shared" si="26"/>
        <v>288485152.7894181</v>
      </c>
    </row>
    <row r="508" spans="1:39" x14ac:dyDescent="0.25">
      <c r="A508" s="5">
        <v>221</v>
      </c>
      <c r="B508" s="6">
        <v>20</v>
      </c>
      <c r="C508" s="6" t="s">
        <v>3</v>
      </c>
      <c r="D508" s="6">
        <v>8990</v>
      </c>
      <c r="E508" s="1" t="s">
        <v>45</v>
      </c>
      <c r="F508" s="1">
        <v>7</v>
      </c>
      <c r="G508" s="1">
        <v>5</v>
      </c>
      <c r="H508" s="1">
        <v>2006</v>
      </c>
      <c r="I508" s="1">
        <v>2006</v>
      </c>
      <c r="J508" s="1" t="s">
        <v>46</v>
      </c>
      <c r="K508" s="1" t="s">
        <v>48</v>
      </c>
      <c r="L508" s="1" t="s">
        <v>47</v>
      </c>
      <c r="M508" s="1" t="s">
        <v>55</v>
      </c>
      <c r="N508" s="1" t="s">
        <v>48</v>
      </c>
      <c r="O508" s="1" t="s">
        <v>47</v>
      </c>
      <c r="P508" s="1" t="s">
        <v>70</v>
      </c>
      <c r="Q508" s="1" t="s">
        <v>56</v>
      </c>
      <c r="R508" s="1">
        <v>0</v>
      </c>
      <c r="S508" s="1" t="s">
        <v>52</v>
      </c>
      <c r="T508" s="1">
        <v>1498</v>
      </c>
      <c r="U508" s="1">
        <v>0</v>
      </c>
      <c r="V508" s="1">
        <v>0</v>
      </c>
      <c r="W508" s="1">
        <v>1498</v>
      </c>
      <c r="X508" s="1">
        <v>2</v>
      </c>
      <c r="Y508" s="1">
        <v>0</v>
      </c>
      <c r="Z508" s="1">
        <v>2</v>
      </c>
      <c r="AA508" s="1">
        <v>1</v>
      </c>
      <c r="AB508" s="1" t="s">
        <v>48</v>
      </c>
      <c r="AC508" s="1">
        <v>5</v>
      </c>
      <c r="AD508" s="1" t="s">
        <v>53</v>
      </c>
      <c r="AE508" s="1" t="s">
        <v>54</v>
      </c>
      <c r="AF508" s="1">
        <v>2</v>
      </c>
      <c r="AG508" s="1">
        <v>0</v>
      </c>
      <c r="AH508" s="1">
        <v>4</v>
      </c>
      <c r="AI508" s="1">
        <v>2006</v>
      </c>
      <c r="AJ508" s="1" t="s">
        <v>10</v>
      </c>
      <c r="AK508" s="1">
        <v>204900</v>
      </c>
      <c r="AL508" s="16">
        <f t="shared" si="25"/>
        <v>28915.149315068498</v>
      </c>
      <c r="AM508" s="16">
        <f t="shared" si="26"/>
        <v>836085859.91270626</v>
      </c>
    </row>
    <row r="509" spans="1:39" x14ac:dyDescent="0.25">
      <c r="A509" s="5">
        <v>378</v>
      </c>
      <c r="B509" s="6">
        <v>60</v>
      </c>
      <c r="C509" s="6" t="s">
        <v>5</v>
      </c>
      <c r="D509" s="6">
        <v>11143</v>
      </c>
      <c r="E509" s="1" t="s">
        <v>59</v>
      </c>
      <c r="F509" s="1">
        <v>8</v>
      </c>
      <c r="G509" s="1">
        <v>5</v>
      </c>
      <c r="H509" s="1">
        <v>2004</v>
      </c>
      <c r="I509" s="1">
        <v>2005</v>
      </c>
      <c r="J509" s="1" t="s">
        <v>46</v>
      </c>
      <c r="K509" s="1" t="s">
        <v>48</v>
      </c>
      <c r="L509" s="1" t="s">
        <v>47</v>
      </c>
      <c r="M509" s="1" t="s">
        <v>55</v>
      </c>
      <c r="N509" s="1" t="s">
        <v>48</v>
      </c>
      <c r="O509" s="1" t="s">
        <v>47</v>
      </c>
      <c r="P509" s="1" t="s">
        <v>50</v>
      </c>
      <c r="Q509" s="1" t="s">
        <v>56</v>
      </c>
      <c r="R509" s="1">
        <v>0</v>
      </c>
      <c r="S509" s="1" t="s">
        <v>52</v>
      </c>
      <c r="T509" s="1">
        <v>1580</v>
      </c>
      <c r="U509" s="1">
        <v>886</v>
      </c>
      <c r="V509" s="1">
        <v>0</v>
      </c>
      <c r="W509" s="1">
        <v>2466</v>
      </c>
      <c r="X509" s="1">
        <v>3</v>
      </c>
      <c r="Y509" s="1">
        <v>0</v>
      </c>
      <c r="Z509" s="1">
        <v>4</v>
      </c>
      <c r="AA509" s="1">
        <v>1</v>
      </c>
      <c r="AB509" s="1" t="s">
        <v>48</v>
      </c>
      <c r="AC509" s="1">
        <v>8</v>
      </c>
      <c r="AD509" s="1" t="s">
        <v>53</v>
      </c>
      <c r="AE509" s="1" t="s">
        <v>54</v>
      </c>
      <c r="AF509" s="1">
        <v>2</v>
      </c>
      <c r="AG509" s="1">
        <v>0</v>
      </c>
      <c r="AH509" s="1">
        <v>12</v>
      </c>
      <c r="AI509" s="1">
        <v>2007</v>
      </c>
      <c r="AJ509" s="1" t="s">
        <v>9</v>
      </c>
      <c r="AK509" s="1">
        <v>340000</v>
      </c>
      <c r="AL509" s="16">
        <f t="shared" si="25"/>
        <v>164015.1493150685</v>
      </c>
      <c r="AM509" s="16">
        <f t="shared" si="26"/>
        <v>26900969204.844215</v>
      </c>
    </row>
    <row r="510" spans="1:39" x14ac:dyDescent="0.25">
      <c r="A510" s="5">
        <v>911</v>
      </c>
      <c r="B510" s="6">
        <v>90</v>
      </c>
      <c r="C510" s="6" t="s">
        <v>3</v>
      </c>
      <c r="D510" s="6">
        <v>11600</v>
      </c>
      <c r="E510" s="1" t="s">
        <v>59</v>
      </c>
      <c r="F510" s="1">
        <v>5</v>
      </c>
      <c r="G510" s="1">
        <v>5</v>
      </c>
      <c r="H510" s="1">
        <v>1960</v>
      </c>
      <c r="I510" s="1">
        <v>1960</v>
      </c>
      <c r="J510" s="1" t="s">
        <v>46</v>
      </c>
      <c r="K510" s="1" t="s">
        <v>47</v>
      </c>
      <c r="L510" s="1" t="s">
        <v>47</v>
      </c>
      <c r="M510" s="1" t="s">
        <v>49</v>
      </c>
      <c r="N510" s="1" t="s">
        <v>47</v>
      </c>
      <c r="O510" s="1" t="s">
        <v>47</v>
      </c>
      <c r="P510" s="1" t="s">
        <v>50</v>
      </c>
      <c r="Q510" s="1" t="s">
        <v>60</v>
      </c>
      <c r="R510" s="1">
        <v>443</v>
      </c>
      <c r="S510" s="1" t="s">
        <v>52</v>
      </c>
      <c r="T510" s="1">
        <v>1105</v>
      </c>
      <c r="U510" s="1">
        <v>1169</v>
      </c>
      <c r="V510" s="1">
        <v>0</v>
      </c>
      <c r="W510" s="1">
        <v>2274</v>
      </c>
      <c r="X510" s="1">
        <v>2</v>
      </c>
      <c r="Y510" s="1">
        <v>0</v>
      </c>
      <c r="Z510" s="1">
        <v>5</v>
      </c>
      <c r="AA510" s="1">
        <v>2</v>
      </c>
      <c r="AB510" s="1" t="s">
        <v>47</v>
      </c>
      <c r="AC510" s="1">
        <v>12</v>
      </c>
      <c r="AD510" s="1" t="s">
        <v>53</v>
      </c>
      <c r="AE510" s="1" t="s">
        <v>58</v>
      </c>
      <c r="AF510" s="1">
        <v>2</v>
      </c>
      <c r="AG510" s="1">
        <v>0</v>
      </c>
      <c r="AH510" s="1">
        <v>1</v>
      </c>
      <c r="AI510" s="1">
        <v>2010</v>
      </c>
      <c r="AJ510" s="1" t="s">
        <v>9</v>
      </c>
      <c r="AK510" s="1">
        <v>154300</v>
      </c>
      <c r="AL510" s="16">
        <f t="shared" si="25"/>
        <v>-21684.850684931502</v>
      </c>
      <c r="AM510" s="16">
        <f t="shared" si="26"/>
        <v>470232749.2277742</v>
      </c>
    </row>
    <row r="511" spans="1:39" x14ac:dyDescent="0.25">
      <c r="A511" s="5">
        <v>869</v>
      </c>
      <c r="B511" s="6">
        <v>60</v>
      </c>
      <c r="C511" s="6" t="s">
        <v>3</v>
      </c>
      <c r="D511" s="6">
        <v>14762</v>
      </c>
      <c r="E511" s="1" t="s">
        <v>59</v>
      </c>
      <c r="F511" s="1">
        <v>5</v>
      </c>
      <c r="G511" s="1">
        <v>6</v>
      </c>
      <c r="H511" s="1">
        <v>1948</v>
      </c>
      <c r="I511" s="1">
        <v>1950</v>
      </c>
      <c r="J511" s="1" t="s">
        <v>46</v>
      </c>
      <c r="K511" s="1" t="s">
        <v>47</v>
      </c>
      <c r="L511" s="1" t="s">
        <v>47</v>
      </c>
      <c r="M511" s="1" t="s">
        <v>67</v>
      </c>
      <c r="N511" s="1" t="s">
        <v>74</v>
      </c>
      <c r="O511" s="1" t="s">
        <v>74</v>
      </c>
      <c r="P511" s="1" t="s">
        <v>74</v>
      </c>
      <c r="Q511" s="1" t="s">
        <v>74</v>
      </c>
      <c r="R511" s="1">
        <v>0</v>
      </c>
      <c r="S511" s="1" t="s">
        <v>52</v>
      </c>
      <c r="T511" s="1">
        <v>1547</v>
      </c>
      <c r="U511" s="1">
        <v>720</v>
      </c>
      <c r="V511" s="1">
        <v>53</v>
      </c>
      <c r="W511" s="1">
        <v>2320</v>
      </c>
      <c r="X511" s="1">
        <v>2</v>
      </c>
      <c r="Y511" s="1">
        <v>0</v>
      </c>
      <c r="Z511" s="1">
        <v>2</v>
      </c>
      <c r="AA511" s="1">
        <v>1</v>
      </c>
      <c r="AB511" s="1" t="s">
        <v>47</v>
      </c>
      <c r="AC511" s="1">
        <v>7</v>
      </c>
      <c r="AD511" s="1" t="s">
        <v>53</v>
      </c>
      <c r="AE511" s="1" t="s">
        <v>54</v>
      </c>
      <c r="AF511" s="1">
        <v>2</v>
      </c>
      <c r="AG511" s="1">
        <v>0</v>
      </c>
      <c r="AH511" s="1">
        <v>5</v>
      </c>
      <c r="AI511" s="1">
        <v>2006</v>
      </c>
      <c r="AJ511" s="1" t="s">
        <v>9</v>
      </c>
      <c r="AK511" s="1">
        <v>169000</v>
      </c>
      <c r="AL511" s="16">
        <f t="shared" si="25"/>
        <v>-6984.8506849315017</v>
      </c>
      <c r="AM511" s="16">
        <f t="shared" si="26"/>
        <v>48788139.090788066</v>
      </c>
    </row>
    <row r="512" spans="1:39" x14ac:dyDescent="0.25">
      <c r="A512" s="5">
        <v>1014</v>
      </c>
      <c r="B512" s="6">
        <v>30</v>
      </c>
      <c r="C512" s="6" t="s">
        <v>4</v>
      </c>
      <c r="D512" s="6">
        <v>7200</v>
      </c>
      <c r="E512" s="1" t="s">
        <v>45</v>
      </c>
      <c r="F512" s="1">
        <v>5</v>
      </c>
      <c r="G512" s="1">
        <v>4</v>
      </c>
      <c r="H512" s="1">
        <v>1910</v>
      </c>
      <c r="I512" s="1">
        <v>2006</v>
      </c>
      <c r="J512" s="1" t="s">
        <v>61</v>
      </c>
      <c r="K512" s="1" t="s">
        <v>47</v>
      </c>
      <c r="L512" s="1" t="s">
        <v>47</v>
      </c>
      <c r="M512" s="1" t="s">
        <v>67</v>
      </c>
      <c r="N512" s="1" t="s">
        <v>47</v>
      </c>
      <c r="O512" s="1" t="s">
        <v>47</v>
      </c>
      <c r="P512" s="1" t="s">
        <v>50</v>
      </c>
      <c r="Q512" s="1" t="s">
        <v>65</v>
      </c>
      <c r="R512" s="1">
        <v>247</v>
      </c>
      <c r="S512" s="1" t="s">
        <v>75</v>
      </c>
      <c r="T512" s="1">
        <v>1022</v>
      </c>
      <c r="U512" s="1">
        <v>0</v>
      </c>
      <c r="V512" s="1">
        <v>0</v>
      </c>
      <c r="W512" s="1">
        <v>1022</v>
      </c>
      <c r="X512" s="1">
        <v>1</v>
      </c>
      <c r="Y512" s="1">
        <v>0</v>
      </c>
      <c r="Z512" s="1">
        <v>2</v>
      </c>
      <c r="AA512" s="1">
        <v>1</v>
      </c>
      <c r="AB512" s="1" t="s">
        <v>47</v>
      </c>
      <c r="AC512" s="1">
        <v>4</v>
      </c>
      <c r="AD512" s="1" t="s">
        <v>57</v>
      </c>
      <c r="AE512" s="1" t="s">
        <v>58</v>
      </c>
      <c r="AF512" s="1">
        <v>1</v>
      </c>
      <c r="AG512" s="1">
        <v>0</v>
      </c>
      <c r="AH512" s="1">
        <v>6</v>
      </c>
      <c r="AI512" s="1">
        <v>2009</v>
      </c>
      <c r="AJ512" s="1" t="s">
        <v>9</v>
      </c>
      <c r="AK512" s="1">
        <v>85000</v>
      </c>
      <c r="AL512" s="16">
        <f t="shared" si="25"/>
        <v>-90984.850684931502</v>
      </c>
      <c r="AM512" s="16">
        <f t="shared" si="26"/>
        <v>8278243054.1592808</v>
      </c>
    </row>
    <row r="513" spans="1:39" x14ac:dyDescent="0.25">
      <c r="A513" s="5">
        <v>600</v>
      </c>
      <c r="B513" s="6">
        <v>160</v>
      </c>
      <c r="C513" s="6" t="s">
        <v>4</v>
      </c>
      <c r="D513" s="6">
        <v>1950</v>
      </c>
      <c r="E513" s="1" t="s">
        <v>45</v>
      </c>
      <c r="F513" s="1">
        <v>6</v>
      </c>
      <c r="G513" s="1">
        <v>6</v>
      </c>
      <c r="H513" s="1">
        <v>1980</v>
      </c>
      <c r="I513" s="1">
        <v>1980</v>
      </c>
      <c r="J513" s="1" t="s">
        <v>46</v>
      </c>
      <c r="K513" s="1" t="s">
        <v>47</v>
      </c>
      <c r="L513" s="1" t="s">
        <v>48</v>
      </c>
      <c r="M513" s="1" t="s">
        <v>49</v>
      </c>
      <c r="N513" s="1" t="s">
        <v>48</v>
      </c>
      <c r="O513" s="1" t="s">
        <v>47</v>
      </c>
      <c r="P513" s="1" t="s">
        <v>50</v>
      </c>
      <c r="Q513" s="1" t="s">
        <v>60</v>
      </c>
      <c r="R513" s="1">
        <v>81</v>
      </c>
      <c r="S513" s="1" t="s">
        <v>52</v>
      </c>
      <c r="T513" s="1">
        <v>716</v>
      </c>
      <c r="U513" s="1">
        <v>840</v>
      </c>
      <c r="V513" s="1">
        <v>0</v>
      </c>
      <c r="W513" s="1">
        <v>1556</v>
      </c>
      <c r="X513" s="1">
        <v>2</v>
      </c>
      <c r="Y513" s="1">
        <v>1</v>
      </c>
      <c r="Z513" s="1">
        <v>3</v>
      </c>
      <c r="AA513" s="1">
        <v>1</v>
      </c>
      <c r="AB513" s="1" t="s">
        <v>47</v>
      </c>
      <c r="AC513" s="1">
        <v>6</v>
      </c>
      <c r="AD513" s="1" t="s">
        <v>53</v>
      </c>
      <c r="AE513" s="1" t="s">
        <v>54</v>
      </c>
      <c r="AF513" s="1">
        <v>2</v>
      </c>
      <c r="AG513" s="1">
        <v>0</v>
      </c>
      <c r="AH513" s="1">
        <v>7</v>
      </c>
      <c r="AI513" s="1">
        <v>2008</v>
      </c>
      <c r="AJ513" s="1" t="s">
        <v>9</v>
      </c>
      <c r="AK513" s="1">
        <v>151000</v>
      </c>
      <c r="AL513" s="16">
        <f t="shared" si="25"/>
        <v>-24984.850684931502</v>
      </c>
      <c r="AM513" s="16">
        <f t="shared" si="26"/>
        <v>624242763.74832213</v>
      </c>
    </row>
    <row r="514" spans="1:39" x14ac:dyDescent="0.25">
      <c r="A514" s="5">
        <v>47</v>
      </c>
      <c r="B514" s="6">
        <v>50</v>
      </c>
      <c r="C514" s="6" t="s">
        <v>3</v>
      </c>
      <c r="D514" s="6">
        <v>12822</v>
      </c>
      <c r="E514" s="1" t="s">
        <v>71</v>
      </c>
      <c r="F514" s="1">
        <v>7</v>
      </c>
      <c r="G514" s="1">
        <v>5</v>
      </c>
      <c r="H514" s="1">
        <v>2003</v>
      </c>
      <c r="I514" s="1">
        <v>2003</v>
      </c>
      <c r="J514" s="1" t="s">
        <v>46</v>
      </c>
      <c r="K514" s="1" t="s">
        <v>48</v>
      </c>
      <c r="L514" s="1" t="s">
        <v>47</v>
      </c>
      <c r="M514" s="1" t="s">
        <v>55</v>
      </c>
      <c r="N514" s="1" t="s">
        <v>62</v>
      </c>
      <c r="O514" s="1" t="s">
        <v>47</v>
      </c>
      <c r="P514" s="1" t="s">
        <v>50</v>
      </c>
      <c r="Q514" s="1" t="s">
        <v>63</v>
      </c>
      <c r="R514" s="1">
        <v>1351</v>
      </c>
      <c r="S514" s="1" t="s">
        <v>52</v>
      </c>
      <c r="T514" s="1">
        <v>1518</v>
      </c>
      <c r="U514" s="1">
        <v>631</v>
      </c>
      <c r="V514" s="1">
        <v>0</v>
      </c>
      <c r="W514" s="1">
        <v>2149</v>
      </c>
      <c r="X514" s="1">
        <v>1</v>
      </c>
      <c r="Y514" s="1">
        <v>1</v>
      </c>
      <c r="Z514" s="1">
        <v>1</v>
      </c>
      <c r="AA514" s="1">
        <v>1</v>
      </c>
      <c r="AB514" s="1" t="s">
        <v>48</v>
      </c>
      <c r="AC514" s="1">
        <v>6</v>
      </c>
      <c r="AD514" s="1" t="s">
        <v>53</v>
      </c>
      <c r="AE514" s="1" t="s">
        <v>54</v>
      </c>
      <c r="AF514" s="1">
        <v>2</v>
      </c>
      <c r="AG514" s="1">
        <v>0</v>
      </c>
      <c r="AH514" s="1">
        <v>8</v>
      </c>
      <c r="AI514" s="1">
        <v>2009</v>
      </c>
      <c r="AJ514" s="1" t="s">
        <v>10</v>
      </c>
      <c r="AK514" s="1">
        <v>239686</v>
      </c>
      <c r="AL514" s="16">
        <f t="shared" si="25"/>
        <v>63701.149315068498</v>
      </c>
      <c r="AM514" s="16">
        <f t="shared" si="26"/>
        <v>4057836424.0606518</v>
      </c>
    </row>
    <row r="515" spans="1:39" x14ac:dyDescent="0.25">
      <c r="A515" s="5">
        <v>250</v>
      </c>
      <c r="B515" s="6">
        <v>50</v>
      </c>
      <c r="C515" s="6" t="s">
        <v>3</v>
      </c>
      <c r="D515" s="6">
        <v>159000</v>
      </c>
      <c r="E515" s="1" t="s">
        <v>71</v>
      </c>
      <c r="F515" s="1">
        <v>6</v>
      </c>
      <c r="G515" s="1">
        <v>7</v>
      </c>
      <c r="H515" s="1">
        <v>1958</v>
      </c>
      <c r="I515" s="1">
        <v>2006</v>
      </c>
      <c r="J515" s="1" t="s">
        <v>46</v>
      </c>
      <c r="K515" s="1" t="s">
        <v>48</v>
      </c>
      <c r="L515" s="1" t="s">
        <v>47</v>
      </c>
      <c r="M515" s="1" t="s">
        <v>49</v>
      </c>
      <c r="N515" s="1" t="s">
        <v>48</v>
      </c>
      <c r="O515" s="1" t="s">
        <v>47</v>
      </c>
      <c r="P515" s="1" t="s">
        <v>48</v>
      </c>
      <c r="Q515" s="1" t="s">
        <v>60</v>
      </c>
      <c r="R515" s="1">
        <v>697</v>
      </c>
      <c r="S515" s="1" t="s">
        <v>52</v>
      </c>
      <c r="T515" s="1">
        <v>1444</v>
      </c>
      <c r="U515" s="1">
        <v>700</v>
      </c>
      <c r="V515" s="1">
        <v>0</v>
      </c>
      <c r="W515" s="1">
        <v>2144</v>
      </c>
      <c r="X515" s="1">
        <v>2</v>
      </c>
      <c r="Y515" s="1">
        <v>0</v>
      </c>
      <c r="Z515" s="1">
        <v>4</v>
      </c>
      <c r="AA515" s="1">
        <v>1</v>
      </c>
      <c r="AB515" s="1" t="s">
        <v>48</v>
      </c>
      <c r="AC515" s="1">
        <v>7</v>
      </c>
      <c r="AD515" s="1" t="s">
        <v>53</v>
      </c>
      <c r="AE515" s="1" t="s">
        <v>54</v>
      </c>
      <c r="AF515" s="1">
        <v>2</v>
      </c>
      <c r="AG515" s="1">
        <v>0</v>
      </c>
      <c r="AH515" s="1">
        <v>6</v>
      </c>
      <c r="AI515" s="1">
        <v>2007</v>
      </c>
      <c r="AJ515" s="1" t="s">
        <v>9</v>
      </c>
      <c r="AK515" s="1">
        <v>277000</v>
      </c>
      <c r="AL515" s="16">
        <f t="shared" ref="AL515:AL578" si="27">AK515-$AO$3</f>
        <v>101015.1493150685</v>
      </c>
      <c r="AM515" s="16">
        <f t="shared" ref="AM515:AM578" si="28">AL515^2</f>
        <v>10204060391.145584</v>
      </c>
    </row>
    <row r="516" spans="1:39" x14ac:dyDescent="0.25">
      <c r="A516" s="5">
        <v>1280</v>
      </c>
      <c r="B516" s="6">
        <v>50</v>
      </c>
      <c r="C516" s="6" t="s">
        <v>7</v>
      </c>
      <c r="D516" s="6">
        <v>7500</v>
      </c>
      <c r="E516" s="1" t="s">
        <v>45</v>
      </c>
      <c r="F516" s="1">
        <v>4</v>
      </c>
      <c r="G516" s="1">
        <v>4</v>
      </c>
      <c r="H516" s="1">
        <v>1920</v>
      </c>
      <c r="I516" s="1">
        <v>1950</v>
      </c>
      <c r="J516" s="1" t="s">
        <v>46</v>
      </c>
      <c r="K516" s="1" t="s">
        <v>47</v>
      </c>
      <c r="L516" s="1" t="s">
        <v>48</v>
      </c>
      <c r="M516" s="1" t="s">
        <v>49</v>
      </c>
      <c r="N516" s="1" t="s">
        <v>47</v>
      </c>
      <c r="O516" s="1" t="s">
        <v>47</v>
      </c>
      <c r="P516" s="1" t="s">
        <v>50</v>
      </c>
      <c r="Q516" s="1" t="s">
        <v>56</v>
      </c>
      <c r="R516" s="1">
        <v>0</v>
      </c>
      <c r="S516" s="1" t="s">
        <v>52</v>
      </c>
      <c r="T516" s="1">
        <v>698</v>
      </c>
      <c r="U516" s="1">
        <v>430</v>
      </c>
      <c r="V516" s="1">
        <v>0</v>
      </c>
      <c r="W516" s="1">
        <v>1128</v>
      </c>
      <c r="X516" s="1">
        <v>1</v>
      </c>
      <c r="Y516" s="1">
        <v>0</v>
      </c>
      <c r="Z516" s="1">
        <v>2</v>
      </c>
      <c r="AA516" s="1">
        <v>1</v>
      </c>
      <c r="AB516" s="1" t="s">
        <v>47</v>
      </c>
      <c r="AC516" s="1">
        <v>6</v>
      </c>
      <c r="AD516" s="1" t="s">
        <v>53</v>
      </c>
      <c r="AE516" s="1" t="s">
        <v>58</v>
      </c>
      <c r="AF516" s="1">
        <v>2</v>
      </c>
      <c r="AG516" s="1">
        <v>0</v>
      </c>
      <c r="AH516" s="1">
        <v>4</v>
      </c>
      <c r="AI516" s="1">
        <v>2010</v>
      </c>
      <c r="AJ516" s="1" t="s">
        <v>10</v>
      </c>
      <c r="AK516" s="1">
        <v>68400</v>
      </c>
      <c r="AL516" s="16">
        <f t="shared" si="27"/>
        <v>-107584.8506849315</v>
      </c>
      <c r="AM516" s="16">
        <f t="shared" si="28"/>
        <v>11574500096.899006</v>
      </c>
    </row>
    <row r="517" spans="1:39" x14ac:dyDescent="0.25">
      <c r="A517" s="5">
        <v>973</v>
      </c>
      <c r="B517" s="6">
        <v>120</v>
      </c>
      <c r="C517" s="6" t="s">
        <v>3</v>
      </c>
      <c r="D517" s="6">
        <v>7892</v>
      </c>
      <c r="E517" s="1" t="s">
        <v>45</v>
      </c>
      <c r="F517" s="1">
        <v>6</v>
      </c>
      <c r="G517" s="1">
        <v>5</v>
      </c>
      <c r="H517" s="1">
        <v>1979</v>
      </c>
      <c r="I517" s="1">
        <v>1979</v>
      </c>
      <c r="J517" s="1" t="s">
        <v>46</v>
      </c>
      <c r="K517" s="1" t="s">
        <v>47</v>
      </c>
      <c r="L517" s="1" t="s">
        <v>47</v>
      </c>
      <c r="M517" s="1" t="s">
        <v>49</v>
      </c>
      <c r="N517" s="1" t="s">
        <v>48</v>
      </c>
      <c r="O517" s="1" t="s">
        <v>47</v>
      </c>
      <c r="P517" s="1" t="s">
        <v>50</v>
      </c>
      <c r="Q517" s="1" t="s">
        <v>56</v>
      </c>
      <c r="R517" s="1">
        <v>0</v>
      </c>
      <c r="S517" s="1" t="s">
        <v>52</v>
      </c>
      <c r="T517" s="1">
        <v>918</v>
      </c>
      <c r="U517" s="1">
        <v>0</v>
      </c>
      <c r="V517" s="1">
        <v>0</v>
      </c>
      <c r="W517" s="1">
        <v>918</v>
      </c>
      <c r="X517" s="1">
        <v>2</v>
      </c>
      <c r="Y517" s="1">
        <v>0</v>
      </c>
      <c r="Z517" s="1">
        <v>2</v>
      </c>
      <c r="AA517" s="1">
        <v>1</v>
      </c>
      <c r="AB517" s="1" t="s">
        <v>47</v>
      </c>
      <c r="AC517" s="1">
        <v>5</v>
      </c>
      <c r="AD517" s="1" t="s">
        <v>53</v>
      </c>
      <c r="AE517" s="1" t="s">
        <v>54</v>
      </c>
      <c r="AF517" s="1">
        <v>1</v>
      </c>
      <c r="AG517" s="1">
        <v>0</v>
      </c>
      <c r="AH517" s="1">
        <v>4</v>
      </c>
      <c r="AI517" s="1">
        <v>2010</v>
      </c>
      <c r="AJ517" s="1" t="s">
        <v>9</v>
      </c>
      <c r="AK517" s="1">
        <v>99500</v>
      </c>
      <c r="AL517" s="16">
        <f t="shared" si="27"/>
        <v>-76484.850684931502</v>
      </c>
      <c r="AM517" s="16">
        <f t="shared" si="28"/>
        <v>5849932384.2962666</v>
      </c>
    </row>
    <row r="518" spans="1:39" x14ac:dyDescent="0.25">
      <c r="A518" s="5">
        <v>1112</v>
      </c>
      <c r="B518" s="6">
        <v>60</v>
      </c>
      <c r="C518" s="6" t="s">
        <v>3</v>
      </c>
      <c r="D518" s="6">
        <v>10480</v>
      </c>
      <c r="E518" s="1" t="s">
        <v>45</v>
      </c>
      <c r="F518" s="1">
        <v>7</v>
      </c>
      <c r="G518" s="1">
        <v>6</v>
      </c>
      <c r="H518" s="1">
        <v>1976</v>
      </c>
      <c r="I518" s="1">
        <v>1976</v>
      </c>
      <c r="J518" s="1" t="s">
        <v>61</v>
      </c>
      <c r="K518" s="1" t="s">
        <v>47</v>
      </c>
      <c r="L518" s="1" t="s">
        <v>47</v>
      </c>
      <c r="M518" s="1" t="s">
        <v>49</v>
      </c>
      <c r="N518" s="1" t="s">
        <v>47</v>
      </c>
      <c r="O518" s="1" t="s">
        <v>47</v>
      </c>
      <c r="P518" s="1" t="s">
        <v>50</v>
      </c>
      <c r="Q518" s="1" t="s">
        <v>65</v>
      </c>
      <c r="R518" s="1">
        <v>403</v>
      </c>
      <c r="S518" s="1" t="s">
        <v>52</v>
      </c>
      <c r="T518" s="1">
        <v>1098</v>
      </c>
      <c r="U518" s="1">
        <v>866</v>
      </c>
      <c r="V518" s="1">
        <v>0</v>
      </c>
      <c r="W518" s="1">
        <v>1964</v>
      </c>
      <c r="X518" s="1">
        <v>2</v>
      </c>
      <c r="Y518" s="1">
        <v>1</v>
      </c>
      <c r="Z518" s="1">
        <v>4</v>
      </c>
      <c r="AA518" s="1">
        <v>1</v>
      </c>
      <c r="AB518" s="1" t="s">
        <v>47</v>
      </c>
      <c r="AC518" s="1">
        <v>8</v>
      </c>
      <c r="AD518" s="1" t="s">
        <v>53</v>
      </c>
      <c r="AE518" s="1" t="s">
        <v>54</v>
      </c>
      <c r="AF518" s="1">
        <v>2</v>
      </c>
      <c r="AG518" s="1">
        <v>0</v>
      </c>
      <c r="AH518" s="1">
        <v>9</v>
      </c>
      <c r="AI518" s="1">
        <v>2008</v>
      </c>
      <c r="AJ518" s="1" t="s">
        <v>9</v>
      </c>
      <c r="AK518" s="1">
        <v>205000</v>
      </c>
      <c r="AL518" s="16">
        <f t="shared" si="27"/>
        <v>29015.149315068498</v>
      </c>
      <c r="AM518" s="16">
        <f t="shared" si="28"/>
        <v>841878889.77572</v>
      </c>
    </row>
    <row r="519" spans="1:39" x14ac:dyDescent="0.25">
      <c r="A519" s="5">
        <v>853</v>
      </c>
      <c r="B519" s="6">
        <v>75</v>
      </c>
      <c r="C519" s="6" t="s">
        <v>3</v>
      </c>
      <c r="D519" s="6">
        <v>7128</v>
      </c>
      <c r="E519" s="1" t="s">
        <v>45</v>
      </c>
      <c r="F519" s="1">
        <v>7</v>
      </c>
      <c r="G519" s="1">
        <v>5</v>
      </c>
      <c r="H519" s="1">
        <v>1941</v>
      </c>
      <c r="I519" s="1">
        <v>1950</v>
      </c>
      <c r="J519" s="1" t="s">
        <v>46</v>
      </c>
      <c r="K519" s="1" t="s">
        <v>47</v>
      </c>
      <c r="L519" s="1" t="s">
        <v>48</v>
      </c>
      <c r="M519" s="1" t="s">
        <v>49</v>
      </c>
      <c r="N519" s="1" t="s">
        <v>47</v>
      </c>
      <c r="O519" s="1" t="s">
        <v>47</v>
      </c>
      <c r="P519" s="1" t="s">
        <v>50</v>
      </c>
      <c r="Q519" s="1" t="s">
        <v>60</v>
      </c>
      <c r="R519" s="1">
        <v>364</v>
      </c>
      <c r="S519" s="1" t="s">
        <v>52</v>
      </c>
      <c r="T519" s="1">
        <v>918</v>
      </c>
      <c r="U519" s="1">
        <v>728</v>
      </c>
      <c r="V519" s="1">
        <v>0</v>
      </c>
      <c r="W519" s="1">
        <v>1646</v>
      </c>
      <c r="X519" s="1">
        <v>2</v>
      </c>
      <c r="Y519" s="1">
        <v>0</v>
      </c>
      <c r="Z519" s="1">
        <v>4</v>
      </c>
      <c r="AA519" s="1">
        <v>1</v>
      </c>
      <c r="AB519" s="1" t="s">
        <v>47</v>
      </c>
      <c r="AC519" s="1">
        <v>7</v>
      </c>
      <c r="AD519" s="1" t="s">
        <v>53</v>
      </c>
      <c r="AE519" s="1" t="s">
        <v>58</v>
      </c>
      <c r="AF519" s="1">
        <v>1</v>
      </c>
      <c r="AG519" s="1">
        <v>0</v>
      </c>
      <c r="AH519" s="1">
        <v>8</v>
      </c>
      <c r="AI519" s="1">
        <v>2007</v>
      </c>
      <c r="AJ519" s="1" t="s">
        <v>9</v>
      </c>
      <c r="AK519" s="1">
        <v>164000</v>
      </c>
      <c r="AL519" s="16">
        <f t="shared" si="27"/>
        <v>-11984.850684931502</v>
      </c>
      <c r="AM519" s="16">
        <f t="shared" si="28"/>
        <v>143636645.94010308</v>
      </c>
    </row>
    <row r="520" spans="1:39" x14ac:dyDescent="0.25">
      <c r="A520" s="5">
        <v>434</v>
      </c>
      <c r="B520" s="6">
        <v>60</v>
      </c>
      <c r="C520" s="6" t="s">
        <v>3</v>
      </c>
      <c r="D520" s="6">
        <v>10839</v>
      </c>
      <c r="E520" s="1" t="s">
        <v>59</v>
      </c>
      <c r="F520" s="1">
        <v>6</v>
      </c>
      <c r="G520" s="1">
        <v>5</v>
      </c>
      <c r="H520" s="1">
        <v>1997</v>
      </c>
      <c r="I520" s="1">
        <v>1998</v>
      </c>
      <c r="J520" s="1" t="s">
        <v>46</v>
      </c>
      <c r="K520" s="1" t="s">
        <v>47</v>
      </c>
      <c r="L520" s="1" t="s">
        <v>47</v>
      </c>
      <c r="M520" s="1" t="s">
        <v>55</v>
      </c>
      <c r="N520" s="1" t="s">
        <v>48</v>
      </c>
      <c r="O520" s="1" t="s">
        <v>47</v>
      </c>
      <c r="P520" s="1" t="s">
        <v>50</v>
      </c>
      <c r="Q520" s="1" t="s">
        <v>56</v>
      </c>
      <c r="R520" s="1">
        <v>0</v>
      </c>
      <c r="S520" s="1" t="s">
        <v>52</v>
      </c>
      <c r="T520" s="1">
        <v>926</v>
      </c>
      <c r="U520" s="1">
        <v>678</v>
      </c>
      <c r="V520" s="1">
        <v>0</v>
      </c>
      <c r="W520" s="1">
        <v>1604</v>
      </c>
      <c r="X520" s="1">
        <v>2</v>
      </c>
      <c r="Y520" s="1">
        <v>1</v>
      </c>
      <c r="Z520" s="1">
        <v>3</v>
      </c>
      <c r="AA520" s="1">
        <v>1</v>
      </c>
      <c r="AB520" s="1" t="s">
        <v>47</v>
      </c>
      <c r="AC520" s="1">
        <v>7</v>
      </c>
      <c r="AD520" s="1" t="s">
        <v>53</v>
      </c>
      <c r="AE520" s="1" t="s">
        <v>54</v>
      </c>
      <c r="AF520" s="1">
        <v>2</v>
      </c>
      <c r="AG520" s="1">
        <v>0</v>
      </c>
      <c r="AH520" s="1">
        <v>7</v>
      </c>
      <c r="AI520" s="1">
        <v>2008</v>
      </c>
      <c r="AJ520" s="1" t="s">
        <v>9</v>
      </c>
      <c r="AK520" s="1">
        <v>181000</v>
      </c>
      <c r="AL520" s="16">
        <f t="shared" si="27"/>
        <v>5015.1493150684983</v>
      </c>
      <c r="AM520" s="16">
        <f t="shared" si="28"/>
        <v>25151722.652432028</v>
      </c>
    </row>
    <row r="521" spans="1:39" x14ac:dyDescent="0.25">
      <c r="A521" s="5">
        <v>28</v>
      </c>
      <c r="B521" s="6">
        <v>20</v>
      </c>
      <c r="C521" s="6" t="s">
        <v>3</v>
      </c>
      <c r="D521" s="6">
        <v>11478</v>
      </c>
      <c r="E521" s="1" t="s">
        <v>45</v>
      </c>
      <c r="F521" s="1">
        <v>8</v>
      </c>
      <c r="G521" s="1">
        <v>5</v>
      </c>
      <c r="H521" s="1">
        <v>2007</v>
      </c>
      <c r="I521" s="1">
        <v>2008</v>
      </c>
      <c r="J521" s="1" t="s">
        <v>46</v>
      </c>
      <c r="K521" s="1" t="s">
        <v>48</v>
      </c>
      <c r="L521" s="1" t="s">
        <v>47</v>
      </c>
      <c r="M521" s="1" t="s">
        <v>55</v>
      </c>
      <c r="N521" s="1" t="s">
        <v>62</v>
      </c>
      <c r="O521" s="1" t="s">
        <v>47</v>
      </c>
      <c r="P521" s="1" t="s">
        <v>50</v>
      </c>
      <c r="Q521" s="1" t="s">
        <v>63</v>
      </c>
      <c r="R521" s="1">
        <v>1218</v>
      </c>
      <c r="S521" s="1" t="s">
        <v>52</v>
      </c>
      <c r="T521" s="1">
        <v>1704</v>
      </c>
      <c r="U521" s="1">
        <v>0</v>
      </c>
      <c r="V521" s="1">
        <v>0</v>
      </c>
      <c r="W521" s="1">
        <v>1704</v>
      </c>
      <c r="X521" s="1">
        <v>2</v>
      </c>
      <c r="Y521" s="1">
        <v>0</v>
      </c>
      <c r="Z521" s="1">
        <v>3</v>
      </c>
      <c r="AA521" s="1">
        <v>1</v>
      </c>
      <c r="AB521" s="1" t="s">
        <v>48</v>
      </c>
      <c r="AC521" s="1">
        <v>7</v>
      </c>
      <c r="AD521" s="1" t="s">
        <v>53</v>
      </c>
      <c r="AE521" s="1" t="s">
        <v>54</v>
      </c>
      <c r="AF521" s="1">
        <v>3</v>
      </c>
      <c r="AG521" s="1">
        <v>0</v>
      </c>
      <c r="AH521" s="1">
        <v>5</v>
      </c>
      <c r="AI521" s="1">
        <v>2010</v>
      </c>
      <c r="AJ521" s="1" t="s">
        <v>9</v>
      </c>
      <c r="AK521" s="1">
        <v>306000</v>
      </c>
      <c r="AL521" s="16">
        <f t="shared" si="27"/>
        <v>130015.1493150685</v>
      </c>
      <c r="AM521" s="16">
        <f t="shared" si="28"/>
        <v>16903939051.419556</v>
      </c>
    </row>
    <row r="522" spans="1:39" x14ac:dyDescent="0.25">
      <c r="A522" s="5">
        <v>504</v>
      </c>
      <c r="B522" s="6">
        <v>20</v>
      </c>
      <c r="C522" s="6" t="s">
        <v>3</v>
      </c>
      <c r="D522" s="6">
        <v>15602</v>
      </c>
      <c r="E522" s="1" t="s">
        <v>45</v>
      </c>
      <c r="F522" s="1">
        <v>7</v>
      </c>
      <c r="G522" s="1">
        <v>8</v>
      </c>
      <c r="H522" s="1">
        <v>1959</v>
      </c>
      <c r="I522" s="1">
        <v>1997</v>
      </c>
      <c r="J522" s="1" t="s">
        <v>46</v>
      </c>
      <c r="K522" s="1" t="s">
        <v>47</v>
      </c>
      <c r="L522" s="1" t="s">
        <v>47</v>
      </c>
      <c r="M522" s="1" t="s">
        <v>49</v>
      </c>
      <c r="N522" s="1" t="s">
        <v>47</v>
      </c>
      <c r="O522" s="1" t="s">
        <v>47</v>
      </c>
      <c r="P522" s="1" t="s">
        <v>50</v>
      </c>
      <c r="Q522" s="1" t="s">
        <v>65</v>
      </c>
      <c r="R522" s="1">
        <v>1247</v>
      </c>
      <c r="S522" s="1" t="s">
        <v>52</v>
      </c>
      <c r="T522" s="1">
        <v>1801</v>
      </c>
      <c r="U522" s="1">
        <v>0</v>
      </c>
      <c r="V522" s="1">
        <v>0</v>
      </c>
      <c r="W522" s="1">
        <v>1801</v>
      </c>
      <c r="X522" s="1">
        <v>2</v>
      </c>
      <c r="Y522" s="1">
        <v>0</v>
      </c>
      <c r="Z522" s="1">
        <v>1</v>
      </c>
      <c r="AA522" s="1">
        <v>1</v>
      </c>
      <c r="AB522" s="1" t="s">
        <v>47</v>
      </c>
      <c r="AC522" s="1">
        <v>6</v>
      </c>
      <c r="AD522" s="1" t="s">
        <v>53</v>
      </c>
      <c r="AE522" s="1" t="s">
        <v>54</v>
      </c>
      <c r="AF522" s="1">
        <v>2</v>
      </c>
      <c r="AG522" s="1">
        <v>0</v>
      </c>
      <c r="AH522" s="1">
        <v>3</v>
      </c>
      <c r="AI522" s="1">
        <v>2010</v>
      </c>
      <c r="AJ522" s="1" t="s">
        <v>9</v>
      </c>
      <c r="AK522" s="1">
        <v>289000</v>
      </c>
      <c r="AL522" s="16">
        <f t="shared" si="27"/>
        <v>113015.1493150685</v>
      </c>
      <c r="AM522" s="16">
        <f t="shared" si="28"/>
        <v>12772423974.707228</v>
      </c>
    </row>
    <row r="523" spans="1:39" x14ac:dyDescent="0.25">
      <c r="A523" s="5">
        <v>1164</v>
      </c>
      <c r="B523" s="6">
        <v>90</v>
      </c>
      <c r="C523" s="6" t="s">
        <v>3</v>
      </c>
      <c r="D523" s="6">
        <v>12900</v>
      </c>
      <c r="E523" s="1" t="s">
        <v>45</v>
      </c>
      <c r="F523" s="1">
        <v>4</v>
      </c>
      <c r="G523" s="1">
        <v>4</v>
      </c>
      <c r="H523" s="1">
        <v>1969</v>
      </c>
      <c r="I523" s="1">
        <v>1969</v>
      </c>
      <c r="J523" s="1" t="s">
        <v>46</v>
      </c>
      <c r="K523" s="1" t="s">
        <v>47</v>
      </c>
      <c r="L523" s="1" t="s">
        <v>47</v>
      </c>
      <c r="M523" s="1" t="s">
        <v>49</v>
      </c>
      <c r="N523" s="1" t="s">
        <v>48</v>
      </c>
      <c r="O523" s="1" t="s">
        <v>47</v>
      </c>
      <c r="P523" s="1" t="s">
        <v>68</v>
      </c>
      <c r="Q523" s="1" t="s">
        <v>63</v>
      </c>
      <c r="R523" s="1">
        <v>1198</v>
      </c>
      <c r="S523" s="1" t="s">
        <v>52</v>
      </c>
      <c r="T523" s="1">
        <v>1258</v>
      </c>
      <c r="U523" s="1">
        <v>0</v>
      </c>
      <c r="V523" s="1">
        <v>0</v>
      </c>
      <c r="W523" s="1">
        <v>1258</v>
      </c>
      <c r="X523" s="1">
        <v>0</v>
      </c>
      <c r="Y523" s="1">
        <v>2</v>
      </c>
      <c r="Z523" s="1">
        <v>0</v>
      </c>
      <c r="AA523" s="1">
        <v>2</v>
      </c>
      <c r="AB523" s="1" t="s">
        <v>47</v>
      </c>
      <c r="AC523" s="1">
        <v>6</v>
      </c>
      <c r="AD523" s="1" t="s">
        <v>53</v>
      </c>
      <c r="AE523" s="1" t="s">
        <v>69</v>
      </c>
      <c r="AF523" s="1">
        <v>2</v>
      </c>
      <c r="AG523" s="1">
        <v>0</v>
      </c>
      <c r="AH523" s="1">
        <v>1</v>
      </c>
      <c r="AI523" s="1">
        <v>2008</v>
      </c>
      <c r="AJ523" s="1" t="s">
        <v>10</v>
      </c>
      <c r="AK523" s="1">
        <v>108959</v>
      </c>
      <c r="AL523" s="16">
        <f t="shared" si="27"/>
        <v>-67025.850684931502</v>
      </c>
      <c r="AM523" s="16">
        <f t="shared" si="28"/>
        <v>4492464660.0387325</v>
      </c>
    </row>
    <row r="524" spans="1:39" x14ac:dyDescent="0.25">
      <c r="A524" s="5">
        <v>614</v>
      </c>
      <c r="B524" s="6">
        <v>20</v>
      </c>
      <c r="C524" s="6" t="s">
        <v>3</v>
      </c>
      <c r="D524" s="6">
        <v>8402</v>
      </c>
      <c r="E524" s="1" t="s">
        <v>45</v>
      </c>
      <c r="F524" s="1">
        <v>5</v>
      </c>
      <c r="G524" s="1">
        <v>5</v>
      </c>
      <c r="H524" s="1">
        <v>2007</v>
      </c>
      <c r="I524" s="1">
        <v>2007</v>
      </c>
      <c r="J524" s="1" t="s">
        <v>46</v>
      </c>
      <c r="K524" s="1" t="s">
        <v>47</v>
      </c>
      <c r="L524" s="1" t="s">
        <v>47</v>
      </c>
      <c r="M524" s="1" t="s">
        <v>55</v>
      </c>
      <c r="N524" s="1" t="s">
        <v>48</v>
      </c>
      <c r="O524" s="1" t="s">
        <v>47</v>
      </c>
      <c r="P524" s="1" t="s">
        <v>50</v>
      </c>
      <c r="Q524" s="1" t="s">
        <v>65</v>
      </c>
      <c r="R524" s="1">
        <v>206</v>
      </c>
      <c r="S524" s="1" t="s">
        <v>52</v>
      </c>
      <c r="T524" s="1">
        <v>1120</v>
      </c>
      <c r="U524" s="1">
        <v>0</v>
      </c>
      <c r="V524" s="1">
        <v>0</v>
      </c>
      <c r="W524" s="1">
        <v>1120</v>
      </c>
      <c r="X524" s="1">
        <v>1</v>
      </c>
      <c r="Y524" s="1">
        <v>0</v>
      </c>
      <c r="Z524" s="1">
        <v>3</v>
      </c>
      <c r="AA524" s="1">
        <v>1</v>
      </c>
      <c r="AB524" s="1" t="s">
        <v>47</v>
      </c>
      <c r="AC524" s="1">
        <v>6</v>
      </c>
      <c r="AD524" s="1" t="s">
        <v>53</v>
      </c>
      <c r="AE524" s="1" t="s">
        <v>76</v>
      </c>
      <c r="AF524" s="1">
        <v>0</v>
      </c>
      <c r="AG524" s="1">
        <v>0</v>
      </c>
      <c r="AH524" s="1">
        <v>12</v>
      </c>
      <c r="AI524" s="1">
        <v>2007</v>
      </c>
      <c r="AJ524" s="1" t="s">
        <v>10</v>
      </c>
      <c r="AK524" s="1">
        <v>147000</v>
      </c>
      <c r="AL524" s="16">
        <f t="shared" si="27"/>
        <v>-28984.850684931502</v>
      </c>
      <c r="AM524" s="16">
        <f t="shared" si="28"/>
        <v>840121569.22777414</v>
      </c>
    </row>
    <row r="525" spans="1:39" x14ac:dyDescent="0.25">
      <c r="A525" s="5">
        <v>446</v>
      </c>
      <c r="B525" s="6">
        <v>20</v>
      </c>
      <c r="C525" s="6" t="s">
        <v>3</v>
      </c>
      <c r="D525" s="6">
        <v>9855</v>
      </c>
      <c r="E525" s="1" t="s">
        <v>59</v>
      </c>
      <c r="F525" s="1">
        <v>6</v>
      </c>
      <c r="G525" s="1">
        <v>5</v>
      </c>
      <c r="H525" s="1">
        <v>1956</v>
      </c>
      <c r="I525" s="1">
        <v>1956</v>
      </c>
      <c r="J525" s="1" t="s">
        <v>61</v>
      </c>
      <c r="K525" s="1" t="s">
        <v>47</v>
      </c>
      <c r="L525" s="1" t="s">
        <v>47</v>
      </c>
      <c r="M525" s="1" t="s">
        <v>49</v>
      </c>
      <c r="N525" s="1" t="s">
        <v>47</v>
      </c>
      <c r="O525" s="1" t="s">
        <v>47</v>
      </c>
      <c r="P525" s="1" t="s">
        <v>50</v>
      </c>
      <c r="Q525" s="1" t="s">
        <v>56</v>
      </c>
      <c r="R525" s="1">
        <v>0</v>
      </c>
      <c r="S525" s="1" t="s">
        <v>52</v>
      </c>
      <c r="T525" s="1">
        <v>1689</v>
      </c>
      <c r="U525" s="1">
        <v>0</v>
      </c>
      <c r="V525" s="1">
        <v>0</v>
      </c>
      <c r="W525" s="1">
        <v>1689</v>
      </c>
      <c r="X525" s="1">
        <v>1</v>
      </c>
      <c r="Y525" s="1">
        <v>0</v>
      </c>
      <c r="Z525" s="1">
        <v>3</v>
      </c>
      <c r="AA525" s="1">
        <v>1</v>
      </c>
      <c r="AB525" s="1" t="s">
        <v>47</v>
      </c>
      <c r="AC525" s="1">
        <v>7</v>
      </c>
      <c r="AD525" s="1" t="s">
        <v>53</v>
      </c>
      <c r="AE525" s="1" t="s">
        <v>54</v>
      </c>
      <c r="AF525" s="1">
        <v>2</v>
      </c>
      <c r="AG525" s="1">
        <v>0</v>
      </c>
      <c r="AH525" s="1">
        <v>11</v>
      </c>
      <c r="AI525" s="1">
        <v>2009</v>
      </c>
      <c r="AJ525" s="1" t="s">
        <v>9</v>
      </c>
      <c r="AK525" s="1">
        <v>127500</v>
      </c>
      <c r="AL525" s="16">
        <f t="shared" si="27"/>
        <v>-48484.850684931502</v>
      </c>
      <c r="AM525" s="16">
        <f t="shared" si="28"/>
        <v>2350780745.9401026</v>
      </c>
    </row>
    <row r="526" spans="1:39" x14ac:dyDescent="0.25">
      <c r="A526" s="5">
        <v>1322</v>
      </c>
      <c r="B526" s="6">
        <v>20</v>
      </c>
      <c r="C526" s="6" t="s">
        <v>3</v>
      </c>
      <c r="D526" s="6">
        <v>6627</v>
      </c>
      <c r="E526" s="1" t="s">
        <v>59</v>
      </c>
      <c r="F526" s="1">
        <v>3</v>
      </c>
      <c r="G526" s="1">
        <v>6</v>
      </c>
      <c r="H526" s="1">
        <v>1949</v>
      </c>
      <c r="I526" s="1">
        <v>1950</v>
      </c>
      <c r="J526" s="1" t="s">
        <v>61</v>
      </c>
      <c r="K526" s="1" t="s">
        <v>47</v>
      </c>
      <c r="L526" s="1" t="s">
        <v>47</v>
      </c>
      <c r="M526" s="1" t="s">
        <v>49</v>
      </c>
      <c r="N526" s="1" t="s">
        <v>74</v>
      </c>
      <c r="O526" s="1" t="s">
        <v>74</v>
      </c>
      <c r="P526" s="1" t="s">
        <v>74</v>
      </c>
      <c r="Q526" s="1" t="s">
        <v>74</v>
      </c>
      <c r="R526" s="1">
        <v>0</v>
      </c>
      <c r="S526" s="1" t="s">
        <v>75</v>
      </c>
      <c r="T526" s="1">
        <v>720</v>
      </c>
      <c r="U526" s="1">
        <v>0</v>
      </c>
      <c r="V526" s="1">
        <v>0</v>
      </c>
      <c r="W526" s="1">
        <v>720</v>
      </c>
      <c r="X526" s="1">
        <v>1</v>
      </c>
      <c r="Y526" s="1">
        <v>0</v>
      </c>
      <c r="Z526" s="1">
        <v>2</v>
      </c>
      <c r="AA526" s="1">
        <v>1</v>
      </c>
      <c r="AB526" s="1" t="s">
        <v>47</v>
      </c>
      <c r="AC526" s="1">
        <v>4</v>
      </c>
      <c r="AD526" s="1" t="s">
        <v>53</v>
      </c>
      <c r="AE526" s="1" t="s">
        <v>58</v>
      </c>
      <c r="AF526" s="1">
        <v>1</v>
      </c>
      <c r="AG526" s="1">
        <v>0</v>
      </c>
      <c r="AH526" s="1">
        <v>7</v>
      </c>
      <c r="AI526" s="1">
        <v>2008</v>
      </c>
      <c r="AJ526" s="1" t="s">
        <v>9</v>
      </c>
      <c r="AK526" s="1">
        <v>72500</v>
      </c>
      <c r="AL526" s="16">
        <f t="shared" si="27"/>
        <v>-103484.8506849315</v>
      </c>
      <c r="AM526" s="16">
        <f t="shared" si="28"/>
        <v>10709114321.282568</v>
      </c>
    </row>
    <row r="527" spans="1:39" x14ac:dyDescent="0.25">
      <c r="A527" s="5">
        <v>705</v>
      </c>
      <c r="B527" s="6">
        <v>20</v>
      </c>
      <c r="C527" s="6" t="s">
        <v>3</v>
      </c>
      <c r="D527" s="6">
        <v>8400</v>
      </c>
      <c r="E527" s="1" t="s">
        <v>45</v>
      </c>
      <c r="F527" s="1">
        <v>7</v>
      </c>
      <c r="G527" s="1">
        <v>5</v>
      </c>
      <c r="H527" s="1">
        <v>2004</v>
      </c>
      <c r="I527" s="1">
        <v>2005</v>
      </c>
      <c r="J527" s="1" t="s">
        <v>46</v>
      </c>
      <c r="K527" s="1" t="s">
        <v>48</v>
      </c>
      <c r="L527" s="1" t="s">
        <v>47</v>
      </c>
      <c r="M527" s="1" t="s">
        <v>55</v>
      </c>
      <c r="N527" s="1" t="s">
        <v>48</v>
      </c>
      <c r="O527" s="1" t="s">
        <v>47</v>
      </c>
      <c r="P527" s="1" t="s">
        <v>68</v>
      </c>
      <c r="Q527" s="1" t="s">
        <v>63</v>
      </c>
      <c r="R527" s="1">
        <v>712</v>
      </c>
      <c r="S527" s="1" t="s">
        <v>52</v>
      </c>
      <c r="T527" s="1">
        <v>1484</v>
      </c>
      <c r="U527" s="1">
        <v>0</v>
      </c>
      <c r="V527" s="1">
        <v>0</v>
      </c>
      <c r="W527" s="1">
        <v>1484</v>
      </c>
      <c r="X527" s="1">
        <v>2</v>
      </c>
      <c r="Y527" s="1">
        <v>0</v>
      </c>
      <c r="Z527" s="1">
        <v>3</v>
      </c>
      <c r="AA527" s="1">
        <v>1</v>
      </c>
      <c r="AB527" s="1" t="s">
        <v>48</v>
      </c>
      <c r="AC527" s="1">
        <v>7</v>
      </c>
      <c r="AD527" s="1" t="s">
        <v>53</v>
      </c>
      <c r="AE527" s="1" t="s">
        <v>54</v>
      </c>
      <c r="AF527" s="1">
        <v>2</v>
      </c>
      <c r="AG527" s="1">
        <v>0</v>
      </c>
      <c r="AH527" s="1">
        <v>5</v>
      </c>
      <c r="AI527" s="1">
        <v>2010</v>
      </c>
      <c r="AJ527" s="1" t="s">
        <v>9</v>
      </c>
      <c r="AK527" s="1">
        <v>213000</v>
      </c>
      <c r="AL527" s="16">
        <f t="shared" si="27"/>
        <v>37015.149315068498</v>
      </c>
      <c r="AM527" s="16">
        <f t="shared" si="28"/>
        <v>1370121278.8168159</v>
      </c>
    </row>
    <row r="528" spans="1:39" x14ac:dyDescent="0.25">
      <c r="A528" s="5">
        <v>671</v>
      </c>
      <c r="B528" s="6">
        <v>60</v>
      </c>
      <c r="C528" s="6" t="s">
        <v>3</v>
      </c>
      <c r="D528" s="6">
        <v>8633</v>
      </c>
      <c r="E528" s="1" t="s">
        <v>64</v>
      </c>
      <c r="F528" s="1">
        <v>6</v>
      </c>
      <c r="G528" s="1">
        <v>5</v>
      </c>
      <c r="H528" s="1">
        <v>2005</v>
      </c>
      <c r="I528" s="1">
        <v>2005</v>
      </c>
      <c r="J528" s="1" t="s">
        <v>46</v>
      </c>
      <c r="K528" s="1" t="s">
        <v>48</v>
      </c>
      <c r="L528" s="1" t="s">
        <v>47</v>
      </c>
      <c r="M528" s="1" t="s">
        <v>55</v>
      </c>
      <c r="N528" s="1" t="s">
        <v>48</v>
      </c>
      <c r="O528" s="1" t="s">
        <v>47</v>
      </c>
      <c r="P528" s="1" t="s">
        <v>50</v>
      </c>
      <c r="Q528" s="1" t="s">
        <v>63</v>
      </c>
      <c r="R528" s="1">
        <v>193</v>
      </c>
      <c r="S528" s="1" t="s">
        <v>52</v>
      </c>
      <c r="T528" s="1">
        <v>738</v>
      </c>
      <c r="U528" s="1">
        <v>738</v>
      </c>
      <c r="V528" s="1">
        <v>0</v>
      </c>
      <c r="W528" s="1">
        <v>1476</v>
      </c>
      <c r="X528" s="1">
        <v>2</v>
      </c>
      <c r="Y528" s="1">
        <v>1</v>
      </c>
      <c r="Z528" s="1">
        <v>3</v>
      </c>
      <c r="AA528" s="1">
        <v>1</v>
      </c>
      <c r="AB528" s="1" t="s">
        <v>48</v>
      </c>
      <c r="AC528" s="1">
        <v>7</v>
      </c>
      <c r="AD528" s="1" t="s">
        <v>53</v>
      </c>
      <c r="AE528" s="1" t="s">
        <v>54</v>
      </c>
      <c r="AF528" s="1">
        <v>2</v>
      </c>
      <c r="AG528" s="1">
        <v>0</v>
      </c>
      <c r="AH528" s="1">
        <v>2</v>
      </c>
      <c r="AI528" s="1">
        <v>2009</v>
      </c>
      <c r="AJ528" s="1" t="s">
        <v>9</v>
      </c>
      <c r="AK528" s="1">
        <v>173500</v>
      </c>
      <c r="AL528" s="16">
        <f t="shared" si="27"/>
        <v>-2484.8506849315017</v>
      </c>
      <c r="AM528" s="16">
        <f t="shared" si="28"/>
        <v>6174482.9264045535</v>
      </c>
    </row>
    <row r="529" spans="1:39" x14ac:dyDescent="0.25">
      <c r="A529" s="5">
        <v>1077</v>
      </c>
      <c r="B529" s="6">
        <v>50</v>
      </c>
      <c r="C529" s="6" t="s">
        <v>3</v>
      </c>
      <c r="D529" s="6">
        <v>10800</v>
      </c>
      <c r="E529" s="1" t="s">
        <v>45</v>
      </c>
      <c r="F529" s="1">
        <v>5</v>
      </c>
      <c r="G529" s="1">
        <v>8</v>
      </c>
      <c r="H529" s="1">
        <v>1936</v>
      </c>
      <c r="I529" s="1">
        <v>1989</v>
      </c>
      <c r="J529" s="1" t="s">
        <v>46</v>
      </c>
      <c r="K529" s="1" t="s">
        <v>47</v>
      </c>
      <c r="L529" s="1" t="s">
        <v>47</v>
      </c>
      <c r="M529" s="1" t="s">
        <v>49</v>
      </c>
      <c r="N529" s="1" t="s">
        <v>66</v>
      </c>
      <c r="O529" s="1" t="s">
        <v>47</v>
      </c>
      <c r="P529" s="1" t="s">
        <v>50</v>
      </c>
      <c r="Q529" s="1" t="s">
        <v>65</v>
      </c>
      <c r="R529" s="1">
        <v>626</v>
      </c>
      <c r="S529" s="1" t="s">
        <v>52</v>
      </c>
      <c r="T529" s="1">
        <v>1096</v>
      </c>
      <c r="U529" s="1">
        <v>370</v>
      </c>
      <c r="V529" s="1">
        <v>0</v>
      </c>
      <c r="W529" s="1">
        <v>1466</v>
      </c>
      <c r="X529" s="1">
        <v>2</v>
      </c>
      <c r="Y529" s="1">
        <v>0</v>
      </c>
      <c r="Z529" s="1">
        <v>3</v>
      </c>
      <c r="AA529" s="1">
        <v>1</v>
      </c>
      <c r="AB529" s="1" t="s">
        <v>48</v>
      </c>
      <c r="AC529" s="1">
        <v>7</v>
      </c>
      <c r="AD529" s="1" t="s">
        <v>73</v>
      </c>
      <c r="AE529" s="1" t="s">
        <v>54</v>
      </c>
      <c r="AF529" s="1">
        <v>2</v>
      </c>
      <c r="AG529" s="1">
        <v>0</v>
      </c>
      <c r="AH529" s="1">
        <v>4</v>
      </c>
      <c r="AI529" s="1">
        <v>2006</v>
      </c>
      <c r="AJ529" s="1" t="s">
        <v>9</v>
      </c>
      <c r="AK529" s="1">
        <v>170000</v>
      </c>
      <c r="AL529" s="16">
        <f t="shared" si="27"/>
        <v>-5984.8506849315017</v>
      </c>
      <c r="AM529" s="16">
        <f t="shared" si="28"/>
        <v>35818437.720925063</v>
      </c>
    </row>
    <row r="530" spans="1:39" x14ac:dyDescent="0.25">
      <c r="A530" s="5">
        <v>909</v>
      </c>
      <c r="B530" s="6">
        <v>20</v>
      </c>
      <c r="C530" s="6" t="s">
        <v>3</v>
      </c>
      <c r="D530" s="6">
        <v>8885</v>
      </c>
      <c r="E530" s="1" t="s">
        <v>45</v>
      </c>
      <c r="F530" s="1">
        <v>5</v>
      </c>
      <c r="G530" s="1">
        <v>5</v>
      </c>
      <c r="H530" s="1">
        <v>1983</v>
      </c>
      <c r="I530" s="1">
        <v>1983</v>
      </c>
      <c r="J530" s="1" t="s">
        <v>46</v>
      </c>
      <c r="K530" s="1" t="s">
        <v>47</v>
      </c>
      <c r="L530" s="1" t="s">
        <v>47</v>
      </c>
      <c r="M530" s="1" t="s">
        <v>49</v>
      </c>
      <c r="N530" s="1" t="s">
        <v>48</v>
      </c>
      <c r="O530" s="1" t="s">
        <v>47</v>
      </c>
      <c r="P530" s="1" t="s">
        <v>68</v>
      </c>
      <c r="Q530" s="1" t="s">
        <v>51</v>
      </c>
      <c r="R530" s="1">
        <v>301</v>
      </c>
      <c r="S530" s="1" t="s">
        <v>52</v>
      </c>
      <c r="T530" s="1">
        <v>902</v>
      </c>
      <c r="U530" s="1">
        <v>0</v>
      </c>
      <c r="V530" s="1">
        <v>0</v>
      </c>
      <c r="W530" s="1">
        <v>902</v>
      </c>
      <c r="X530" s="1">
        <v>1</v>
      </c>
      <c r="Y530" s="1">
        <v>0</v>
      </c>
      <c r="Z530" s="1">
        <v>2</v>
      </c>
      <c r="AA530" s="1">
        <v>1</v>
      </c>
      <c r="AB530" s="1" t="s">
        <v>47</v>
      </c>
      <c r="AC530" s="1">
        <v>5</v>
      </c>
      <c r="AD530" s="1" t="s">
        <v>53</v>
      </c>
      <c r="AE530" s="1" t="s">
        <v>54</v>
      </c>
      <c r="AF530" s="1">
        <v>2</v>
      </c>
      <c r="AG530" s="1">
        <v>0</v>
      </c>
      <c r="AH530" s="1">
        <v>6</v>
      </c>
      <c r="AI530" s="1">
        <v>2006</v>
      </c>
      <c r="AJ530" s="1" t="s">
        <v>9</v>
      </c>
      <c r="AK530" s="1">
        <v>131000</v>
      </c>
      <c r="AL530" s="16">
        <f t="shared" si="27"/>
        <v>-44984.850684931502</v>
      </c>
      <c r="AM530" s="16">
        <f t="shared" si="28"/>
        <v>2023636791.1455822</v>
      </c>
    </row>
    <row r="531" spans="1:39" x14ac:dyDescent="0.25">
      <c r="A531" s="5">
        <v>535</v>
      </c>
      <c r="B531" s="6">
        <v>60</v>
      </c>
      <c r="C531" s="6" t="s">
        <v>3</v>
      </c>
      <c r="D531" s="6">
        <v>9056</v>
      </c>
      <c r="E531" s="1" t="s">
        <v>45</v>
      </c>
      <c r="F531" s="1">
        <v>8</v>
      </c>
      <c r="G531" s="1">
        <v>5</v>
      </c>
      <c r="H531" s="1">
        <v>2004</v>
      </c>
      <c r="I531" s="1">
        <v>2004</v>
      </c>
      <c r="J531" s="1" t="s">
        <v>46</v>
      </c>
      <c r="K531" s="1" t="s">
        <v>48</v>
      </c>
      <c r="L531" s="1" t="s">
        <v>47</v>
      </c>
      <c r="M531" s="1" t="s">
        <v>55</v>
      </c>
      <c r="N531" s="1" t="s">
        <v>62</v>
      </c>
      <c r="O531" s="1" t="s">
        <v>48</v>
      </c>
      <c r="P531" s="1" t="s">
        <v>68</v>
      </c>
      <c r="Q531" s="1" t="s">
        <v>56</v>
      </c>
      <c r="R531" s="1">
        <v>0</v>
      </c>
      <c r="S531" s="1" t="s">
        <v>52</v>
      </c>
      <c r="T531" s="1">
        <v>707</v>
      </c>
      <c r="U531" s="1">
        <v>707</v>
      </c>
      <c r="V531" s="1">
        <v>0</v>
      </c>
      <c r="W531" s="1">
        <v>1414</v>
      </c>
      <c r="X531" s="1">
        <v>2</v>
      </c>
      <c r="Y531" s="1">
        <v>1</v>
      </c>
      <c r="Z531" s="1">
        <v>3</v>
      </c>
      <c r="AA531" s="1">
        <v>1</v>
      </c>
      <c r="AB531" s="1" t="s">
        <v>48</v>
      </c>
      <c r="AC531" s="1">
        <v>6</v>
      </c>
      <c r="AD531" s="1" t="s">
        <v>53</v>
      </c>
      <c r="AE531" s="1" t="s">
        <v>54</v>
      </c>
      <c r="AF531" s="1">
        <v>2</v>
      </c>
      <c r="AG531" s="1">
        <v>0</v>
      </c>
      <c r="AH531" s="1">
        <v>10</v>
      </c>
      <c r="AI531" s="1">
        <v>2006</v>
      </c>
      <c r="AJ531" s="1" t="s">
        <v>9</v>
      </c>
      <c r="AK531" s="1">
        <v>178000</v>
      </c>
      <c r="AL531" s="16">
        <f t="shared" si="27"/>
        <v>2015.1493150684983</v>
      </c>
      <c r="AM531" s="16">
        <f t="shared" si="28"/>
        <v>4060826.7620210377</v>
      </c>
    </row>
    <row r="532" spans="1:39" x14ac:dyDescent="0.25">
      <c r="A532" s="5">
        <v>272</v>
      </c>
      <c r="B532" s="6">
        <v>20</v>
      </c>
      <c r="C532" s="6" t="s">
        <v>3</v>
      </c>
      <c r="D532" s="6">
        <v>39104</v>
      </c>
      <c r="E532" s="1" t="s">
        <v>71</v>
      </c>
      <c r="F532" s="1">
        <v>7</v>
      </c>
      <c r="G532" s="1">
        <v>7</v>
      </c>
      <c r="H532" s="1">
        <v>1954</v>
      </c>
      <c r="I532" s="1">
        <v>2005</v>
      </c>
      <c r="J532" s="1" t="s">
        <v>72</v>
      </c>
      <c r="K532" s="1" t="s">
        <v>47</v>
      </c>
      <c r="L532" s="1" t="s">
        <v>47</v>
      </c>
      <c r="M532" s="1" t="s">
        <v>49</v>
      </c>
      <c r="N532" s="1" t="s">
        <v>48</v>
      </c>
      <c r="O532" s="1" t="s">
        <v>47</v>
      </c>
      <c r="P532" s="1" t="s">
        <v>48</v>
      </c>
      <c r="Q532" s="1" t="s">
        <v>60</v>
      </c>
      <c r="R532" s="1">
        <v>226</v>
      </c>
      <c r="S532" s="1" t="s">
        <v>52</v>
      </c>
      <c r="T532" s="1">
        <v>1363</v>
      </c>
      <c r="U532" s="1">
        <v>0</v>
      </c>
      <c r="V532" s="1">
        <v>0</v>
      </c>
      <c r="W532" s="1">
        <v>1363</v>
      </c>
      <c r="X532" s="1">
        <v>1</v>
      </c>
      <c r="Y532" s="1">
        <v>0</v>
      </c>
      <c r="Z532" s="1">
        <v>2</v>
      </c>
      <c r="AA532" s="1">
        <v>1</v>
      </c>
      <c r="AB532" s="1" t="s">
        <v>47</v>
      </c>
      <c r="AC532" s="1">
        <v>5</v>
      </c>
      <c r="AD532" s="1" t="s">
        <v>77</v>
      </c>
      <c r="AE532" s="1" t="s">
        <v>54</v>
      </c>
      <c r="AF532" s="1">
        <v>2</v>
      </c>
      <c r="AG532" s="1">
        <v>0</v>
      </c>
      <c r="AH532" s="1">
        <v>4</v>
      </c>
      <c r="AI532" s="1">
        <v>2008</v>
      </c>
      <c r="AJ532" s="1" t="s">
        <v>9</v>
      </c>
      <c r="AK532" s="1">
        <v>241500</v>
      </c>
      <c r="AL532" s="16">
        <f t="shared" si="27"/>
        <v>65515.149315068498</v>
      </c>
      <c r="AM532" s="16">
        <f t="shared" si="28"/>
        <v>4292234789.7757201</v>
      </c>
    </row>
    <row r="533" spans="1:39" x14ac:dyDescent="0.25">
      <c r="A533" s="5">
        <v>700</v>
      </c>
      <c r="B533" s="6">
        <v>120</v>
      </c>
      <c r="C533" s="6" t="s">
        <v>5</v>
      </c>
      <c r="D533" s="6">
        <v>4282</v>
      </c>
      <c r="E533" s="1" t="s">
        <v>45</v>
      </c>
      <c r="F533" s="1">
        <v>7</v>
      </c>
      <c r="G533" s="1">
        <v>5</v>
      </c>
      <c r="H533" s="1">
        <v>2004</v>
      </c>
      <c r="I533" s="1">
        <v>2004</v>
      </c>
      <c r="J533" s="1" t="s">
        <v>46</v>
      </c>
      <c r="K533" s="1" t="s">
        <v>48</v>
      </c>
      <c r="L533" s="1" t="s">
        <v>47</v>
      </c>
      <c r="M533" s="1" t="s">
        <v>55</v>
      </c>
      <c r="N533" s="1" t="s">
        <v>48</v>
      </c>
      <c r="O533" s="1" t="s">
        <v>47</v>
      </c>
      <c r="P533" s="1" t="s">
        <v>70</v>
      </c>
      <c r="Q533" s="1" t="s">
        <v>63</v>
      </c>
      <c r="R533" s="1">
        <v>16</v>
      </c>
      <c r="S533" s="1" t="s">
        <v>52</v>
      </c>
      <c r="T533" s="1">
        <v>1391</v>
      </c>
      <c r="U533" s="1">
        <v>0</v>
      </c>
      <c r="V533" s="1">
        <v>0</v>
      </c>
      <c r="W533" s="1">
        <v>1391</v>
      </c>
      <c r="X533" s="1">
        <v>2</v>
      </c>
      <c r="Y533" s="1">
        <v>0</v>
      </c>
      <c r="Z533" s="1">
        <v>2</v>
      </c>
      <c r="AA533" s="1">
        <v>1</v>
      </c>
      <c r="AB533" s="1" t="s">
        <v>48</v>
      </c>
      <c r="AC533" s="1">
        <v>5</v>
      </c>
      <c r="AD533" s="1" t="s">
        <v>53</v>
      </c>
      <c r="AE533" s="1" t="s">
        <v>54</v>
      </c>
      <c r="AF533" s="1">
        <v>2</v>
      </c>
      <c r="AG533" s="1">
        <v>0</v>
      </c>
      <c r="AH533" s="1">
        <v>7</v>
      </c>
      <c r="AI533" s="1">
        <v>2008</v>
      </c>
      <c r="AJ533" s="1" t="s">
        <v>9</v>
      </c>
      <c r="AK533" s="1">
        <v>196000</v>
      </c>
      <c r="AL533" s="16">
        <f t="shared" si="27"/>
        <v>20015.149315068498</v>
      </c>
      <c r="AM533" s="16">
        <f t="shared" si="28"/>
        <v>400606202.104487</v>
      </c>
    </row>
    <row r="534" spans="1:39" x14ac:dyDescent="0.25">
      <c r="A534" s="5">
        <v>966</v>
      </c>
      <c r="B534" s="6">
        <v>60</v>
      </c>
      <c r="C534" s="6" t="s">
        <v>3</v>
      </c>
      <c r="D534" s="6">
        <v>10237</v>
      </c>
      <c r="E534" s="1" t="s">
        <v>45</v>
      </c>
      <c r="F534" s="1">
        <v>6</v>
      </c>
      <c r="G534" s="1">
        <v>5</v>
      </c>
      <c r="H534" s="1">
        <v>2005</v>
      </c>
      <c r="I534" s="1">
        <v>2007</v>
      </c>
      <c r="J534" s="1" t="s">
        <v>46</v>
      </c>
      <c r="K534" s="1" t="s">
        <v>48</v>
      </c>
      <c r="L534" s="1" t="s">
        <v>47</v>
      </c>
      <c r="M534" s="1" t="s">
        <v>55</v>
      </c>
      <c r="N534" s="1" t="s">
        <v>48</v>
      </c>
      <c r="O534" s="1" t="s">
        <v>47</v>
      </c>
      <c r="P534" s="1" t="s">
        <v>50</v>
      </c>
      <c r="Q534" s="1" t="s">
        <v>56</v>
      </c>
      <c r="R534" s="1">
        <v>0</v>
      </c>
      <c r="S534" s="1" t="s">
        <v>52</v>
      </c>
      <c r="T534" s="1">
        <v>783</v>
      </c>
      <c r="U534" s="1">
        <v>701</v>
      </c>
      <c r="V534" s="1">
        <v>0</v>
      </c>
      <c r="W534" s="1">
        <v>1484</v>
      </c>
      <c r="X534" s="1">
        <v>2</v>
      </c>
      <c r="Y534" s="1">
        <v>1</v>
      </c>
      <c r="Z534" s="1">
        <v>3</v>
      </c>
      <c r="AA534" s="1">
        <v>1</v>
      </c>
      <c r="AB534" s="1" t="s">
        <v>48</v>
      </c>
      <c r="AC534" s="1">
        <v>8</v>
      </c>
      <c r="AD534" s="1" t="s">
        <v>53</v>
      </c>
      <c r="AE534" s="1" t="s">
        <v>54</v>
      </c>
      <c r="AF534" s="1">
        <v>2</v>
      </c>
      <c r="AG534" s="1">
        <v>0</v>
      </c>
      <c r="AH534" s="1">
        <v>7</v>
      </c>
      <c r="AI534" s="1">
        <v>2007</v>
      </c>
      <c r="AJ534" s="1" t="s">
        <v>10</v>
      </c>
      <c r="AK534" s="1">
        <v>178900</v>
      </c>
      <c r="AL534" s="16">
        <f t="shared" si="27"/>
        <v>2915.1493150684983</v>
      </c>
      <c r="AM534" s="16">
        <f t="shared" si="28"/>
        <v>8498095.5291443337</v>
      </c>
    </row>
    <row r="535" spans="1:39" x14ac:dyDescent="0.25">
      <c r="A535" s="5">
        <v>233</v>
      </c>
      <c r="B535" s="6">
        <v>160</v>
      </c>
      <c r="C535" s="6" t="s">
        <v>4</v>
      </c>
      <c r="D535" s="6">
        <v>1680</v>
      </c>
      <c r="E535" s="1" t="s">
        <v>45</v>
      </c>
      <c r="F535" s="1">
        <v>6</v>
      </c>
      <c r="G535" s="1">
        <v>5</v>
      </c>
      <c r="H535" s="1">
        <v>1972</v>
      </c>
      <c r="I535" s="1">
        <v>1972</v>
      </c>
      <c r="J535" s="1" t="s">
        <v>46</v>
      </c>
      <c r="K535" s="1" t="s">
        <v>47</v>
      </c>
      <c r="L535" s="1" t="s">
        <v>47</v>
      </c>
      <c r="M535" s="1" t="s">
        <v>49</v>
      </c>
      <c r="N535" s="1" t="s">
        <v>47</v>
      </c>
      <c r="O535" s="1" t="s">
        <v>47</v>
      </c>
      <c r="P535" s="1" t="s">
        <v>50</v>
      </c>
      <c r="Q535" s="1" t="s">
        <v>56</v>
      </c>
      <c r="R535" s="1">
        <v>0</v>
      </c>
      <c r="S535" s="1" t="s">
        <v>52</v>
      </c>
      <c r="T535" s="1">
        <v>483</v>
      </c>
      <c r="U535" s="1">
        <v>504</v>
      </c>
      <c r="V535" s="1">
        <v>0</v>
      </c>
      <c r="W535" s="1">
        <v>987</v>
      </c>
      <c r="X535" s="1">
        <v>1</v>
      </c>
      <c r="Y535" s="1">
        <v>1</v>
      </c>
      <c r="Z535" s="1">
        <v>2</v>
      </c>
      <c r="AA535" s="1">
        <v>1</v>
      </c>
      <c r="AB535" s="1" t="s">
        <v>47</v>
      </c>
      <c r="AC535" s="1">
        <v>5</v>
      </c>
      <c r="AD535" s="1" t="s">
        <v>53</v>
      </c>
      <c r="AE535" s="1" t="s">
        <v>54</v>
      </c>
      <c r="AF535" s="1">
        <v>1</v>
      </c>
      <c r="AG535" s="1">
        <v>0</v>
      </c>
      <c r="AH535" s="1">
        <v>6</v>
      </c>
      <c r="AI535" s="1">
        <v>2006</v>
      </c>
      <c r="AJ535" s="1" t="s">
        <v>9</v>
      </c>
      <c r="AK535" s="1">
        <v>94500</v>
      </c>
      <c r="AL535" s="16">
        <f t="shared" si="27"/>
        <v>-81484.850684931502</v>
      </c>
      <c r="AM535" s="16">
        <f t="shared" si="28"/>
        <v>6639780891.1455822</v>
      </c>
    </row>
    <row r="536" spans="1:39" x14ac:dyDescent="0.25">
      <c r="A536" s="5">
        <v>398</v>
      </c>
      <c r="B536" s="6">
        <v>60</v>
      </c>
      <c r="C536" s="6" t="s">
        <v>3</v>
      </c>
      <c r="D536" s="6">
        <v>7590</v>
      </c>
      <c r="E536" s="1" t="s">
        <v>45</v>
      </c>
      <c r="F536" s="1">
        <v>5</v>
      </c>
      <c r="G536" s="1">
        <v>5</v>
      </c>
      <c r="H536" s="1">
        <v>1962</v>
      </c>
      <c r="I536" s="1">
        <v>1962</v>
      </c>
      <c r="J536" s="1" t="s">
        <v>46</v>
      </c>
      <c r="K536" s="1" t="s">
        <v>47</v>
      </c>
      <c r="L536" s="1" t="s">
        <v>47</v>
      </c>
      <c r="M536" s="1" t="s">
        <v>49</v>
      </c>
      <c r="N536" s="1" t="s">
        <v>47</v>
      </c>
      <c r="O536" s="1" t="s">
        <v>47</v>
      </c>
      <c r="P536" s="1" t="s">
        <v>50</v>
      </c>
      <c r="Q536" s="1" t="s">
        <v>65</v>
      </c>
      <c r="R536" s="1">
        <v>540</v>
      </c>
      <c r="S536" s="1" t="s">
        <v>52</v>
      </c>
      <c r="T536" s="1">
        <v>876</v>
      </c>
      <c r="U536" s="1">
        <v>936</v>
      </c>
      <c r="V536" s="1">
        <v>0</v>
      </c>
      <c r="W536" s="1">
        <v>1812</v>
      </c>
      <c r="X536" s="1">
        <v>2</v>
      </c>
      <c r="Y536" s="1">
        <v>0</v>
      </c>
      <c r="Z536" s="1">
        <v>4</v>
      </c>
      <c r="AA536" s="1">
        <v>1</v>
      </c>
      <c r="AB536" s="1" t="s">
        <v>47</v>
      </c>
      <c r="AC536" s="1">
        <v>8</v>
      </c>
      <c r="AD536" s="1" t="s">
        <v>53</v>
      </c>
      <c r="AE536" s="1" t="s">
        <v>54</v>
      </c>
      <c r="AF536" s="1">
        <v>1</v>
      </c>
      <c r="AG536" s="1">
        <v>0</v>
      </c>
      <c r="AH536" s="1">
        <v>7</v>
      </c>
      <c r="AI536" s="1">
        <v>2007</v>
      </c>
      <c r="AJ536" s="1" t="s">
        <v>9</v>
      </c>
      <c r="AK536" s="1">
        <v>169500</v>
      </c>
      <c r="AL536" s="16">
        <f t="shared" si="27"/>
        <v>-6484.8506849315017</v>
      </c>
      <c r="AM536" s="16">
        <f t="shared" si="28"/>
        <v>42053288.405856565</v>
      </c>
    </row>
    <row r="537" spans="1:39" x14ac:dyDescent="0.25">
      <c r="A537" s="5">
        <v>149</v>
      </c>
      <c r="B537" s="6">
        <v>20</v>
      </c>
      <c r="C537" s="6" t="s">
        <v>3</v>
      </c>
      <c r="D537" s="6">
        <v>7500</v>
      </c>
      <c r="E537" s="1" t="s">
        <v>45</v>
      </c>
      <c r="F537" s="1">
        <v>7</v>
      </c>
      <c r="G537" s="1">
        <v>5</v>
      </c>
      <c r="H537" s="1">
        <v>2004</v>
      </c>
      <c r="I537" s="1">
        <v>2005</v>
      </c>
      <c r="J537" s="1" t="s">
        <v>46</v>
      </c>
      <c r="K537" s="1" t="s">
        <v>47</v>
      </c>
      <c r="L537" s="1" t="s">
        <v>47</v>
      </c>
      <c r="M537" s="1" t="s">
        <v>55</v>
      </c>
      <c r="N537" s="1" t="s">
        <v>48</v>
      </c>
      <c r="O537" s="1" t="s">
        <v>47</v>
      </c>
      <c r="P537" s="1" t="s">
        <v>50</v>
      </c>
      <c r="Q537" s="1" t="s">
        <v>63</v>
      </c>
      <c r="R537" s="1">
        <v>680</v>
      </c>
      <c r="S537" s="1" t="s">
        <v>52</v>
      </c>
      <c r="T537" s="1">
        <v>1080</v>
      </c>
      <c r="U537" s="1">
        <v>0</v>
      </c>
      <c r="V537" s="1">
        <v>0</v>
      </c>
      <c r="W537" s="1">
        <v>1080</v>
      </c>
      <c r="X537" s="1">
        <v>1</v>
      </c>
      <c r="Y537" s="1">
        <v>0</v>
      </c>
      <c r="Z537" s="1">
        <v>3</v>
      </c>
      <c r="AA537" s="1">
        <v>1</v>
      </c>
      <c r="AB537" s="1" t="s">
        <v>48</v>
      </c>
      <c r="AC537" s="1">
        <v>6</v>
      </c>
      <c r="AD537" s="1" t="s">
        <v>53</v>
      </c>
      <c r="AE537" s="1" t="s">
        <v>76</v>
      </c>
      <c r="AF537" s="1">
        <v>0</v>
      </c>
      <c r="AG537" s="1">
        <v>0</v>
      </c>
      <c r="AH537" s="1">
        <v>4</v>
      </c>
      <c r="AI537" s="1">
        <v>2008</v>
      </c>
      <c r="AJ537" s="1" t="s">
        <v>9</v>
      </c>
      <c r="AK537" s="1">
        <v>141000</v>
      </c>
      <c r="AL537" s="16">
        <f t="shared" si="27"/>
        <v>-34984.850684931502</v>
      </c>
      <c r="AM537" s="16">
        <f t="shared" si="28"/>
        <v>1223939777.4469521</v>
      </c>
    </row>
    <row r="538" spans="1:39" x14ac:dyDescent="0.25">
      <c r="A538" s="5">
        <v>653</v>
      </c>
      <c r="B538" s="6">
        <v>60</v>
      </c>
      <c r="C538" s="6" t="s">
        <v>3</v>
      </c>
      <c r="D538" s="6">
        <v>8750</v>
      </c>
      <c r="E538" s="1" t="s">
        <v>45</v>
      </c>
      <c r="F538" s="1">
        <v>7</v>
      </c>
      <c r="G538" s="1">
        <v>5</v>
      </c>
      <c r="H538" s="1">
        <v>1996</v>
      </c>
      <c r="I538" s="1">
        <v>1996</v>
      </c>
      <c r="J538" s="1" t="s">
        <v>46</v>
      </c>
      <c r="K538" s="1" t="s">
        <v>48</v>
      </c>
      <c r="L538" s="1" t="s">
        <v>47</v>
      </c>
      <c r="M538" s="1" t="s">
        <v>55</v>
      </c>
      <c r="N538" s="1" t="s">
        <v>48</v>
      </c>
      <c r="O538" s="1" t="s">
        <v>47</v>
      </c>
      <c r="P538" s="1" t="s">
        <v>50</v>
      </c>
      <c r="Q538" s="1" t="s">
        <v>56</v>
      </c>
      <c r="R538" s="1">
        <v>0</v>
      </c>
      <c r="S538" s="1" t="s">
        <v>52</v>
      </c>
      <c r="T538" s="1">
        <v>909</v>
      </c>
      <c r="U538" s="1">
        <v>807</v>
      </c>
      <c r="V538" s="1">
        <v>0</v>
      </c>
      <c r="W538" s="1">
        <v>1716</v>
      </c>
      <c r="X538" s="1">
        <v>2</v>
      </c>
      <c r="Y538" s="1">
        <v>1</v>
      </c>
      <c r="Z538" s="1">
        <v>2</v>
      </c>
      <c r="AA538" s="1">
        <v>1</v>
      </c>
      <c r="AB538" s="1" t="s">
        <v>48</v>
      </c>
      <c r="AC538" s="1">
        <v>7</v>
      </c>
      <c r="AD538" s="1" t="s">
        <v>53</v>
      </c>
      <c r="AE538" s="1" t="s">
        <v>54</v>
      </c>
      <c r="AF538" s="1">
        <v>2</v>
      </c>
      <c r="AG538" s="1">
        <v>0</v>
      </c>
      <c r="AH538" s="1">
        <v>7</v>
      </c>
      <c r="AI538" s="1">
        <v>2009</v>
      </c>
      <c r="AJ538" s="1" t="s">
        <v>9</v>
      </c>
      <c r="AK538" s="1">
        <v>191000</v>
      </c>
      <c r="AL538" s="16">
        <f t="shared" si="27"/>
        <v>15015.149315068498</v>
      </c>
      <c r="AM538" s="16">
        <f t="shared" si="28"/>
        <v>225454708.95380199</v>
      </c>
    </row>
    <row r="539" spans="1:39" x14ac:dyDescent="0.25">
      <c r="A539" s="5">
        <v>366</v>
      </c>
      <c r="B539" s="6">
        <v>70</v>
      </c>
      <c r="C539" s="6" t="s">
        <v>4</v>
      </c>
      <c r="D539" s="6">
        <v>10690</v>
      </c>
      <c r="E539" s="1" t="s">
        <v>45</v>
      </c>
      <c r="F539" s="1">
        <v>5</v>
      </c>
      <c r="G539" s="1">
        <v>7</v>
      </c>
      <c r="H539" s="1">
        <v>1920</v>
      </c>
      <c r="I539" s="1">
        <v>1997</v>
      </c>
      <c r="J539" s="1" t="s">
        <v>61</v>
      </c>
      <c r="K539" s="1" t="s">
        <v>47</v>
      </c>
      <c r="L539" s="1" t="s">
        <v>48</v>
      </c>
      <c r="M539" s="1" t="s">
        <v>49</v>
      </c>
      <c r="N539" s="1" t="s">
        <v>47</v>
      </c>
      <c r="O539" s="1" t="s">
        <v>66</v>
      </c>
      <c r="P539" s="1" t="s">
        <v>50</v>
      </c>
      <c r="Q539" s="1" t="s">
        <v>60</v>
      </c>
      <c r="R539" s="1">
        <v>456</v>
      </c>
      <c r="S539" s="1" t="s">
        <v>52</v>
      </c>
      <c r="T539" s="1">
        <v>672</v>
      </c>
      <c r="U539" s="1">
        <v>672</v>
      </c>
      <c r="V539" s="1">
        <v>0</v>
      </c>
      <c r="W539" s="1">
        <v>1344</v>
      </c>
      <c r="X539" s="1">
        <v>1</v>
      </c>
      <c r="Y539" s="1">
        <v>0</v>
      </c>
      <c r="Z539" s="1">
        <v>3</v>
      </c>
      <c r="AA539" s="1">
        <v>1</v>
      </c>
      <c r="AB539" s="1" t="s">
        <v>47</v>
      </c>
      <c r="AC539" s="1">
        <v>6</v>
      </c>
      <c r="AD539" s="1" t="s">
        <v>53</v>
      </c>
      <c r="AE539" s="1" t="s">
        <v>58</v>
      </c>
      <c r="AF539" s="1">
        <v>1</v>
      </c>
      <c r="AG539" s="1">
        <v>0</v>
      </c>
      <c r="AH539" s="1">
        <v>7</v>
      </c>
      <c r="AI539" s="1">
        <v>2009</v>
      </c>
      <c r="AJ539" s="1" t="s">
        <v>9</v>
      </c>
      <c r="AK539" s="1">
        <v>147000</v>
      </c>
      <c r="AL539" s="16">
        <f t="shared" si="27"/>
        <v>-28984.850684931502</v>
      </c>
      <c r="AM539" s="16">
        <f t="shared" si="28"/>
        <v>840121569.22777414</v>
      </c>
    </row>
    <row r="540" spans="1:39" x14ac:dyDescent="0.25">
      <c r="A540" s="5">
        <v>783</v>
      </c>
      <c r="B540" s="6">
        <v>20</v>
      </c>
      <c r="C540" s="6" t="s">
        <v>3</v>
      </c>
      <c r="D540" s="6">
        <v>16285</v>
      </c>
      <c r="E540" s="1" t="s">
        <v>45</v>
      </c>
      <c r="F540" s="1">
        <v>7</v>
      </c>
      <c r="G540" s="1">
        <v>5</v>
      </c>
      <c r="H540" s="1">
        <v>2001</v>
      </c>
      <c r="I540" s="1">
        <v>2002</v>
      </c>
      <c r="J540" s="1" t="s">
        <v>46</v>
      </c>
      <c r="K540" s="1" t="s">
        <v>48</v>
      </c>
      <c r="L540" s="1" t="s">
        <v>47</v>
      </c>
      <c r="M540" s="1" t="s">
        <v>55</v>
      </c>
      <c r="N540" s="1" t="s">
        <v>48</v>
      </c>
      <c r="O540" s="1" t="s">
        <v>47</v>
      </c>
      <c r="P540" s="1" t="s">
        <v>50</v>
      </c>
      <c r="Q540" s="1" t="s">
        <v>56</v>
      </c>
      <c r="R540" s="1">
        <v>0</v>
      </c>
      <c r="S540" s="1" t="s">
        <v>52</v>
      </c>
      <c r="T540" s="1">
        <v>1430</v>
      </c>
      <c r="U540" s="1">
        <v>0</v>
      </c>
      <c r="V540" s="1">
        <v>0</v>
      </c>
      <c r="W540" s="1">
        <v>1430</v>
      </c>
      <c r="X540" s="1">
        <v>2</v>
      </c>
      <c r="Y540" s="1">
        <v>0</v>
      </c>
      <c r="Z540" s="1">
        <v>3</v>
      </c>
      <c r="AA540" s="1">
        <v>1</v>
      </c>
      <c r="AB540" s="1" t="s">
        <v>48</v>
      </c>
      <c r="AC540" s="1">
        <v>6</v>
      </c>
      <c r="AD540" s="1" t="s">
        <v>53</v>
      </c>
      <c r="AE540" s="1" t="s">
        <v>54</v>
      </c>
      <c r="AF540" s="1">
        <v>2</v>
      </c>
      <c r="AG540" s="1">
        <v>0</v>
      </c>
      <c r="AH540" s="1">
        <v>6</v>
      </c>
      <c r="AI540" s="1">
        <v>2009</v>
      </c>
      <c r="AJ540" s="1" t="s">
        <v>9</v>
      </c>
      <c r="AK540" s="1">
        <v>187100</v>
      </c>
      <c r="AL540" s="16">
        <f t="shared" si="27"/>
        <v>11115.149315068498</v>
      </c>
      <c r="AM540" s="16">
        <f t="shared" si="28"/>
        <v>123546544.2962677</v>
      </c>
    </row>
    <row r="541" spans="1:39" x14ac:dyDescent="0.25">
      <c r="A541" s="5">
        <v>564</v>
      </c>
      <c r="B541" s="6">
        <v>50</v>
      </c>
      <c r="C541" s="6" t="s">
        <v>3</v>
      </c>
      <c r="D541" s="6">
        <v>21780</v>
      </c>
      <c r="E541" s="1" t="s">
        <v>45</v>
      </c>
      <c r="F541" s="1">
        <v>6</v>
      </c>
      <c r="G541" s="1">
        <v>7</v>
      </c>
      <c r="H541" s="1">
        <v>1918</v>
      </c>
      <c r="I541" s="1">
        <v>1950</v>
      </c>
      <c r="J541" s="1" t="s">
        <v>46</v>
      </c>
      <c r="K541" s="1" t="s">
        <v>47</v>
      </c>
      <c r="L541" s="1" t="s">
        <v>47</v>
      </c>
      <c r="M541" s="1" t="s">
        <v>67</v>
      </c>
      <c r="N541" s="1" t="s">
        <v>48</v>
      </c>
      <c r="O541" s="1" t="s">
        <v>47</v>
      </c>
      <c r="P541" s="1" t="s">
        <v>70</v>
      </c>
      <c r="Q541" s="1" t="s">
        <v>56</v>
      </c>
      <c r="R541" s="1">
        <v>0</v>
      </c>
      <c r="S541" s="1" t="s">
        <v>52</v>
      </c>
      <c r="T541" s="1">
        <v>1163</v>
      </c>
      <c r="U541" s="1">
        <v>511</v>
      </c>
      <c r="V541" s="1">
        <v>0</v>
      </c>
      <c r="W541" s="1">
        <v>1674</v>
      </c>
      <c r="X541" s="1">
        <v>2</v>
      </c>
      <c r="Y541" s="1">
        <v>0</v>
      </c>
      <c r="Z541" s="1">
        <v>4</v>
      </c>
      <c r="AA541" s="1">
        <v>1</v>
      </c>
      <c r="AB541" s="1" t="s">
        <v>47</v>
      </c>
      <c r="AC541" s="1">
        <v>8</v>
      </c>
      <c r="AD541" s="1" t="s">
        <v>53</v>
      </c>
      <c r="AE541" s="1" t="s">
        <v>58</v>
      </c>
      <c r="AF541" s="1">
        <v>2</v>
      </c>
      <c r="AG541" s="1">
        <v>0</v>
      </c>
      <c r="AH541" s="1">
        <v>7</v>
      </c>
      <c r="AI541" s="1">
        <v>2008</v>
      </c>
      <c r="AJ541" s="1" t="s">
        <v>9</v>
      </c>
      <c r="AK541" s="1">
        <v>185000</v>
      </c>
      <c r="AL541" s="16">
        <f t="shared" si="27"/>
        <v>9015.1493150684983</v>
      </c>
      <c r="AM541" s="16">
        <f t="shared" si="28"/>
        <v>81272917.172980011</v>
      </c>
    </row>
    <row r="542" spans="1:39" x14ac:dyDescent="0.25">
      <c r="A542" s="5">
        <v>1115</v>
      </c>
      <c r="B542" s="6">
        <v>20</v>
      </c>
      <c r="C542" s="6" t="s">
        <v>3</v>
      </c>
      <c r="D542" s="6">
        <v>5400</v>
      </c>
      <c r="E542" s="1" t="s">
        <v>45</v>
      </c>
      <c r="F542" s="1">
        <v>5</v>
      </c>
      <c r="G542" s="1">
        <v>7</v>
      </c>
      <c r="H542" s="1">
        <v>1954</v>
      </c>
      <c r="I542" s="1">
        <v>2000</v>
      </c>
      <c r="J542" s="1" t="s">
        <v>46</v>
      </c>
      <c r="K542" s="1" t="s">
        <v>47</v>
      </c>
      <c r="L542" s="1" t="s">
        <v>48</v>
      </c>
      <c r="M542" s="1" t="s">
        <v>49</v>
      </c>
      <c r="N542" s="1" t="s">
        <v>47</v>
      </c>
      <c r="O542" s="1" t="s">
        <v>47</v>
      </c>
      <c r="P542" s="1" t="s">
        <v>50</v>
      </c>
      <c r="Q542" s="1" t="s">
        <v>60</v>
      </c>
      <c r="R542" s="1">
        <v>415</v>
      </c>
      <c r="S542" s="1" t="s">
        <v>52</v>
      </c>
      <c r="T542" s="1">
        <v>833</v>
      </c>
      <c r="U542" s="1">
        <v>0</v>
      </c>
      <c r="V542" s="1">
        <v>0</v>
      </c>
      <c r="W542" s="1">
        <v>833</v>
      </c>
      <c r="X542" s="1">
        <v>1</v>
      </c>
      <c r="Y542" s="1">
        <v>0</v>
      </c>
      <c r="Z542" s="1">
        <v>2</v>
      </c>
      <c r="AA542" s="1">
        <v>1</v>
      </c>
      <c r="AB542" s="1" t="s">
        <v>48</v>
      </c>
      <c r="AC542" s="1">
        <v>4</v>
      </c>
      <c r="AD542" s="1" t="s">
        <v>53</v>
      </c>
      <c r="AE542" s="1" t="s">
        <v>58</v>
      </c>
      <c r="AF542" s="1">
        <v>1</v>
      </c>
      <c r="AG542" s="1">
        <v>0</v>
      </c>
      <c r="AH542" s="1">
        <v>8</v>
      </c>
      <c r="AI542" s="1">
        <v>2006</v>
      </c>
      <c r="AJ542" s="1" t="s">
        <v>9</v>
      </c>
      <c r="AK542" s="1">
        <v>117000</v>
      </c>
      <c r="AL542" s="16">
        <f t="shared" si="27"/>
        <v>-58984.850684931502</v>
      </c>
      <c r="AM542" s="16">
        <f t="shared" si="28"/>
        <v>3479212610.3236642</v>
      </c>
    </row>
    <row r="543" spans="1:39" x14ac:dyDescent="0.25">
      <c r="A543" s="5">
        <v>173</v>
      </c>
      <c r="B543" s="6">
        <v>160</v>
      </c>
      <c r="C543" s="6" t="s">
        <v>3</v>
      </c>
      <c r="D543" s="6">
        <v>5306</v>
      </c>
      <c r="E543" s="1" t="s">
        <v>45</v>
      </c>
      <c r="F543" s="1">
        <v>7</v>
      </c>
      <c r="G543" s="1">
        <v>7</v>
      </c>
      <c r="H543" s="1">
        <v>1987</v>
      </c>
      <c r="I543" s="1">
        <v>1987</v>
      </c>
      <c r="J543" s="1" t="s">
        <v>46</v>
      </c>
      <c r="K543" s="1" t="s">
        <v>48</v>
      </c>
      <c r="L543" s="1" t="s">
        <v>48</v>
      </c>
      <c r="M543" s="1" t="s">
        <v>55</v>
      </c>
      <c r="N543" s="1" t="s">
        <v>48</v>
      </c>
      <c r="O543" s="1" t="s">
        <v>48</v>
      </c>
      <c r="P543" s="1" t="s">
        <v>50</v>
      </c>
      <c r="Q543" s="1" t="s">
        <v>63</v>
      </c>
      <c r="R543" s="1">
        <v>495</v>
      </c>
      <c r="S543" s="1" t="s">
        <v>52</v>
      </c>
      <c r="T543" s="1">
        <v>1064</v>
      </c>
      <c r="U543" s="1">
        <v>703</v>
      </c>
      <c r="V543" s="1">
        <v>0</v>
      </c>
      <c r="W543" s="1">
        <v>1767</v>
      </c>
      <c r="X543" s="1">
        <v>2</v>
      </c>
      <c r="Y543" s="1">
        <v>0</v>
      </c>
      <c r="Z543" s="1">
        <v>2</v>
      </c>
      <c r="AA543" s="1">
        <v>1</v>
      </c>
      <c r="AB543" s="1" t="s">
        <v>48</v>
      </c>
      <c r="AC543" s="1">
        <v>5</v>
      </c>
      <c r="AD543" s="1" t="s">
        <v>53</v>
      </c>
      <c r="AE543" s="1" t="s">
        <v>54</v>
      </c>
      <c r="AF543" s="1">
        <v>2</v>
      </c>
      <c r="AG543" s="1">
        <v>0</v>
      </c>
      <c r="AH543" s="1">
        <v>6</v>
      </c>
      <c r="AI543" s="1">
        <v>2006</v>
      </c>
      <c r="AJ543" s="1" t="s">
        <v>9</v>
      </c>
      <c r="AK543" s="1">
        <v>239000</v>
      </c>
      <c r="AL543" s="16">
        <f t="shared" si="27"/>
        <v>63015.149315068498</v>
      </c>
      <c r="AM543" s="16">
        <f t="shared" si="28"/>
        <v>3970909043.2003779</v>
      </c>
    </row>
    <row r="544" spans="1:39" x14ac:dyDescent="0.25">
      <c r="A544" s="5">
        <v>754</v>
      </c>
      <c r="B544" s="6">
        <v>60</v>
      </c>
      <c r="C544" s="6" t="s">
        <v>3</v>
      </c>
      <c r="D544" s="6">
        <v>10240</v>
      </c>
      <c r="E544" s="1" t="s">
        <v>45</v>
      </c>
      <c r="F544" s="1">
        <v>8</v>
      </c>
      <c r="G544" s="1">
        <v>5</v>
      </c>
      <c r="H544" s="1">
        <v>2005</v>
      </c>
      <c r="I544" s="1">
        <v>2005</v>
      </c>
      <c r="J544" s="1" t="s">
        <v>46</v>
      </c>
      <c r="K544" s="1" t="s">
        <v>48</v>
      </c>
      <c r="L544" s="1" t="s">
        <v>47</v>
      </c>
      <c r="M544" s="1" t="s">
        <v>55</v>
      </c>
      <c r="N544" s="1" t="s">
        <v>48</v>
      </c>
      <c r="O544" s="1" t="s">
        <v>47</v>
      </c>
      <c r="P544" s="1" t="s">
        <v>70</v>
      </c>
      <c r="Q544" s="1" t="s">
        <v>56</v>
      </c>
      <c r="R544" s="1">
        <v>0</v>
      </c>
      <c r="S544" s="1" t="s">
        <v>52</v>
      </c>
      <c r="T544" s="1">
        <v>1038</v>
      </c>
      <c r="U544" s="1">
        <v>1060</v>
      </c>
      <c r="V544" s="1">
        <v>0</v>
      </c>
      <c r="W544" s="1">
        <v>2098</v>
      </c>
      <c r="X544" s="1">
        <v>2</v>
      </c>
      <c r="Y544" s="1">
        <v>1</v>
      </c>
      <c r="Z544" s="1">
        <v>3</v>
      </c>
      <c r="AA544" s="1">
        <v>1</v>
      </c>
      <c r="AB544" s="1" t="s">
        <v>62</v>
      </c>
      <c r="AC544" s="1">
        <v>8</v>
      </c>
      <c r="AD544" s="1" t="s">
        <v>53</v>
      </c>
      <c r="AE544" s="1" t="s">
        <v>54</v>
      </c>
      <c r="AF544" s="1">
        <v>3</v>
      </c>
      <c r="AG544" s="1">
        <v>0</v>
      </c>
      <c r="AH544" s="1">
        <v>3</v>
      </c>
      <c r="AI544" s="1">
        <v>2006</v>
      </c>
      <c r="AJ544" s="1" t="s">
        <v>9</v>
      </c>
      <c r="AK544" s="1">
        <v>275500</v>
      </c>
      <c r="AL544" s="16">
        <f t="shared" si="27"/>
        <v>99515.149315068498</v>
      </c>
      <c r="AM544" s="16">
        <f t="shared" si="28"/>
        <v>9903264943.2003784</v>
      </c>
    </row>
    <row r="545" spans="1:39" x14ac:dyDescent="0.25">
      <c r="A545" s="5">
        <v>124</v>
      </c>
      <c r="B545" s="6">
        <v>120</v>
      </c>
      <c r="C545" s="6" t="s">
        <v>3</v>
      </c>
      <c r="D545" s="6">
        <v>7892</v>
      </c>
      <c r="E545" s="1" t="s">
        <v>45</v>
      </c>
      <c r="F545" s="1">
        <v>6</v>
      </c>
      <c r="G545" s="1">
        <v>5</v>
      </c>
      <c r="H545" s="1">
        <v>1993</v>
      </c>
      <c r="I545" s="1">
        <v>1993</v>
      </c>
      <c r="J545" s="1" t="s">
        <v>46</v>
      </c>
      <c r="K545" s="1" t="s">
        <v>48</v>
      </c>
      <c r="L545" s="1" t="s">
        <v>47</v>
      </c>
      <c r="M545" s="1" t="s">
        <v>55</v>
      </c>
      <c r="N545" s="1" t="s">
        <v>48</v>
      </c>
      <c r="O545" s="1" t="s">
        <v>47</v>
      </c>
      <c r="P545" s="1" t="s">
        <v>50</v>
      </c>
      <c r="Q545" s="1" t="s">
        <v>63</v>
      </c>
      <c r="R545" s="1">
        <v>300</v>
      </c>
      <c r="S545" s="1" t="s">
        <v>52</v>
      </c>
      <c r="T545" s="1">
        <v>1199</v>
      </c>
      <c r="U545" s="1">
        <v>0</v>
      </c>
      <c r="V545" s="1">
        <v>0</v>
      </c>
      <c r="W545" s="1">
        <v>1199</v>
      </c>
      <c r="X545" s="1">
        <v>2</v>
      </c>
      <c r="Y545" s="1">
        <v>0</v>
      </c>
      <c r="Z545" s="1">
        <v>2</v>
      </c>
      <c r="AA545" s="1">
        <v>1</v>
      </c>
      <c r="AB545" s="1" t="s">
        <v>48</v>
      </c>
      <c r="AC545" s="1">
        <v>5</v>
      </c>
      <c r="AD545" s="1" t="s">
        <v>53</v>
      </c>
      <c r="AE545" s="1" t="s">
        <v>54</v>
      </c>
      <c r="AF545" s="1">
        <v>2</v>
      </c>
      <c r="AG545" s="1">
        <v>0</v>
      </c>
      <c r="AH545" s="1">
        <v>3</v>
      </c>
      <c r="AI545" s="1">
        <v>2008</v>
      </c>
      <c r="AJ545" s="1" t="s">
        <v>9</v>
      </c>
      <c r="AK545" s="1">
        <v>153900</v>
      </c>
      <c r="AL545" s="16">
        <f t="shared" si="27"/>
        <v>-22084.850684931502</v>
      </c>
      <c r="AM545" s="16">
        <f t="shared" si="28"/>
        <v>487740629.7757194</v>
      </c>
    </row>
    <row r="546" spans="1:39" x14ac:dyDescent="0.25">
      <c r="A546" s="5">
        <v>1009</v>
      </c>
      <c r="B546" s="6">
        <v>20</v>
      </c>
      <c r="C546" s="6" t="s">
        <v>3</v>
      </c>
      <c r="D546" s="6">
        <v>12118</v>
      </c>
      <c r="E546" s="1" t="s">
        <v>71</v>
      </c>
      <c r="F546" s="1">
        <v>7</v>
      </c>
      <c r="G546" s="1">
        <v>5</v>
      </c>
      <c r="H546" s="1">
        <v>2004</v>
      </c>
      <c r="I546" s="1">
        <v>2005</v>
      </c>
      <c r="J546" s="1" t="s">
        <v>61</v>
      </c>
      <c r="K546" s="1" t="s">
        <v>48</v>
      </c>
      <c r="L546" s="1" t="s">
        <v>47</v>
      </c>
      <c r="M546" s="1" t="s">
        <v>55</v>
      </c>
      <c r="N546" s="1" t="s">
        <v>62</v>
      </c>
      <c r="O546" s="1" t="s">
        <v>47</v>
      </c>
      <c r="P546" s="1" t="s">
        <v>70</v>
      </c>
      <c r="Q546" s="1" t="s">
        <v>56</v>
      </c>
      <c r="R546" s="1">
        <v>0</v>
      </c>
      <c r="S546" s="1" t="s">
        <v>52</v>
      </c>
      <c r="T546" s="1">
        <v>1710</v>
      </c>
      <c r="U546" s="1">
        <v>0</v>
      </c>
      <c r="V546" s="1">
        <v>0</v>
      </c>
      <c r="W546" s="1">
        <v>1710</v>
      </c>
      <c r="X546" s="1">
        <v>2</v>
      </c>
      <c r="Y546" s="1">
        <v>0</v>
      </c>
      <c r="Z546" s="1">
        <v>3</v>
      </c>
      <c r="AA546" s="1">
        <v>1</v>
      </c>
      <c r="AB546" s="1" t="s">
        <v>48</v>
      </c>
      <c r="AC546" s="1">
        <v>7</v>
      </c>
      <c r="AD546" s="1" t="s">
        <v>53</v>
      </c>
      <c r="AE546" s="1" t="s">
        <v>54</v>
      </c>
      <c r="AF546" s="1">
        <v>2</v>
      </c>
      <c r="AG546" s="1">
        <v>0</v>
      </c>
      <c r="AH546" s="1">
        <v>4</v>
      </c>
      <c r="AI546" s="1">
        <v>2009</v>
      </c>
      <c r="AJ546" s="1" t="s">
        <v>9</v>
      </c>
      <c r="AK546" s="1">
        <v>240000</v>
      </c>
      <c r="AL546" s="16">
        <f t="shared" si="27"/>
        <v>64015.149315068498</v>
      </c>
      <c r="AM546" s="16">
        <f t="shared" si="28"/>
        <v>4097939341.8305149</v>
      </c>
    </row>
    <row r="547" spans="1:39" x14ac:dyDescent="0.25">
      <c r="A547" s="5">
        <v>1088</v>
      </c>
      <c r="B547" s="6">
        <v>60</v>
      </c>
      <c r="C547" s="6" t="s">
        <v>5</v>
      </c>
      <c r="D547" s="6">
        <v>10574</v>
      </c>
      <c r="E547" s="1" t="s">
        <v>45</v>
      </c>
      <c r="F547" s="1">
        <v>8</v>
      </c>
      <c r="G547" s="1">
        <v>5</v>
      </c>
      <c r="H547" s="1">
        <v>2005</v>
      </c>
      <c r="I547" s="1">
        <v>2006</v>
      </c>
      <c r="J547" s="1" t="s">
        <v>46</v>
      </c>
      <c r="K547" s="1" t="s">
        <v>48</v>
      </c>
      <c r="L547" s="1" t="s">
        <v>47</v>
      </c>
      <c r="M547" s="1" t="s">
        <v>55</v>
      </c>
      <c r="N547" s="1" t="s">
        <v>48</v>
      </c>
      <c r="O547" s="1" t="s">
        <v>47</v>
      </c>
      <c r="P547" s="1" t="s">
        <v>70</v>
      </c>
      <c r="Q547" s="1" t="s">
        <v>56</v>
      </c>
      <c r="R547" s="1">
        <v>0</v>
      </c>
      <c r="S547" s="1" t="s">
        <v>52</v>
      </c>
      <c r="T547" s="1">
        <v>1082</v>
      </c>
      <c r="U547" s="1">
        <v>871</v>
      </c>
      <c r="V547" s="1">
        <v>0</v>
      </c>
      <c r="W547" s="1">
        <v>1953</v>
      </c>
      <c r="X547" s="1">
        <v>2</v>
      </c>
      <c r="Y547" s="1">
        <v>1</v>
      </c>
      <c r="Z547" s="1">
        <v>3</v>
      </c>
      <c r="AA547" s="1">
        <v>1</v>
      </c>
      <c r="AB547" s="1" t="s">
        <v>48</v>
      </c>
      <c r="AC547" s="1">
        <v>9</v>
      </c>
      <c r="AD547" s="1" t="s">
        <v>53</v>
      </c>
      <c r="AE547" s="1" t="s">
        <v>54</v>
      </c>
      <c r="AF547" s="1">
        <v>3</v>
      </c>
      <c r="AG547" s="1">
        <v>0</v>
      </c>
      <c r="AH547" s="1">
        <v>5</v>
      </c>
      <c r="AI547" s="1">
        <v>2009</v>
      </c>
      <c r="AJ547" s="1" t="s">
        <v>9</v>
      </c>
      <c r="AK547" s="1">
        <v>252000</v>
      </c>
      <c r="AL547" s="16">
        <f t="shared" si="27"/>
        <v>76015.149315068498</v>
      </c>
      <c r="AM547" s="16">
        <f t="shared" si="28"/>
        <v>5778302925.3921585</v>
      </c>
    </row>
    <row r="548" spans="1:39" x14ac:dyDescent="0.25">
      <c r="A548" s="5">
        <v>66</v>
      </c>
      <c r="B548" s="6">
        <v>60</v>
      </c>
      <c r="C548" s="6" t="s">
        <v>3</v>
      </c>
      <c r="D548" s="6">
        <v>9591</v>
      </c>
      <c r="E548" s="1" t="s">
        <v>45</v>
      </c>
      <c r="F548" s="1">
        <v>8</v>
      </c>
      <c r="G548" s="1">
        <v>5</v>
      </c>
      <c r="H548" s="1">
        <v>2004</v>
      </c>
      <c r="I548" s="1">
        <v>2005</v>
      </c>
      <c r="J548" s="1" t="s">
        <v>46</v>
      </c>
      <c r="K548" s="1" t="s">
        <v>48</v>
      </c>
      <c r="L548" s="1" t="s">
        <v>47</v>
      </c>
      <c r="M548" s="1" t="s">
        <v>55</v>
      </c>
      <c r="N548" s="1" t="s">
        <v>62</v>
      </c>
      <c r="O548" s="1" t="s">
        <v>47</v>
      </c>
      <c r="P548" s="1" t="s">
        <v>68</v>
      </c>
      <c r="Q548" s="1" t="s">
        <v>56</v>
      </c>
      <c r="R548" s="1">
        <v>0</v>
      </c>
      <c r="S548" s="1" t="s">
        <v>52</v>
      </c>
      <c r="T548" s="1">
        <v>1143</v>
      </c>
      <c r="U548" s="1">
        <v>1330</v>
      </c>
      <c r="V548" s="1">
        <v>0</v>
      </c>
      <c r="W548" s="1">
        <v>2473</v>
      </c>
      <c r="X548" s="1">
        <v>2</v>
      </c>
      <c r="Y548" s="1">
        <v>1</v>
      </c>
      <c r="Z548" s="1">
        <v>4</v>
      </c>
      <c r="AA548" s="1">
        <v>1</v>
      </c>
      <c r="AB548" s="1" t="s">
        <v>48</v>
      </c>
      <c r="AC548" s="1">
        <v>9</v>
      </c>
      <c r="AD548" s="1" t="s">
        <v>53</v>
      </c>
      <c r="AE548" s="1" t="s">
        <v>69</v>
      </c>
      <c r="AF548" s="1">
        <v>3</v>
      </c>
      <c r="AG548" s="1">
        <v>0</v>
      </c>
      <c r="AH548" s="1">
        <v>10</v>
      </c>
      <c r="AI548" s="1">
        <v>2007</v>
      </c>
      <c r="AJ548" s="1" t="s">
        <v>9</v>
      </c>
      <c r="AK548" s="1">
        <v>317000</v>
      </c>
      <c r="AL548" s="16">
        <f t="shared" si="27"/>
        <v>141015.1493150685</v>
      </c>
      <c r="AM548" s="16">
        <f t="shared" si="28"/>
        <v>19885272336.351063</v>
      </c>
    </row>
    <row r="549" spans="1:39" x14ac:dyDescent="0.25">
      <c r="A549" s="5">
        <v>1365</v>
      </c>
      <c r="B549" s="6">
        <v>160</v>
      </c>
      <c r="C549" s="6" t="s">
        <v>5</v>
      </c>
      <c r="D549" s="6">
        <v>3180</v>
      </c>
      <c r="E549" s="1" t="s">
        <v>45</v>
      </c>
      <c r="F549" s="1">
        <v>7</v>
      </c>
      <c r="G549" s="1">
        <v>5</v>
      </c>
      <c r="H549" s="1">
        <v>2005</v>
      </c>
      <c r="I549" s="1">
        <v>2005</v>
      </c>
      <c r="J549" s="1" t="s">
        <v>46</v>
      </c>
      <c r="K549" s="1" t="s">
        <v>48</v>
      </c>
      <c r="L549" s="1" t="s">
        <v>47</v>
      </c>
      <c r="M549" s="1" t="s">
        <v>55</v>
      </c>
      <c r="N549" s="1" t="s">
        <v>48</v>
      </c>
      <c r="O549" s="1" t="s">
        <v>47</v>
      </c>
      <c r="P549" s="1" t="s">
        <v>50</v>
      </c>
      <c r="Q549" s="1" t="s">
        <v>56</v>
      </c>
      <c r="R549" s="1">
        <v>0</v>
      </c>
      <c r="S549" s="1" t="s">
        <v>52</v>
      </c>
      <c r="T549" s="1">
        <v>520</v>
      </c>
      <c r="U549" s="1">
        <v>600</v>
      </c>
      <c r="V549" s="1">
        <v>80</v>
      </c>
      <c r="W549" s="1">
        <v>1200</v>
      </c>
      <c r="X549" s="1">
        <v>2</v>
      </c>
      <c r="Y549" s="1">
        <v>1</v>
      </c>
      <c r="Z549" s="1">
        <v>2</v>
      </c>
      <c r="AA549" s="1">
        <v>1</v>
      </c>
      <c r="AB549" s="1" t="s">
        <v>48</v>
      </c>
      <c r="AC549" s="1">
        <v>4</v>
      </c>
      <c r="AD549" s="1" t="s">
        <v>53</v>
      </c>
      <c r="AE549" s="1" t="s">
        <v>58</v>
      </c>
      <c r="AF549" s="1">
        <v>2</v>
      </c>
      <c r="AG549" s="1">
        <v>0</v>
      </c>
      <c r="AH549" s="1">
        <v>4</v>
      </c>
      <c r="AI549" s="1">
        <v>2006</v>
      </c>
      <c r="AJ549" s="1" t="s">
        <v>10</v>
      </c>
      <c r="AK549" s="1">
        <v>144152</v>
      </c>
      <c r="AL549" s="16">
        <f t="shared" si="27"/>
        <v>-31832.850684931502</v>
      </c>
      <c r="AM549" s="16">
        <f t="shared" si="28"/>
        <v>1013330382.729144</v>
      </c>
    </row>
    <row r="550" spans="1:39" x14ac:dyDescent="0.25">
      <c r="A550" s="5">
        <v>696</v>
      </c>
      <c r="B550" s="6">
        <v>20</v>
      </c>
      <c r="C550" s="6" t="s">
        <v>3</v>
      </c>
      <c r="D550" s="6">
        <v>13811</v>
      </c>
      <c r="E550" s="1" t="s">
        <v>45</v>
      </c>
      <c r="F550" s="1">
        <v>6</v>
      </c>
      <c r="G550" s="1">
        <v>6</v>
      </c>
      <c r="H550" s="1">
        <v>1987</v>
      </c>
      <c r="I550" s="1">
        <v>1987</v>
      </c>
      <c r="J550" s="1" t="s">
        <v>46</v>
      </c>
      <c r="K550" s="1" t="s">
        <v>47</v>
      </c>
      <c r="L550" s="1" t="s">
        <v>47</v>
      </c>
      <c r="M550" s="1" t="s">
        <v>49</v>
      </c>
      <c r="N550" s="1" t="s">
        <v>48</v>
      </c>
      <c r="O550" s="1" t="s">
        <v>48</v>
      </c>
      <c r="P550" s="1" t="s">
        <v>50</v>
      </c>
      <c r="Q550" s="1" t="s">
        <v>63</v>
      </c>
      <c r="R550" s="1">
        <v>980</v>
      </c>
      <c r="S550" s="1" t="s">
        <v>52</v>
      </c>
      <c r="T550" s="1">
        <v>1137</v>
      </c>
      <c r="U550" s="1">
        <v>0</v>
      </c>
      <c r="V550" s="1">
        <v>0</v>
      </c>
      <c r="W550" s="1">
        <v>1137</v>
      </c>
      <c r="X550" s="1">
        <v>2</v>
      </c>
      <c r="Y550" s="1">
        <v>0</v>
      </c>
      <c r="Z550" s="1">
        <v>2</v>
      </c>
      <c r="AA550" s="1">
        <v>1</v>
      </c>
      <c r="AB550" s="1" t="s">
        <v>48</v>
      </c>
      <c r="AC550" s="1">
        <v>5</v>
      </c>
      <c r="AD550" s="1" t="s">
        <v>53</v>
      </c>
      <c r="AE550" s="1" t="s">
        <v>54</v>
      </c>
      <c r="AF550" s="1">
        <v>2</v>
      </c>
      <c r="AG550" s="1">
        <v>0</v>
      </c>
      <c r="AH550" s="1">
        <v>7</v>
      </c>
      <c r="AI550" s="1">
        <v>2006</v>
      </c>
      <c r="AJ550" s="1" t="s">
        <v>9</v>
      </c>
      <c r="AK550" s="1">
        <v>176000</v>
      </c>
      <c r="AL550" s="16">
        <f t="shared" si="27"/>
        <v>15.149315068498254</v>
      </c>
      <c r="AM550" s="16">
        <f t="shared" si="28"/>
        <v>229.50174704462825</v>
      </c>
    </row>
    <row r="551" spans="1:39" x14ac:dyDescent="0.25">
      <c r="A551" s="5">
        <v>722</v>
      </c>
      <c r="B551" s="6">
        <v>120</v>
      </c>
      <c r="C551" s="6" t="s">
        <v>4</v>
      </c>
      <c r="D551" s="6">
        <v>4426</v>
      </c>
      <c r="E551" s="1" t="s">
        <v>45</v>
      </c>
      <c r="F551" s="1">
        <v>6</v>
      </c>
      <c r="G551" s="1">
        <v>5</v>
      </c>
      <c r="H551" s="1">
        <v>2004</v>
      </c>
      <c r="I551" s="1">
        <v>2004</v>
      </c>
      <c r="J551" s="1" t="s">
        <v>46</v>
      </c>
      <c r="K551" s="1" t="s">
        <v>48</v>
      </c>
      <c r="L551" s="1" t="s">
        <v>47</v>
      </c>
      <c r="M551" s="1" t="s">
        <v>55</v>
      </c>
      <c r="N551" s="1" t="s">
        <v>48</v>
      </c>
      <c r="O551" s="1" t="s">
        <v>47</v>
      </c>
      <c r="P551" s="1" t="s">
        <v>68</v>
      </c>
      <c r="Q551" s="1" t="s">
        <v>63</v>
      </c>
      <c r="R551" s="1">
        <v>662</v>
      </c>
      <c r="S551" s="1" t="s">
        <v>52</v>
      </c>
      <c r="T551" s="1">
        <v>848</v>
      </c>
      <c r="U551" s="1">
        <v>0</v>
      </c>
      <c r="V551" s="1">
        <v>0</v>
      </c>
      <c r="W551" s="1">
        <v>848</v>
      </c>
      <c r="X551" s="1">
        <v>1</v>
      </c>
      <c r="Y551" s="1">
        <v>0</v>
      </c>
      <c r="Z551" s="1">
        <v>1</v>
      </c>
      <c r="AA551" s="1">
        <v>1</v>
      </c>
      <c r="AB551" s="1" t="s">
        <v>48</v>
      </c>
      <c r="AC551" s="1">
        <v>3</v>
      </c>
      <c r="AD551" s="1" t="s">
        <v>53</v>
      </c>
      <c r="AE551" s="1" t="s">
        <v>54</v>
      </c>
      <c r="AF551" s="1">
        <v>2</v>
      </c>
      <c r="AG551" s="1">
        <v>0</v>
      </c>
      <c r="AH551" s="1">
        <v>5</v>
      </c>
      <c r="AI551" s="1">
        <v>2010</v>
      </c>
      <c r="AJ551" s="1" t="s">
        <v>9</v>
      </c>
      <c r="AK551" s="1">
        <v>143000</v>
      </c>
      <c r="AL551" s="16">
        <f t="shared" si="27"/>
        <v>-32984.850684931502</v>
      </c>
      <c r="AM551" s="16">
        <f t="shared" si="28"/>
        <v>1088000374.7072263</v>
      </c>
    </row>
    <row r="552" spans="1:39" x14ac:dyDescent="0.25">
      <c r="A552" s="5">
        <v>389</v>
      </c>
      <c r="B552" s="6">
        <v>20</v>
      </c>
      <c r="C552" s="6" t="s">
        <v>3</v>
      </c>
      <c r="D552" s="6">
        <v>9382</v>
      </c>
      <c r="E552" s="1" t="s">
        <v>71</v>
      </c>
      <c r="F552" s="1">
        <v>7</v>
      </c>
      <c r="G552" s="1">
        <v>5</v>
      </c>
      <c r="H552" s="1">
        <v>1999</v>
      </c>
      <c r="I552" s="1">
        <v>2000</v>
      </c>
      <c r="J552" s="1" t="s">
        <v>46</v>
      </c>
      <c r="K552" s="1" t="s">
        <v>48</v>
      </c>
      <c r="L552" s="1" t="s">
        <v>47</v>
      </c>
      <c r="M552" s="1" t="s">
        <v>55</v>
      </c>
      <c r="N552" s="1" t="s">
        <v>48</v>
      </c>
      <c r="O552" s="1" t="s">
        <v>47</v>
      </c>
      <c r="P552" s="1" t="s">
        <v>50</v>
      </c>
      <c r="Q552" s="1" t="s">
        <v>56</v>
      </c>
      <c r="R552" s="1">
        <v>0</v>
      </c>
      <c r="S552" s="1" t="s">
        <v>52</v>
      </c>
      <c r="T552" s="1">
        <v>1479</v>
      </c>
      <c r="U552" s="1">
        <v>0</v>
      </c>
      <c r="V552" s="1">
        <v>0</v>
      </c>
      <c r="W552" s="1">
        <v>1479</v>
      </c>
      <c r="X552" s="1">
        <v>2</v>
      </c>
      <c r="Y552" s="1">
        <v>0</v>
      </c>
      <c r="Z552" s="1">
        <v>3</v>
      </c>
      <c r="AA552" s="1">
        <v>1</v>
      </c>
      <c r="AB552" s="1" t="s">
        <v>48</v>
      </c>
      <c r="AC552" s="1">
        <v>6</v>
      </c>
      <c r="AD552" s="1" t="s">
        <v>53</v>
      </c>
      <c r="AE552" s="1" t="s">
        <v>54</v>
      </c>
      <c r="AF552" s="1">
        <v>2</v>
      </c>
      <c r="AG552" s="1">
        <v>0</v>
      </c>
      <c r="AH552" s="1">
        <v>7</v>
      </c>
      <c r="AI552" s="1">
        <v>2008</v>
      </c>
      <c r="AJ552" s="1" t="s">
        <v>9</v>
      </c>
      <c r="AK552" s="1">
        <v>191000</v>
      </c>
      <c r="AL552" s="16">
        <f t="shared" si="27"/>
        <v>15015.149315068498</v>
      </c>
      <c r="AM552" s="16">
        <f t="shared" si="28"/>
        <v>225454708.95380199</v>
      </c>
    </row>
    <row r="553" spans="1:39" x14ac:dyDescent="0.25">
      <c r="A553" s="5">
        <v>1363</v>
      </c>
      <c r="B553" s="6">
        <v>50</v>
      </c>
      <c r="C553" s="6" t="s">
        <v>3</v>
      </c>
      <c r="D553" s="6">
        <v>12513</v>
      </c>
      <c r="E553" s="1" t="s">
        <v>64</v>
      </c>
      <c r="F553" s="1">
        <v>4</v>
      </c>
      <c r="G553" s="1">
        <v>4</v>
      </c>
      <c r="H553" s="1">
        <v>1920</v>
      </c>
      <c r="I553" s="1">
        <v>2007</v>
      </c>
      <c r="J553" s="1" t="s">
        <v>46</v>
      </c>
      <c r="K553" s="1" t="s">
        <v>47</v>
      </c>
      <c r="L553" s="1" t="s">
        <v>48</v>
      </c>
      <c r="M553" s="1" t="s">
        <v>67</v>
      </c>
      <c r="N553" s="1" t="s">
        <v>47</v>
      </c>
      <c r="O553" s="1" t="s">
        <v>66</v>
      </c>
      <c r="P553" s="1" t="s">
        <v>50</v>
      </c>
      <c r="Q553" s="1" t="s">
        <v>56</v>
      </c>
      <c r="R553" s="1">
        <v>0</v>
      </c>
      <c r="S553" s="1" t="s">
        <v>52</v>
      </c>
      <c r="T553" s="1">
        <v>1281</v>
      </c>
      <c r="U553" s="1">
        <v>457</v>
      </c>
      <c r="V553" s="1">
        <v>0</v>
      </c>
      <c r="W553" s="1">
        <v>1738</v>
      </c>
      <c r="X553" s="1">
        <v>2</v>
      </c>
      <c r="Y553" s="1">
        <v>0</v>
      </c>
      <c r="Z553" s="1">
        <v>4</v>
      </c>
      <c r="AA553" s="1">
        <v>1</v>
      </c>
      <c r="AB553" s="1" t="s">
        <v>47</v>
      </c>
      <c r="AC553" s="1">
        <v>7</v>
      </c>
      <c r="AD553" s="1" t="s">
        <v>53</v>
      </c>
      <c r="AE553" s="1" t="s">
        <v>54</v>
      </c>
      <c r="AF553" s="1">
        <v>1</v>
      </c>
      <c r="AG553" s="1">
        <v>0</v>
      </c>
      <c r="AH553" s="1">
        <v>6</v>
      </c>
      <c r="AI553" s="1">
        <v>2009</v>
      </c>
      <c r="AJ553" s="1" t="s">
        <v>9</v>
      </c>
      <c r="AK553" s="1">
        <v>104900</v>
      </c>
      <c r="AL553" s="16">
        <f t="shared" si="27"/>
        <v>-71084.850684931502</v>
      </c>
      <c r="AM553" s="16">
        <f t="shared" si="28"/>
        <v>5053055996.8990068</v>
      </c>
    </row>
    <row r="554" spans="1:39" x14ac:dyDescent="0.25">
      <c r="A554" s="5">
        <v>1122</v>
      </c>
      <c r="B554" s="6">
        <v>20</v>
      </c>
      <c r="C554" s="6" t="s">
        <v>3</v>
      </c>
      <c r="D554" s="6">
        <v>10084</v>
      </c>
      <c r="E554" s="1" t="s">
        <v>45</v>
      </c>
      <c r="F554" s="1">
        <v>7</v>
      </c>
      <c r="G554" s="1">
        <v>5</v>
      </c>
      <c r="H554" s="1">
        <v>2005</v>
      </c>
      <c r="I554" s="1">
        <v>2006</v>
      </c>
      <c r="J554" s="1" t="s">
        <v>46</v>
      </c>
      <c r="K554" s="1" t="s">
        <v>48</v>
      </c>
      <c r="L554" s="1" t="s">
        <v>47</v>
      </c>
      <c r="M554" s="1" t="s">
        <v>55</v>
      </c>
      <c r="N554" s="1" t="s">
        <v>48</v>
      </c>
      <c r="O554" s="1" t="s">
        <v>47</v>
      </c>
      <c r="P554" s="1" t="s">
        <v>68</v>
      </c>
      <c r="Q554" s="1" t="s">
        <v>63</v>
      </c>
      <c r="R554" s="1">
        <v>24</v>
      </c>
      <c r="S554" s="1" t="s">
        <v>52</v>
      </c>
      <c r="T554" s="1">
        <v>1552</v>
      </c>
      <c r="U554" s="1">
        <v>0</v>
      </c>
      <c r="V554" s="1">
        <v>0</v>
      </c>
      <c r="W554" s="1">
        <v>1552</v>
      </c>
      <c r="X554" s="1">
        <v>2</v>
      </c>
      <c r="Y554" s="1">
        <v>0</v>
      </c>
      <c r="Z554" s="1">
        <v>3</v>
      </c>
      <c r="AA554" s="1">
        <v>1</v>
      </c>
      <c r="AB554" s="1" t="s">
        <v>48</v>
      </c>
      <c r="AC554" s="1">
        <v>7</v>
      </c>
      <c r="AD554" s="1" t="s">
        <v>53</v>
      </c>
      <c r="AE554" s="1" t="s">
        <v>54</v>
      </c>
      <c r="AF554" s="1">
        <v>3</v>
      </c>
      <c r="AG554" s="1">
        <v>0</v>
      </c>
      <c r="AH554" s="1">
        <v>7</v>
      </c>
      <c r="AI554" s="1">
        <v>2006</v>
      </c>
      <c r="AJ554" s="1" t="s">
        <v>10</v>
      </c>
      <c r="AK554" s="1">
        <v>212900</v>
      </c>
      <c r="AL554" s="16">
        <f t="shared" si="27"/>
        <v>36915.149315068498</v>
      </c>
      <c r="AM554" s="16">
        <f t="shared" si="28"/>
        <v>1362728248.9538021</v>
      </c>
    </row>
    <row r="555" spans="1:39" x14ac:dyDescent="0.25">
      <c r="A555" s="5">
        <v>553</v>
      </c>
      <c r="B555" s="6">
        <v>20</v>
      </c>
      <c r="C555" s="6" t="s">
        <v>3</v>
      </c>
      <c r="D555" s="6">
        <v>11146</v>
      </c>
      <c r="E555" s="1" t="s">
        <v>45</v>
      </c>
      <c r="F555" s="1">
        <v>8</v>
      </c>
      <c r="G555" s="1">
        <v>5</v>
      </c>
      <c r="H555" s="1">
        <v>2006</v>
      </c>
      <c r="I555" s="1">
        <v>2006</v>
      </c>
      <c r="J555" s="1" t="s">
        <v>46</v>
      </c>
      <c r="K555" s="1" t="s">
        <v>48</v>
      </c>
      <c r="L555" s="1" t="s">
        <v>47</v>
      </c>
      <c r="M555" s="1" t="s">
        <v>55</v>
      </c>
      <c r="N555" s="1" t="s">
        <v>62</v>
      </c>
      <c r="O555" s="1" t="s">
        <v>47</v>
      </c>
      <c r="P555" s="1" t="s">
        <v>68</v>
      </c>
      <c r="Q555" s="1" t="s">
        <v>56</v>
      </c>
      <c r="R555" s="1">
        <v>0</v>
      </c>
      <c r="S555" s="1" t="s">
        <v>52</v>
      </c>
      <c r="T555" s="1">
        <v>1717</v>
      </c>
      <c r="U555" s="1">
        <v>0</v>
      </c>
      <c r="V555" s="1">
        <v>0</v>
      </c>
      <c r="W555" s="1">
        <v>1717</v>
      </c>
      <c r="X555" s="1">
        <v>2</v>
      </c>
      <c r="Y555" s="1">
        <v>0</v>
      </c>
      <c r="Z555" s="1">
        <v>3</v>
      </c>
      <c r="AA555" s="1">
        <v>1</v>
      </c>
      <c r="AB555" s="1" t="s">
        <v>48</v>
      </c>
      <c r="AC555" s="1">
        <v>7</v>
      </c>
      <c r="AD555" s="1" t="s">
        <v>53</v>
      </c>
      <c r="AE555" s="1" t="s">
        <v>54</v>
      </c>
      <c r="AF555" s="1">
        <v>3</v>
      </c>
      <c r="AG555" s="1">
        <v>0</v>
      </c>
      <c r="AH555" s="1">
        <v>7</v>
      </c>
      <c r="AI555" s="1">
        <v>2009</v>
      </c>
      <c r="AJ555" s="1" t="s">
        <v>9</v>
      </c>
      <c r="AK555" s="1">
        <v>255500</v>
      </c>
      <c r="AL555" s="16">
        <f t="shared" si="27"/>
        <v>79515.149315068498</v>
      </c>
      <c r="AM555" s="16">
        <f t="shared" si="28"/>
        <v>6322658970.5976381</v>
      </c>
    </row>
    <row r="556" spans="1:39" x14ac:dyDescent="0.25">
      <c r="A556" s="5">
        <v>598</v>
      </c>
      <c r="B556" s="6">
        <v>120</v>
      </c>
      <c r="C556" s="6" t="s">
        <v>3</v>
      </c>
      <c r="D556" s="6">
        <v>3922</v>
      </c>
      <c r="E556" s="1" t="s">
        <v>45</v>
      </c>
      <c r="F556" s="1">
        <v>7</v>
      </c>
      <c r="G556" s="1">
        <v>5</v>
      </c>
      <c r="H556" s="1">
        <v>2006</v>
      </c>
      <c r="I556" s="1">
        <v>2007</v>
      </c>
      <c r="J556" s="1" t="s">
        <v>46</v>
      </c>
      <c r="K556" s="1" t="s">
        <v>48</v>
      </c>
      <c r="L556" s="1" t="s">
        <v>47</v>
      </c>
      <c r="M556" s="1" t="s">
        <v>55</v>
      </c>
      <c r="N556" s="1" t="s">
        <v>62</v>
      </c>
      <c r="O556" s="1" t="s">
        <v>47</v>
      </c>
      <c r="P556" s="1" t="s">
        <v>68</v>
      </c>
      <c r="Q556" s="1" t="s">
        <v>56</v>
      </c>
      <c r="R556" s="1">
        <v>0</v>
      </c>
      <c r="S556" s="1" t="s">
        <v>52</v>
      </c>
      <c r="T556" s="1">
        <v>1402</v>
      </c>
      <c r="U556" s="1">
        <v>0</v>
      </c>
      <c r="V556" s="1">
        <v>0</v>
      </c>
      <c r="W556" s="1">
        <v>1402</v>
      </c>
      <c r="X556" s="1">
        <v>0</v>
      </c>
      <c r="Y556" s="1">
        <v>2</v>
      </c>
      <c r="Z556" s="1">
        <v>2</v>
      </c>
      <c r="AA556" s="1">
        <v>1</v>
      </c>
      <c r="AB556" s="1" t="s">
        <v>48</v>
      </c>
      <c r="AC556" s="1">
        <v>7</v>
      </c>
      <c r="AD556" s="1" t="s">
        <v>53</v>
      </c>
      <c r="AE556" s="1" t="s">
        <v>54</v>
      </c>
      <c r="AF556" s="1">
        <v>3</v>
      </c>
      <c r="AG556" s="1">
        <v>0</v>
      </c>
      <c r="AH556" s="1">
        <v>2</v>
      </c>
      <c r="AI556" s="1">
        <v>2007</v>
      </c>
      <c r="AJ556" s="1" t="s">
        <v>10</v>
      </c>
      <c r="AK556" s="1">
        <v>194201</v>
      </c>
      <c r="AL556" s="16">
        <f t="shared" si="27"/>
        <v>18216.149315068498</v>
      </c>
      <c r="AM556" s="16">
        <f t="shared" si="28"/>
        <v>331828095.8688705</v>
      </c>
    </row>
    <row r="557" spans="1:39" x14ac:dyDescent="0.25">
      <c r="A557" s="5">
        <v>1220</v>
      </c>
      <c r="B557" s="6">
        <v>160</v>
      </c>
      <c r="C557" s="6" t="s">
        <v>4</v>
      </c>
      <c r="D557" s="6">
        <v>1680</v>
      </c>
      <c r="E557" s="1" t="s">
        <v>45</v>
      </c>
      <c r="F557" s="1">
        <v>6</v>
      </c>
      <c r="G557" s="1">
        <v>5</v>
      </c>
      <c r="H557" s="1">
        <v>1971</v>
      </c>
      <c r="I557" s="1">
        <v>1971</v>
      </c>
      <c r="J557" s="1" t="s">
        <v>46</v>
      </c>
      <c r="K557" s="1" t="s">
        <v>47</v>
      </c>
      <c r="L557" s="1" t="s">
        <v>47</v>
      </c>
      <c r="M557" s="1" t="s">
        <v>49</v>
      </c>
      <c r="N557" s="1" t="s">
        <v>47</v>
      </c>
      <c r="O557" s="1" t="s">
        <v>47</v>
      </c>
      <c r="P557" s="1" t="s">
        <v>50</v>
      </c>
      <c r="Q557" s="1" t="s">
        <v>56</v>
      </c>
      <c r="R557" s="1">
        <v>0</v>
      </c>
      <c r="S557" s="1" t="s">
        <v>52</v>
      </c>
      <c r="T557" s="1">
        <v>672</v>
      </c>
      <c r="U557" s="1">
        <v>546</v>
      </c>
      <c r="V557" s="1">
        <v>0</v>
      </c>
      <c r="W557" s="1">
        <v>1218</v>
      </c>
      <c r="X557" s="1">
        <v>1</v>
      </c>
      <c r="Y557" s="1">
        <v>1</v>
      </c>
      <c r="Z557" s="1">
        <v>3</v>
      </c>
      <c r="AA557" s="1">
        <v>1</v>
      </c>
      <c r="AB557" s="1" t="s">
        <v>47</v>
      </c>
      <c r="AC557" s="1">
        <v>7</v>
      </c>
      <c r="AD557" s="1" t="s">
        <v>53</v>
      </c>
      <c r="AE557" s="1" t="s">
        <v>76</v>
      </c>
      <c r="AF557" s="1">
        <v>0</v>
      </c>
      <c r="AG557" s="1">
        <v>0</v>
      </c>
      <c r="AH557" s="1">
        <v>4</v>
      </c>
      <c r="AI557" s="1">
        <v>2006</v>
      </c>
      <c r="AJ557" s="1" t="s">
        <v>10</v>
      </c>
      <c r="AK557" s="1">
        <v>91500</v>
      </c>
      <c r="AL557" s="16">
        <f t="shared" si="27"/>
        <v>-84484.850684931502</v>
      </c>
      <c r="AM557" s="16">
        <f t="shared" si="28"/>
        <v>7137689995.2551708</v>
      </c>
    </row>
    <row r="558" spans="1:39" x14ac:dyDescent="0.25">
      <c r="A558" s="5">
        <v>1402</v>
      </c>
      <c r="B558" s="6">
        <v>60</v>
      </c>
      <c r="C558" s="6" t="s">
        <v>3</v>
      </c>
      <c r="D558" s="6">
        <v>7415</v>
      </c>
      <c r="E558" s="1" t="s">
        <v>45</v>
      </c>
      <c r="F558" s="1">
        <v>6</v>
      </c>
      <c r="G558" s="1">
        <v>5</v>
      </c>
      <c r="H558" s="1">
        <v>2004</v>
      </c>
      <c r="I558" s="1">
        <v>2004</v>
      </c>
      <c r="J558" s="1" t="s">
        <v>46</v>
      </c>
      <c r="K558" s="1" t="s">
        <v>47</v>
      </c>
      <c r="L558" s="1" t="s">
        <v>47</v>
      </c>
      <c r="M558" s="1" t="s">
        <v>55</v>
      </c>
      <c r="N558" s="1" t="s">
        <v>47</v>
      </c>
      <c r="O558" s="1" t="s">
        <v>47</v>
      </c>
      <c r="P558" s="1" t="s">
        <v>50</v>
      </c>
      <c r="Q558" s="1" t="s">
        <v>63</v>
      </c>
      <c r="R558" s="1">
        <v>759</v>
      </c>
      <c r="S558" s="1" t="s">
        <v>52</v>
      </c>
      <c r="T558" s="1">
        <v>864</v>
      </c>
      <c r="U558" s="1">
        <v>729</v>
      </c>
      <c r="V558" s="1">
        <v>0</v>
      </c>
      <c r="W558" s="1">
        <v>1593</v>
      </c>
      <c r="X558" s="1">
        <v>2</v>
      </c>
      <c r="Y558" s="1">
        <v>1</v>
      </c>
      <c r="Z558" s="1">
        <v>3</v>
      </c>
      <c r="AA558" s="1">
        <v>1</v>
      </c>
      <c r="AB558" s="1" t="s">
        <v>47</v>
      </c>
      <c r="AC558" s="1">
        <v>8</v>
      </c>
      <c r="AD558" s="1" t="s">
        <v>53</v>
      </c>
      <c r="AE558" s="1" t="s">
        <v>54</v>
      </c>
      <c r="AF558" s="1">
        <v>2</v>
      </c>
      <c r="AG558" s="1">
        <v>0</v>
      </c>
      <c r="AH558" s="1">
        <v>4</v>
      </c>
      <c r="AI558" s="1">
        <v>2008</v>
      </c>
      <c r="AJ558" s="1" t="s">
        <v>9</v>
      </c>
      <c r="AK558" s="1">
        <v>193000</v>
      </c>
      <c r="AL558" s="16">
        <f t="shared" si="27"/>
        <v>17015.149315068498</v>
      </c>
      <c r="AM558" s="16">
        <f t="shared" si="28"/>
        <v>289515306.21407598</v>
      </c>
    </row>
    <row r="559" spans="1:39" x14ac:dyDescent="0.25">
      <c r="A559" s="5">
        <v>1404</v>
      </c>
      <c r="B559" s="6">
        <v>20</v>
      </c>
      <c r="C559" s="6" t="s">
        <v>3</v>
      </c>
      <c r="D559" s="6">
        <v>15256</v>
      </c>
      <c r="E559" s="1" t="s">
        <v>71</v>
      </c>
      <c r="F559" s="1">
        <v>8</v>
      </c>
      <c r="G559" s="1">
        <v>5</v>
      </c>
      <c r="H559" s="1">
        <v>2007</v>
      </c>
      <c r="I559" s="1">
        <v>2007</v>
      </c>
      <c r="J559" s="1" t="s">
        <v>46</v>
      </c>
      <c r="K559" s="1" t="s">
        <v>48</v>
      </c>
      <c r="L559" s="1" t="s">
        <v>47</v>
      </c>
      <c r="M559" s="1" t="s">
        <v>55</v>
      </c>
      <c r="N559" s="1" t="s">
        <v>48</v>
      </c>
      <c r="O559" s="1" t="s">
        <v>47</v>
      </c>
      <c r="P559" s="1" t="s">
        <v>48</v>
      </c>
      <c r="Q559" s="1" t="s">
        <v>63</v>
      </c>
      <c r="R559" s="1">
        <v>929</v>
      </c>
      <c r="S559" s="1" t="s">
        <v>52</v>
      </c>
      <c r="T559" s="1">
        <v>1464</v>
      </c>
      <c r="U559" s="1">
        <v>0</v>
      </c>
      <c r="V559" s="1">
        <v>0</v>
      </c>
      <c r="W559" s="1">
        <v>1464</v>
      </c>
      <c r="X559" s="1">
        <v>2</v>
      </c>
      <c r="Y559" s="1">
        <v>0</v>
      </c>
      <c r="Z559" s="1">
        <v>3</v>
      </c>
      <c r="AA559" s="1">
        <v>1</v>
      </c>
      <c r="AB559" s="1" t="s">
        <v>48</v>
      </c>
      <c r="AC559" s="1">
        <v>6</v>
      </c>
      <c r="AD559" s="1" t="s">
        <v>53</v>
      </c>
      <c r="AE559" s="1" t="s">
        <v>54</v>
      </c>
      <c r="AF559" s="1">
        <v>3</v>
      </c>
      <c r="AG559" s="1">
        <v>0</v>
      </c>
      <c r="AH559" s="1">
        <v>8</v>
      </c>
      <c r="AI559" s="1">
        <v>2007</v>
      </c>
      <c r="AJ559" s="1" t="s">
        <v>9</v>
      </c>
      <c r="AK559" s="1">
        <v>282922</v>
      </c>
      <c r="AL559" s="16">
        <f t="shared" si="27"/>
        <v>106937.1493150685</v>
      </c>
      <c r="AM559" s="16">
        <f t="shared" si="28"/>
        <v>11435553903.633255</v>
      </c>
    </row>
    <row r="560" spans="1:39" x14ac:dyDescent="0.25">
      <c r="A560" s="5">
        <v>190</v>
      </c>
      <c r="B560" s="6">
        <v>120</v>
      </c>
      <c r="C560" s="6" t="s">
        <v>3</v>
      </c>
      <c r="D560" s="6">
        <v>4923</v>
      </c>
      <c r="E560" s="1" t="s">
        <v>45</v>
      </c>
      <c r="F560" s="1">
        <v>8</v>
      </c>
      <c r="G560" s="1">
        <v>5</v>
      </c>
      <c r="H560" s="1">
        <v>2001</v>
      </c>
      <c r="I560" s="1">
        <v>2002</v>
      </c>
      <c r="J560" s="1" t="s">
        <v>46</v>
      </c>
      <c r="K560" s="1" t="s">
        <v>48</v>
      </c>
      <c r="L560" s="1" t="s">
        <v>47</v>
      </c>
      <c r="M560" s="1" t="s">
        <v>55</v>
      </c>
      <c r="N560" s="1" t="s">
        <v>62</v>
      </c>
      <c r="O560" s="1" t="s">
        <v>47</v>
      </c>
      <c r="P560" s="1" t="s">
        <v>68</v>
      </c>
      <c r="Q560" s="1" t="s">
        <v>63</v>
      </c>
      <c r="R560" s="1">
        <v>1153</v>
      </c>
      <c r="S560" s="1" t="s">
        <v>52</v>
      </c>
      <c r="T560" s="1">
        <v>1593</v>
      </c>
      <c r="U560" s="1">
        <v>0</v>
      </c>
      <c r="V560" s="1">
        <v>0</v>
      </c>
      <c r="W560" s="1">
        <v>1593</v>
      </c>
      <c r="X560" s="1">
        <v>1</v>
      </c>
      <c r="Y560" s="1">
        <v>1</v>
      </c>
      <c r="Z560" s="1">
        <v>0</v>
      </c>
      <c r="AA560" s="1">
        <v>1</v>
      </c>
      <c r="AB560" s="1" t="s">
        <v>62</v>
      </c>
      <c r="AC560" s="1">
        <v>5</v>
      </c>
      <c r="AD560" s="1" t="s">
        <v>53</v>
      </c>
      <c r="AE560" s="1" t="s">
        <v>54</v>
      </c>
      <c r="AF560" s="1">
        <v>2</v>
      </c>
      <c r="AG560" s="1">
        <v>0</v>
      </c>
      <c r="AH560" s="1">
        <v>8</v>
      </c>
      <c r="AI560" s="1">
        <v>2008</v>
      </c>
      <c r="AJ560" s="1" t="s">
        <v>9</v>
      </c>
      <c r="AK560" s="1">
        <v>286000</v>
      </c>
      <c r="AL560" s="16">
        <f t="shared" si="27"/>
        <v>110015.1493150685</v>
      </c>
      <c r="AM560" s="16">
        <f t="shared" si="28"/>
        <v>12103333078.816816</v>
      </c>
    </row>
    <row r="561" spans="1:39" x14ac:dyDescent="0.25">
      <c r="A561" s="5">
        <v>650</v>
      </c>
      <c r="B561" s="6">
        <v>180</v>
      </c>
      <c r="C561" s="6" t="s">
        <v>4</v>
      </c>
      <c r="D561" s="6">
        <v>1936</v>
      </c>
      <c r="E561" s="1" t="s">
        <v>45</v>
      </c>
      <c r="F561" s="1">
        <v>4</v>
      </c>
      <c r="G561" s="1">
        <v>6</v>
      </c>
      <c r="H561" s="1">
        <v>1970</v>
      </c>
      <c r="I561" s="1">
        <v>1970</v>
      </c>
      <c r="J561" s="1" t="s">
        <v>46</v>
      </c>
      <c r="K561" s="1" t="s">
        <v>47</v>
      </c>
      <c r="L561" s="1" t="s">
        <v>47</v>
      </c>
      <c r="M561" s="1" t="s">
        <v>49</v>
      </c>
      <c r="N561" s="1" t="s">
        <v>48</v>
      </c>
      <c r="O561" s="1" t="s">
        <v>47</v>
      </c>
      <c r="P561" s="1" t="s">
        <v>68</v>
      </c>
      <c r="Q561" s="1" t="s">
        <v>51</v>
      </c>
      <c r="R561" s="1">
        <v>131</v>
      </c>
      <c r="S561" s="1" t="s">
        <v>52</v>
      </c>
      <c r="T561" s="1">
        <v>630</v>
      </c>
      <c r="U561" s="1">
        <v>0</v>
      </c>
      <c r="V561" s="1">
        <v>0</v>
      </c>
      <c r="W561" s="1">
        <v>630</v>
      </c>
      <c r="X561" s="1">
        <v>1</v>
      </c>
      <c r="Y561" s="1">
        <v>0</v>
      </c>
      <c r="Z561" s="1">
        <v>1</v>
      </c>
      <c r="AA561" s="1">
        <v>1</v>
      </c>
      <c r="AB561" s="1" t="s">
        <v>47</v>
      </c>
      <c r="AC561" s="1">
        <v>3</v>
      </c>
      <c r="AD561" s="1" t="s">
        <v>53</v>
      </c>
      <c r="AE561" s="1" t="s">
        <v>76</v>
      </c>
      <c r="AF561" s="1">
        <v>0</v>
      </c>
      <c r="AG561" s="1">
        <v>0</v>
      </c>
      <c r="AH561" s="1">
        <v>12</v>
      </c>
      <c r="AI561" s="1">
        <v>2007</v>
      </c>
      <c r="AJ561" s="1" t="s">
        <v>9</v>
      </c>
      <c r="AK561" s="1">
        <v>84500</v>
      </c>
      <c r="AL561" s="16">
        <f t="shared" si="27"/>
        <v>-91484.850684931502</v>
      </c>
      <c r="AM561" s="16">
        <f t="shared" si="28"/>
        <v>8369477904.8442116</v>
      </c>
    </row>
    <row r="562" spans="1:39" x14ac:dyDescent="0.25">
      <c r="A562" s="5">
        <v>721</v>
      </c>
      <c r="B562" s="6">
        <v>120</v>
      </c>
      <c r="C562" s="6" t="s">
        <v>3</v>
      </c>
      <c r="D562" s="6">
        <v>6563</v>
      </c>
      <c r="E562" s="1" t="s">
        <v>71</v>
      </c>
      <c r="F562" s="1">
        <v>8</v>
      </c>
      <c r="G562" s="1">
        <v>5</v>
      </c>
      <c r="H562" s="1">
        <v>1985</v>
      </c>
      <c r="I562" s="1">
        <v>1985</v>
      </c>
      <c r="J562" s="1" t="s">
        <v>46</v>
      </c>
      <c r="K562" s="1" t="s">
        <v>48</v>
      </c>
      <c r="L562" s="1" t="s">
        <v>47</v>
      </c>
      <c r="M562" s="1" t="s">
        <v>55</v>
      </c>
      <c r="N562" s="1" t="s">
        <v>48</v>
      </c>
      <c r="O562" s="1" t="s">
        <v>47</v>
      </c>
      <c r="P562" s="1" t="s">
        <v>48</v>
      </c>
      <c r="Q562" s="1" t="s">
        <v>63</v>
      </c>
      <c r="R562" s="1">
        <v>1148</v>
      </c>
      <c r="S562" s="1" t="s">
        <v>52</v>
      </c>
      <c r="T562" s="1">
        <v>1742</v>
      </c>
      <c r="U562" s="1">
        <v>0</v>
      </c>
      <c r="V562" s="1">
        <v>0</v>
      </c>
      <c r="W562" s="1">
        <v>1742</v>
      </c>
      <c r="X562" s="1">
        <v>2</v>
      </c>
      <c r="Y562" s="1">
        <v>0</v>
      </c>
      <c r="Z562" s="1">
        <v>2</v>
      </c>
      <c r="AA562" s="1">
        <v>1</v>
      </c>
      <c r="AB562" s="1" t="s">
        <v>48</v>
      </c>
      <c r="AC562" s="1">
        <v>5</v>
      </c>
      <c r="AD562" s="1" t="s">
        <v>53</v>
      </c>
      <c r="AE562" s="1" t="s">
        <v>54</v>
      </c>
      <c r="AF562" s="1">
        <v>2</v>
      </c>
      <c r="AG562" s="1">
        <v>0</v>
      </c>
      <c r="AH562" s="1">
        <v>12</v>
      </c>
      <c r="AI562" s="1">
        <v>2006</v>
      </c>
      <c r="AJ562" s="1" t="s">
        <v>9</v>
      </c>
      <c r="AK562" s="1">
        <v>275000</v>
      </c>
      <c r="AL562" s="16">
        <f t="shared" si="27"/>
        <v>99015.149315068498</v>
      </c>
      <c r="AM562" s="16">
        <f t="shared" si="28"/>
        <v>9803999793.8853092</v>
      </c>
    </row>
    <row r="563" spans="1:39" x14ac:dyDescent="0.25">
      <c r="A563" s="5">
        <v>1210</v>
      </c>
      <c r="B563" s="6">
        <v>20</v>
      </c>
      <c r="C563" s="6" t="s">
        <v>3</v>
      </c>
      <c r="D563" s="6">
        <v>10182</v>
      </c>
      <c r="E563" s="1" t="s">
        <v>71</v>
      </c>
      <c r="F563" s="1">
        <v>8</v>
      </c>
      <c r="G563" s="1">
        <v>5</v>
      </c>
      <c r="H563" s="1">
        <v>2006</v>
      </c>
      <c r="I563" s="1">
        <v>2006</v>
      </c>
      <c r="J563" s="1" t="s">
        <v>61</v>
      </c>
      <c r="K563" s="1" t="s">
        <v>48</v>
      </c>
      <c r="L563" s="1" t="s">
        <v>47</v>
      </c>
      <c r="M563" s="1" t="s">
        <v>55</v>
      </c>
      <c r="N563" s="1" t="s">
        <v>62</v>
      </c>
      <c r="O563" s="1" t="s">
        <v>47</v>
      </c>
      <c r="P563" s="1" t="s">
        <v>70</v>
      </c>
      <c r="Q563" s="1" t="s">
        <v>63</v>
      </c>
      <c r="R563" s="1">
        <v>1220</v>
      </c>
      <c r="S563" s="1" t="s">
        <v>52</v>
      </c>
      <c r="T563" s="1">
        <v>1660</v>
      </c>
      <c r="U563" s="1">
        <v>0</v>
      </c>
      <c r="V563" s="1">
        <v>0</v>
      </c>
      <c r="W563" s="1">
        <v>1660</v>
      </c>
      <c r="X563" s="1">
        <v>2</v>
      </c>
      <c r="Y563" s="1">
        <v>0</v>
      </c>
      <c r="Z563" s="1">
        <v>3</v>
      </c>
      <c r="AA563" s="1">
        <v>1</v>
      </c>
      <c r="AB563" s="1" t="s">
        <v>48</v>
      </c>
      <c r="AC563" s="1">
        <v>8</v>
      </c>
      <c r="AD563" s="1" t="s">
        <v>53</v>
      </c>
      <c r="AE563" s="1" t="s">
        <v>54</v>
      </c>
      <c r="AF563" s="1">
        <v>2</v>
      </c>
      <c r="AG563" s="1">
        <v>0</v>
      </c>
      <c r="AH563" s="1">
        <v>5</v>
      </c>
      <c r="AI563" s="1">
        <v>2006</v>
      </c>
      <c r="AJ563" s="1" t="s">
        <v>10</v>
      </c>
      <c r="AK563" s="1">
        <v>290000</v>
      </c>
      <c r="AL563" s="16">
        <f t="shared" si="27"/>
        <v>114015.1493150685</v>
      </c>
      <c r="AM563" s="16">
        <f t="shared" si="28"/>
        <v>12999454273.337364</v>
      </c>
    </row>
    <row r="564" spans="1:39" x14ac:dyDescent="0.25">
      <c r="A564" s="5">
        <v>1197</v>
      </c>
      <c r="B564" s="6">
        <v>60</v>
      </c>
      <c r="C564" s="6" t="s">
        <v>3</v>
      </c>
      <c r="D564" s="6">
        <v>14054</v>
      </c>
      <c r="E564" s="1" t="s">
        <v>45</v>
      </c>
      <c r="F564" s="1">
        <v>7</v>
      </c>
      <c r="G564" s="1">
        <v>5</v>
      </c>
      <c r="H564" s="1">
        <v>2006</v>
      </c>
      <c r="I564" s="1">
        <v>2006</v>
      </c>
      <c r="J564" s="1" t="s">
        <v>46</v>
      </c>
      <c r="K564" s="1" t="s">
        <v>48</v>
      </c>
      <c r="L564" s="1" t="s">
        <v>47</v>
      </c>
      <c r="M564" s="1" t="s">
        <v>55</v>
      </c>
      <c r="N564" s="1" t="s">
        <v>48</v>
      </c>
      <c r="O564" s="1" t="s">
        <v>47</v>
      </c>
      <c r="P564" s="1" t="s">
        <v>68</v>
      </c>
      <c r="Q564" s="1" t="s">
        <v>56</v>
      </c>
      <c r="R564" s="1">
        <v>0</v>
      </c>
      <c r="S564" s="1" t="s">
        <v>52</v>
      </c>
      <c r="T564" s="1">
        <v>879</v>
      </c>
      <c r="U564" s="1">
        <v>984</v>
      </c>
      <c r="V564" s="1">
        <v>0</v>
      </c>
      <c r="W564" s="1">
        <v>1863</v>
      </c>
      <c r="X564" s="1">
        <v>2</v>
      </c>
      <c r="Y564" s="1">
        <v>1</v>
      </c>
      <c r="Z564" s="1">
        <v>4</v>
      </c>
      <c r="AA564" s="1">
        <v>1</v>
      </c>
      <c r="AB564" s="1" t="s">
        <v>48</v>
      </c>
      <c r="AC564" s="1">
        <v>9</v>
      </c>
      <c r="AD564" s="1" t="s">
        <v>53</v>
      </c>
      <c r="AE564" s="1" t="s">
        <v>69</v>
      </c>
      <c r="AF564" s="1">
        <v>3</v>
      </c>
      <c r="AG564" s="1">
        <v>0</v>
      </c>
      <c r="AH564" s="1">
        <v>11</v>
      </c>
      <c r="AI564" s="1">
        <v>2006</v>
      </c>
      <c r="AJ564" s="1" t="s">
        <v>10</v>
      </c>
      <c r="AK564" s="1">
        <v>219210</v>
      </c>
      <c r="AL564" s="16">
        <f t="shared" si="27"/>
        <v>43225.149315068498</v>
      </c>
      <c r="AM564" s="16">
        <f t="shared" si="28"/>
        <v>1868413533.3099666</v>
      </c>
    </row>
    <row r="565" spans="1:39" x14ac:dyDescent="0.25">
      <c r="A565" s="5">
        <v>457</v>
      </c>
      <c r="B565" s="6">
        <v>70</v>
      </c>
      <c r="C565" s="6" t="s">
        <v>4</v>
      </c>
      <c r="D565" s="6">
        <v>4571</v>
      </c>
      <c r="E565" s="1" t="s">
        <v>45</v>
      </c>
      <c r="F565" s="1">
        <v>5</v>
      </c>
      <c r="G565" s="1">
        <v>5</v>
      </c>
      <c r="H565" s="1">
        <v>1916</v>
      </c>
      <c r="I565" s="1">
        <v>1950</v>
      </c>
      <c r="J565" s="1" t="s">
        <v>46</v>
      </c>
      <c r="K565" s="1" t="s">
        <v>47</v>
      </c>
      <c r="L565" s="1" t="s">
        <v>47</v>
      </c>
      <c r="M565" s="1" t="s">
        <v>67</v>
      </c>
      <c r="N565" s="1" t="s">
        <v>47</v>
      </c>
      <c r="O565" s="1" t="s">
        <v>47</v>
      </c>
      <c r="P565" s="1" t="s">
        <v>50</v>
      </c>
      <c r="Q565" s="1" t="s">
        <v>56</v>
      </c>
      <c r="R565" s="1">
        <v>0</v>
      </c>
      <c r="S565" s="1" t="s">
        <v>75</v>
      </c>
      <c r="T565" s="1">
        <v>624</v>
      </c>
      <c r="U565" s="1">
        <v>720</v>
      </c>
      <c r="V565" s="1">
        <v>0</v>
      </c>
      <c r="W565" s="1">
        <v>1344</v>
      </c>
      <c r="X565" s="1">
        <v>1</v>
      </c>
      <c r="Y565" s="1">
        <v>0</v>
      </c>
      <c r="Z565" s="1">
        <v>4</v>
      </c>
      <c r="AA565" s="1">
        <v>1</v>
      </c>
      <c r="AB565" s="1" t="s">
        <v>47</v>
      </c>
      <c r="AC565" s="1">
        <v>7</v>
      </c>
      <c r="AD565" s="1" t="s">
        <v>53</v>
      </c>
      <c r="AE565" s="1" t="s">
        <v>58</v>
      </c>
      <c r="AF565" s="1">
        <v>3</v>
      </c>
      <c r="AG565" s="1">
        <v>0</v>
      </c>
      <c r="AH565" s="1">
        <v>5</v>
      </c>
      <c r="AI565" s="1">
        <v>2008</v>
      </c>
      <c r="AJ565" s="1" t="s">
        <v>10</v>
      </c>
      <c r="AK565" s="1">
        <v>98000</v>
      </c>
      <c r="AL565" s="16">
        <f t="shared" si="27"/>
        <v>-77984.850684931502</v>
      </c>
      <c r="AM565" s="16">
        <f t="shared" si="28"/>
        <v>6081636936.3510609</v>
      </c>
    </row>
    <row r="566" spans="1:39" x14ac:dyDescent="0.25">
      <c r="A566" s="5">
        <v>912</v>
      </c>
      <c r="B566" s="6">
        <v>20</v>
      </c>
      <c r="C566" s="6" t="s">
        <v>3</v>
      </c>
      <c r="D566" s="6">
        <v>9286</v>
      </c>
      <c r="E566" s="1" t="s">
        <v>71</v>
      </c>
      <c r="F566" s="1">
        <v>5</v>
      </c>
      <c r="G566" s="1">
        <v>7</v>
      </c>
      <c r="H566" s="1">
        <v>1977</v>
      </c>
      <c r="I566" s="1">
        <v>1989</v>
      </c>
      <c r="J566" s="1" t="s">
        <v>46</v>
      </c>
      <c r="K566" s="1" t="s">
        <v>47</v>
      </c>
      <c r="L566" s="1" t="s">
        <v>47</v>
      </c>
      <c r="M566" s="1" t="s">
        <v>49</v>
      </c>
      <c r="N566" s="1" t="s">
        <v>48</v>
      </c>
      <c r="O566" s="1" t="s">
        <v>48</v>
      </c>
      <c r="P566" s="1" t="s">
        <v>68</v>
      </c>
      <c r="Q566" s="1" t="s">
        <v>65</v>
      </c>
      <c r="R566" s="1">
        <v>196</v>
      </c>
      <c r="S566" s="1" t="s">
        <v>52</v>
      </c>
      <c r="T566" s="1">
        <v>1268</v>
      </c>
      <c r="U566" s="1">
        <v>0</v>
      </c>
      <c r="V566" s="1">
        <v>0</v>
      </c>
      <c r="W566" s="1">
        <v>1268</v>
      </c>
      <c r="X566" s="1">
        <v>1</v>
      </c>
      <c r="Y566" s="1">
        <v>1</v>
      </c>
      <c r="Z566" s="1">
        <v>3</v>
      </c>
      <c r="AA566" s="1">
        <v>1</v>
      </c>
      <c r="AB566" s="1" t="s">
        <v>48</v>
      </c>
      <c r="AC566" s="1">
        <v>5</v>
      </c>
      <c r="AD566" s="1" t="s">
        <v>53</v>
      </c>
      <c r="AE566" s="1" t="s">
        <v>58</v>
      </c>
      <c r="AF566" s="1">
        <v>1</v>
      </c>
      <c r="AG566" s="1">
        <v>0</v>
      </c>
      <c r="AH566" s="1">
        <v>10</v>
      </c>
      <c r="AI566" s="1">
        <v>2009</v>
      </c>
      <c r="AJ566" s="1" t="s">
        <v>9</v>
      </c>
      <c r="AK566" s="1">
        <v>143500</v>
      </c>
      <c r="AL566" s="16">
        <f t="shared" si="27"/>
        <v>-32484.850684931502</v>
      </c>
      <c r="AM566" s="16">
        <f t="shared" si="28"/>
        <v>1055265524.0222946</v>
      </c>
    </row>
    <row r="567" spans="1:39" x14ac:dyDescent="0.25">
      <c r="A567" s="5">
        <v>715</v>
      </c>
      <c r="B567" s="6">
        <v>60</v>
      </c>
      <c r="C567" s="6" t="s">
        <v>3</v>
      </c>
      <c r="D567" s="6">
        <v>13517</v>
      </c>
      <c r="E567" s="1" t="s">
        <v>71</v>
      </c>
      <c r="F567" s="1">
        <v>6</v>
      </c>
      <c r="G567" s="1">
        <v>8</v>
      </c>
      <c r="H567" s="1">
        <v>1976</v>
      </c>
      <c r="I567" s="1">
        <v>2005</v>
      </c>
      <c r="J567" s="1" t="s">
        <v>46</v>
      </c>
      <c r="K567" s="1" t="s">
        <v>48</v>
      </c>
      <c r="L567" s="1" t="s">
        <v>47</v>
      </c>
      <c r="M567" s="1" t="s">
        <v>49</v>
      </c>
      <c r="N567" s="1" t="s">
        <v>47</v>
      </c>
      <c r="O567" s="1" t="s">
        <v>47</v>
      </c>
      <c r="P567" s="1" t="s">
        <v>50</v>
      </c>
      <c r="Q567" s="1" t="s">
        <v>63</v>
      </c>
      <c r="R567" s="1">
        <v>533</v>
      </c>
      <c r="S567" s="1" t="s">
        <v>52</v>
      </c>
      <c r="T567" s="1">
        <v>725</v>
      </c>
      <c r="U567" s="1">
        <v>754</v>
      </c>
      <c r="V567" s="1">
        <v>0</v>
      </c>
      <c r="W567" s="1">
        <v>1479</v>
      </c>
      <c r="X567" s="1">
        <v>2</v>
      </c>
      <c r="Y567" s="1">
        <v>1</v>
      </c>
      <c r="Z567" s="1">
        <v>3</v>
      </c>
      <c r="AA567" s="1">
        <v>1</v>
      </c>
      <c r="AB567" s="1" t="s">
        <v>48</v>
      </c>
      <c r="AC567" s="1">
        <v>6</v>
      </c>
      <c r="AD567" s="1" t="s">
        <v>53</v>
      </c>
      <c r="AE567" s="1" t="s">
        <v>54</v>
      </c>
      <c r="AF567" s="1">
        <v>2</v>
      </c>
      <c r="AG567" s="1">
        <v>0</v>
      </c>
      <c r="AH567" s="1">
        <v>3</v>
      </c>
      <c r="AI567" s="1">
        <v>2010</v>
      </c>
      <c r="AJ567" s="1" t="s">
        <v>9</v>
      </c>
      <c r="AK567" s="1">
        <v>130500</v>
      </c>
      <c r="AL567" s="16">
        <f t="shared" si="27"/>
        <v>-45484.850684931502</v>
      </c>
      <c r="AM567" s="16">
        <f t="shared" si="28"/>
        <v>2068871641.8305137</v>
      </c>
    </row>
    <row r="568" spans="1:39" x14ac:dyDescent="0.25">
      <c r="A568" s="5">
        <v>1344</v>
      </c>
      <c r="B568" s="6">
        <v>50</v>
      </c>
      <c r="C568" s="6" t="s">
        <v>3</v>
      </c>
      <c r="D568" s="6">
        <v>7558</v>
      </c>
      <c r="E568" s="1" t="s">
        <v>45</v>
      </c>
      <c r="F568" s="1">
        <v>6</v>
      </c>
      <c r="G568" s="1">
        <v>6</v>
      </c>
      <c r="H568" s="1">
        <v>1928</v>
      </c>
      <c r="I568" s="1">
        <v>1950</v>
      </c>
      <c r="J568" s="1" t="s">
        <v>46</v>
      </c>
      <c r="K568" s="1" t="s">
        <v>47</v>
      </c>
      <c r="L568" s="1" t="s">
        <v>47</v>
      </c>
      <c r="M568" s="1" t="s">
        <v>67</v>
      </c>
      <c r="N568" s="1" t="s">
        <v>47</v>
      </c>
      <c r="O568" s="1" t="s">
        <v>47</v>
      </c>
      <c r="P568" s="1" t="s">
        <v>50</v>
      </c>
      <c r="Q568" s="1" t="s">
        <v>56</v>
      </c>
      <c r="R568" s="1">
        <v>0</v>
      </c>
      <c r="S568" s="1" t="s">
        <v>52</v>
      </c>
      <c r="T568" s="1">
        <v>1172</v>
      </c>
      <c r="U568" s="1">
        <v>741</v>
      </c>
      <c r="V568" s="1">
        <v>0</v>
      </c>
      <c r="W568" s="1">
        <v>1913</v>
      </c>
      <c r="X568" s="1">
        <v>1</v>
      </c>
      <c r="Y568" s="1">
        <v>1</v>
      </c>
      <c r="Z568" s="1">
        <v>3</v>
      </c>
      <c r="AA568" s="1">
        <v>1</v>
      </c>
      <c r="AB568" s="1" t="s">
        <v>47</v>
      </c>
      <c r="AC568" s="1">
        <v>9</v>
      </c>
      <c r="AD568" s="1" t="s">
        <v>53</v>
      </c>
      <c r="AE568" s="1" t="s">
        <v>58</v>
      </c>
      <c r="AF568" s="1">
        <v>2</v>
      </c>
      <c r="AG568" s="1">
        <v>0</v>
      </c>
      <c r="AH568" s="1">
        <v>3</v>
      </c>
      <c r="AI568" s="1">
        <v>2009</v>
      </c>
      <c r="AJ568" s="1" t="s">
        <v>9</v>
      </c>
      <c r="AK568" s="1">
        <v>177000</v>
      </c>
      <c r="AL568" s="16">
        <f t="shared" si="27"/>
        <v>1015.1493150684983</v>
      </c>
      <c r="AM568" s="16">
        <f t="shared" si="28"/>
        <v>1030528.1318840411</v>
      </c>
    </row>
    <row r="569" spans="1:39" x14ac:dyDescent="0.25">
      <c r="A569" s="5">
        <v>772</v>
      </c>
      <c r="B569" s="6">
        <v>20</v>
      </c>
      <c r="C569" s="6" t="s">
        <v>3</v>
      </c>
      <c r="D569" s="6">
        <v>8877</v>
      </c>
      <c r="E569" s="1" t="s">
        <v>45</v>
      </c>
      <c r="F569" s="1">
        <v>4</v>
      </c>
      <c r="G569" s="1">
        <v>5</v>
      </c>
      <c r="H569" s="1">
        <v>1951</v>
      </c>
      <c r="I569" s="1">
        <v>1951</v>
      </c>
      <c r="J569" s="1" t="s">
        <v>46</v>
      </c>
      <c r="K569" s="1" t="s">
        <v>47</v>
      </c>
      <c r="L569" s="1" t="s">
        <v>47</v>
      </c>
      <c r="M569" s="1" t="s">
        <v>49</v>
      </c>
      <c r="N569" s="1" t="s">
        <v>66</v>
      </c>
      <c r="O569" s="1" t="s">
        <v>66</v>
      </c>
      <c r="P569" s="1" t="s">
        <v>50</v>
      </c>
      <c r="Q569" s="1" t="s">
        <v>60</v>
      </c>
      <c r="R569" s="1">
        <v>836</v>
      </c>
      <c r="S569" s="1" t="s">
        <v>52</v>
      </c>
      <c r="T569" s="1">
        <v>1220</v>
      </c>
      <c r="U569" s="1">
        <v>0</v>
      </c>
      <c r="V569" s="1">
        <v>0</v>
      </c>
      <c r="W569" s="1">
        <v>1220</v>
      </c>
      <c r="X569" s="1">
        <v>1</v>
      </c>
      <c r="Y569" s="1">
        <v>0</v>
      </c>
      <c r="Z569" s="1">
        <v>2</v>
      </c>
      <c r="AA569" s="1">
        <v>1</v>
      </c>
      <c r="AB569" s="1" t="s">
        <v>47</v>
      </c>
      <c r="AC569" s="1">
        <v>6</v>
      </c>
      <c r="AD569" s="1" t="s">
        <v>53</v>
      </c>
      <c r="AE569" s="1" t="s">
        <v>58</v>
      </c>
      <c r="AF569" s="1">
        <v>2</v>
      </c>
      <c r="AG569" s="1">
        <v>0</v>
      </c>
      <c r="AH569" s="1">
        <v>4</v>
      </c>
      <c r="AI569" s="1">
        <v>2006</v>
      </c>
      <c r="AJ569" s="1" t="s">
        <v>9</v>
      </c>
      <c r="AK569" s="1">
        <v>102000</v>
      </c>
      <c r="AL569" s="16">
        <f t="shared" si="27"/>
        <v>-73984.850684931502</v>
      </c>
      <c r="AM569" s="16">
        <f t="shared" si="28"/>
        <v>5473758130.8716097</v>
      </c>
    </row>
    <row r="570" spans="1:39" x14ac:dyDescent="0.25">
      <c r="A570" s="5">
        <v>1380</v>
      </c>
      <c r="B570" s="6">
        <v>80</v>
      </c>
      <c r="C570" s="6" t="s">
        <v>3</v>
      </c>
      <c r="D570" s="6">
        <v>9735</v>
      </c>
      <c r="E570" s="1" t="s">
        <v>45</v>
      </c>
      <c r="F570" s="1">
        <v>5</v>
      </c>
      <c r="G570" s="1">
        <v>5</v>
      </c>
      <c r="H570" s="1">
        <v>2006</v>
      </c>
      <c r="I570" s="1">
        <v>2007</v>
      </c>
      <c r="J570" s="1" t="s">
        <v>46</v>
      </c>
      <c r="K570" s="1" t="s">
        <v>47</v>
      </c>
      <c r="L570" s="1" t="s">
        <v>47</v>
      </c>
      <c r="M570" s="1" t="s">
        <v>55</v>
      </c>
      <c r="N570" s="1" t="s">
        <v>48</v>
      </c>
      <c r="O570" s="1" t="s">
        <v>47</v>
      </c>
      <c r="P570" s="1" t="s">
        <v>50</v>
      </c>
      <c r="Q570" s="1" t="s">
        <v>56</v>
      </c>
      <c r="R570" s="1">
        <v>0</v>
      </c>
      <c r="S570" s="1" t="s">
        <v>52</v>
      </c>
      <c r="T570" s="1">
        <v>754</v>
      </c>
      <c r="U570" s="1">
        <v>640</v>
      </c>
      <c r="V570" s="1">
        <v>0</v>
      </c>
      <c r="W570" s="1">
        <v>1394</v>
      </c>
      <c r="X570" s="1">
        <v>2</v>
      </c>
      <c r="Y570" s="1">
        <v>1</v>
      </c>
      <c r="Z570" s="1">
        <v>3</v>
      </c>
      <c r="AA570" s="1">
        <v>1</v>
      </c>
      <c r="AB570" s="1" t="s">
        <v>48</v>
      </c>
      <c r="AC570" s="1">
        <v>7</v>
      </c>
      <c r="AD570" s="1" t="s">
        <v>53</v>
      </c>
      <c r="AE570" s="1" t="s">
        <v>69</v>
      </c>
      <c r="AF570" s="1">
        <v>2</v>
      </c>
      <c r="AG570" s="1">
        <v>0</v>
      </c>
      <c r="AH570" s="1">
        <v>5</v>
      </c>
      <c r="AI570" s="1">
        <v>2008</v>
      </c>
      <c r="AJ570" s="1" t="s">
        <v>9</v>
      </c>
      <c r="AK570" s="1">
        <v>167500</v>
      </c>
      <c r="AL570" s="16">
        <f t="shared" si="27"/>
        <v>-8484.8506849315017</v>
      </c>
      <c r="AM570" s="16">
        <f t="shared" si="28"/>
        <v>71992691.145582572</v>
      </c>
    </row>
    <row r="571" spans="1:39" x14ac:dyDescent="0.25">
      <c r="A571" s="5">
        <v>1031</v>
      </c>
      <c r="B571" s="6">
        <v>190</v>
      </c>
      <c r="C571" s="6" t="s">
        <v>6</v>
      </c>
      <c r="D571" s="6">
        <v>7082</v>
      </c>
      <c r="E571" s="1" t="s">
        <v>45</v>
      </c>
      <c r="F571" s="1">
        <v>5</v>
      </c>
      <c r="G571" s="1">
        <v>8</v>
      </c>
      <c r="H571" s="1">
        <v>1916</v>
      </c>
      <c r="I571" s="1">
        <v>1995</v>
      </c>
      <c r="J571" s="1" t="s">
        <v>46</v>
      </c>
      <c r="K571" s="1" t="s">
        <v>47</v>
      </c>
      <c r="L571" s="1" t="s">
        <v>47</v>
      </c>
      <c r="M571" s="1" t="s">
        <v>55</v>
      </c>
      <c r="N571" s="1" t="s">
        <v>47</v>
      </c>
      <c r="O571" s="1" t="s">
        <v>47</v>
      </c>
      <c r="P571" s="1" t="s">
        <v>70</v>
      </c>
      <c r="Q571" s="1" t="s">
        <v>56</v>
      </c>
      <c r="R571" s="1">
        <v>0</v>
      </c>
      <c r="S571" s="1" t="s">
        <v>52</v>
      </c>
      <c r="T571" s="1">
        <v>948</v>
      </c>
      <c r="U571" s="1">
        <v>980</v>
      </c>
      <c r="V571" s="1">
        <v>0</v>
      </c>
      <c r="W571" s="1">
        <v>1928</v>
      </c>
      <c r="X571" s="1">
        <v>2</v>
      </c>
      <c r="Y571" s="1">
        <v>0</v>
      </c>
      <c r="Z571" s="1">
        <v>5</v>
      </c>
      <c r="AA571" s="1">
        <v>2</v>
      </c>
      <c r="AB571" s="1" t="s">
        <v>47</v>
      </c>
      <c r="AC571" s="1">
        <v>10</v>
      </c>
      <c r="AD571" s="1" t="s">
        <v>53</v>
      </c>
      <c r="AE571" s="1" t="s">
        <v>76</v>
      </c>
      <c r="AF571" s="1">
        <v>0</v>
      </c>
      <c r="AG571" s="1">
        <v>0</v>
      </c>
      <c r="AH571" s="1">
        <v>7</v>
      </c>
      <c r="AI571" s="1">
        <v>2006</v>
      </c>
      <c r="AJ571" s="1" t="s">
        <v>9</v>
      </c>
      <c r="AK571" s="1">
        <v>160000</v>
      </c>
      <c r="AL571" s="16">
        <f t="shared" si="27"/>
        <v>-15984.850684931502</v>
      </c>
      <c r="AM571" s="16">
        <f t="shared" si="28"/>
        <v>255515451.4195551</v>
      </c>
    </row>
    <row r="572" spans="1:39" x14ac:dyDescent="0.25">
      <c r="A572" s="5">
        <v>1382</v>
      </c>
      <c r="B572" s="6">
        <v>20</v>
      </c>
      <c r="C572" s="6" t="s">
        <v>3</v>
      </c>
      <c r="D572" s="6">
        <v>12925</v>
      </c>
      <c r="E572" s="1" t="s">
        <v>59</v>
      </c>
      <c r="F572" s="1">
        <v>6</v>
      </c>
      <c r="G572" s="1">
        <v>7</v>
      </c>
      <c r="H572" s="1">
        <v>1970</v>
      </c>
      <c r="I572" s="1">
        <v>1970</v>
      </c>
      <c r="J572" s="1" t="s">
        <v>46</v>
      </c>
      <c r="K572" s="1" t="s">
        <v>47</v>
      </c>
      <c r="L572" s="1" t="s">
        <v>47</v>
      </c>
      <c r="M572" s="1" t="s">
        <v>49</v>
      </c>
      <c r="N572" s="1" t="s">
        <v>47</v>
      </c>
      <c r="O572" s="1" t="s">
        <v>47</v>
      </c>
      <c r="P572" s="1" t="s">
        <v>70</v>
      </c>
      <c r="Q572" s="1" t="s">
        <v>51</v>
      </c>
      <c r="R572" s="1">
        <v>865</v>
      </c>
      <c r="S572" s="1" t="s">
        <v>52</v>
      </c>
      <c r="T572" s="1">
        <v>2117</v>
      </c>
      <c r="U572" s="1">
        <v>0</v>
      </c>
      <c r="V572" s="1">
        <v>0</v>
      </c>
      <c r="W572" s="1">
        <v>2117</v>
      </c>
      <c r="X572" s="1">
        <v>2</v>
      </c>
      <c r="Y572" s="1">
        <v>1</v>
      </c>
      <c r="Z572" s="1">
        <v>4</v>
      </c>
      <c r="AA572" s="1">
        <v>1</v>
      </c>
      <c r="AB572" s="1" t="s">
        <v>47</v>
      </c>
      <c r="AC572" s="1">
        <v>7</v>
      </c>
      <c r="AD572" s="1" t="s">
        <v>53</v>
      </c>
      <c r="AE572" s="1" t="s">
        <v>54</v>
      </c>
      <c r="AF572" s="1">
        <v>2</v>
      </c>
      <c r="AG572" s="1">
        <v>0</v>
      </c>
      <c r="AH572" s="1">
        <v>5</v>
      </c>
      <c r="AI572" s="1">
        <v>2008</v>
      </c>
      <c r="AJ572" s="1" t="s">
        <v>9</v>
      </c>
      <c r="AK572" s="1">
        <v>237500</v>
      </c>
      <c r="AL572" s="16">
        <f t="shared" si="27"/>
        <v>61515.149315068498</v>
      </c>
      <c r="AM572" s="16">
        <f t="shared" si="28"/>
        <v>3784113595.2551723</v>
      </c>
    </row>
    <row r="573" spans="1:39" x14ac:dyDescent="0.25">
      <c r="A573" s="5">
        <v>897</v>
      </c>
      <c r="B573" s="6">
        <v>30</v>
      </c>
      <c r="C573" s="6" t="s">
        <v>4</v>
      </c>
      <c r="D573" s="6">
        <v>8765</v>
      </c>
      <c r="E573" s="1" t="s">
        <v>45</v>
      </c>
      <c r="F573" s="1">
        <v>4</v>
      </c>
      <c r="G573" s="1">
        <v>6</v>
      </c>
      <c r="H573" s="1">
        <v>1936</v>
      </c>
      <c r="I573" s="1">
        <v>1950</v>
      </c>
      <c r="J573" s="1" t="s">
        <v>46</v>
      </c>
      <c r="K573" s="1" t="s">
        <v>47</v>
      </c>
      <c r="L573" s="1" t="s">
        <v>47</v>
      </c>
      <c r="M573" s="1" t="s">
        <v>67</v>
      </c>
      <c r="N573" s="1" t="s">
        <v>47</v>
      </c>
      <c r="O573" s="1" t="s">
        <v>47</v>
      </c>
      <c r="P573" s="1" t="s">
        <v>50</v>
      </c>
      <c r="Q573" s="1" t="s">
        <v>65</v>
      </c>
      <c r="R573" s="1">
        <v>285</v>
      </c>
      <c r="S573" s="1" t="s">
        <v>75</v>
      </c>
      <c r="T573" s="1">
        <v>951</v>
      </c>
      <c r="U573" s="1">
        <v>0</v>
      </c>
      <c r="V573" s="1">
        <v>0</v>
      </c>
      <c r="W573" s="1">
        <v>951</v>
      </c>
      <c r="X573" s="1">
        <v>1</v>
      </c>
      <c r="Y573" s="1">
        <v>0</v>
      </c>
      <c r="Z573" s="1">
        <v>2</v>
      </c>
      <c r="AA573" s="1">
        <v>1</v>
      </c>
      <c r="AB573" s="1" t="s">
        <v>47</v>
      </c>
      <c r="AC573" s="1">
        <v>6</v>
      </c>
      <c r="AD573" s="1" t="s">
        <v>53</v>
      </c>
      <c r="AE573" s="1" t="s">
        <v>58</v>
      </c>
      <c r="AF573" s="1">
        <v>1</v>
      </c>
      <c r="AG573" s="1">
        <v>0</v>
      </c>
      <c r="AH573" s="1">
        <v>4</v>
      </c>
      <c r="AI573" s="1">
        <v>2006</v>
      </c>
      <c r="AJ573" s="1" t="s">
        <v>10</v>
      </c>
      <c r="AK573" s="1">
        <v>106500</v>
      </c>
      <c r="AL573" s="16">
        <f t="shared" si="27"/>
        <v>-69484.850684931502</v>
      </c>
      <c r="AM573" s="16">
        <f t="shared" si="28"/>
        <v>4828144474.7072258</v>
      </c>
    </row>
    <row r="574" spans="1:39" x14ac:dyDescent="0.25">
      <c r="A574" s="5">
        <v>1151</v>
      </c>
      <c r="B574" s="6">
        <v>20</v>
      </c>
      <c r="C574" s="6" t="s">
        <v>3</v>
      </c>
      <c r="D574" s="6">
        <v>8280</v>
      </c>
      <c r="E574" s="1" t="s">
        <v>45</v>
      </c>
      <c r="F574" s="1">
        <v>6</v>
      </c>
      <c r="G574" s="1">
        <v>5</v>
      </c>
      <c r="H574" s="1">
        <v>1950</v>
      </c>
      <c r="I574" s="1">
        <v>1950</v>
      </c>
      <c r="J574" s="1" t="s">
        <v>46</v>
      </c>
      <c r="K574" s="1" t="s">
        <v>47</v>
      </c>
      <c r="L574" s="1" t="s">
        <v>47</v>
      </c>
      <c r="M574" s="1" t="s">
        <v>49</v>
      </c>
      <c r="N574" s="1" t="s">
        <v>47</v>
      </c>
      <c r="O574" s="1" t="s">
        <v>47</v>
      </c>
      <c r="P574" s="1" t="s">
        <v>50</v>
      </c>
      <c r="Q574" s="1" t="s">
        <v>56</v>
      </c>
      <c r="R574" s="1">
        <v>0</v>
      </c>
      <c r="S574" s="1" t="s">
        <v>52</v>
      </c>
      <c r="T574" s="1">
        <v>932</v>
      </c>
      <c r="U574" s="1">
        <v>0</v>
      </c>
      <c r="V574" s="1">
        <v>0</v>
      </c>
      <c r="W574" s="1">
        <v>932</v>
      </c>
      <c r="X574" s="1">
        <v>1</v>
      </c>
      <c r="Y574" s="1">
        <v>0</v>
      </c>
      <c r="Z574" s="1">
        <v>2</v>
      </c>
      <c r="AA574" s="1">
        <v>1</v>
      </c>
      <c r="AB574" s="1" t="s">
        <v>48</v>
      </c>
      <c r="AC574" s="1">
        <v>4</v>
      </c>
      <c r="AD574" s="1" t="s">
        <v>53</v>
      </c>
      <c r="AE574" s="1" t="s">
        <v>54</v>
      </c>
      <c r="AF574" s="1">
        <v>1</v>
      </c>
      <c r="AG574" s="1">
        <v>0</v>
      </c>
      <c r="AH574" s="1">
        <v>11</v>
      </c>
      <c r="AI574" s="1">
        <v>2007</v>
      </c>
      <c r="AJ574" s="1" t="s">
        <v>9</v>
      </c>
      <c r="AK574" s="1">
        <v>124000</v>
      </c>
      <c r="AL574" s="16">
        <f t="shared" si="27"/>
        <v>-51984.850684931502</v>
      </c>
      <c r="AM574" s="16">
        <f t="shared" si="28"/>
        <v>2702424700.7346234</v>
      </c>
    </row>
    <row r="575" spans="1:39" x14ac:dyDescent="0.25">
      <c r="A575" s="5">
        <v>908</v>
      </c>
      <c r="B575" s="6">
        <v>50</v>
      </c>
      <c r="C575" s="6" t="s">
        <v>3</v>
      </c>
      <c r="D575" s="6">
        <v>11500</v>
      </c>
      <c r="E575" s="1" t="s">
        <v>45</v>
      </c>
      <c r="F575" s="1">
        <v>7</v>
      </c>
      <c r="G575" s="1">
        <v>7</v>
      </c>
      <c r="H575" s="1">
        <v>1936</v>
      </c>
      <c r="I575" s="1">
        <v>1987</v>
      </c>
      <c r="J575" s="1" t="s">
        <v>46</v>
      </c>
      <c r="K575" s="1" t="s">
        <v>48</v>
      </c>
      <c r="L575" s="1" t="s">
        <v>47</v>
      </c>
      <c r="M575" s="1" t="s">
        <v>49</v>
      </c>
      <c r="N575" s="1" t="s">
        <v>48</v>
      </c>
      <c r="O575" s="1" t="s">
        <v>47</v>
      </c>
      <c r="P575" s="1" t="s">
        <v>50</v>
      </c>
      <c r="Q575" s="1" t="s">
        <v>60</v>
      </c>
      <c r="R575" s="1">
        <v>223</v>
      </c>
      <c r="S575" s="1" t="s">
        <v>52</v>
      </c>
      <c r="T575" s="1">
        <v>1020</v>
      </c>
      <c r="U575" s="1">
        <v>1037</v>
      </c>
      <c r="V575" s="1">
        <v>0</v>
      </c>
      <c r="W575" s="1">
        <v>2057</v>
      </c>
      <c r="X575" s="1">
        <v>1</v>
      </c>
      <c r="Y575" s="1">
        <v>1</v>
      </c>
      <c r="Z575" s="1">
        <v>3</v>
      </c>
      <c r="AA575" s="1">
        <v>1</v>
      </c>
      <c r="AB575" s="1" t="s">
        <v>48</v>
      </c>
      <c r="AC575" s="1">
        <v>6</v>
      </c>
      <c r="AD575" s="1" t="s">
        <v>53</v>
      </c>
      <c r="AE575" s="1" t="s">
        <v>54</v>
      </c>
      <c r="AF575" s="1">
        <v>1</v>
      </c>
      <c r="AG575" s="1">
        <v>0</v>
      </c>
      <c r="AH575" s="1">
        <v>6</v>
      </c>
      <c r="AI575" s="1">
        <v>2006</v>
      </c>
      <c r="AJ575" s="1" t="s">
        <v>9</v>
      </c>
      <c r="AK575" s="1">
        <v>250000</v>
      </c>
      <c r="AL575" s="16">
        <f t="shared" si="27"/>
        <v>74015.149315068498</v>
      </c>
      <c r="AM575" s="16">
        <f t="shared" si="28"/>
        <v>5478242328.1318846</v>
      </c>
    </row>
    <row r="576" spans="1:39" x14ac:dyDescent="0.25">
      <c r="A576" s="5">
        <v>933</v>
      </c>
      <c r="B576" s="6">
        <v>20</v>
      </c>
      <c r="C576" s="6" t="s">
        <v>3</v>
      </c>
      <c r="D576" s="6">
        <v>11670</v>
      </c>
      <c r="E576" s="1" t="s">
        <v>59</v>
      </c>
      <c r="F576" s="1">
        <v>9</v>
      </c>
      <c r="G576" s="1">
        <v>5</v>
      </c>
      <c r="H576" s="1">
        <v>2006</v>
      </c>
      <c r="I576" s="1">
        <v>2006</v>
      </c>
      <c r="J576" s="1" t="s">
        <v>61</v>
      </c>
      <c r="K576" s="1" t="s">
        <v>62</v>
      </c>
      <c r="L576" s="1" t="s">
        <v>47</v>
      </c>
      <c r="M576" s="1" t="s">
        <v>55</v>
      </c>
      <c r="N576" s="1" t="s">
        <v>62</v>
      </c>
      <c r="O576" s="1" t="s">
        <v>48</v>
      </c>
      <c r="P576" s="1" t="s">
        <v>50</v>
      </c>
      <c r="Q576" s="1" t="s">
        <v>56</v>
      </c>
      <c r="R576" s="1">
        <v>0</v>
      </c>
      <c r="S576" s="1" t="s">
        <v>52</v>
      </c>
      <c r="T576" s="1">
        <v>1905</v>
      </c>
      <c r="U576" s="1">
        <v>0</v>
      </c>
      <c r="V576" s="1">
        <v>0</v>
      </c>
      <c r="W576" s="1">
        <v>1905</v>
      </c>
      <c r="X576" s="1">
        <v>2</v>
      </c>
      <c r="Y576" s="1">
        <v>0</v>
      </c>
      <c r="Z576" s="1">
        <v>3</v>
      </c>
      <c r="AA576" s="1">
        <v>1</v>
      </c>
      <c r="AB576" s="1" t="s">
        <v>62</v>
      </c>
      <c r="AC576" s="1">
        <v>8</v>
      </c>
      <c r="AD576" s="1" t="s">
        <v>53</v>
      </c>
      <c r="AE576" s="1" t="s">
        <v>54</v>
      </c>
      <c r="AF576" s="1">
        <v>3</v>
      </c>
      <c r="AG576" s="1">
        <v>0</v>
      </c>
      <c r="AH576" s="1">
        <v>3</v>
      </c>
      <c r="AI576" s="1">
        <v>2007</v>
      </c>
      <c r="AJ576" s="1" t="s">
        <v>9</v>
      </c>
      <c r="AK576" s="1">
        <v>320000</v>
      </c>
      <c r="AL576" s="16">
        <f t="shared" si="27"/>
        <v>144015.1493150685</v>
      </c>
      <c r="AM576" s="16">
        <f t="shared" si="28"/>
        <v>20740363232.241474</v>
      </c>
    </row>
    <row r="577" spans="1:39" x14ac:dyDescent="0.25">
      <c r="A577" s="5">
        <v>761</v>
      </c>
      <c r="B577" s="6">
        <v>20</v>
      </c>
      <c r="C577" s="6" t="s">
        <v>3</v>
      </c>
      <c r="D577" s="6">
        <v>9100</v>
      </c>
      <c r="E577" s="1" t="s">
        <v>45</v>
      </c>
      <c r="F577" s="1">
        <v>6</v>
      </c>
      <c r="G577" s="1">
        <v>6</v>
      </c>
      <c r="H577" s="1">
        <v>1959</v>
      </c>
      <c r="I577" s="1">
        <v>1959</v>
      </c>
      <c r="J577" s="1" t="s">
        <v>61</v>
      </c>
      <c r="K577" s="1" t="s">
        <v>47</v>
      </c>
      <c r="L577" s="1" t="s">
        <v>47</v>
      </c>
      <c r="M577" s="1" t="s">
        <v>49</v>
      </c>
      <c r="N577" s="1" t="s">
        <v>47</v>
      </c>
      <c r="O577" s="1" t="s">
        <v>47</v>
      </c>
      <c r="P577" s="1" t="s">
        <v>50</v>
      </c>
      <c r="Q577" s="1" t="s">
        <v>60</v>
      </c>
      <c r="R577" s="1">
        <v>612</v>
      </c>
      <c r="S577" s="1" t="s">
        <v>52</v>
      </c>
      <c r="T577" s="1">
        <v>864</v>
      </c>
      <c r="U577" s="1">
        <v>0</v>
      </c>
      <c r="V577" s="1">
        <v>0</v>
      </c>
      <c r="W577" s="1">
        <v>864</v>
      </c>
      <c r="X577" s="1">
        <v>1</v>
      </c>
      <c r="Y577" s="1">
        <v>0</v>
      </c>
      <c r="Z577" s="1">
        <v>2</v>
      </c>
      <c r="AA577" s="1">
        <v>1</v>
      </c>
      <c r="AB577" s="1" t="s">
        <v>47</v>
      </c>
      <c r="AC577" s="1">
        <v>5</v>
      </c>
      <c r="AD577" s="1" t="s">
        <v>53</v>
      </c>
      <c r="AE577" s="1" t="s">
        <v>58</v>
      </c>
      <c r="AF577" s="1">
        <v>1</v>
      </c>
      <c r="AG577" s="1">
        <v>0</v>
      </c>
      <c r="AH577" s="1">
        <v>10</v>
      </c>
      <c r="AI577" s="1">
        <v>2009</v>
      </c>
      <c r="AJ577" s="1" t="s">
        <v>9</v>
      </c>
      <c r="AK577" s="1">
        <v>127500</v>
      </c>
      <c r="AL577" s="16">
        <f t="shared" si="27"/>
        <v>-48484.850684931502</v>
      </c>
      <c r="AM577" s="16">
        <f t="shared" si="28"/>
        <v>2350780745.9401026</v>
      </c>
    </row>
    <row r="578" spans="1:39" x14ac:dyDescent="0.25">
      <c r="A578" s="5">
        <v>399</v>
      </c>
      <c r="B578" s="6">
        <v>30</v>
      </c>
      <c r="C578" s="6" t="s">
        <v>4</v>
      </c>
      <c r="D578" s="6">
        <v>8967</v>
      </c>
      <c r="E578" s="1" t="s">
        <v>59</v>
      </c>
      <c r="F578" s="1">
        <v>5</v>
      </c>
      <c r="G578" s="1">
        <v>2</v>
      </c>
      <c r="H578" s="1">
        <v>1920</v>
      </c>
      <c r="I578" s="1">
        <v>1950</v>
      </c>
      <c r="J578" s="1" t="s">
        <v>46</v>
      </c>
      <c r="K578" s="1" t="s">
        <v>47</v>
      </c>
      <c r="L578" s="1" t="s">
        <v>66</v>
      </c>
      <c r="M578" s="1" t="s">
        <v>67</v>
      </c>
      <c r="N578" s="1" t="s">
        <v>66</v>
      </c>
      <c r="O578" s="1" t="s">
        <v>78</v>
      </c>
      <c r="P578" s="1" t="s">
        <v>50</v>
      </c>
      <c r="Q578" s="1" t="s">
        <v>56</v>
      </c>
      <c r="R578" s="1">
        <v>0</v>
      </c>
      <c r="S578" s="1" t="s">
        <v>52</v>
      </c>
      <c r="T578" s="1">
        <v>1077</v>
      </c>
      <c r="U578" s="1">
        <v>0</v>
      </c>
      <c r="V578" s="1">
        <v>0</v>
      </c>
      <c r="W578" s="1">
        <v>1077</v>
      </c>
      <c r="X578" s="1">
        <v>1</v>
      </c>
      <c r="Y578" s="1">
        <v>0</v>
      </c>
      <c r="Z578" s="1">
        <v>2</v>
      </c>
      <c r="AA578" s="1">
        <v>1</v>
      </c>
      <c r="AB578" s="1" t="s">
        <v>47</v>
      </c>
      <c r="AC578" s="1">
        <v>6</v>
      </c>
      <c r="AD578" s="1" t="s">
        <v>57</v>
      </c>
      <c r="AE578" s="1" t="s">
        <v>58</v>
      </c>
      <c r="AF578" s="1">
        <v>1</v>
      </c>
      <c r="AG578" s="1">
        <v>0</v>
      </c>
      <c r="AH578" s="1">
        <v>11</v>
      </c>
      <c r="AI578" s="1">
        <v>2007</v>
      </c>
      <c r="AJ578" s="1" t="s">
        <v>10</v>
      </c>
      <c r="AK578" s="1">
        <v>67000</v>
      </c>
      <c r="AL578" s="16">
        <f t="shared" si="27"/>
        <v>-108984.8506849315</v>
      </c>
      <c r="AM578" s="16">
        <f t="shared" si="28"/>
        <v>11877697678.816814</v>
      </c>
    </row>
    <row r="579" spans="1:39" x14ac:dyDescent="0.25">
      <c r="A579" s="5">
        <v>53</v>
      </c>
      <c r="B579" s="6">
        <v>90</v>
      </c>
      <c r="C579" s="6" t="s">
        <v>4</v>
      </c>
      <c r="D579" s="6">
        <v>8472</v>
      </c>
      <c r="E579" s="1" t="s">
        <v>59</v>
      </c>
      <c r="F579" s="1">
        <v>5</v>
      </c>
      <c r="G579" s="1">
        <v>5</v>
      </c>
      <c r="H579" s="1">
        <v>1963</v>
      </c>
      <c r="I579" s="1">
        <v>1963</v>
      </c>
      <c r="J579" s="1" t="s">
        <v>46</v>
      </c>
      <c r="K579" s="1" t="s">
        <v>66</v>
      </c>
      <c r="L579" s="1" t="s">
        <v>47</v>
      </c>
      <c r="M579" s="1" t="s">
        <v>49</v>
      </c>
      <c r="N579" s="1" t="s">
        <v>48</v>
      </c>
      <c r="O579" s="1" t="s">
        <v>47</v>
      </c>
      <c r="P579" s="1" t="s">
        <v>48</v>
      </c>
      <c r="Q579" s="1" t="s">
        <v>60</v>
      </c>
      <c r="R579" s="1">
        <v>104</v>
      </c>
      <c r="S579" s="1" t="s">
        <v>75</v>
      </c>
      <c r="T579" s="1">
        <v>816</v>
      </c>
      <c r="U579" s="1">
        <v>0</v>
      </c>
      <c r="V579" s="1">
        <v>0</v>
      </c>
      <c r="W579" s="1">
        <v>816</v>
      </c>
      <c r="X579" s="1">
        <v>1</v>
      </c>
      <c r="Y579" s="1">
        <v>0</v>
      </c>
      <c r="Z579" s="1">
        <v>2</v>
      </c>
      <c r="AA579" s="1">
        <v>1</v>
      </c>
      <c r="AB579" s="1" t="s">
        <v>47</v>
      </c>
      <c r="AC579" s="1">
        <v>5</v>
      </c>
      <c r="AD579" s="1" t="s">
        <v>53</v>
      </c>
      <c r="AE579" s="1" t="s">
        <v>69</v>
      </c>
      <c r="AF579" s="1">
        <v>2</v>
      </c>
      <c r="AG579" s="1">
        <v>0</v>
      </c>
      <c r="AH579" s="1">
        <v>5</v>
      </c>
      <c r="AI579" s="1">
        <v>2010</v>
      </c>
      <c r="AJ579" s="1" t="s">
        <v>9</v>
      </c>
      <c r="AK579" s="1">
        <v>110000</v>
      </c>
      <c r="AL579" s="16">
        <f t="shared" ref="AL579:AL642" si="29">AK579-$AO$3</f>
        <v>-65984.850684931502</v>
      </c>
      <c r="AM579" s="16">
        <f t="shared" ref="AM579:AM642" si="30">AL579^2</f>
        <v>4354000519.9127054</v>
      </c>
    </row>
    <row r="580" spans="1:39" x14ac:dyDescent="0.25">
      <c r="A580" s="5">
        <v>979</v>
      </c>
      <c r="B580" s="6">
        <v>20</v>
      </c>
      <c r="C580" s="6" t="s">
        <v>3</v>
      </c>
      <c r="D580" s="6">
        <v>9450</v>
      </c>
      <c r="E580" s="1" t="s">
        <v>45</v>
      </c>
      <c r="F580" s="1">
        <v>4</v>
      </c>
      <c r="G580" s="1">
        <v>5</v>
      </c>
      <c r="H580" s="1">
        <v>1954</v>
      </c>
      <c r="I580" s="1">
        <v>1954</v>
      </c>
      <c r="J580" s="1" t="s">
        <v>46</v>
      </c>
      <c r="K580" s="1" t="s">
        <v>47</v>
      </c>
      <c r="L580" s="1" t="s">
        <v>47</v>
      </c>
      <c r="M580" s="1" t="s">
        <v>49</v>
      </c>
      <c r="N580" s="1" t="s">
        <v>47</v>
      </c>
      <c r="O580" s="1" t="s">
        <v>47</v>
      </c>
      <c r="P580" s="1" t="s">
        <v>50</v>
      </c>
      <c r="Q580" s="1" t="s">
        <v>60</v>
      </c>
      <c r="R580" s="1">
        <v>552</v>
      </c>
      <c r="S580" s="1" t="s">
        <v>52</v>
      </c>
      <c r="T580" s="1">
        <v>894</v>
      </c>
      <c r="U580" s="1">
        <v>0</v>
      </c>
      <c r="V580" s="1">
        <v>0</v>
      </c>
      <c r="W580" s="1">
        <v>894</v>
      </c>
      <c r="X580" s="1">
        <v>1</v>
      </c>
      <c r="Y580" s="1">
        <v>0</v>
      </c>
      <c r="Z580" s="1">
        <v>3</v>
      </c>
      <c r="AA580" s="1">
        <v>1</v>
      </c>
      <c r="AB580" s="1" t="s">
        <v>47</v>
      </c>
      <c r="AC580" s="1">
        <v>5</v>
      </c>
      <c r="AD580" s="1" t="s">
        <v>53</v>
      </c>
      <c r="AE580" s="1" t="s">
        <v>58</v>
      </c>
      <c r="AF580" s="1">
        <v>2</v>
      </c>
      <c r="AG580" s="1">
        <v>0</v>
      </c>
      <c r="AH580" s="1">
        <v>5</v>
      </c>
      <c r="AI580" s="1">
        <v>2007</v>
      </c>
      <c r="AJ580" s="1" t="s">
        <v>10</v>
      </c>
      <c r="AK580" s="1">
        <v>110000</v>
      </c>
      <c r="AL580" s="16">
        <f t="shared" si="29"/>
        <v>-65984.850684931502</v>
      </c>
      <c r="AM580" s="16">
        <f t="shared" si="30"/>
        <v>4354000519.9127054</v>
      </c>
    </row>
    <row r="581" spans="1:39" x14ac:dyDescent="0.25">
      <c r="A581" s="5">
        <v>1418</v>
      </c>
      <c r="B581" s="6">
        <v>60</v>
      </c>
      <c r="C581" s="6" t="s">
        <v>3</v>
      </c>
      <c r="D581" s="6">
        <v>16545</v>
      </c>
      <c r="E581" s="1" t="s">
        <v>45</v>
      </c>
      <c r="F581" s="1">
        <v>8</v>
      </c>
      <c r="G581" s="1">
        <v>5</v>
      </c>
      <c r="H581" s="1">
        <v>1998</v>
      </c>
      <c r="I581" s="1">
        <v>1998</v>
      </c>
      <c r="J581" s="1" t="s">
        <v>46</v>
      </c>
      <c r="K581" s="1" t="s">
        <v>48</v>
      </c>
      <c r="L581" s="1" t="s">
        <v>47</v>
      </c>
      <c r="M581" s="1" t="s">
        <v>55</v>
      </c>
      <c r="N581" s="1" t="s">
        <v>48</v>
      </c>
      <c r="O581" s="1" t="s">
        <v>47</v>
      </c>
      <c r="P581" s="1" t="s">
        <v>70</v>
      </c>
      <c r="Q581" s="1" t="s">
        <v>63</v>
      </c>
      <c r="R581" s="1">
        <v>781</v>
      </c>
      <c r="S581" s="1" t="s">
        <v>52</v>
      </c>
      <c r="T581" s="1">
        <v>1310</v>
      </c>
      <c r="U581" s="1">
        <v>1140</v>
      </c>
      <c r="V581" s="1">
        <v>0</v>
      </c>
      <c r="W581" s="1">
        <v>2450</v>
      </c>
      <c r="X581" s="1">
        <v>2</v>
      </c>
      <c r="Y581" s="1">
        <v>1</v>
      </c>
      <c r="Z581" s="1">
        <v>3</v>
      </c>
      <c r="AA581" s="1">
        <v>1</v>
      </c>
      <c r="AB581" s="1" t="s">
        <v>48</v>
      </c>
      <c r="AC581" s="1">
        <v>7</v>
      </c>
      <c r="AD581" s="1" t="s">
        <v>53</v>
      </c>
      <c r="AE581" s="1" t="s">
        <v>54</v>
      </c>
      <c r="AF581" s="1">
        <v>3</v>
      </c>
      <c r="AG581" s="1">
        <v>0</v>
      </c>
      <c r="AH581" s="1">
        <v>5</v>
      </c>
      <c r="AI581" s="1">
        <v>2009</v>
      </c>
      <c r="AJ581" s="1" t="s">
        <v>9</v>
      </c>
      <c r="AK581" s="1">
        <v>340000</v>
      </c>
      <c r="AL581" s="16">
        <f t="shared" si="29"/>
        <v>164015.1493150685</v>
      </c>
      <c r="AM581" s="16">
        <f t="shared" si="30"/>
        <v>26900969204.844215</v>
      </c>
    </row>
    <row r="582" spans="1:39" x14ac:dyDescent="0.25">
      <c r="A582" s="5">
        <v>1388</v>
      </c>
      <c r="B582" s="6">
        <v>50</v>
      </c>
      <c r="C582" s="6" t="s">
        <v>4</v>
      </c>
      <c r="D582" s="6">
        <v>8520</v>
      </c>
      <c r="E582" s="1" t="s">
        <v>45</v>
      </c>
      <c r="F582" s="1">
        <v>6</v>
      </c>
      <c r="G582" s="1">
        <v>7</v>
      </c>
      <c r="H582" s="1">
        <v>1916</v>
      </c>
      <c r="I582" s="1">
        <v>1950</v>
      </c>
      <c r="J582" s="1" t="s">
        <v>46</v>
      </c>
      <c r="K582" s="1" t="s">
        <v>47</v>
      </c>
      <c r="L582" s="1" t="s">
        <v>48</v>
      </c>
      <c r="M582" s="1" t="s">
        <v>67</v>
      </c>
      <c r="N582" s="1" t="s">
        <v>47</v>
      </c>
      <c r="O582" s="1" t="s">
        <v>47</v>
      </c>
      <c r="P582" s="1" t="s">
        <v>50</v>
      </c>
      <c r="Q582" s="1" t="s">
        <v>60</v>
      </c>
      <c r="R582" s="1">
        <v>168</v>
      </c>
      <c r="S582" s="1" t="s">
        <v>75</v>
      </c>
      <c r="T582" s="1">
        <v>1664</v>
      </c>
      <c r="U582" s="1">
        <v>862</v>
      </c>
      <c r="V582" s="1">
        <v>0</v>
      </c>
      <c r="W582" s="1">
        <v>2526</v>
      </c>
      <c r="X582" s="1">
        <v>2</v>
      </c>
      <c r="Y582" s="1">
        <v>0</v>
      </c>
      <c r="Z582" s="1">
        <v>5</v>
      </c>
      <c r="AA582" s="1">
        <v>1</v>
      </c>
      <c r="AB582" s="1" t="s">
        <v>48</v>
      </c>
      <c r="AC582" s="1">
        <v>10</v>
      </c>
      <c r="AD582" s="1" t="s">
        <v>53</v>
      </c>
      <c r="AE582" s="1" t="s">
        <v>58</v>
      </c>
      <c r="AF582" s="1">
        <v>1</v>
      </c>
      <c r="AG582" s="1">
        <v>0</v>
      </c>
      <c r="AH582" s="1">
        <v>8</v>
      </c>
      <c r="AI582" s="1">
        <v>2007</v>
      </c>
      <c r="AJ582" s="1" t="s">
        <v>11</v>
      </c>
      <c r="AK582" s="1">
        <v>136000</v>
      </c>
      <c r="AL582" s="16">
        <f t="shared" si="29"/>
        <v>-39984.850684931502</v>
      </c>
      <c r="AM582" s="16">
        <f t="shared" si="30"/>
        <v>1598788284.2962673</v>
      </c>
    </row>
    <row r="583" spans="1:39" x14ac:dyDescent="0.25">
      <c r="A583" s="5">
        <v>1327</v>
      </c>
      <c r="B583" s="6">
        <v>30</v>
      </c>
      <c r="C583" s="6" t="s">
        <v>6</v>
      </c>
      <c r="D583" s="6">
        <v>4270</v>
      </c>
      <c r="E583" s="1" t="s">
        <v>45</v>
      </c>
      <c r="F583" s="1">
        <v>3</v>
      </c>
      <c r="G583" s="1">
        <v>6</v>
      </c>
      <c r="H583" s="1">
        <v>1931</v>
      </c>
      <c r="I583" s="1">
        <v>2006</v>
      </c>
      <c r="J583" s="1" t="s">
        <v>46</v>
      </c>
      <c r="K583" s="1" t="s">
        <v>47</v>
      </c>
      <c r="L583" s="1" t="s">
        <v>47</v>
      </c>
      <c r="M583" s="1" t="s">
        <v>67</v>
      </c>
      <c r="N583" s="1" t="s">
        <v>47</v>
      </c>
      <c r="O583" s="1" t="s">
        <v>47</v>
      </c>
      <c r="P583" s="1" t="s">
        <v>50</v>
      </c>
      <c r="Q583" s="1" t="s">
        <v>60</v>
      </c>
      <c r="R583" s="1">
        <v>544</v>
      </c>
      <c r="S583" s="1" t="s">
        <v>52</v>
      </c>
      <c r="T583" s="1">
        <v>774</v>
      </c>
      <c r="U583" s="1">
        <v>0</v>
      </c>
      <c r="V583" s="1">
        <v>0</v>
      </c>
      <c r="W583" s="1">
        <v>774</v>
      </c>
      <c r="X583" s="1">
        <v>1</v>
      </c>
      <c r="Y583" s="1">
        <v>0</v>
      </c>
      <c r="Z583" s="1">
        <v>3</v>
      </c>
      <c r="AA583" s="1">
        <v>1</v>
      </c>
      <c r="AB583" s="1" t="s">
        <v>48</v>
      </c>
      <c r="AC583" s="1">
        <v>6</v>
      </c>
      <c r="AD583" s="1" t="s">
        <v>53</v>
      </c>
      <c r="AE583" s="1" t="s">
        <v>76</v>
      </c>
      <c r="AF583" s="1">
        <v>0</v>
      </c>
      <c r="AG583" s="1">
        <v>0</v>
      </c>
      <c r="AH583" s="1">
        <v>5</v>
      </c>
      <c r="AI583" s="1">
        <v>2007</v>
      </c>
      <c r="AJ583" s="1" t="s">
        <v>9</v>
      </c>
      <c r="AK583" s="1">
        <v>79000</v>
      </c>
      <c r="AL583" s="16">
        <f t="shared" si="29"/>
        <v>-96984.850684931502</v>
      </c>
      <c r="AM583" s="16">
        <f t="shared" si="30"/>
        <v>9406061262.378458</v>
      </c>
    </row>
    <row r="584" spans="1:39" x14ac:dyDescent="0.25">
      <c r="A584" s="5">
        <v>288</v>
      </c>
      <c r="B584" s="6">
        <v>20</v>
      </c>
      <c r="C584" s="6" t="s">
        <v>3</v>
      </c>
      <c r="D584" s="6">
        <v>8125</v>
      </c>
      <c r="E584" s="1" t="s">
        <v>59</v>
      </c>
      <c r="F584" s="1">
        <v>4</v>
      </c>
      <c r="G584" s="1">
        <v>4</v>
      </c>
      <c r="H584" s="1">
        <v>1971</v>
      </c>
      <c r="I584" s="1">
        <v>1971</v>
      </c>
      <c r="J584" s="1" t="s">
        <v>46</v>
      </c>
      <c r="K584" s="1" t="s">
        <v>47</v>
      </c>
      <c r="L584" s="1" t="s">
        <v>47</v>
      </c>
      <c r="M584" s="1" t="s">
        <v>49</v>
      </c>
      <c r="N584" s="1" t="s">
        <v>47</v>
      </c>
      <c r="O584" s="1" t="s">
        <v>47</v>
      </c>
      <c r="P584" s="1" t="s">
        <v>50</v>
      </c>
      <c r="Q584" s="1" t="s">
        <v>51</v>
      </c>
      <c r="R584" s="1">
        <v>614</v>
      </c>
      <c r="S584" s="1" t="s">
        <v>52</v>
      </c>
      <c r="T584" s="1">
        <v>858</v>
      </c>
      <c r="U584" s="1">
        <v>0</v>
      </c>
      <c r="V584" s="1">
        <v>0</v>
      </c>
      <c r="W584" s="1">
        <v>858</v>
      </c>
      <c r="X584" s="1">
        <v>1</v>
      </c>
      <c r="Y584" s="1">
        <v>0</v>
      </c>
      <c r="Z584" s="1">
        <v>3</v>
      </c>
      <c r="AA584" s="1">
        <v>1</v>
      </c>
      <c r="AB584" s="1" t="s">
        <v>47</v>
      </c>
      <c r="AC584" s="1">
        <v>5</v>
      </c>
      <c r="AD584" s="1" t="s">
        <v>53</v>
      </c>
      <c r="AE584" s="1" t="s">
        <v>76</v>
      </c>
      <c r="AF584" s="1">
        <v>0</v>
      </c>
      <c r="AG584" s="1">
        <v>0</v>
      </c>
      <c r="AH584" s="1">
        <v>6</v>
      </c>
      <c r="AI584" s="1">
        <v>2006</v>
      </c>
      <c r="AJ584" s="1" t="s">
        <v>9</v>
      </c>
      <c r="AK584" s="1">
        <v>88000</v>
      </c>
      <c r="AL584" s="16">
        <f t="shared" si="29"/>
        <v>-87984.850684931502</v>
      </c>
      <c r="AM584" s="16">
        <f t="shared" si="30"/>
        <v>7741333950.0496912</v>
      </c>
    </row>
    <row r="585" spans="1:39" x14ac:dyDescent="0.25">
      <c r="A585" s="5">
        <v>464</v>
      </c>
      <c r="B585" s="6">
        <v>70</v>
      </c>
      <c r="C585" s="6" t="s">
        <v>3</v>
      </c>
      <c r="D585" s="6">
        <v>11988</v>
      </c>
      <c r="E585" s="1" t="s">
        <v>45</v>
      </c>
      <c r="F585" s="1">
        <v>6</v>
      </c>
      <c r="G585" s="1">
        <v>7</v>
      </c>
      <c r="H585" s="1">
        <v>1934</v>
      </c>
      <c r="I585" s="1">
        <v>1995</v>
      </c>
      <c r="J585" s="1" t="s">
        <v>61</v>
      </c>
      <c r="K585" s="1" t="s">
        <v>47</v>
      </c>
      <c r="L585" s="1" t="s">
        <v>47</v>
      </c>
      <c r="M585" s="1" t="s">
        <v>49</v>
      </c>
      <c r="N585" s="1" t="s">
        <v>47</v>
      </c>
      <c r="O585" s="1" t="s">
        <v>47</v>
      </c>
      <c r="P585" s="1" t="s">
        <v>50</v>
      </c>
      <c r="Q585" s="1" t="s">
        <v>60</v>
      </c>
      <c r="R585" s="1">
        <v>326</v>
      </c>
      <c r="S585" s="1" t="s">
        <v>52</v>
      </c>
      <c r="T585" s="1">
        <v>849</v>
      </c>
      <c r="U585" s="1">
        <v>811</v>
      </c>
      <c r="V585" s="1">
        <v>0</v>
      </c>
      <c r="W585" s="1">
        <v>1660</v>
      </c>
      <c r="X585" s="1">
        <v>1</v>
      </c>
      <c r="Y585" s="1">
        <v>1</v>
      </c>
      <c r="Z585" s="1">
        <v>3</v>
      </c>
      <c r="AA585" s="1">
        <v>1</v>
      </c>
      <c r="AB585" s="1" t="s">
        <v>47</v>
      </c>
      <c r="AC585" s="1">
        <v>6</v>
      </c>
      <c r="AD585" s="1" t="s">
        <v>53</v>
      </c>
      <c r="AE585" s="1" t="s">
        <v>58</v>
      </c>
      <c r="AF585" s="1">
        <v>1</v>
      </c>
      <c r="AG585" s="1">
        <v>0</v>
      </c>
      <c r="AH585" s="1">
        <v>8</v>
      </c>
      <c r="AI585" s="1">
        <v>2008</v>
      </c>
      <c r="AJ585" s="1" t="s">
        <v>9</v>
      </c>
      <c r="AK585" s="1">
        <v>188700</v>
      </c>
      <c r="AL585" s="16">
        <f t="shared" si="29"/>
        <v>12715.149315068498</v>
      </c>
      <c r="AM585" s="16">
        <f t="shared" si="30"/>
        <v>161675022.10448691</v>
      </c>
    </row>
    <row r="586" spans="1:39" x14ac:dyDescent="0.25">
      <c r="A586" s="5">
        <v>25</v>
      </c>
      <c r="B586" s="6">
        <v>20</v>
      </c>
      <c r="C586" s="6" t="s">
        <v>3</v>
      </c>
      <c r="D586" s="6">
        <v>8246</v>
      </c>
      <c r="E586" s="1" t="s">
        <v>45</v>
      </c>
      <c r="F586" s="1">
        <v>5</v>
      </c>
      <c r="G586" s="1">
        <v>8</v>
      </c>
      <c r="H586" s="1">
        <v>1968</v>
      </c>
      <c r="I586" s="1">
        <v>2001</v>
      </c>
      <c r="J586" s="1" t="s">
        <v>46</v>
      </c>
      <c r="K586" s="1" t="s">
        <v>47</v>
      </c>
      <c r="L586" s="1" t="s">
        <v>48</v>
      </c>
      <c r="M586" s="1" t="s">
        <v>49</v>
      </c>
      <c r="N586" s="1" t="s">
        <v>47</v>
      </c>
      <c r="O586" s="1" t="s">
        <v>47</v>
      </c>
      <c r="P586" s="1" t="s">
        <v>70</v>
      </c>
      <c r="Q586" s="1" t="s">
        <v>60</v>
      </c>
      <c r="R586" s="1">
        <v>188</v>
      </c>
      <c r="S586" s="1" t="s">
        <v>52</v>
      </c>
      <c r="T586" s="1">
        <v>1060</v>
      </c>
      <c r="U586" s="1">
        <v>0</v>
      </c>
      <c r="V586" s="1">
        <v>0</v>
      </c>
      <c r="W586" s="1">
        <v>1060</v>
      </c>
      <c r="X586" s="1">
        <v>1</v>
      </c>
      <c r="Y586" s="1">
        <v>0</v>
      </c>
      <c r="Z586" s="1">
        <v>3</v>
      </c>
      <c r="AA586" s="1">
        <v>1</v>
      </c>
      <c r="AB586" s="1" t="s">
        <v>48</v>
      </c>
      <c r="AC586" s="1">
        <v>6</v>
      </c>
      <c r="AD586" s="1" t="s">
        <v>53</v>
      </c>
      <c r="AE586" s="1" t="s">
        <v>54</v>
      </c>
      <c r="AF586" s="1">
        <v>1</v>
      </c>
      <c r="AG586" s="1">
        <v>0</v>
      </c>
      <c r="AH586" s="1">
        <v>5</v>
      </c>
      <c r="AI586" s="1">
        <v>2010</v>
      </c>
      <c r="AJ586" s="1" t="s">
        <v>9</v>
      </c>
      <c r="AK586" s="1">
        <v>154000</v>
      </c>
      <c r="AL586" s="16">
        <f t="shared" si="29"/>
        <v>-21984.850684931502</v>
      </c>
      <c r="AM586" s="16">
        <f t="shared" si="30"/>
        <v>483333659.63873315</v>
      </c>
    </row>
    <row r="587" spans="1:39" x14ac:dyDescent="0.25">
      <c r="A587" s="5">
        <v>163</v>
      </c>
      <c r="B587" s="6">
        <v>20</v>
      </c>
      <c r="C587" s="6" t="s">
        <v>3</v>
      </c>
      <c r="D587" s="6">
        <v>12182</v>
      </c>
      <c r="E587" s="1" t="s">
        <v>59</v>
      </c>
      <c r="F587" s="1">
        <v>7</v>
      </c>
      <c r="G587" s="1">
        <v>5</v>
      </c>
      <c r="H587" s="1">
        <v>2005</v>
      </c>
      <c r="I587" s="1">
        <v>2005</v>
      </c>
      <c r="J587" s="1" t="s">
        <v>46</v>
      </c>
      <c r="K587" s="1" t="s">
        <v>48</v>
      </c>
      <c r="L587" s="1" t="s">
        <v>47</v>
      </c>
      <c r="M587" s="1" t="s">
        <v>55</v>
      </c>
      <c r="N587" s="1" t="s">
        <v>48</v>
      </c>
      <c r="O587" s="1" t="s">
        <v>47</v>
      </c>
      <c r="P587" s="1" t="s">
        <v>70</v>
      </c>
      <c r="Q587" s="1" t="s">
        <v>51</v>
      </c>
      <c r="R587" s="1">
        <v>1201</v>
      </c>
      <c r="S587" s="1" t="s">
        <v>52</v>
      </c>
      <c r="T587" s="1">
        <v>1541</v>
      </c>
      <c r="U587" s="1">
        <v>0</v>
      </c>
      <c r="V587" s="1">
        <v>0</v>
      </c>
      <c r="W587" s="1">
        <v>1541</v>
      </c>
      <c r="X587" s="1">
        <v>2</v>
      </c>
      <c r="Y587" s="1">
        <v>0</v>
      </c>
      <c r="Z587" s="1">
        <v>3</v>
      </c>
      <c r="AA587" s="1">
        <v>1</v>
      </c>
      <c r="AB587" s="1" t="s">
        <v>48</v>
      </c>
      <c r="AC587" s="1">
        <v>7</v>
      </c>
      <c r="AD587" s="1" t="s">
        <v>53</v>
      </c>
      <c r="AE587" s="1" t="s">
        <v>54</v>
      </c>
      <c r="AF587" s="1">
        <v>2</v>
      </c>
      <c r="AG587" s="1">
        <v>0</v>
      </c>
      <c r="AH587" s="1">
        <v>5</v>
      </c>
      <c r="AI587" s="1">
        <v>2010</v>
      </c>
      <c r="AJ587" s="1" t="s">
        <v>10</v>
      </c>
      <c r="AK587" s="1">
        <v>220000</v>
      </c>
      <c r="AL587" s="16">
        <f t="shared" si="29"/>
        <v>44015.149315068498</v>
      </c>
      <c r="AM587" s="16">
        <f t="shared" si="30"/>
        <v>1937333369.2277749</v>
      </c>
    </row>
    <row r="588" spans="1:39" x14ac:dyDescent="0.25">
      <c r="A588" s="5">
        <v>612</v>
      </c>
      <c r="B588" s="1">
        <v>80</v>
      </c>
      <c r="C588" s="6" t="s">
        <v>3</v>
      </c>
      <c r="D588" s="6">
        <v>10395</v>
      </c>
      <c r="E588" s="1" t="s">
        <v>64</v>
      </c>
      <c r="F588" s="1">
        <v>6</v>
      </c>
      <c r="G588" s="1">
        <v>6</v>
      </c>
      <c r="H588" s="1">
        <v>1978</v>
      </c>
      <c r="I588" s="1">
        <v>1978</v>
      </c>
      <c r="J588" s="1" t="s">
        <v>46</v>
      </c>
      <c r="K588" s="1" t="s">
        <v>47</v>
      </c>
      <c r="L588" s="1" t="s">
        <v>47</v>
      </c>
      <c r="M588" s="1" t="s">
        <v>49</v>
      </c>
      <c r="N588" s="1" t="s">
        <v>48</v>
      </c>
      <c r="O588" s="1" t="s">
        <v>47</v>
      </c>
      <c r="P588" s="1" t="s">
        <v>68</v>
      </c>
      <c r="Q588" s="1" t="s">
        <v>65</v>
      </c>
      <c r="R588" s="1">
        <v>605</v>
      </c>
      <c r="S588" s="1" t="s">
        <v>52</v>
      </c>
      <c r="T588" s="1">
        <v>1032</v>
      </c>
      <c r="U588" s="1">
        <v>0</v>
      </c>
      <c r="V588" s="1">
        <v>0</v>
      </c>
      <c r="W588" s="1">
        <v>1032</v>
      </c>
      <c r="X588" s="1">
        <v>2</v>
      </c>
      <c r="Y588" s="1">
        <v>0</v>
      </c>
      <c r="Z588" s="1">
        <v>3</v>
      </c>
      <c r="AA588" s="1">
        <v>1</v>
      </c>
      <c r="AB588" s="1" t="s">
        <v>47</v>
      </c>
      <c r="AC588" s="1">
        <v>6</v>
      </c>
      <c r="AD588" s="1" t="s">
        <v>53</v>
      </c>
      <c r="AE588" s="1" t="s">
        <v>54</v>
      </c>
      <c r="AF588" s="1">
        <v>2</v>
      </c>
      <c r="AG588" s="1">
        <v>0</v>
      </c>
      <c r="AH588" s="1">
        <v>7</v>
      </c>
      <c r="AI588" s="1">
        <v>2007</v>
      </c>
      <c r="AJ588" s="1" t="s">
        <v>9</v>
      </c>
      <c r="AK588" s="1">
        <v>148000</v>
      </c>
      <c r="AL588" s="16">
        <f t="shared" si="29"/>
        <v>-27984.850684931502</v>
      </c>
      <c r="AM588" s="16">
        <f t="shared" si="30"/>
        <v>783151867.85791111</v>
      </c>
    </row>
    <row r="589" spans="1:39" x14ac:dyDescent="0.25">
      <c r="A589" s="5">
        <v>403</v>
      </c>
      <c r="B589" s="6">
        <v>30</v>
      </c>
      <c r="C589" s="6" t="s">
        <v>3</v>
      </c>
      <c r="D589" s="6">
        <v>10200</v>
      </c>
      <c r="E589" s="1" t="s">
        <v>45</v>
      </c>
      <c r="F589" s="1">
        <v>5</v>
      </c>
      <c r="G589" s="1">
        <v>8</v>
      </c>
      <c r="H589" s="1">
        <v>1940</v>
      </c>
      <c r="I589" s="1">
        <v>1997</v>
      </c>
      <c r="J589" s="1" t="s">
        <v>46</v>
      </c>
      <c r="K589" s="1" t="s">
        <v>47</v>
      </c>
      <c r="L589" s="1" t="s">
        <v>47</v>
      </c>
      <c r="M589" s="1" t="s">
        <v>55</v>
      </c>
      <c r="N589" s="1" t="s">
        <v>47</v>
      </c>
      <c r="O589" s="1" t="s">
        <v>47</v>
      </c>
      <c r="P589" s="1" t="s">
        <v>50</v>
      </c>
      <c r="Q589" s="1" t="s">
        <v>56</v>
      </c>
      <c r="R589" s="1">
        <v>0</v>
      </c>
      <c r="S589" s="1" t="s">
        <v>52</v>
      </c>
      <c r="T589" s="1">
        <v>672</v>
      </c>
      <c r="U589" s="1">
        <v>0</v>
      </c>
      <c r="V589" s="1">
        <v>0</v>
      </c>
      <c r="W589" s="1">
        <v>672</v>
      </c>
      <c r="X589" s="1">
        <v>1</v>
      </c>
      <c r="Y589" s="1">
        <v>0</v>
      </c>
      <c r="Z589" s="1">
        <v>2</v>
      </c>
      <c r="AA589" s="1">
        <v>1</v>
      </c>
      <c r="AB589" s="1" t="s">
        <v>47</v>
      </c>
      <c r="AC589" s="1">
        <v>4</v>
      </c>
      <c r="AD589" s="1" t="s">
        <v>53</v>
      </c>
      <c r="AE589" s="1" t="s">
        <v>58</v>
      </c>
      <c r="AF589" s="1">
        <v>1</v>
      </c>
      <c r="AG589" s="1">
        <v>0</v>
      </c>
      <c r="AH589" s="1">
        <v>8</v>
      </c>
      <c r="AI589" s="1">
        <v>2008</v>
      </c>
      <c r="AJ589" s="1" t="s">
        <v>9</v>
      </c>
      <c r="AK589" s="1">
        <v>108000</v>
      </c>
      <c r="AL589" s="16">
        <f t="shared" si="29"/>
        <v>-67984.850684931502</v>
      </c>
      <c r="AM589" s="16">
        <f t="shared" si="30"/>
        <v>4621939922.6524315</v>
      </c>
    </row>
    <row r="590" spans="1:39" x14ac:dyDescent="0.25">
      <c r="A590" s="5">
        <v>1175</v>
      </c>
      <c r="B590" s="6">
        <v>70</v>
      </c>
      <c r="C590" s="6" t="s">
        <v>3</v>
      </c>
      <c r="D590" s="6">
        <v>16560</v>
      </c>
      <c r="E590" s="1" t="s">
        <v>45</v>
      </c>
      <c r="F590" s="1">
        <v>6</v>
      </c>
      <c r="G590" s="1">
        <v>8</v>
      </c>
      <c r="H590" s="1">
        <v>1932</v>
      </c>
      <c r="I590" s="1">
        <v>1950</v>
      </c>
      <c r="J590" s="1" t="s">
        <v>46</v>
      </c>
      <c r="K590" s="1" t="s">
        <v>47</v>
      </c>
      <c r="L590" s="1" t="s">
        <v>47</v>
      </c>
      <c r="M590" s="1" t="s">
        <v>67</v>
      </c>
      <c r="N590" s="1" t="s">
        <v>48</v>
      </c>
      <c r="O590" s="1" t="s">
        <v>47</v>
      </c>
      <c r="P590" s="1" t="s">
        <v>50</v>
      </c>
      <c r="Q590" s="1" t="s">
        <v>60</v>
      </c>
      <c r="R590" s="1">
        <v>503</v>
      </c>
      <c r="S590" s="1" t="s">
        <v>52</v>
      </c>
      <c r="T590" s="1">
        <v>1170</v>
      </c>
      <c r="U590" s="1">
        <v>1175</v>
      </c>
      <c r="V590" s="1">
        <v>0</v>
      </c>
      <c r="W590" s="1">
        <v>2345</v>
      </c>
      <c r="X590" s="1">
        <v>2</v>
      </c>
      <c r="Y590" s="1">
        <v>1</v>
      </c>
      <c r="Z590" s="1">
        <v>4</v>
      </c>
      <c r="AA590" s="1">
        <v>1</v>
      </c>
      <c r="AB590" s="1" t="s">
        <v>47</v>
      </c>
      <c r="AC590" s="1">
        <v>9</v>
      </c>
      <c r="AD590" s="1" t="s">
        <v>53</v>
      </c>
      <c r="AE590" s="1" t="s">
        <v>58</v>
      </c>
      <c r="AF590" s="1">
        <v>2</v>
      </c>
      <c r="AG590" s="1">
        <v>0</v>
      </c>
      <c r="AH590" s="1">
        <v>7</v>
      </c>
      <c r="AI590" s="1">
        <v>2006</v>
      </c>
      <c r="AJ590" s="1" t="s">
        <v>9</v>
      </c>
      <c r="AK590" s="1">
        <v>239000</v>
      </c>
      <c r="AL590" s="16">
        <f t="shared" si="29"/>
        <v>63015.149315068498</v>
      </c>
      <c r="AM590" s="16">
        <f t="shared" si="30"/>
        <v>3970909043.2003779</v>
      </c>
    </row>
    <row r="591" spans="1:39" x14ac:dyDescent="0.25">
      <c r="A591" s="5">
        <v>140</v>
      </c>
      <c r="B591" s="6">
        <v>60</v>
      </c>
      <c r="C591" s="6" t="s">
        <v>3</v>
      </c>
      <c r="D591" s="6">
        <v>15426</v>
      </c>
      <c r="E591" s="1" t="s">
        <v>45</v>
      </c>
      <c r="F591" s="1">
        <v>6</v>
      </c>
      <c r="G591" s="1">
        <v>5</v>
      </c>
      <c r="H591" s="1">
        <v>1997</v>
      </c>
      <c r="I591" s="1">
        <v>1997</v>
      </c>
      <c r="J591" s="1" t="s">
        <v>46</v>
      </c>
      <c r="K591" s="1" t="s">
        <v>47</v>
      </c>
      <c r="L591" s="1" t="s">
        <v>47</v>
      </c>
      <c r="M591" s="1" t="s">
        <v>55</v>
      </c>
      <c r="N591" s="1" t="s">
        <v>48</v>
      </c>
      <c r="O591" s="1" t="s">
        <v>47</v>
      </c>
      <c r="P591" s="1" t="s">
        <v>50</v>
      </c>
      <c r="Q591" s="1" t="s">
        <v>63</v>
      </c>
      <c r="R591" s="1">
        <v>821</v>
      </c>
      <c r="S591" s="1" t="s">
        <v>52</v>
      </c>
      <c r="T591" s="1">
        <v>928</v>
      </c>
      <c r="U591" s="1">
        <v>836</v>
      </c>
      <c r="V591" s="1">
        <v>0</v>
      </c>
      <c r="W591" s="1">
        <v>1764</v>
      </c>
      <c r="X591" s="1">
        <v>2</v>
      </c>
      <c r="Y591" s="1">
        <v>1</v>
      </c>
      <c r="Z591" s="1">
        <v>3</v>
      </c>
      <c r="AA591" s="1">
        <v>1</v>
      </c>
      <c r="AB591" s="1" t="s">
        <v>48</v>
      </c>
      <c r="AC591" s="1">
        <v>7</v>
      </c>
      <c r="AD591" s="1" t="s">
        <v>53</v>
      </c>
      <c r="AE591" s="1" t="s">
        <v>54</v>
      </c>
      <c r="AF591" s="1">
        <v>2</v>
      </c>
      <c r="AG591" s="1">
        <v>0</v>
      </c>
      <c r="AH591" s="1">
        <v>8</v>
      </c>
      <c r="AI591" s="1">
        <v>2009</v>
      </c>
      <c r="AJ591" s="1" t="s">
        <v>9</v>
      </c>
      <c r="AK591" s="1">
        <v>231500</v>
      </c>
      <c r="AL591" s="16">
        <f t="shared" si="29"/>
        <v>55515.149315068498</v>
      </c>
      <c r="AM591" s="16">
        <f t="shared" si="30"/>
        <v>3081931803.4743505</v>
      </c>
    </row>
    <row r="592" spans="1:39" x14ac:dyDescent="0.25">
      <c r="A592" s="5">
        <v>757</v>
      </c>
      <c r="B592" s="6">
        <v>60</v>
      </c>
      <c r="C592" s="6" t="s">
        <v>3</v>
      </c>
      <c r="D592" s="6">
        <v>10769</v>
      </c>
      <c r="E592" s="1" t="s">
        <v>45</v>
      </c>
      <c r="F592" s="1">
        <v>8</v>
      </c>
      <c r="G592" s="1">
        <v>5</v>
      </c>
      <c r="H592" s="1">
        <v>2007</v>
      </c>
      <c r="I592" s="1">
        <v>2007</v>
      </c>
      <c r="J592" s="1" t="s">
        <v>46</v>
      </c>
      <c r="K592" s="1" t="s">
        <v>48</v>
      </c>
      <c r="L592" s="1" t="s">
        <v>47</v>
      </c>
      <c r="M592" s="1" t="s">
        <v>55</v>
      </c>
      <c r="N592" s="1" t="s">
        <v>48</v>
      </c>
      <c r="O592" s="1" t="s">
        <v>47</v>
      </c>
      <c r="P592" s="1" t="s">
        <v>68</v>
      </c>
      <c r="Q592" s="1" t="s">
        <v>63</v>
      </c>
      <c r="R592" s="1">
        <v>20</v>
      </c>
      <c r="S592" s="1" t="s">
        <v>52</v>
      </c>
      <c r="T592" s="1">
        <v>866</v>
      </c>
      <c r="U592" s="1">
        <v>902</v>
      </c>
      <c r="V592" s="1">
        <v>0</v>
      </c>
      <c r="W592" s="1">
        <v>1768</v>
      </c>
      <c r="X592" s="1">
        <v>2</v>
      </c>
      <c r="Y592" s="1">
        <v>1</v>
      </c>
      <c r="Z592" s="1">
        <v>3</v>
      </c>
      <c r="AA592" s="1">
        <v>1</v>
      </c>
      <c r="AB592" s="1" t="s">
        <v>48</v>
      </c>
      <c r="AC592" s="1">
        <v>7</v>
      </c>
      <c r="AD592" s="1" t="s">
        <v>53</v>
      </c>
      <c r="AE592" s="1" t="s">
        <v>54</v>
      </c>
      <c r="AF592" s="1">
        <v>2</v>
      </c>
      <c r="AG592" s="1">
        <v>0</v>
      </c>
      <c r="AH592" s="1">
        <v>4</v>
      </c>
      <c r="AI592" s="1">
        <v>2009</v>
      </c>
      <c r="AJ592" s="1" t="s">
        <v>9</v>
      </c>
      <c r="AK592" s="1">
        <v>212000</v>
      </c>
      <c r="AL592" s="16">
        <f t="shared" si="29"/>
        <v>36015.149315068498</v>
      </c>
      <c r="AM592" s="16">
        <f t="shared" si="30"/>
        <v>1297090980.1866789</v>
      </c>
    </row>
    <row r="593" spans="1:39" x14ac:dyDescent="0.25">
      <c r="A593" s="5">
        <v>1353</v>
      </c>
      <c r="B593" s="6">
        <v>50</v>
      </c>
      <c r="C593" s="6" t="s">
        <v>4</v>
      </c>
      <c r="D593" s="6">
        <v>6000</v>
      </c>
      <c r="E593" s="1" t="s">
        <v>45</v>
      </c>
      <c r="F593" s="1">
        <v>6</v>
      </c>
      <c r="G593" s="1">
        <v>9</v>
      </c>
      <c r="H593" s="1">
        <v>1937</v>
      </c>
      <c r="I593" s="1">
        <v>2000</v>
      </c>
      <c r="J593" s="1" t="s">
        <v>46</v>
      </c>
      <c r="K593" s="1" t="s">
        <v>48</v>
      </c>
      <c r="L593" s="1" t="s">
        <v>47</v>
      </c>
      <c r="M593" s="1" t="s">
        <v>67</v>
      </c>
      <c r="N593" s="1" t="s">
        <v>47</v>
      </c>
      <c r="O593" s="1" t="s">
        <v>47</v>
      </c>
      <c r="P593" s="1" t="s">
        <v>50</v>
      </c>
      <c r="Q593" s="1" t="s">
        <v>56</v>
      </c>
      <c r="R593" s="1">
        <v>0</v>
      </c>
      <c r="S593" s="1" t="s">
        <v>52</v>
      </c>
      <c r="T593" s="1">
        <v>786</v>
      </c>
      <c r="U593" s="1">
        <v>390</v>
      </c>
      <c r="V593" s="1">
        <v>0</v>
      </c>
      <c r="W593" s="1">
        <v>1176</v>
      </c>
      <c r="X593" s="1">
        <v>1</v>
      </c>
      <c r="Y593" s="1">
        <v>0</v>
      </c>
      <c r="Z593" s="1">
        <v>2</v>
      </c>
      <c r="AA593" s="1">
        <v>1</v>
      </c>
      <c r="AB593" s="1" t="s">
        <v>47</v>
      </c>
      <c r="AC593" s="1">
        <v>4</v>
      </c>
      <c r="AD593" s="1" t="s">
        <v>53</v>
      </c>
      <c r="AE593" s="1" t="s">
        <v>58</v>
      </c>
      <c r="AF593" s="1">
        <v>2</v>
      </c>
      <c r="AG593" s="1">
        <v>0</v>
      </c>
      <c r="AH593" s="1">
        <v>7</v>
      </c>
      <c r="AI593" s="1">
        <v>2009</v>
      </c>
      <c r="AJ593" s="1" t="s">
        <v>9</v>
      </c>
      <c r="AK593" s="1">
        <v>134900</v>
      </c>
      <c r="AL593" s="16">
        <f t="shared" si="29"/>
        <v>-41084.850684931502</v>
      </c>
      <c r="AM593" s="16">
        <f t="shared" si="30"/>
        <v>1687964955.8031166</v>
      </c>
    </row>
    <row r="594" spans="1:39" x14ac:dyDescent="0.25">
      <c r="A594" s="5">
        <v>313</v>
      </c>
      <c r="B594" s="6">
        <v>190</v>
      </c>
      <c r="C594" s="6" t="s">
        <v>4</v>
      </c>
      <c r="D594" s="6">
        <v>7800</v>
      </c>
      <c r="E594" s="1" t="s">
        <v>45</v>
      </c>
      <c r="F594" s="1">
        <v>5</v>
      </c>
      <c r="G594" s="1">
        <v>7</v>
      </c>
      <c r="H594" s="1">
        <v>1939</v>
      </c>
      <c r="I594" s="1">
        <v>1950</v>
      </c>
      <c r="J594" s="1" t="s">
        <v>46</v>
      </c>
      <c r="K594" s="1" t="s">
        <v>47</v>
      </c>
      <c r="L594" s="1" t="s">
        <v>47</v>
      </c>
      <c r="M594" s="1" t="s">
        <v>49</v>
      </c>
      <c r="N594" s="1" t="s">
        <v>48</v>
      </c>
      <c r="O594" s="1" t="s">
        <v>47</v>
      </c>
      <c r="P594" s="1" t="s">
        <v>70</v>
      </c>
      <c r="Q594" s="1" t="s">
        <v>60</v>
      </c>
      <c r="R594" s="1">
        <v>507</v>
      </c>
      <c r="S594" s="1" t="s">
        <v>52</v>
      </c>
      <c r="T594" s="1">
        <v>793</v>
      </c>
      <c r="U594" s="1">
        <v>325</v>
      </c>
      <c r="V594" s="1">
        <v>0</v>
      </c>
      <c r="W594" s="1">
        <v>1118</v>
      </c>
      <c r="X594" s="1">
        <v>1</v>
      </c>
      <c r="Y594" s="1">
        <v>0</v>
      </c>
      <c r="Z594" s="1">
        <v>3</v>
      </c>
      <c r="AA594" s="1">
        <v>1</v>
      </c>
      <c r="AB594" s="1" t="s">
        <v>47</v>
      </c>
      <c r="AC594" s="1">
        <v>5</v>
      </c>
      <c r="AD594" s="1" t="s">
        <v>53</v>
      </c>
      <c r="AE594" s="1" t="s">
        <v>58</v>
      </c>
      <c r="AF594" s="1">
        <v>2</v>
      </c>
      <c r="AG594" s="1">
        <v>0</v>
      </c>
      <c r="AH594" s="1">
        <v>5</v>
      </c>
      <c r="AI594" s="1">
        <v>2006</v>
      </c>
      <c r="AJ594" s="1" t="s">
        <v>9</v>
      </c>
      <c r="AK594" s="1">
        <v>119900</v>
      </c>
      <c r="AL594" s="16">
        <f t="shared" si="29"/>
        <v>-56084.850684931502</v>
      </c>
      <c r="AM594" s="16">
        <f t="shared" si="30"/>
        <v>3145510476.3510613</v>
      </c>
    </row>
    <row r="595" spans="1:39" x14ac:dyDescent="0.25">
      <c r="A595" s="5">
        <v>1182</v>
      </c>
      <c r="B595" s="6">
        <v>120</v>
      </c>
      <c r="C595" s="6" t="s">
        <v>4</v>
      </c>
      <c r="D595" s="6">
        <v>5587</v>
      </c>
      <c r="E595" s="1" t="s">
        <v>45</v>
      </c>
      <c r="F595" s="1">
        <v>8</v>
      </c>
      <c r="G595" s="1">
        <v>5</v>
      </c>
      <c r="H595" s="1">
        <v>2008</v>
      </c>
      <c r="I595" s="1">
        <v>2008</v>
      </c>
      <c r="J595" s="1" t="s">
        <v>61</v>
      </c>
      <c r="K595" s="1" t="s">
        <v>62</v>
      </c>
      <c r="L595" s="1" t="s">
        <v>47</v>
      </c>
      <c r="M595" s="1" t="s">
        <v>55</v>
      </c>
      <c r="N595" s="1" t="s">
        <v>62</v>
      </c>
      <c r="O595" s="1" t="s">
        <v>47</v>
      </c>
      <c r="P595" s="1" t="s">
        <v>48</v>
      </c>
      <c r="Q595" s="1" t="s">
        <v>63</v>
      </c>
      <c r="R595" s="1">
        <v>1480</v>
      </c>
      <c r="S595" s="1" t="s">
        <v>52</v>
      </c>
      <c r="T595" s="1">
        <v>1652</v>
      </c>
      <c r="U595" s="1">
        <v>0</v>
      </c>
      <c r="V595" s="1">
        <v>0</v>
      </c>
      <c r="W595" s="1">
        <v>1652</v>
      </c>
      <c r="X595" s="1">
        <v>2</v>
      </c>
      <c r="Y595" s="1">
        <v>0</v>
      </c>
      <c r="Z595" s="1">
        <v>2</v>
      </c>
      <c r="AA595" s="1">
        <v>1</v>
      </c>
      <c r="AB595" s="1" t="s">
        <v>48</v>
      </c>
      <c r="AC595" s="1">
        <v>5</v>
      </c>
      <c r="AD595" s="1" t="s">
        <v>53</v>
      </c>
      <c r="AE595" s="1" t="s">
        <v>54</v>
      </c>
      <c r="AF595" s="1">
        <v>2</v>
      </c>
      <c r="AG595" s="1">
        <v>0</v>
      </c>
      <c r="AH595" s="1">
        <v>11</v>
      </c>
      <c r="AI595" s="1">
        <v>2008</v>
      </c>
      <c r="AJ595" s="1" t="s">
        <v>10</v>
      </c>
      <c r="AK595" s="1">
        <v>392500</v>
      </c>
      <c r="AL595" s="16">
        <f t="shared" si="29"/>
        <v>216515.1493150685</v>
      </c>
      <c r="AM595" s="16">
        <f t="shared" si="30"/>
        <v>46878809882.926407</v>
      </c>
    </row>
    <row r="596" spans="1:39" x14ac:dyDescent="0.25">
      <c r="A596" s="5">
        <v>713</v>
      </c>
      <c r="B596" s="6">
        <v>120</v>
      </c>
      <c r="C596" s="6" t="s">
        <v>3</v>
      </c>
      <c r="D596" s="6">
        <v>4671</v>
      </c>
      <c r="E596" s="1" t="s">
        <v>45</v>
      </c>
      <c r="F596" s="1">
        <v>8</v>
      </c>
      <c r="G596" s="1">
        <v>5</v>
      </c>
      <c r="H596" s="1">
        <v>1988</v>
      </c>
      <c r="I596" s="1">
        <v>1989</v>
      </c>
      <c r="J596" s="1" t="s">
        <v>46</v>
      </c>
      <c r="K596" s="1" t="s">
        <v>48</v>
      </c>
      <c r="L596" s="1" t="s">
        <v>47</v>
      </c>
      <c r="M596" s="1" t="s">
        <v>55</v>
      </c>
      <c r="N596" s="1" t="s">
        <v>48</v>
      </c>
      <c r="O596" s="1" t="s">
        <v>47</v>
      </c>
      <c r="P596" s="1" t="s">
        <v>70</v>
      </c>
      <c r="Q596" s="1" t="s">
        <v>63</v>
      </c>
      <c r="R596" s="1">
        <v>767</v>
      </c>
      <c r="S596" s="1" t="s">
        <v>52</v>
      </c>
      <c r="T596" s="1">
        <v>1228</v>
      </c>
      <c r="U596" s="1">
        <v>0</v>
      </c>
      <c r="V596" s="1">
        <v>0</v>
      </c>
      <c r="W596" s="1">
        <v>1228</v>
      </c>
      <c r="X596" s="1">
        <v>2</v>
      </c>
      <c r="Y596" s="1">
        <v>0</v>
      </c>
      <c r="Z596" s="1">
        <v>2</v>
      </c>
      <c r="AA596" s="1">
        <v>1</v>
      </c>
      <c r="AB596" s="1" t="s">
        <v>48</v>
      </c>
      <c r="AC596" s="1">
        <v>5</v>
      </c>
      <c r="AD596" s="1" t="s">
        <v>53</v>
      </c>
      <c r="AE596" s="1" t="s">
        <v>54</v>
      </c>
      <c r="AF596" s="1">
        <v>2</v>
      </c>
      <c r="AG596" s="1">
        <v>0</v>
      </c>
      <c r="AH596" s="1">
        <v>10</v>
      </c>
      <c r="AI596" s="1">
        <v>2008</v>
      </c>
      <c r="AJ596" s="1" t="s">
        <v>9</v>
      </c>
      <c r="AK596" s="1">
        <v>189000</v>
      </c>
      <c r="AL596" s="16">
        <f t="shared" si="29"/>
        <v>13015.149315068498</v>
      </c>
      <c r="AM596" s="16">
        <f t="shared" si="30"/>
        <v>169394111.693528</v>
      </c>
    </row>
    <row r="597" spans="1:39" x14ac:dyDescent="0.25">
      <c r="A597" s="5">
        <v>1230</v>
      </c>
      <c r="B597" s="6">
        <v>80</v>
      </c>
      <c r="C597" s="6" t="s">
        <v>3</v>
      </c>
      <c r="D597" s="6">
        <v>7910</v>
      </c>
      <c r="E597" s="1" t="s">
        <v>45</v>
      </c>
      <c r="F597" s="1">
        <v>5</v>
      </c>
      <c r="G597" s="1">
        <v>5</v>
      </c>
      <c r="H597" s="1">
        <v>1960</v>
      </c>
      <c r="I597" s="1">
        <v>1960</v>
      </c>
      <c r="J597" s="1" t="s">
        <v>61</v>
      </c>
      <c r="K597" s="1" t="s">
        <v>47</v>
      </c>
      <c r="L597" s="1" t="s">
        <v>47</v>
      </c>
      <c r="M597" s="1" t="s">
        <v>49</v>
      </c>
      <c r="N597" s="1" t="s">
        <v>47</v>
      </c>
      <c r="O597" s="1" t="s">
        <v>47</v>
      </c>
      <c r="P597" s="1" t="s">
        <v>50</v>
      </c>
      <c r="Q597" s="1" t="s">
        <v>65</v>
      </c>
      <c r="R597" s="1">
        <v>666</v>
      </c>
      <c r="S597" s="1" t="s">
        <v>52</v>
      </c>
      <c r="T597" s="1">
        <v>1507</v>
      </c>
      <c r="U597" s="1">
        <v>0</v>
      </c>
      <c r="V597" s="1">
        <v>0</v>
      </c>
      <c r="W597" s="1">
        <v>1507</v>
      </c>
      <c r="X597" s="1">
        <v>2</v>
      </c>
      <c r="Y597" s="1">
        <v>0</v>
      </c>
      <c r="Z597" s="1">
        <v>4</v>
      </c>
      <c r="AA597" s="1">
        <v>1</v>
      </c>
      <c r="AB597" s="1" t="s">
        <v>47</v>
      </c>
      <c r="AC597" s="1">
        <v>7</v>
      </c>
      <c r="AD597" s="1" t="s">
        <v>57</v>
      </c>
      <c r="AE597" s="1" t="s">
        <v>69</v>
      </c>
      <c r="AF597" s="1">
        <v>1</v>
      </c>
      <c r="AG597" s="1">
        <v>0</v>
      </c>
      <c r="AH597" s="1">
        <v>8</v>
      </c>
      <c r="AI597" s="1">
        <v>2008</v>
      </c>
      <c r="AJ597" s="1" t="s">
        <v>9</v>
      </c>
      <c r="AK597" s="1">
        <v>127000</v>
      </c>
      <c r="AL597" s="16">
        <f t="shared" si="29"/>
        <v>-48984.850684931502</v>
      </c>
      <c r="AM597" s="16">
        <f t="shared" si="30"/>
        <v>2399515596.6250343</v>
      </c>
    </row>
    <row r="598" spans="1:39" x14ac:dyDescent="0.25">
      <c r="A598" s="5">
        <v>1189</v>
      </c>
      <c r="B598" s="6">
        <v>60</v>
      </c>
      <c r="C598" s="6" t="s">
        <v>3</v>
      </c>
      <c r="D598" s="6">
        <v>8935</v>
      </c>
      <c r="E598" s="1" t="s">
        <v>45</v>
      </c>
      <c r="F598" s="1">
        <v>7</v>
      </c>
      <c r="G598" s="1">
        <v>5</v>
      </c>
      <c r="H598" s="1">
        <v>2002</v>
      </c>
      <c r="I598" s="1">
        <v>2002</v>
      </c>
      <c r="J598" s="1" t="s">
        <v>46</v>
      </c>
      <c r="K598" s="1" t="s">
        <v>48</v>
      </c>
      <c r="L598" s="1" t="s">
        <v>47</v>
      </c>
      <c r="M598" s="1" t="s">
        <v>55</v>
      </c>
      <c r="N598" s="1" t="s">
        <v>48</v>
      </c>
      <c r="O598" s="1" t="s">
        <v>47</v>
      </c>
      <c r="P598" s="1" t="s">
        <v>50</v>
      </c>
      <c r="Q598" s="1" t="s">
        <v>56</v>
      </c>
      <c r="R598" s="1">
        <v>0</v>
      </c>
      <c r="S598" s="1" t="s">
        <v>52</v>
      </c>
      <c r="T598" s="1">
        <v>831</v>
      </c>
      <c r="U598" s="1">
        <v>829</v>
      </c>
      <c r="V598" s="1">
        <v>0</v>
      </c>
      <c r="W598" s="1">
        <v>1660</v>
      </c>
      <c r="X598" s="1">
        <v>2</v>
      </c>
      <c r="Y598" s="1">
        <v>1</v>
      </c>
      <c r="Z598" s="1">
        <v>3</v>
      </c>
      <c r="AA598" s="1">
        <v>1</v>
      </c>
      <c r="AB598" s="1" t="s">
        <v>48</v>
      </c>
      <c r="AC598" s="1">
        <v>7</v>
      </c>
      <c r="AD598" s="1" t="s">
        <v>53</v>
      </c>
      <c r="AE598" s="1" t="s">
        <v>54</v>
      </c>
      <c r="AF598" s="1">
        <v>2</v>
      </c>
      <c r="AG598" s="1">
        <v>0</v>
      </c>
      <c r="AH598" s="1">
        <v>7</v>
      </c>
      <c r="AI598" s="1">
        <v>2009</v>
      </c>
      <c r="AJ598" s="1" t="s">
        <v>9</v>
      </c>
      <c r="AK598" s="1">
        <v>195000</v>
      </c>
      <c r="AL598" s="16">
        <f t="shared" si="29"/>
        <v>19015.149315068498</v>
      </c>
      <c r="AM598" s="16">
        <f t="shared" si="30"/>
        <v>361575903.47434998</v>
      </c>
    </row>
    <row r="599" spans="1:39" x14ac:dyDescent="0.25">
      <c r="A599" s="5">
        <v>1443</v>
      </c>
      <c r="B599" s="6">
        <v>60</v>
      </c>
      <c r="C599" s="6" t="s">
        <v>5</v>
      </c>
      <c r="D599" s="6">
        <v>11003</v>
      </c>
      <c r="E599" s="1" t="s">
        <v>45</v>
      </c>
      <c r="F599" s="1">
        <v>10</v>
      </c>
      <c r="G599" s="1">
        <v>5</v>
      </c>
      <c r="H599" s="1">
        <v>2008</v>
      </c>
      <c r="I599" s="1">
        <v>2008</v>
      </c>
      <c r="J599" s="1" t="s">
        <v>46</v>
      </c>
      <c r="K599" s="1" t="s">
        <v>62</v>
      </c>
      <c r="L599" s="1" t="s">
        <v>47</v>
      </c>
      <c r="M599" s="1" t="s">
        <v>55</v>
      </c>
      <c r="N599" s="1" t="s">
        <v>62</v>
      </c>
      <c r="O599" s="1" t="s">
        <v>47</v>
      </c>
      <c r="P599" s="1" t="s">
        <v>68</v>
      </c>
      <c r="Q599" s="1" t="s">
        <v>63</v>
      </c>
      <c r="R599" s="1">
        <v>765</v>
      </c>
      <c r="S599" s="1" t="s">
        <v>52</v>
      </c>
      <c r="T599" s="1">
        <v>1026</v>
      </c>
      <c r="U599" s="1">
        <v>981</v>
      </c>
      <c r="V599" s="1">
        <v>0</v>
      </c>
      <c r="W599" s="1">
        <v>2007</v>
      </c>
      <c r="X599" s="1">
        <v>2</v>
      </c>
      <c r="Y599" s="1">
        <v>1</v>
      </c>
      <c r="Z599" s="1">
        <v>3</v>
      </c>
      <c r="AA599" s="1">
        <v>1</v>
      </c>
      <c r="AB599" s="1" t="s">
        <v>62</v>
      </c>
      <c r="AC599" s="1">
        <v>10</v>
      </c>
      <c r="AD599" s="1" t="s">
        <v>53</v>
      </c>
      <c r="AE599" s="1" t="s">
        <v>54</v>
      </c>
      <c r="AF599" s="1">
        <v>3</v>
      </c>
      <c r="AG599" s="1">
        <v>0</v>
      </c>
      <c r="AH599" s="1">
        <v>4</v>
      </c>
      <c r="AI599" s="1">
        <v>2009</v>
      </c>
      <c r="AJ599" s="1" t="s">
        <v>9</v>
      </c>
      <c r="AK599" s="1">
        <v>310000</v>
      </c>
      <c r="AL599" s="16">
        <f t="shared" si="29"/>
        <v>134015.1493150685</v>
      </c>
      <c r="AM599" s="16">
        <f t="shared" si="30"/>
        <v>17960060245.940105</v>
      </c>
    </row>
    <row r="600" spans="1:39" x14ac:dyDescent="0.25">
      <c r="A600" s="5">
        <v>213</v>
      </c>
      <c r="B600" s="6">
        <v>60</v>
      </c>
      <c r="C600" s="6" t="s">
        <v>5</v>
      </c>
      <c r="D600" s="6">
        <v>8640</v>
      </c>
      <c r="E600" s="1" t="s">
        <v>45</v>
      </c>
      <c r="F600" s="1">
        <v>7</v>
      </c>
      <c r="G600" s="1">
        <v>5</v>
      </c>
      <c r="H600" s="1">
        <v>2009</v>
      </c>
      <c r="I600" s="1">
        <v>2009</v>
      </c>
      <c r="J600" s="1" t="s">
        <v>46</v>
      </c>
      <c r="K600" s="1" t="s">
        <v>47</v>
      </c>
      <c r="L600" s="1" t="s">
        <v>47</v>
      </c>
      <c r="M600" s="1" t="s">
        <v>55</v>
      </c>
      <c r="N600" s="1" t="s">
        <v>48</v>
      </c>
      <c r="O600" s="1" t="s">
        <v>47</v>
      </c>
      <c r="P600" s="1" t="s">
        <v>50</v>
      </c>
      <c r="Q600" s="1" t="s">
        <v>63</v>
      </c>
      <c r="R600" s="1">
        <v>822</v>
      </c>
      <c r="S600" s="1" t="s">
        <v>52</v>
      </c>
      <c r="T600" s="1">
        <v>932</v>
      </c>
      <c r="U600" s="1">
        <v>920</v>
      </c>
      <c r="V600" s="1">
        <v>0</v>
      </c>
      <c r="W600" s="1">
        <v>1852</v>
      </c>
      <c r="X600" s="1">
        <v>2</v>
      </c>
      <c r="Y600" s="1">
        <v>1</v>
      </c>
      <c r="Z600" s="1">
        <v>3</v>
      </c>
      <c r="AA600" s="1">
        <v>1</v>
      </c>
      <c r="AB600" s="1" t="s">
        <v>48</v>
      </c>
      <c r="AC600" s="1">
        <v>7</v>
      </c>
      <c r="AD600" s="1" t="s">
        <v>53</v>
      </c>
      <c r="AE600" s="1" t="s">
        <v>54</v>
      </c>
      <c r="AF600" s="1">
        <v>2</v>
      </c>
      <c r="AG600" s="1">
        <v>0</v>
      </c>
      <c r="AH600" s="1">
        <v>7</v>
      </c>
      <c r="AI600" s="1">
        <v>2009</v>
      </c>
      <c r="AJ600" s="1" t="s">
        <v>10</v>
      </c>
      <c r="AK600" s="1">
        <v>252678</v>
      </c>
      <c r="AL600" s="16">
        <f t="shared" si="29"/>
        <v>76693.149315068498</v>
      </c>
      <c r="AM600" s="16">
        <f t="shared" si="30"/>
        <v>5881839151.8633919</v>
      </c>
    </row>
    <row r="601" spans="1:39" x14ac:dyDescent="0.25">
      <c r="A601" s="5">
        <v>997</v>
      </c>
      <c r="B601" s="6">
        <v>20</v>
      </c>
      <c r="C601" s="6" t="s">
        <v>3</v>
      </c>
      <c r="D601" s="6">
        <v>10659</v>
      </c>
      <c r="E601" s="1" t="s">
        <v>45</v>
      </c>
      <c r="F601" s="1">
        <v>5</v>
      </c>
      <c r="G601" s="1">
        <v>6</v>
      </c>
      <c r="H601" s="1">
        <v>1961</v>
      </c>
      <c r="I601" s="1">
        <v>1961</v>
      </c>
      <c r="J601" s="1" t="s">
        <v>61</v>
      </c>
      <c r="K601" s="1" t="s">
        <v>47</v>
      </c>
      <c r="L601" s="1" t="s">
        <v>47</v>
      </c>
      <c r="M601" s="1" t="s">
        <v>49</v>
      </c>
      <c r="N601" s="1" t="s">
        <v>47</v>
      </c>
      <c r="O601" s="1" t="s">
        <v>47</v>
      </c>
      <c r="P601" s="1" t="s">
        <v>50</v>
      </c>
      <c r="Q601" s="1" t="s">
        <v>60</v>
      </c>
      <c r="R601" s="1">
        <v>915</v>
      </c>
      <c r="S601" s="1" t="s">
        <v>52</v>
      </c>
      <c r="T601" s="1">
        <v>1050</v>
      </c>
      <c r="U601" s="1">
        <v>0</v>
      </c>
      <c r="V601" s="1">
        <v>0</v>
      </c>
      <c r="W601" s="1">
        <v>1050</v>
      </c>
      <c r="X601" s="1">
        <v>1</v>
      </c>
      <c r="Y601" s="1">
        <v>0</v>
      </c>
      <c r="Z601" s="1">
        <v>3</v>
      </c>
      <c r="AA601" s="1">
        <v>1</v>
      </c>
      <c r="AB601" s="1" t="s">
        <v>47</v>
      </c>
      <c r="AC601" s="1">
        <v>6</v>
      </c>
      <c r="AD601" s="1" t="s">
        <v>53</v>
      </c>
      <c r="AE601" s="1" t="s">
        <v>54</v>
      </c>
      <c r="AF601" s="1">
        <v>1</v>
      </c>
      <c r="AG601" s="1">
        <v>0</v>
      </c>
      <c r="AH601" s="1">
        <v>1</v>
      </c>
      <c r="AI601" s="1">
        <v>2006</v>
      </c>
      <c r="AJ601" s="1" t="s">
        <v>9</v>
      </c>
      <c r="AK601" s="1">
        <v>136500</v>
      </c>
      <c r="AL601" s="16">
        <f t="shared" si="29"/>
        <v>-39484.850684931502</v>
      </c>
      <c r="AM601" s="16">
        <f t="shared" si="30"/>
        <v>1559053433.6113358</v>
      </c>
    </row>
    <row r="602" spans="1:39" x14ac:dyDescent="0.25">
      <c r="A602" s="5">
        <v>68</v>
      </c>
      <c r="B602" s="6">
        <v>20</v>
      </c>
      <c r="C602" s="6" t="s">
        <v>3</v>
      </c>
      <c r="D602" s="6">
        <v>10665</v>
      </c>
      <c r="E602" s="1" t="s">
        <v>45</v>
      </c>
      <c r="F602" s="1">
        <v>7</v>
      </c>
      <c r="G602" s="1">
        <v>5</v>
      </c>
      <c r="H602" s="1">
        <v>2003</v>
      </c>
      <c r="I602" s="1">
        <v>2003</v>
      </c>
      <c r="J602" s="1" t="s">
        <v>46</v>
      </c>
      <c r="K602" s="1" t="s">
        <v>48</v>
      </c>
      <c r="L602" s="1" t="s">
        <v>47</v>
      </c>
      <c r="M602" s="1" t="s">
        <v>55</v>
      </c>
      <c r="N602" s="1" t="s">
        <v>48</v>
      </c>
      <c r="O602" s="1" t="s">
        <v>47</v>
      </c>
      <c r="P602" s="1" t="s">
        <v>68</v>
      </c>
      <c r="Q602" s="1" t="s">
        <v>63</v>
      </c>
      <c r="R602" s="1">
        <v>1013</v>
      </c>
      <c r="S602" s="1" t="s">
        <v>52</v>
      </c>
      <c r="T602" s="1">
        <v>1479</v>
      </c>
      <c r="U602" s="1">
        <v>0</v>
      </c>
      <c r="V602" s="1">
        <v>0</v>
      </c>
      <c r="W602" s="1">
        <v>1479</v>
      </c>
      <c r="X602" s="1">
        <v>2</v>
      </c>
      <c r="Y602" s="1">
        <v>0</v>
      </c>
      <c r="Z602" s="1">
        <v>3</v>
      </c>
      <c r="AA602" s="1">
        <v>1</v>
      </c>
      <c r="AB602" s="1" t="s">
        <v>48</v>
      </c>
      <c r="AC602" s="1">
        <v>7</v>
      </c>
      <c r="AD602" s="1" t="s">
        <v>53</v>
      </c>
      <c r="AE602" s="1" t="s">
        <v>54</v>
      </c>
      <c r="AF602" s="1">
        <v>2</v>
      </c>
      <c r="AG602" s="1">
        <v>0</v>
      </c>
      <c r="AH602" s="1">
        <v>6</v>
      </c>
      <c r="AI602" s="1">
        <v>2007</v>
      </c>
      <c r="AJ602" s="1" t="s">
        <v>9</v>
      </c>
      <c r="AK602" s="1">
        <v>226000</v>
      </c>
      <c r="AL602" s="16">
        <f t="shared" si="29"/>
        <v>50015.149315068498</v>
      </c>
      <c r="AM602" s="16">
        <f t="shared" si="30"/>
        <v>2501515161.0085969</v>
      </c>
    </row>
    <row r="603" spans="1:39" x14ac:dyDescent="0.25">
      <c r="A603" s="5">
        <v>733</v>
      </c>
      <c r="B603" s="6">
        <v>60</v>
      </c>
      <c r="C603" s="6" t="s">
        <v>3</v>
      </c>
      <c r="D603" s="6">
        <v>11404</v>
      </c>
      <c r="E603" s="1" t="s">
        <v>45</v>
      </c>
      <c r="F603" s="1">
        <v>7</v>
      </c>
      <c r="G603" s="1">
        <v>5</v>
      </c>
      <c r="H603" s="1">
        <v>1998</v>
      </c>
      <c r="I603" s="1">
        <v>1999</v>
      </c>
      <c r="J603" s="1" t="s">
        <v>46</v>
      </c>
      <c r="K603" s="1" t="s">
        <v>48</v>
      </c>
      <c r="L603" s="1" t="s">
        <v>47</v>
      </c>
      <c r="M603" s="1" t="s">
        <v>55</v>
      </c>
      <c r="N603" s="1" t="s">
        <v>48</v>
      </c>
      <c r="O603" s="1" t="s">
        <v>47</v>
      </c>
      <c r="P603" s="1" t="s">
        <v>68</v>
      </c>
      <c r="Q603" s="1" t="s">
        <v>65</v>
      </c>
      <c r="R603" s="1">
        <v>252</v>
      </c>
      <c r="S603" s="1" t="s">
        <v>52</v>
      </c>
      <c r="T603" s="1">
        <v>1153</v>
      </c>
      <c r="U603" s="1">
        <v>878</v>
      </c>
      <c r="V603" s="1">
        <v>0</v>
      </c>
      <c r="W603" s="1">
        <v>2031</v>
      </c>
      <c r="X603" s="1">
        <v>2</v>
      </c>
      <c r="Y603" s="1">
        <v>1</v>
      </c>
      <c r="Z603" s="1">
        <v>3</v>
      </c>
      <c r="AA603" s="1">
        <v>1</v>
      </c>
      <c r="AB603" s="1" t="s">
        <v>48</v>
      </c>
      <c r="AC603" s="1">
        <v>8</v>
      </c>
      <c r="AD603" s="1" t="s">
        <v>53</v>
      </c>
      <c r="AE603" s="1" t="s">
        <v>54</v>
      </c>
      <c r="AF603" s="1">
        <v>2</v>
      </c>
      <c r="AG603" s="1">
        <v>0</v>
      </c>
      <c r="AH603" s="1">
        <v>7</v>
      </c>
      <c r="AI603" s="1">
        <v>2008</v>
      </c>
      <c r="AJ603" s="1" t="s">
        <v>9</v>
      </c>
      <c r="AK603" s="1">
        <v>222500</v>
      </c>
      <c r="AL603" s="16">
        <f t="shared" si="29"/>
        <v>46515.149315068498</v>
      </c>
      <c r="AM603" s="16">
        <f t="shared" si="30"/>
        <v>2163659115.8031173</v>
      </c>
    </row>
    <row r="604" spans="1:39" x14ac:dyDescent="0.25">
      <c r="A604" s="5">
        <v>431</v>
      </c>
      <c r="B604" s="6">
        <v>160</v>
      </c>
      <c r="C604" s="6" t="s">
        <v>4</v>
      </c>
      <c r="D604" s="6">
        <v>1680</v>
      </c>
      <c r="E604" s="1" t="s">
        <v>45</v>
      </c>
      <c r="F604" s="1">
        <v>6</v>
      </c>
      <c r="G604" s="1">
        <v>5</v>
      </c>
      <c r="H604" s="1">
        <v>1971</v>
      </c>
      <c r="I604" s="1">
        <v>1971</v>
      </c>
      <c r="J604" s="1" t="s">
        <v>46</v>
      </c>
      <c r="K604" s="1" t="s">
        <v>47</v>
      </c>
      <c r="L604" s="1" t="s">
        <v>47</v>
      </c>
      <c r="M604" s="1" t="s">
        <v>49</v>
      </c>
      <c r="N604" s="1" t="s">
        <v>47</v>
      </c>
      <c r="O604" s="1" t="s">
        <v>47</v>
      </c>
      <c r="P604" s="1" t="s">
        <v>50</v>
      </c>
      <c r="Q604" s="1" t="s">
        <v>65</v>
      </c>
      <c r="R604" s="1">
        <v>387</v>
      </c>
      <c r="S604" s="1" t="s">
        <v>52</v>
      </c>
      <c r="T604" s="1">
        <v>483</v>
      </c>
      <c r="U604" s="1">
        <v>504</v>
      </c>
      <c r="V604" s="1">
        <v>0</v>
      </c>
      <c r="W604" s="1">
        <v>987</v>
      </c>
      <c r="X604" s="1">
        <v>1</v>
      </c>
      <c r="Y604" s="1">
        <v>1</v>
      </c>
      <c r="Z604" s="1">
        <v>2</v>
      </c>
      <c r="AA604" s="1">
        <v>1</v>
      </c>
      <c r="AB604" s="1" t="s">
        <v>47</v>
      </c>
      <c r="AC604" s="1">
        <v>4</v>
      </c>
      <c r="AD604" s="1" t="s">
        <v>53</v>
      </c>
      <c r="AE604" s="1" t="s">
        <v>58</v>
      </c>
      <c r="AF604" s="1">
        <v>1</v>
      </c>
      <c r="AG604" s="1">
        <v>0</v>
      </c>
      <c r="AH604" s="1">
        <v>7</v>
      </c>
      <c r="AI604" s="1">
        <v>2008</v>
      </c>
      <c r="AJ604" s="1" t="s">
        <v>10</v>
      </c>
      <c r="AK604" s="1">
        <v>85400</v>
      </c>
      <c r="AL604" s="16">
        <f t="shared" si="29"/>
        <v>-90584.850684931502</v>
      </c>
      <c r="AM604" s="16">
        <f t="shared" si="30"/>
        <v>8205615173.6113348</v>
      </c>
    </row>
    <row r="605" spans="1:39" x14ac:dyDescent="0.25">
      <c r="A605" s="5">
        <v>1282</v>
      </c>
      <c r="B605" s="6">
        <v>20</v>
      </c>
      <c r="C605" s="6" t="s">
        <v>3</v>
      </c>
      <c r="D605" s="6">
        <v>8049</v>
      </c>
      <c r="E605" s="1" t="s">
        <v>71</v>
      </c>
      <c r="F605" s="1">
        <v>7</v>
      </c>
      <c r="G605" s="1">
        <v>5</v>
      </c>
      <c r="H605" s="1">
        <v>1990</v>
      </c>
      <c r="I605" s="1">
        <v>1990</v>
      </c>
      <c r="J605" s="1" t="s">
        <v>61</v>
      </c>
      <c r="K605" s="1" t="s">
        <v>47</v>
      </c>
      <c r="L605" s="1" t="s">
        <v>47</v>
      </c>
      <c r="M605" s="1" t="s">
        <v>49</v>
      </c>
      <c r="N605" s="1" t="s">
        <v>48</v>
      </c>
      <c r="O605" s="1" t="s">
        <v>47</v>
      </c>
      <c r="P605" s="1" t="s">
        <v>50</v>
      </c>
      <c r="Q605" s="1" t="s">
        <v>65</v>
      </c>
      <c r="R605" s="1">
        <v>1053</v>
      </c>
      <c r="S605" s="1" t="s">
        <v>52</v>
      </c>
      <c r="T605" s="1">
        <v>1339</v>
      </c>
      <c r="U605" s="1">
        <v>0</v>
      </c>
      <c r="V605" s="1">
        <v>0</v>
      </c>
      <c r="W605" s="1">
        <v>1339</v>
      </c>
      <c r="X605" s="1">
        <v>2</v>
      </c>
      <c r="Y605" s="1">
        <v>0</v>
      </c>
      <c r="Z605" s="1">
        <v>2</v>
      </c>
      <c r="AA605" s="1">
        <v>1</v>
      </c>
      <c r="AB605" s="1" t="s">
        <v>47</v>
      </c>
      <c r="AC605" s="1">
        <v>6</v>
      </c>
      <c r="AD605" s="1" t="s">
        <v>53</v>
      </c>
      <c r="AE605" s="1" t="s">
        <v>54</v>
      </c>
      <c r="AF605" s="1">
        <v>2</v>
      </c>
      <c r="AG605" s="1">
        <v>0</v>
      </c>
      <c r="AH605" s="1">
        <v>7</v>
      </c>
      <c r="AI605" s="1">
        <v>2006</v>
      </c>
      <c r="AJ605" s="1" t="s">
        <v>9</v>
      </c>
      <c r="AK605" s="1">
        <v>180000</v>
      </c>
      <c r="AL605" s="16">
        <f t="shared" si="29"/>
        <v>4015.1493150684983</v>
      </c>
      <c r="AM605" s="16">
        <f t="shared" si="30"/>
        <v>16121424.02229503</v>
      </c>
    </row>
    <row r="606" spans="1:39" x14ac:dyDescent="0.25">
      <c r="A606" s="5">
        <v>264</v>
      </c>
      <c r="B606" s="6">
        <v>50</v>
      </c>
      <c r="C606" s="6" t="s">
        <v>4</v>
      </c>
      <c r="D606" s="6">
        <v>5500</v>
      </c>
      <c r="E606" s="1" t="s">
        <v>59</v>
      </c>
      <c r="F606" s="1">
        <v>5</v>
      </c>
      <c r="G606" s="1">
        <v>7</v>
      </c>
      <c r="H606" s="1">
        <v>1929</v>
      </c>
      <c r="I606" s="1">
        <v>2001</v>
      </c>
      <c r="J606" s="1" t="s">
        <v>46</v>
      </c>
      <c r="K606" s="1" t="s">
        <v>47</v>
      </c>
      <c r="L606" s="1" t="s">
        <v>47</v>
      </c>
      <c r="M606" s="1" t="s">
        <v>67</v>
      </c>
      <c r="N606" s="1" t="s">
        <v>47</v>
      </c>
      <c r="O606" s="1" t="s">
        <v>47</v>
      </c>
      <c r="P606" s="1" t="s">
        <v>50</v>
      </c>
      <c r="Q606" s="1" t="s">
        <v>60</v>
      </c>
      <c r="R606" s="1">
        <v>234</v>
      </c>
      <c r="S606" s="1" t="s">
        <v>52</v>
      </c>
      <c r="T606" s="1">
        <v>926</v>
      </c>
      <c r="U606" s="1">
        <v>0</v>
      </c>
      <c r="V606" s="1">
        <v>390</v>
      </c>
      <c r="W606" s="1">
        <v>1316</v>
      </c>
      <c r="X606" s="1">
        <v>1</v>
      </c>
      <c r="Y606" s="1">
        <v>0</v>
      </c>
      <c r="Z606" s="1">
        <v>3</v>
      </c>
      <c r="AA606" s="1">
        <v>1</v>
      </c>
      <c r="AB606" s="1" t="s">
        <v>47</v>
      </c>
      <c r="AC606" s="1">
        <v>6</v>
      </c>
      <c r="AD606" s="1" t="s">
        <v>53</v>
      </c>
      <c r="AE606" s="1" t="s">
        <v>58</v>
      </c>
      <c r="AF606" s="1">
        <v>2</v>
      </c>
      <c r="AG606" s="1">
        <v>0</v>
      </c>
      <c r="AH606" s="1">
        <v>4</v>
      </c>
      <c r="AI606" s="1">
        <v>2010</v>
      </c>
      <c r="AJ606" s="1" t="s">
        <v>9</v>
      </c>
      <c r="AK606" s="1">
        <v>130000</v>
      </c>
      <c r="AL606" s="16">
        <f t="shared" si="29"/>
        <v>-45984.850684931502</v>
      </c>
      <c r="AM606" s="16">
        <f t="shared" si="30"/>
        <v>2114606492.5154452</v>
      </c>
    </row>
    <row r="607" spans="1:39" x14ac:dyDescent="0.25">
      <c r="A607" s="5">
        <v>437</v>
      </c>
      <c r="B607" s="6">
        <v>50</v>
      </c>
      <c r="C607" s="6" t="s">
        <v>4</v>
      </c>
      <c r="D607" s="6">
        <v>4400</v>
      </c>
      <c r="E607" s="1" t="s">
        <v>45</v>
      </c>
      <c r="F607" s="1">
        <v>6</v>
      </c>
      <c r="G607" s="1">
        <v>8</v>
      </c>
      <c r="H607" s="1">
        <v>1920</v>
      </c>
      <c r="I607" s="1">
        <v>1950</v>
      </c>
      <c r="J607" s="1" t="s">
        <v>46</v>
      </c>
      <c r="K607" s="1" t="s">
        <v>47</v>
      </c>
      <c r="L607" s="1" t="s">
        <v>47</v>
      </c>
      <c r="M607" s="1" t="s">
        <v>67</v>
      </c>
      <c r="N607" s="1" t="s">
        <v>66</v>
      </c>
      <c r="O607" s="1" t="s">
        <v>47</v>
      </c>
      <c r="P607" s="1" t="s">
        <v>50</v>
      </c>
      <c r="Q607" s="1" t="s">
        <v>56</v>
      </c>
      <c r="R607" s="1">
        <v>0</v>
      </c>
      <c r="S607" s="1" t="s">
        <v>52</v>
      </c>
      <c r="T607" s="1">
        <v>734</v>
      </c>
      <c r="U607" s="1">
        <v>384</v>
      </c>
      <c r="V607" s="1">
        <v>0</v>
      </c>
      <c r="W607" s="1">
        <v>1118</v>
      </c>
      <c r="X607" s="1">
        <v>1</v>
      </c>
      <c r="Y607" s="1">
        <v>0</v>
      </c>
      <c r="Z607" s="1">
        <v>2</v>
      </c>
      <c r="AA607" s="1">
        <v>1</v>
      </c>
      <c r="AB607" s="1" t="s">
        <v>47</v>
      </c>
      <c r="AC607" s="1">
        <v>6</v>
      </c>
      <c r="AD607" s="1" t="s">
        <v>53</v>
      </c>
      <c r="AE607" s="1" t="s">
        <v>58</v>
      </c>
      <c r="AF607" s="1">
        <v>2</v>
      </c>
      <c r="AG607" s="1">
        <v>0</v>
      </c>
      <c r="AH607" s="1">
        <v>10</v>
      </c>
      <c r="AI607" s="1">
        <v>2006</v>
      </c>
      <c r="AJ607" s="1" t="s">
        <v>9</v>
      </c>
      <c r="AK607" s="1">
        <v>116000</v>
      </c>
      <c r="AL607" s="16">
        <f t="shared" si="29"/>
        <v>-59984.850684931502</v>
      </c>
      <c r="AM607" s="16">
        <f t="shared" si="30"/>
        <v>3598182311.6935272</v>
      </c>
    </row>
    <row r="608" spans="1:39" x14ac:dyDescent="0.25">
      <c r="A608" s="5">
        <v>799</v>
      </c>
      <c r="B608" s="6">
        <v>60</v>
      </c>
      <c r="C608" s="6" t="s">
        <v>3</v>
      </c>
      <c r="D608" s="6">
        <v>13518</v>
      </c>
      <c r="E608" s="1" t="s">
        <v>45</v>
      </c>
      <c r="F608" s="1">
        <v>9</v>
      </c>
      <c r="G608" s="1">
        <v>5</v>
      </c>
      <c r="H608" s="1">
        <v>2008</v>
      </c>
      <c r="I608" s="1">
        <v>2009</v>
      </c>
      <c r="J608" s="1" t="s">
        <v>61</v>
      </c>
      <c r="K608" s="1" t="s">
        <v>62</v>
      </c>
      <c r="L608" s="1" t="s">
        <v>47</v>
      </c>
      <c r="M608" s="1" t="s">
        <v>55</v>
      </c>
      <c r="N608" s="1" t="s">
        <v>62</v>
      </c>
      <c r="O608" s="1" t="s">
        <v>47</v>
      </c>
      <c r="P608" s="1" t="s">
        <v>50</v>
      </c>
      <c r="Q608" s="1" t="s">
        <v>56</v>
      </c>
      <c r="R608" s="1">
        <v>0</v>
      </c>
      <c r="S608" s="1" t="s">
        <v>52</v>
      </c>
      <c r="T608" s="1">
        <v>1966</v>
      </c>
      <c r="U608" s="1">
        <v>1174</v>
      </c>
      <c r="V608" s="1">
        <v>0</v>
      </c>
      <c r="W608" s="1">
        <v>3140</v>
      </c>
      <c r="X608" s="1">
        <v>3</v>
      </c>
      <c r="Y608" s="1">
        <v>1</v>
      </c>
      <c r="Z608" s="1">
        <v>4</v>
      </c>
      <c r="AA608" s="1">
        <v>1</v>
      </c>
      <c r="AB608" s="1" t="s">
        <v>62</v>
      </c>
      <c r="AC608" s="1">
        <v>11</v>
      </c>
      <c r="AD608" s="1" t="s">
        <v>53</v>
      </c>
      <c r="AE608" s="1" t="s">
        <v>69</v>
      </c>
      <c r="AF608" s="1">
        <v>3</v>
      </c>
      <c r="AG608" s="1">
        <v>0</v>
      </c>
      <c r="AH608" s="1">
        <v>7</v>
      </c>
      <c r="AI608" s="1">
        <v>2009</v>
      </c>
      <c r="AJ608" s="1" t="s">
        <v>10</v>
      </c>
      <c r="AK608" s="1">
        <v>485000</v>
      </c>
      <c r="AL608" s="16">
        <f t="shared" si="29"/>
        <v>309015.1493150685</v>
      </c>
      <c r="AM608" s="16">
        <f t="shared" si="30"/>
        <v>95490362506.214081</v>
      </c>
    </row>
    <row r="609" spans="1:39" x14ac:dyDescent="0.25">
      <c r="A609" s="5">
        <v>950</v>
      </c>
      <c r="B609" s="6">
        <v>20</v>
      </c>
      <c r="C609" s="6" t="s">
        <v>3</v>
      </c>
      <c r="D609" s="6">
        <v>9360</v>
      </c>
      <c r="E609" s="1" t="s">
        <v>45</v>
      </c>
      <c r="F609" s="1">
        <v>6</v>
      </c>
      <c r="G609" s="1">
        <v>7</v>
      </c>
      <c r="H609" s="1">
        <v>1972</v>
      </c>
      <c r="I609" s="1">
        <v>2006</v>
      </c>
      <c r="J609" s="1" t="s">
        <v>61</v>
      </c>
      <c r="K609" s="1" t="s">
        <v>47</v>
      </c>
      <c r="L609" s="1" t="s">
        <v>47</v>
      </c>
      <c r="M609" s="1" t="s">
        <v>49</v>
      </c>
      <c r="N609" s="1" t="s">
        <v>47</v>
      </c>
      <c r="O609" s="1" t="s">
        <v>47</v>
      </c>
      <c r="P609" s="1" t="s">
        <v>50</v>
      </c>
      <c r="Q609" s="1" t="s">
        <v>65</v>
      </c>
      <c r="R609" s="1">
        <v>982</v>
      </c>
      <c r="S609" s="1" t="s">
        <v>52</v>
      </c>
      <c r="T609" s="1">
        <v>1381</v>
      </c>
      <c r="U609" s="1">
        <v>0</v>
      </c>
      <c r="V609" s="1">
        <v>0</v>
      </c>
      <c r="W609" s="1">
        <v>1381</v>
      </c>
      <c r="X609" s="1">
        <v>1</v>
      </c>
      <c r="Y609" s="1">
        <v>1</v>
      </c>
      <c r="Z609" s="1">
        <v>3</v>
      </c>
      <c r="AA609" s="1">
        <v>1</v>
      </c>
      <c r="AB609" s="1" t="s">
        <v>48</v>
      </c>
      <c r="AC609" s="1">
        <v>5</v>
      </c>
      <c r="AD609" s="1" t="s">
        <v>53</v>
      </c>
      <c r="AE609" s="1" t="s">
        <v>54</v>
      </c>
      <c r="AF609" s="1">
        <v>2</v>
      </c>
      <c r="AG609" s="1">
        <v>0</v>
      </c>
      <c r="AH609" s="1">
        <v>3</v>
      </c>
      <c r="AI609" s="1">
        <v>2010</v>
      </c>
      <c r="AJ609" s="1" t="s">
        <v>9</v>
      </c>
      <c r="AK609" s="1">
        <v>197500</v>
      </c>
      <c r="AL609" s="16">
        <f t="shared" si="29"/>
        <v>21515.149315068498</v>
      </c>
      <c r="AM609" s="16">
        <f t="shared" si="30"/>
        <v>462901650.04969245</v>
      </c>
    </row>
    <row r="610" spans="1:39" x14ac:dyDescent="0.25">
      <c r="A610" s="5">
        <v>282</v>
      </c>
      <c r="B610" s="6">
        <v>20</v>
      </c>
      <c r="C610" s="6" t="s">
        <v>5</v>
      </c>
      <c r="D610" s="6">
        <v>7200</v>
      </c>
      <c r="E610" s="1" t="s">
        <v>45</v>
      </c>
      <c r="F610" s="1">
        <v>6</v>
      </c>
      <c r="G610" s="1">
        <v>5</v>
      </c>
      <c r="H610" s="1">
        <v>2006</v>
      </c>
      <c r="I610" s="1">
        <v>2006</v>
      </c>
      <c r="J610" s="1" t="s">
        <v>46</v>
      </c>
      <c r="K610" s="1" t="s">
        <v>48</v>
      </c>
      <c r="L610" s="1" t="s">
        <v>47</v>
      </c>
      <c r="M610" s="1" t="s">
        <v>55</v>
      </c>
      <c r="N610" s="1" t="s">
        <v>48</v>
      </c>
      <c r="O610" s="1" t="s">
        <v>47</v>
      </c>
      <c r="P610" s="1" t="s">
        <v>50</v>
      </c>
      <c r="Q610" s="1" t="s">
        <v>63</v>
      </c>
      <c r="R610" s="1">
        <v>905</v>
      </c>
      <c r="S610" s="1" t="s">
        <v>52</v>
      </c>
      <c r="T610" s="1">
        <v>1262</v>
      </c>
      <c r="U610" s="1">
        <v>0</v>
      </c>
      <c r="V610" s="1">
        <v>0</v>
      </c>
      <c r="W610" s="1">
        <v>1262</v>
      </c>
      <c r="X610" s="1">
        <v>2</v>
      </c>
      <c r="Y610" s="1">
        <v>0</v>
      </c>
      <c r="Z610" s="1">
        <v>2</v>
      </c>
      <c r="AA610" s="1">
        <v>1</v>
      </c>
      <c r="AB610" s="1" t="s">
        <v>48</v>
      </c>
      <c r="AC610" s="1">
        <v>5</v>
      </c>
      <c r="AD610" s="1" t="s">
        <v>53</v>
      </c>
      <c r="AE610" s="1" t="s">
        <v>54</v>
      </c>
      <c r="AF610" s="1">
        <v>2</v>
      </c>
      <c r="AG610" s="1">
        <v>0</v>
      </c>
      <c r="AH610" s="1">
        <v>5</v>
      </c>
      <c r="AI610" s="1">
        <v>2006</v>
      </c>
      <c r="AJ610" s="1" t="s">
        <v>10</v>
      </c>
      <c r="AK610" s="1">
        <v>185000</v>
      </c>
      <c r="AL610" s="16">
        <f t="shared" si="29"/>
        <v>9015.1493150684983</v>
      </c>
      <c r="AM610" s="16">
        <f t="shared" si="30"/>
        <v>81272917.172980011</v>
      </c>
    </row>
    <row r="611" spans="1:39" x14ac:dyDescent="0.25">
      <c r="A611" s="5">
        <v>1074</v>
      </c>
      <c r="B611" s="6">
        <v>60</v>
      </c>
      <c r="C611" s="6" t="s">
        <v>3</v>
      </c>
      <c r="D611" s="6">
        <v>7950</v>
      </c>
      <c r="E611" s="1" t="s">
        <v>59</v>
      </c>
      <c r="F611" s="1">
        <v>6</v>
      </c>
      <c r="G611" s="1">
        <v>6</v>
      </c>
      <c r="H611" s="1">
        <v>1977</v>
      </c>
      <c r="I611" s="1">
        <v>1977</v>
      </c>
      <c r="J611" s="1" t="s">
        <v>61</v>
      </c>
      <c r="K611" s="1" t="s">
        <v>47</v>
      </c>
      <c r="L611" s="1" t="s">
        <v>47</v>
      </c>
      <c r="M611" s="1" t="s">
        <v>49</v>
      </c>
      <c r="N611" s="1" t="s">
        <v>47</v>
      </c>
      <c r="O611" s="1" t="s">
        <v>47</v>
      </c>
      <c r="P611" s="1" t="s">
        <v>50</v>
      </c>
      <c r="Q611" s="1" t="s">
        <v>51</v>
      </c>
      <c r="R611" s="1">
        <v>535</v>
      </c>
      <c r="S611" s="1" t="s">
        <v>52</v>
      </c>
      <c r="T611" s="1">
        <v>698</v>
      </c>
      <c r="U611" s="1">
        <v>728</v>
      </c>
      <c r="V611" s="1">
        <v>0</v>
      </c>
      <c r="W611" s="1">
        <v>1426</v>
      </c>
      <c r="X611" s="1">
        <v>1</v>
      </c>
      <c r="Y611" s="1">
        <v>1</v>
      </c>
      <c r="Z611" s="1">
        <v>3</v>
      </c>
      <c r="AA611" s="1">
        <v>1</v>
      </c>
      <c r="AB611" s="1" t="s">
        <v>47</v>
      </c>
      <c r="AC611" s="1">
        <v>6</v>
      </c>
      <c r="AD611" s="1" t="s">
        <v>53</v>
      </c>
      <c r="AE611" s="1" t="s">
        <v>54</v>
      </c>
      <c r="AF611" s="1">
        <v>2</v>
      </c>
      <c r="AG611" s="1">
        <v>0</v>
      </c>
      <c r="AH611" s="1">
        <v>7</v>
      </c>
      <c r="AI611" s="1">
        <v>2009</v>
      </c>
      <c r="AJ611" s="1" t="s">
        <v>9</v>
      </c>
      <c r="AK611" s="1">
        <v>159500</v>
      </c>
      <c r="AL611" s="16">
        <f t="shared" si="29"/>
        <v>-16484.850684931502</v>
      </c>
      <c r="AM611" s="16">
        <f t="shared" si="30"/>
        <v>271750302.10448658</v>
      </c>
    </row>
    <row r="612" spans="1:39" x14ac:dyDescent="0.25">
      <c r="A612" s="5">
        <v>854</v>
      </c>
      <c r="B612" s="6">
        <v>80</v>
      </c>
      <c r="C612" s="6" t="s">
        <v>3</v>
      </c>
      <c r="D612" s="6">
        <v>12095</v>
      </c>
      <c r="E612" s="1" t="s">
        <v>59</v>
      </c>
      <c r="F612" s="1">
        <v>6</v>
      </c>
      <c r="G612" s="1">
        <v>6</v>
      </c>
      <c r="H612" s="1">
        <v>1964</v>
      </c>
      <c r="I612" s="1">
        <v>1964</v>
      </c>
      <c r="J612" s="1" t="s">
        <v>46</v>
      </c>
      <c r="K612" s="1" t="s">
        <v>47</v>
      </c>
      <c r="L612" s="1" t="s">
        <v>48</v>
      </c>
      <c r="M612" s="1" t="s">
        <v>49</v>
      </c>
      <c r="N612" s="1" t="s">
        <v>47</v>
      </c>
      <c r="O612" s="1" t="s">
        <v>47</v>
      </c>
      <c r="P612" s="1" t="s">
        <v>48</v>
      </c>
      <c r="Q612" s="1" t="s">
        <v>60</v>
      </c>
      <c r="R612" s="1">
        <v>564</v>
      </c>
      <c r="S612" s="1" t="s">
        <v>52</v>
      </c>
      <c r="T612" s="1">
        <v>1445</v>
      </c>
      <c r="U612" s="1">
        <v>0</v>
      </c>
      <c r="V612" s="1">
        <v>0</v>
      </c>
      <c r="W612" s="1">
        <v>1445</v>
      </c>
      <c r="X612" s="1">
        <v>1</v>
      </c>
      <c r="Y612" s="1">
        <v>1</v>
      </c>
      <c r="Z612" s="1">
        <v>3</v>
      </c>
      <c r="AA612" s="1">
        <v>1</v>
      </c>
      <c r="AB612" s="1" t="s">
        <v>47</v>
      </c>
      <c r="AC612" s="1">
        <v>7</v>
      </c>
      <c r="AD612" s="1" t="s">
        <v>53</v>
      </c>
      <c r="AE612" s="1" t="s">
        <v>54</v>
      </c>
      <c r="AF612" s="1">
        <v>2</v>
      </c>
      <c r="AG612" s="1">
        <v>0</v>
      </c>
      <c r="AH612" s="1">
        <v>8</v>
      </c>
      <c r="AI612" s="1">
        <v>2009</v>
      </c>
      <c r="AJ612" s="1" t="s">
        <v>9</v>
      </c>
      <c r="AK612" s="1">
        <v>158000</v>
      </c>
      <c r="AL612" s="16">
        <f t="shared" si="29"/>
        <v>-17984.850684931502</v>
      </c>
      <c r="AM612" s="16">
        <f t="shared" si="30"/>
        <v>323454854.15928113</v>
      </c>
    </row>
    <row r="613" spans="1:39" x14ac:dyDescent="0.25">
      <c r="A613" s="5">
        <v>1116</v>
      </c>
      <c r="B613" s="6">
        <v>20</v>
      </c>
      <c r="C613" s="6" t="s">
        <v>3</v>
      </c>
      <c r="D613" s="6">
        <v>12085</v>
      </c>
      <c r="E613" s="1" t="s">
        <v>45</v>
      </c>
      <c r="F613" s="1">
        <v>8</v>
      </c>
      <c r="G613" s="1">
        <v>5</v>
      </c>
      <c r="H613" s="1">
        <v>2007</v>
      </c>
      <c r="I613" s="1">
        <v>2007</v>
      </c>
      <c r="J613" s="1" t="s">
        <v>61</v>
      </c>
      <c r="K613" s="1" t="s">
        <v>48</v>
      </c>
      <c r="L613" s="1" t="s">
        <v>47</v>
      </c>
      <c r="M613" s="1" t="s">
        <v>55</v>
      </c>
      <c r="N613" s="1" t="s">
        <v>62</v>
      </c>
      <c r="O613" s="1" t="s">
        <v>47</v>
      </c>
      <c r="P613" s="1" t="s">
        <v>50</v>
      </c>
      <c r="Q613" s="1" t="s">
        <v>63</v>
      </c>
      <c r="R613" s="1">
        <v>1004</v>
      </c>
      <c r="S613" s="1" t="s">
        <v>52</v>
      </c>
      <c r="T613" s="1">
        <v>1734</v>
      </c>
      <c r="U613" s="1">
        <v>0</v>
      </c>
      <c r="V613" s="1">
        <v>0</v>
      </c>
      <c r="W613" s="1">
        <v>1734</v>
      </c>
      <c r="X613" s="1">
        <v>2</v>
      </c>
      <c r="Y613" s="1">
        <v>0</v>
      </c>
      <c r="Z613" s="1">
        <v>3</v>
      </c>
      <c r="AA613" s="1">
        <v>1</v>
      </c>
      <c r="AB613" s="1" t="s">
        <v>62</v>
      </c>
      <c r="AC613" s="1">
        <v>7</v>
      </c>
      <c r="AD613" s="1" t="s">
        <v>53</v>
      </c>
      <c r="AE613" s="1" t="s">
        <v>54</v>
      </c>
      <c r="AF613" s="1">
        <v>3</v>
      </c>
      <c r="AG613" s="1">
        <v>0</v>
      </c>
      <c r="AH613" s="1">
        <v>11</v>
      </c>
      <c r="AI613" s="1">
        <v>2007</v>
      </c>
      <c r="AJ613" s="1" t="s">
        <v>10</v>
      </c>
      <c r="AK613" s="1">
        <v>318000</v>
      </c>
      <c r="AL613" s="16">
        <f t="shared" si="29"/>
        <v>142015.1493150685</v>
      </c>
      <c r="AM613" s="16">
        <f t="shared" si="30"/>
        <v>20168302634.981201</v>
      </c>
    </row>
    <row r="614" spans="1:39" x14ac:dyDescent="0.25">
      <c r="A614" s="5">
        <v>751</v>
      </c>
      <c r="B614" s="6">
        <v>50</v>
      </c>
      <c r="C614" s="6" t="s">
        <v>4</v>
      </c>
      <c r="D614" s="6">
        <v>8800</v>
      </c>
      <c r="E614" s="1" t="s">
        <v>59</v>
      </c>
      <c r="F614" s="1">
        <v>4</v>
      </c>
      <c r="G614" s="1">
        <v>7</v>
      </c>
      <c r="H614" s="1">
        <v>1910</v>
      </c>
      <c r="I614" s="1">
        <v>2004</v>
      </c>
      <c r="J614" s="1" t="s">
        <v>46</v>
      </c>
      <c r="K614" s="1" t="s">
        <v>47</v>
      </c>
      <c r="L614" s="1" t="s">
        <v>47</v>
      </c>
      <c r="M614" s="1" t="s">
        <v>67</v>
      </c>
      <c r="N614" s="1" t="s">
        <v>47</v>
      </c>
      <c r="O614" s="1" t="s">
        <v>66</v>
      </c>
      <c r="P614" s="1" t="s">
        <v>50</v>
      </c>
      <c r="Q614" s="1" t="s">
        <v>56</v>
      </c>
      <c r="R614" s="1">
        <v>0</v>
      </c>
      <c r="S614" s="1" t="s">
        <v>52</v>
      </c>
      <c r="T614" s="1">
        <v>792</v>
      </c>
      <c r="U614" s="1">
        <v>348</v>
      </c>
      <c r="V614" s="1">
        <v>0</v>
      </c>
      <c r="W614" s="1">
        <v>1140</v>
      </c>
      <c r="X614" s="1">
        <v>1</v>
      </c>
      <c r="Y614" s="1">
        <v>0</v>
      </c>
      <c r="Z614" s="1">
        <v>3</v>
      </c>
      <c r="AA614" s="1">
        <v>1</v>
      </c>
      <c r="AB614" s="1" t="s">
        <v>47</v>
      </c>
      <c r="AC614" s="1">
        <v>7</v>
      </c>
      <c r="AD614" s="1" t="s">
        <v>73</v>
      </c>
      <c r="AE614" s="1" t="s">
        <v>76</v>
      </c>
      <c r="AF614" s="1">
        <v>0</v>
      </c>
      <c r="AG614" s="1">
        <v>0</v>
      </c>
      <c r="AH614" s="1">
        <v>6</v>
      </c>
      <c r="AI614" s="1">
        <v>2010</v>
      </c>
      <c r="AJ614" s="1" t="s">
        <v>9</v>
      </c>
      <c r="AK614" s="1">
        <v>96500</v>
      </c>
      <c r="AL614" s="16">
        <f t="shared" si="29"/>
        <v>-79484.850684931502</v>
      </c>
      <c r="AM614" s="16">
        <f t="shared" si="30"/>
        <v>6317841488.4058561</v>
      </c>
    </row>
    <row r="615" spans="1:39" x14ac:dyDescent="0.25">
      <c r="A615" s="5">
        <v>1442</v>
      </c>
      <c r="B615" s="6">
        <v>120</v>
      </c>
      <c r="C615" s="6" t="s">
        <v>4</v>
      </c>
      <c r="D615" s="6">
        <v>4426</v>
      </c>
      <c r="E615" s="1" t="s">
        <v>45</v>
      </c>
      <c r="F615" s="1">
        <v>6</v>
      </c>
      <c r="G615" s="1">
        <v>5</v>
      </c>
      <c r="H615" s="1">
        <v>2004</v>
      </c>
      <c r="I615" s="1">
        <v>2004</v>
      </c>
      <c r="J615" s="1" t="s">
        <v>46</v>
      </c>
      <c r="K615" s="1" t="s">
        <v>48</v>
      </c>
      <c r="L615" s="1" t="s">
        <v>47</v>
      </c>
      <c r="M615" s="1" t="s">
        <v>55</v>
      </c>
      <c r="N615" s="1" t="s">
        <v>48</v>
      </c>
      <c r="O615" s="1" t="s">
        <v>47</v>
      </c>
      <c r="P615" s="1" t="s">
        <v>68</v>
      </c>
      <c r="Q615" s="1" t="s">
        <v>63</v>
      </c>
      <c r="R615" s="1">
        <v>697</v>
      </c>
      <c r="S615" s="1" t="s">
        <v>52</v>
      </c>
      <c r="T615" s="1">
        <v>848</v>
      </c>
      <c r="U615" s="1">
        <v>0</v>
      </c>
      <c r="V615" s="1">
        <v>0</v>
      </c>
      <c r="W615" s="1">
        <v>848</v>
      </c>
      <c r="X615" s="1">
        <v>1</v>
      </c>
      <c r="Y615" s="1">
        <v>0</v>
      </c>
      <c r="Z615" s="1">
        <v>1</v>
      </c>
      <c r="AA615" s="1">
        <v>1</v>
      </c>
      <c r="AB615" s="1" t="s">
        <v>48</v>
      </c>
      <c r="AC615" s="1">
        <v>3</v>
      </c>
      <c r="AD615" s="1" t="s">
        <v>53</v>
      </c>
      <c r="AE615" s="1" t="s">
        <v>54</v>
      </c>
      <c r="AF615" s="1">
        <v>2</v>
      </c>
      <c r="AG615" s="1">
        <v>0</v>
      </c>
      <c r="AH615" s="1">
        <v>5</v>
      </c>
      <c r="AI615" s="1">
        <v>2008</v>
      </c>
      <c r="AJ615" s="1" t="s">
        <v>9</v>
      </c>
      <c r="AK615" s="1">
        <v>149300</v>
      </c>
      <c r="AL615" s="16">
        <f t="shared" si="29"/>
        <v>-26684.850684931502</v>
      </c>
      <c r="AM615" s="16">
        <f t="shared" si="30"/>
        <v>712081256.07708919</v>
      </c>
    </row>
    <row r="616" spans="1:39" x14ac:dyDescent="0.25">
      <c r="A616" s="5">
        <v>1415</v>
      </c>
      <c r="B616" s="6">
        <v>50</v>
      </c>
      <c r="C616" s="6" t="s">
        <v>3</v>
      </c>
      <c r="D616" s="6">
        <v>13053</v>
      </c>
      <c r="E616" s="1" t="s">
        <v>45</v>
      </c>
      <c r="F616" s="1">
        <v>6</v>
      </c>
      <c r="G616" s="1">
        <v>7</v>
      </c>
      <c r="H616" s="1">
        <v>1923</v>
      </c>
      <c r="I616" s="1">
        <v>2000</v>
      </c>
      <c r="J616" s="1" t="s">
        <v>61</v>
      </c>
      <c r="K616" s="1" t="s">
        <v>47</v>
      </c>
      <c r="L616" s="1" t="s">
        <v>47</v>
      </c>
      <c r="M616" s="1" t="s">
        <v>67</v>
      </c>
      <c r="N616" s="1" t="s">
        <v>47</v>
      </c>
      <c r="O616" s="1" t="s">
        <v>47</v>
      </c>
      <c r="P616" s="1" t="s">
        <v>50</v>
      </c>
      <c r="Q616" s="1" t="s">
        <v>56</v>
      </c>
      <c r="R616" s="1">
        <v>0</v>
      </c>
      <c r="S616" s="1" t="s">
        <v>52</v>
      </c>
      <c r="T616" s="1">
        <v>1053</v>
      </c>
      <c r="U616" s="1">
        <v>795</v>
      </c>
      <c r="V616" s="1">
        <v>0</v>
      </c>
      <c r="W616" s="1">
        <v>1848</v>
      </c>
      <c r="X616" s="1">
        <v>1</v>
      </c>
      <c r="Y616" s="1">
        <v>1</v>
      </c>
      <c r="Z616" s="1">
        <v>4</v>
      </c>
      <c r="AA616" s="1">
        <v>1</v>
      </c>
      <c r="AB616" s="1" t="s">
        <v>48</v>
      </c>
      <c r="AC616" s="1">
        <v>8</v>
      </c>
      <c r="AD616" s="1" t="s">
        <v>53</v>
      </c>
      <c r="AE616" s="1" t="s">
        <v>58</v>
      </c>
      <c r="AF616" s="1">
        <v>2</v>
      </c>
      <c r="AG616" s="1">
        <v>0</v>
      </c>
      <c r="AH616" s="1">
        <v>6</v>
      </c>
      <c r="AI616" s="1">
        <v>2008</v>
      </c>
      <c r="AJ616" s="1" t="s">
        <v>9</v>
      </c>
      <c r="AK616" s="1">
        <v>207000</v>
      </c>
      <c r="AL616" s="16">
        <f t="shared" si="29"/>
        <v>31015.149315068498</v>
      </c>
      <c r="AM616" s="16">
        <f t="shared" si="30"/>
        <v>961939487.03599393</v>
      </c>
    </row>
    <row r="617" spans="1:39" x14ac:dyDescent="0.25">
      <c r="A617" s="5">
        <v>789</v>
      </c>
      <c r="B617" s="6">
        <v>20</v>
      </c>
      <c r="C617" s="6" t="s">
        <v>4</v>
      </c>
      <c r="D617" s="6">
        <v>6000</v>
      </c>
      <c r="E617" s="1" t="s">
        <v>59</v>
      </c>
      <c r="F617" s="1">
        <v>4</v>
      </c>
      <c r="G617" s="1">
        <v>7</v>
      </c>
      <c r="H617" s="1">
        <v>1954</v>
      </c>
      <c r="I617" s="1">
        <v>2000</v>
      </c>
      <c r="J617" s="1" t="s">
        <v>46</v>
      </c>
      <c r="K617" s="1" t="s">
        <v>47</v>
      </c>
      <c r="L617" s="1" t="s">
        <v>47</v>
      </c>
      <c r="M617" s="1" t="s">
        <v>49</v>
      </c>
      <c r="N617" s="1" t="s">
        <v>47</v>
      </c>
      <c r="O617" s="1" t="s">
        <v>47</v>
      </c>
      <c r="P617" s="1" t="s">
        <v>50</v>
      </c>
      <c r="Q617" s="1" t="s">
        <v>56</v>
      </c>
      <c r="R617" s="1">
        <v>0</v>
      </c>
      <c r="S617" s="1" t="s">
        <v>52</v>
      </c>
      <c r="T617" s="1">
        <v>901</v>
      </c>
      <c r="U617" s="1">
        <v>0</v>
      </c>
      <c r="V617" s="1">
        <v>0</v>
      </c>
      <c r="W617" s="1">
        <v>901</v>
      </c>
      <c r="X617" s="1">
        <v>1</v>
      </c>
      <c r="Y617" s="1">
        <v>0</v>
      </c>
      <c r="Z617" s="1">
        <v>2</v>
      </c>
      <c r="AA617" s="1">
        <v>1</v>
      </c>
      <c r="AB617" s="1" t="s">
        <v>47</v>
      </c>
      <c r="AC617" s="1">
        <v>4</v>
      </c>
      <c r="AD617" s="1" t="s">
        <v>53</v>
      </c>
      <c r="AE617" s="1" t="s">
        <v>58</v>
      </c>
      <c r="AF617" s="1">
        <v>1</v>
      </c>
      <c r="AG617" s="1">
        <v>0</v>
      </c>
      <c r="AH617" s="1">
        <v>8</v>
      </c>
      <c r="AI617" s="1">
        <v>2008</v>
      </c>
      <c r="AJ617" s="1" t="s">
        <v>9</v>
      </c>
      <c r="AK617" s="1">
        <v>107900</v>
      </c>
      <c r="AL617" s="16">
        <f t="shared" si="29"/>
        <v>-68084.850684931502</v>
      </c>
      <c r="AM617" s="16">
        <f t="shared" si="30"/>
        <v>4635546892.7894173</v>
      </c>
    </row>
    <row r="618" spans="1:39" x14ac:dyDescent="0.25">
      <c r="A618" s="5">
        <v>1176</v>
      </c>
      <c r="B618" s="6">
        <v>50</v>
      </c>
      <c r="C618" s="6" t="s">
        <v>3</v>
      </c>
      <c r="D618" s="6">
        <v>10678</v>
      </c>
      <c r="E618" s="1" t="s">
        <v>45</v>
      </c>
      <c r="F618" s="1">
        <v>8</v>
      </c>
      <c r="G618" s="1">
        <v>5</v>
      </c>
      <c r="H618" s="1">
        <v>1992</v>
      </c>
      <c r="I618" s="1">
        <v>2000</v>
      </c>
      <c r="J618" s="1" t="s">
        <v>61</v>
      </c>
      <c r="K618" s="1" t="s">
        <v>48</v>
      </c>
      <c r="L618" s="1" t="s">
        <v>47</v>
      </c>
      <c r="M618" s="1" t="s">
        <v>55</v>
      </c>
      <c r="N618" s="1" t="s">
        <v>48</v>
      </c>
      <c r="O618" s="1" t="s">
        <v>47</v>
      </c>
      <c r="P618" s="1" t="s">
        <v>50</v>
      </c>
      <c r="Q618" s="1" t="s">
        <v>63</v>
      </c>
      <c r="R618" s="1">
        <v>700</v>
      </c>
      <c r="S618" s="1" t="s">
        <v>52</v>
      </c>
      <c r="T618" s="1">
        <v>2129</v>
      </c>
      <c r="U618" s="1">
        <v>743</v>
      </c>
      <c r="V618" s="1">
        <v>0</v>
      </c>
      <c r="W618" s="1">
        <v>2872</v>
      </c>
      <c r="X618" s="1">
        <v>2</v>
      </c>
      <c r="Y618" s="1">
        <v>1</v>
      </c>
      <c r="Z618" s="1">
        <v>4</v>
      </c>
      <c r="AA618" s="1">
        <v>1</v>
      </c>
      <c r="AB618" s="1" t="s">
        <v>48</v>
      </c>
      <c r="AC618" s="1">
        <v>9</v>
      </c>
      <c r="AD618" s="1" t="s">
        <v>53</v>
      </c>
      <c r="AE618" s="1" t="s">
        <v>54</v>
      </c>
      <c r="AF618" s="1">
        <v>2</v>
      </c>
      <c r="AG618" s="1">
        <v>0</v>
      </c>
      <c r="AH618" s="1">
        <v>4</v>
      </c>
      <c r="AI618" s="1">
        <v>2007</v>
      </c>
      <c r="AJ618" s="1" t="s">
        <v>9</v>
      </c>
      <c r="AK618" s="1">
        <v>285000</v>
      </c>
      <c r="AL618" s="16">
        <f t="shared" si="29"/>
        <v>109015.1493150685</v>
      </c>
      <c r="AM618" s="16">
        <f t="shared" si="30"/>
        <v>11884302780.18668</v>
      </c>
    </row>
    <row r="619" spans="1:39" x14ac:dyDescent="0.25">
      <c r="A619" s="5">
        <v>546</v>
      </c>
      <c r="B619" s="6">
        <v>50</v>
      </c>
      <c r="C619" s="6" t="s">
        <v>3</v>
      </c>
      <c r="D619" s="6">
        <v>13837</v>
      </c>
      <c r="E619" s="1" t="s">
        <v>59</v>
      </c>
      <c r="F619" s="1">
        <v>7</v>
      </c>
      <c r="G619" s="1">
        <v>5</v>
      </c>
      <c r="H619" s="1">
        <v>1988</v>
      </c>
      <c r="I619" s="1">
        <v>1988</v>
      </c>
      <c r="J619" s="1" t="s">
        <v>46</v>
      </c>
      <c r="K619" s="1" t="s">
        <v>48</v>
      </c>
      <c r="L619" s="1" t="s">
        <v>48</v>
      </c>
      <c r="M619" s="1" t="s">
        <v>55</v>
      </c>
      <c r="N619" s="1" t="s">
        <v>48</v>
      </c>
      <c r="O619" s="1" t="s">
        <v>48</v>
      </c>
      <c r="P619" s="1" t="s">
        <v>50</v>
      </c>
      <c r="Q619" s="1" t="s">
        <v>63</v>
      </c>
      <c r="R619" s="1">
        <v>1002</v>
      </c>
      <c r="S619" s="1" t="s">
        <v>52</v>
      </c>
      <c r="T619" s="1">
        <v>1377</v>
      </c>
      <c r="U619" s="1">
        <v>806</v>
      </c>
      <c r="V619" s="1">
        <v>0</v>
      </c>
      <c r="W619" s="1">
        <v>2183</v>
      </c>
      <c r="X619" s="1">
        <v>2</v>
      </c>
      <c r="Y619" s="1">
        <v>1</v>
      </c>
      <c r="Z619" s="1">
        <v>4</v>
      </c>
      <c r="AA619" s="1">
        <v>1</v>
      </c>
      <c r="AB619" s="1" t="s">
        <v>48</v>
      </c>
      <c r="AC619" s="1">
        <v>9</v>
      </c>
      <c r="AD619" s="1" t="s">
        <v>53</v>
      </c>
      <c r="AE619" s="1" t="s">
        <v>54</v>
      </c>
      <c r="AF619" s="1">
        <v>3</v>
      </c>
      <c r="AG619" s="1">
        <v>0</v>
      </c>
      <c r="AH619" s="1">
        <v>2</v>
      </c>
      <c r="AI619" s="1">
        <v>2006</v>
      </c>
      <c r="AJ619" s="1" t="s">
        <v>9</v>
      </c>
      <c r="AK619" s="1">
        <v>229000</v>
      </c>
      <c r="AL619" s="16">
        <f t="shared" si="29"/>
        <v>53015.149315068498</v>
      </c>
      <c r="AM619" s="16">
        <f t="shared" si="30"/>
        <v>2810606056.8990078</v>
      </c>
    </row>
    <row r="620" spans="1:39" x14ac:dyDescent="0.25">
      <c r="A620" s="5">
        <v>837</v>
      </c>
      <c r="B620" s="6">
        <v>30</v>
      </c>
      <c r="C620" s="6" t="s">
        <v>4</v>
      </c>
      <c r="D620" s="6">
        <v>8100</v>
      </c>
      <c r="E620" s="1" t="s">
        <v>45</v>
      </c>
      <c r="F620" s="1">
        <v>5</v>
      </c>
      <c r="G620" s="1">
        <v>6</v>
      </c>
      <c r="H620" s="1">
        <v>1948</v>
      </c>
      <c r="I620" s="1">
        <v>1973</v>
      </c>
      <c r="J620" s="1" t="s">
        <v>46</v>
      </c>
      <c r="K620" s="1" t="s">
        <v>47</v>
      </c>
      <c r="L620" s="1" t="s">
        <v>47</v>
      </c>
      <c r="M620" s="1" t="s">
        <v>67</v>
      </c>
      <c r="N620" s="1" t="s">
        <v>47</v>
      </c>
      <c r="O620" s="1" t="s">
        <v>47</v>
      </c>
      <c r="P620" s="1" t="s">
        <v>50</v>
      </c>
      <c r="Q620" s="1" t="s">
        <v>60</v>
      </c>
      <c r="R620" s="1">
        <v>338</v>
      </c>
      <c r="S620" s="1" t="s">
        <v>52</v>
      </c>
      <c r="T620" s="1">
        <v>1559</v>
      </c>
      <c r="U620" s="1">
        <v>0</v>
      </c>
      <c r="V620" s="1">
        <v>0</v>
      </c>
      <c r="W620" s="1">
        <v>1559</v>
      </c>
      <c r="X620" s="1">
        <v>1</v>
      </c>
      <c r="Y620" s="1">
        <v>0</v>
      </c>
      <c r="Z620" s="1">
        <v>2</v>
      </c>
      <c r="AA620" s="1">
        <v>1</v>
      </c>
      <c r="AB620" s="1" t="s">
        <v>47</v>
      </c>
      <c r="AC620" s="1">
        <v>5</v>
      </c>
      <c r="AD620" s="1" t="s">
        <v>73</v>
      </c>
      <c r="AE620" s="1" t="s">
        <v>58</v>
      </c>
      <c r="AF620" s="1">
        <v>2</v>
      </c>
      <c r="AG620" s="1">
        <v>0</v>
      </c>
      <c r="AH620" s="1">
        <v>6</v>
      </c>
      <c r="AI620" s="1">
        <v>2007</v>
      </c>
      <c r="AJ620" s="1" t="s">
        <v>9</v>
      </c>
      <c r="AK620" s="1">
        <v>153500</v>
      </c>
      <c r="AL620" s="16">
        <f t="shared" si="29"/>
        <v>-22484.850684931502</v>
      </c>
      <c r="AM620" s="16">
        <f t="shared" si="30"/>
        <v>505568510.32366461</v>
      </c>
    </row>
    <row r="621" spans="1:39" x14ac:dyDescent="0.25">
      <c r="A621" s="5">
        <v>995</v>
      </c>
      <c r="B621" s="6">
        <v>20</v>
      </c>
      <c r="C621" s="6" t="s">
        <v>3</v>
      </c>
      <c r="D621" s="6">
        <v>12456</v>
      </c>
      <c r="E621" s="1" t="s">
        <v>64</v>
      </c>
      <c r="F621" s="1">
        <v>10</v>
      </c>
      <c r="G621" s="1">
        <v>5</v>
      </c>
      <c r="H621" s="1">
        <v>2006</v>
      </c>
      <c r="I621" s="1">
        <v>2007</v>
      </c>
      <c r="J621" s="1" t="s">
        <v>61</v>
      </c>
      <c r="K621" s="1" t="s">
        <v>62</v>
      </c>
      <c r="L621" s="1" t="s">
        <v>47</v>
      </c>
      <c r="M621" s="1" t="s">
        <v>55</v>
      </c>
      <c r="N621" s="1" t="s">
        <v>62</v>
      </c>
      <c r="O621" s="1" t="s">
        <v>47</v>
      </c>
      <c r="P621" s="1" t="s">
        <v>48</v>
      </c>
      <c r="Q621" s="1" t="s">
        <v>63</v>
      </c>
      <c r="R621" s="1">
        <v>1172</v>
      </c>
      <c r="S621" s="1" t="s">
        <v>52</v>
      </c>
      <c r="T621" s="1">
        <v>1718</v>
      </c>
      <c r="U621" s="1">
        <v>0</v>
      </c>
      <c r="V621" s="1">
        <v>0</v>
      </c>
      <c r="W621" s="1">
        <v>1718</v>
      </c>
      <c r="X621" s="1">
        <v>2</v>
      </c>
      <c r="Y621" s="1">
        <v>0</v>
      </c>
      <c r="Z621" s="1">
        <v>3</v>
      </c>
      <c r="AA621" s="1">
        <v>1</v>
      </c>
      <c r="AB621" s="1" t="s">
        <v>62</v>
      </c>
      <c r="AC621" s="1">
        <v>7</v>
      </c>
      <c r="AD621" s="1" t="s">
        <v>53</v>
      </c>
      <c r="AE621" s="1" t="s">
        <v>54</v>
      </c>
      <c r="AF621" s="1">
        <v>3</v>
      </c>
      <c r="AG621" s="1">
        <v>0</v>
      </c>
      <c r="AH621" s="1">
        <v>7</v>
      </c>
      <c r="AI621" s="1">
        <v>2009</v>
      </c>
      <c r="AJ621" s="1" t="s">
        <v>9</v>
      </c>
      <c r="AK621" s="1">
        <v>337500</v>
      </c>
      <c r="AL621" s="16">
        <f t="shared" si="29"/>
        <v>161515.1493150685</v>
      </c>
      <c r="AM621" s="16">
        <f t="shared" si="30"/>
        <v>26087143458.268871</v>
      </c>
    </row>
    <row r="622" spans="1:39" x14ac:dyDescent="0.25">
      <c r="A622" s="5">
        <v>429</v>
      </c>
      <c r="B622" s="6">
        <v>20</v>
      </c>
      <c r="C622" s="6" t="s">
        <v>3</v>
      </c>
      <c r="D622" s="6">
        <v>6762</v>
      </c>
      <c r="E622" s="1" t="s">
        <v>45</v>
      </c>
      <c r="F622" s="1">
        <v>7</v>
      </c>
      <c r="G622" s="1">
        <v>5</v>
      </c>
      <c r="H622" s="1">
        <v>2007</v>
      </c>
      <c r="I622" s="1">
        <v>2007</v>
      </c>
      <c r="J622" s="1" t="s">
        <v>46</v>
      </c>
      <c r="K622" s="1" t="s">
        <v>48</v>
      </c>
      <c r="L622" s="1" t="s">
        <v>47</v>
      </c>
      <c r="M622" s="1" t="s">
        <v>55</v>
      </c>
      <c r="N622" s="1" t="s">
        <v>48</v>
      </c>
      <c r="O622" s="1" t="s">
        <v>47</v>
      </c>
      <c r="P622" s="1" t="s">
        <v>50</v>
      </c>
      <c r="Q622" s="1" t="s">
        <v>63</v>
      </c>
      <c r="R622" s="1">
        <v>664</v>
      </c>
      <c r="S622" s="1" t="s">
        <v>52</v>
      </c>
      <c r="T622" s="1">
        <v>1208</v>
      </c>
      <c r="U622" s="1">
        <v>0</v>
      </c>
      <c r="V622" s="1">
        <v>0</v>
      </c>
      <c r="W622" s="1">
        <v>1208</v>
      </c>
      <c r="X622" s="1">
        <v>2</v>
      </c>
      <c r="Y622" s="1">
        <v>0</v>
      </c>
      <c r="Z622" s="1">
        <v>2</v>
      </c>
      <c r="AA622" s="1">
        <v>1</v>
      </c>
      <c r="AB622" s="1" t="s">
        <v>48</v>
      </c>
      <c r="AC622" s="1">
        <v>6</v>
      </c>
      <c r="AD622" s="1" t="s">
        <v>53</v>
      </c>
      <c r="AE622" s="1" t="s">
        <v>54</v>
      </c>
      <c r="AF622" s="1">
        <v>2</v>
      </c>
      <c r="AG622" s="1">
        <v>0</v>
      </c>
      <c r="AH622" s="1">
        <v>9</v>
      </c>
      <c r="AI622" s="1">
        <v>2007</v>
      </c>
      <c r="AJ622" s="1" t="s">
        <v>10</v>
      </c>
      <c r="AK622" s="1">
        <v>195400</v>
      </c>
      <c r="AL622" s="16">
        <f t="shared" si="29"/>
        <v>19415.149315068498</v>
      </c>
      <c r="AM622" s="16">
        <f t="shared" si="30"/>
        <v>376948022.92640477</v>
      </c>
    </row>
    <row r="623" spans="1:39" x14ac:dyDescent="0.25">
      <c r="A623" s="5">
        <v>462</v>
      </c>
      <c r="B623" s="6">
        <v>70</v>
      </c>
      <c r="C623" s="6" t="s">
        <v>3</v>
      </c>
      <c r="D623" s="6">
        <v>7200</v>
      </c>
      <c r="E623" s="1" t="s">
        <v>45</v>
      </c>
      <c r="F623" s="1">
        <v>7</v>
      </c>
      <c r="G623" s="1">
        <v>9</v>
      </c>
      <c r="H623" s="1">
        <v>1936</v>
      </c>
      <c r="I623" s="1">
        <v>2007</v>
      </c>
      <c r="J623" s="1" t="s">
        <v>46</v>
      </c>
      <c r="K623" s="1" t="s">
        <v>48</v>
      </c>
      <c r="L623" s="1" t="s">
        <v>48</v>
      </c>
      <c r="M623" s="1" t="s">
        <v>55</v>
      </c>
      <c r="N623" s="1" t="s">
        <v>48</v>
      </c>
      <c r="O623" s="1" t="s">
        <v>48</v>
      </c>
      <c r="P623" s="1" t="s">
        <v>50</v>
      </c>
      <c r="Q623" s="1" t="s">
        <v>65</v>
      </c>
      <c r="R623" s="1">
        <v>350</v>
      </c>
      <c r="S623" s="1" t="s">
        <v>52</v>
      </c>
      <c r="T623" s="1">
        <v>575</v>
      </c>
      <c r="U623" s="1">
        <v>560</v>
      </c>
      <c r="V623" s="1">
        <v>0</v>
      </c>
      <c r="W623" s="1">
        <v>1135</v>
      </c>
      <c r="X623" s="1">
        <v>1</v>
      </c>
      <c r="Y623" s="1">
        <v>0</v>
      </c>
      <c r="Z623" s="1">
        <v>3</v>
      </c>
      <c r="AA623" s="1">
        <v>1</v>
      </c>
      <c r="AB623" s="1" t="s">
        <v>48</v>
      </c>
      <c r="AC623" s="1">
        <v>6</v>
      </c>
      <c r="AD623" s="1" t="s">
        <v>53</v>
      </c>
      <c r="AE623" s="1" t="s">
        <v>58</v>
      </c>
      <c r="AF623" s="1">
        <v>2</v>
      </c>
      <c r="AG623" s="1">
        <v>0</v>
      </c>
      <c r="AH623" s="1">
        <v>4</v>
      </c>
      <c r="AI623" s="1">
        <v>2009</v>
      </c>
      <c r="AJ623" s="1" t="s">
        <v>9</v>
      </c>
      <c r="AK623" s="1">
        <v>155000</v>
      </c>
      <c r="AL623" s="16">
        <f t="shared" si="29"/>
        <v>-20984.850684931502</v>
      </c>
      <c r="AM623" s="16">
        <f t="shared" si="30"/>
        <v>440363958.26887012</v>
      </c>
    </row>
    <row r="624" spans="1:39" x14ac:dyDescent="0.25">
      <c r="A624" s="5">
        <v>998</v>
      </c>
      <c r="B624" s="6">
        <v>20</v>
      </c>
      <c r="C624" s="6" t="s">
        <v>3</v>
      </c>
      <c r="D624" s="6">
        <v>11717</v>
      </c>
      <c r="E624" s="1" t="s">
        <v>45</v>
      </c>
      <c r="F624" s="1">
        <v>6</v>
      </c>
      <c r="G624" s="1">
        <v>6</v>
      </c>
      <c r="H624" s="1">
        <v>1970</v>
      </c>
      <c r="I624" s="1">
        <v>1970</v>
      </c>
      <c r="J624" s="1" t="s">
        <v>61</v>
      </c>
      <c r="K624" s="1" t="s">
        <v>47</v>
      </c>
      <c r="L624" s="1" t="s">
        <v>47</v>
      </c>
      <c r="M624" s="1" t="s">
        <v>49</v>
      </c>
      <c r="N624" s="1" t="s">
        <v>47</v>
      </c>
      <c r="O624" s="1" t="s">
        <v>47</v>
      </c>
      <c r="P624" s="1" t="s">
        <v>50</v>
      </c>
      <c r="Q624" s="1" t="s">
        <v>56</v>
      </c>
      <c r="R624" s="1">
        <v>0</v>
      </c>
      <c r="S624" s="1" t="s">
        <v>52</v>
      </c>
      <c r="T624" s="1">
        <v>1442</v>
      </c>
      <c r="U624" s="1">
        <v>0</v>
      </c>
      <c r="V624" s="1">
        <v>0</v>
      </c>
      <c r="W624" s="1">
        <v>1442</v>
      </c>
      <c r="X624" s="1">
        <v>2</v>
      </c>
      <c r="Y624" s="1">
        <v>0</v>
      </c>
      <c r="Z624" s="1">
        <v>2</v>
      </c>
      <c r="AA624" s="1">
        <v>1</v>
      </c>
      <c r="AB624" s="1" t="s">
        <v>47</v>
      </c>
      <c r="AC624" s="1">
        <v>6</v>
      </c>
      <c r="AD624" s="1" t="s">
        <v>53</v>
      </c>
      <c r="AE624" s="1" t="s">
        <v>54</v>
      </c>
      <c r="AF624" s="1">
        <v>2</v>
      </c>
      <c r="AG624" s="1">
        <v>0</v>
      </c>
      <c r="AH624" s="1">
        <v>2</v>
      </c>
      <c r="AI624" s="1">
        <v>2009</v>
      </c>
      <c r="AJ624" s="1" t="s">
        <v>9</v>
      </c>
      <c r="AK624" s="1">
        <v>185000</v>
      </c>
      <c r="AL624" s="16">
        <f t="shared" si="29"/>
        <v>9015.1493150684983</v>
      </c>
      <c r="AM624" s="16">
        <f t="shared" si="30"/>
        <v>81272917.172980011</v>
      </c>
    </row>
    <row r="625" spans="1:39" x14ac:dyDescent="0.25">
      <c r="A625" s="5">
        <v>1158</v>
      </c>
      <c r="B625" s="6">
        <v>120</v>
      </c>
      <c r="C625" s="6" t="s">
        <v>3</v>
      </c>
      <c r="D625" s="6">
        <v>5001</v>
      </c>
      <c r="E625" s="1" t="s">
        <v>45</v>
      </c>
      <c r="F625" s="1">
        <v>7</v>
      </c>
      <c r="G625" s="1">
        <v>5</v>
      </c>
      <c r="H625" s="1">
        <v>2007</v>
      </c>
      <c r="I625" s="1">
        <v>2008</v>
      </c>
      <c r="J625" s="1" t="s">
        <v>46</v>
      </c>
      <c r="K625" s="1" t="s">
        <v>48</v>
      </c>
      <c r="L625" s="1" t="s">
        <v>47</v>
      </c>
      <c r="M625" s="1" t="s">
        <v>55</v>
      </c>
      <c r="N625" s="1" t="s">
        <v>48</v>
      </c>
      <c r="O625" s="1" t="s">
        <v>47</v>
      </c>
      <c r="P625" s="1" t="s">
        <v>50</v>
      </c>
      <c r="Q625" s="1" t="s">
        <v>63</v>
      </c>
      <c r="R625" s="1">
        <v>904</v>
      </c>
      <c r="S625" s="1" t="s">
        <v>52</v>
      </c>
      <c r="T625" s="1">
        <v>1314</v>
      </c>
      <c r="U625" s="1">
        <v>0</v>
      </c>
      <c r="V625" s="1">
        <v>0</v>
      </c>
      <c r="W625" s="1">
        <v>1314</v>
      </c>
      <c r="X625" s="1">
        <v>2</v>
      </c>
      <c r="Y625" s="1">
        <v>0</v>
      </c>
      <c r="Z625" s="1">
        <v>2</v>
      </c>
      <c r="AA625" s="1">
        <v>1</v>
      </c>
      <c r="AB625" s="1" t="s">
        <v>48</v>
      </c>
      <c r="AC625" s="1">
        <v>6</v>
      </c>
      <c r="AD625" s="1" t="s">
        <v>53</v>
      </c>
      <c r="AE625" s="1" t="s">
        <v>54</v>
      </c>
      <c r="AF625" s="1">
        <v>2</v>
      </c>
      <c r="AG625" s="1">
        <v>0</v>
      </c>
      <c r="AH625" s="1">
        <v>7</v>
      </c>
      <c r="AI625" s="1">
        <v>2009</v>
      </c>
      <c r="AJ625" s="1" t="s">
        <v>9</v>
      </c>
      <c r="AK625" s="1">
        <v>230000</v>
      </c>
      <c r="AL625" s="16">
        <f t="shared" si="29"/>
        <v>54015.149315068498</v>
      </c>
      <c r="AM625" s="16">
        <f t="shared" si="30"/>
        <v>2917636355.5291448</v>
      </c>
    </row>
    <row r="626" spans="1:39" x14ac:dyDescent="0.25">
      <c r="A626" s="5">
        <v>275</v>
      </c>
      <c r="B626" s="6">
        <v>20</v>
      </c>
      <c r="C626" s="6" t="s">
        <v>3</v>
      </c>
      <c r="D626" s="6">
        <v>8314</v>
      </c>
      <c r="E626" s="1" t="s">
        <v>59</v>
      </c>
      <c r="F626" s="1">
        <v>5</v>
      </c>
      <c r="G626" s="1">
        <v>7</v>
      </c>
      <c r="H626" s="1">
        <v>1982</v>
      </c>
      <c r="I626" s="1">
        <v>1982</v>
      </c>
      <c r="J626" s="1" t="s">
        <v>46</v>
      </c>
      <c r="K626" s="1" t="s">
        <v>47</v>
      </c>
      <c r="L626" s="1" t="s">
        <v>47</v>
      </c>
      <c r="M626" s="1" t="s">
        <v>49</v>
      </c>
      <c r="N626" s="1" t="s">
        <v>47</v>
      </c>
      <c r="O626" s="1" t="s">
        <v>47</v>
      </c>
      <c r="P626" s="1" t="s">
        <v>48</v>
      </c>
      <c r="Q626" s="1" t="s">
        <v>65</v>
      </c>
      <c r="R626" s="1">
        <v>546</v>
      </c>
      <c r="S626" s="1" t="s">
        <v>52</v>
      </c>
      <c r="T626" s="1">
        <v>816</v>
      </c>
      <c r="U626" s="1">
        <v>0</v>
      </c>
      <c r="V626" s="1">
        <v>0</v>
      </c>
      <c r="W626" s="1">
        <v>816</v>
      </c>
      <c r="X626" s="1">
        <v>1</v>
      </c>
      <c r="Y626" s="1">
        <v>0</v>
      </c>
      <c r="Z626" s="1">
        <v>2</v>
      </c>
      <c r="AA626" s="1">
        <v>1</v>
      </c>
      <c r="AB626" s="1" t="s">
        <v>47</v>
      </c>
      <c r="AC626" s="1">
        <v>5</v>
      </c>
      <c r="AD626" s="1" t="s">
        <v>53</v>
      </c>
      <c r="AE626" s="1" t="s">
        <v>54</v>
      </c>
      <c r="AF626" s="1">
        <v>1</v>
      </c>
      <c r="AG626" s="1">
        <v>0</v>
      </c>
      <c r="AH626" s="1">
        <v>6</v>
      </c>
      <c r="AI626" s="1">
        <v>2007</v>
      </c>
      <c r="AJ626" s="1" t="s">
        <v>9</v>
      </c>
      <c r="AK626" s="1">
        <v>124500</v>
      </c>
      <c r="AL626" s="16">
        <f t="shared" si="29"/>
        <v>-51484.850684931502</v>
      </c>
      <c r="AM626" s="16">
        <f t="shared" si="30"/>
        <v>2650689850.0496917</v>
      </c>
    </row>
    <row r="627" spans="1:39" x14ac:dyDescent="0.25">
      <c r="A627" s="5">
        <v>261</v>
      </c>
      <c r="B627" s="6">
        <v>80</v>
      </c>
      <c r="C627" s="6" t="s">
        <v>3</v>
      </c>
      <c r="D627" s="6">
        <v>19296</v>
      </c>
      <c r="E627" s="1" t="s">
        <v>59</v>
      </c>
      <c r="F627" s="1">
        <v>6</v>
      </c>
      <c r="G627" s="1">
        <v>5</v>
      </c>
      <c r="H627" s="1">
        <v>1962</v>
      </c>
      <c r="I627" s="1">
        <v>1962</v>
      </c>
      <c r="J627" s="1" t="s">
        <v>46</v>
      </c>
      <c r="K627" s="1" t="s">
        <v>47</v>
      </c>
      <c r="L627" s="1" t="s">
        <v>47</v>
      </c>
      <c r="M627" s="1" t="s">
        <v>49</v>
      </c>
      <c r="N627" s="1" t="s">
        <v>47</v>
      </c>
      <c r="O627" s="1" t="s">
        <v>47</v>
      </c>
      <c r="P627" s="1" t="s">
        <v>48</v>
      </c>
      <c r="Q627" s="1" t="s">
        <v>60</v>
      </c>
      <c r="R627" s="1">
        <v>672</v>
      </c>
      <c r="S627" s="1" t="s">
        <v>52</v>
      </c>
      <c r="T627" s="1">
        <v>1382</v>
      </c>
      <c r="U627" s="1">
        <v>0</v>
      </c>
      <c r="V627" s="1">
        <v>0</v>
      </c>
      <c r="W627" s="1">
        <v>1382</v>
      </c>
      <c r="X627" s="1">
        <v>1</v>
      </c>
      <c r="Y627" s="1">
        <v>0</v>
      </c>
      <c r="Z627" s="1">
        <v>3</v>
      </c>
      <c r="AA627" s="1">
        <v>1</v>
      </c>
      <c r="AB627" s="1" t="s">
        <v>47</v>
      </c>
      <c r="AC627" s="1">
        <v>6</v>
      </c>
      <c r="AD627" s="1" t="s">
        <v>53</v>
      </c>
      <c r="AE627" s="1" t="s">
        <v>54</v>
      </c>
      <c r="AF627" s="1">
        <v>2</v>
      </c>
      <c r="AG627" s="1">
        <v>0</v>
      </c>
      <c r="AH627" s="1">
        <v>5</v>
      </c>
      <c r="AI627" s="1">
        <v>2009</v>
      </c>
      <c r="AJ627" s="1" t="s">
        <v>9</v>
      </c>
      <c r="AK627" s="1">
        <v>176000</v>
      </c>
      <c r="AL627" s="16">
        <f t="shared" si="29"/>
        <v>15.149315068498254</v>
      </c>
      <c r="AM627" s="16">
        <f t="shared" si="30"/>
        <v>229.50174704462825</v>
      </c>
    </row>
    <row r="628" spans="1:39" x14ac:dyDescent="0.25">
      <c r="A628" s="5">
        <v>175</v>
      </c>
      <c r="B628" s="6">
        <v>20</v>
      </c>
      <c r="C628" s="6" t="s">
        <v>3</v>
      </c>
      <c r="D628" s="6">
        <v>12416</v>
      </c>
      <c r="E628" s="1" t="s">
        <v>45</v>
      </c>
      <c r="F628" s="1">
        <v>6</v>
      </c>
      <c r="G628" s="1">
        <v>5</v>
      </c>
      <c r="H628" s="1">
        <v>1986</v>
      </c>
      <c r="I628" s="1">
        <v>1986</v>
      </c>
      <c r="J628" s="1" t="s">
        <v>46</v>
      </c>
      <c r="K628" s="1" t="s">
        <v>47</v>
      </c>
      <c r="L628" s="1" t="s">
        <v>47</v>
      </c>
      <c r="M628" s="1" t="s">
        <v>49</v>
      </c>
      <c r="N628" s="1" t="s">
        <v>48</v>
      </c>
      <c r="O628" s="1" t="s">
        <v>66</v>
      </c>
      <c r="P628" s="1" t="s">
        <v>50</v>
      </c>
      <c r="Q628" s="1" t="s">
        <v>65</v>
      </c>
      <c r="R628" s="1">
        <v>1398</v>
      </c>
      <c r="S628" s="1" t="s">
        <v>52</v>
      </c>
      <c r="T628" s="1">
        <v>1651</v>
      </c>
      <c r="U628" s="1">
        <v>0</v>
      </c>
      <c r="V628" s="1">
        <v>0</v>
      </c>
      <c r="W628" s="1">
        <v>1651</v>
      </c>
      <c r="X628" s="1">
        <v>2</v>
      </c>
      <c r="Y628" s="1">
        <v>0</v>
      </c>
      <c r="Z628" s="1">
        <v>3</v>
      </c>
      <c r="AA628" s="1">
        <v>1</v>
      </c>
      <c r="AB628" s="1" t="s">
        <v>47</v>
      </c>
      <c r="AC628" s="1">
        <v>7</v>
      </c>
      <c r="AD628" s="1" t="s">
        <v>73</v>
      </c>
      <c r="AE628" s="1" t="s">
        <v>54</v>
      </c>
      <c r="AF628" s="1">
        <v>2</v>
      </c>
      <c r="AG628" s="1">
        <v>0</v>
      </c>
      <c r="AH628" s="1">
        <v>11</v>
      </c>
      <c r="AI628" s="1">
        <v>2008</v>
      </c>
      <c r="AJ628" s="1" t="s">
        <v>9</v>
      </c>
      <c r="AK628" s="1">
        <v>184000</v>
      </c>
      <c r="AL628" s="16">
        <f t="shared" si="29"/>
        <v>8015.1493150684983</v>
      </c>
      <c r="AM628" s="16">
        <f t="shared" si="30"/>
        <v>64242618.542843014</v>
      </c>
    </row>
    <row r="629" spans="1:39" x14ac:dyDescent="0.25">
      <c r="A629" s="5">
        <v>37</v>
      </c>
      <c r="B629" s="6">
        <v>20</v>
      </c>
      <c r="C629" s="6" t="s">
        <v>3</v>
      </c>
      <c r="D629" s="6">
        <v>10859</v>
      </c>
      <c r="E629" s="1" t="s">
        <v>59</v>
      </c>
      <c r="F629" s="1">
        <v>5</v>
      </c>
      <c r="G629" s="1">
        <v>5</v>
      </c>
      <c r="H629" s="1">
        <v>1994</v>
      </c>
      <c r="I629" s="1">
        <v>1995</v>
      </c>
      <c r="J629" s="1" t="s">
        <v>46</v>
      </c>
      <c r="K629" s="1" t="s">
        <v>47</v>
      </c>
      <c r="L629" s="1" t="s">
        <v>47</v>
      </c>
      <c r="M629" s="1" t="s">
        <v>55</v>
      </c>
      <c r="N629" s="1" t="s">
        <v>48</v>
      </c>
      <c r="O629" s="1" t="s">
        <v>47</v>
      </c>
      <c r="P629" s="1" t="s">
        <v>50</v>
      </c>
      <c r="Q629" s="1" t="s">
        <v>56</v>
      </c>
      <c r="R629" s="1">
        <v>0</v>
      </c>
      <c r="S629" s="1" t="s">
        <v>52</v>
      </c>
      <c r="T629" s="1">
        <v>1097</v>
      </c>
      <c r="U629" s="1">
        <v>0</v>
      </c>
      <c r="V629" s="1">
        <v>0</v>
      </c>
      <c r="W629" s="1">
        <v>1097</v>
      </c>
      <c r="X629" s="1">
        <v>1</v>
      </c>
      <c r="Y629" s="1">
        <v>1</v>
      </c>
      <c r="Z629" s="1">
        <v>3</v>
      </c>
      <c r="AA629" s="1">
        <v>1</v>
      </c>
      <c r="AB629" s="1" t="s">
        <v>47</v>
      </c>
      <c r="AC629" s="1">
        <v>6</v>
      </c>
      <c r="AD629" s="1" t="s">
        <v>53</v>
      </c>
      <c r="AE629" s="1" t="s">
        <v>54</v>
      </c>
      <c r="AF629" s="1">
        <v>2</v>
      </c>
      <c r="AG629" s="1">
        <v>0</v>
      </c>
      <c r="AH629" s="1">
        <v>6</v>
      </c>
      <c r="AI629" s="1">
        <v>2009</v>
      </c>
      <c r="AJ629" s="1" t="s">
        <v>9</v>
      </c>
      <c r="AK629" s="1">
        <v>145000</v>
      </c>
      <c r="AL629" s="16">
        <f t="shared" si="29"/>
        <v>-30984.850684931502</v>
      </c>
      <c r="AM629" s="16">
        <f t="shared" si="30"/>
        <v>960060971.96750021</v>
      </c>
    </row>
    <row r="630" spans="1:39" x14ac:dyDescent="0.25">
      <c r="A630" s="5">
        <v>1073</v>
      </c>
      <c r="B630" s="6">
        <v>50</v>
      </c>
      <c r="C630" s="6" t="s">
        <v>3</v>
      </c>
      <c r="D630" s="6">
        <v>7585</v>
      </c>
      <c r="E630" s="1" t="s">
        <v>45</v>
      </c>
      <c r="F630" s="1">
        <v>5</v>
      </c>
      <c r="G630" s="1">
        <v>3</v>
      </c>
      <c r="H630" s="1">
        <v>1948</v>
      </c>
      <c r="I630" s="1">
        <v>1950</v>
      </c>
      <c r="J630" s="1" t="s">
        <v>46</v>
      </c>
      <c r="K630" s="1" t="s">
        <v>47</v>
      </c>
      <c r="L630" s="1" t="s">
        <v>47</v>
      </c>
      <c r="M630" s="1" t="s">
        <v>49</v>
      </c>
      <c r="N630" s="1" t="s">
        <v>66</v>
      </c>
      <c r="O630" s="1" t="s">
        <v>66</v>
      </c>
      <c r="P630" s="1" t="s">
        <v>70</v>
      </c>
      <c r="Q630" s="1" t="s">
        <v>56</v>
      </c>
      <c r="R630" s="1">
        <v>0</v>
      </c>
      <c r="S630" s="1" t="s">
        <v>52</v>
      </c>
      <c r="T630" s="1">
        <v>1002</v>
      </c>
      <c r="U630" s="1">
        <v>454</v>
      </c>
      <c r="V630" s="1">
        <v>0</v>
      </c>
      <c r="W630" s="1">
        <v>1456</v>
      </c>
      <c r="X630" s="1">
        <v>1</v>
      </c>
      <c r="Y630" s="1">
        <v>0</v>
      </c>
      <c r="Z630" s="1">
        <v>4</v>
      </c>
      <c r="AA630" s="1">
        <v>1</v>
      </c>
      <c r="AB630" s="1" t="s">
        <v>47</v>
      </c>
      <c r="AC630" s="1">
        <v>7</v>
      </c>
      <c r="AD630" s="1" t="s">
        <v>53</v>
      </c>
      <c r="AE630" s="1" t="s">
        <v>58</v>
      </c>
      <c r="AF630" s="1">
        <v>1</v>
      </c>
      <c r="AG630" s="1">
        <v>0</v>
      </c>
      <c r="AH630" s="1">
        <v>8</v>
      </c>
      <c r="AI630" s="1">
        <v>2006</v>
      </c>
      <c r="AJ630" s="1" t="s">
        <v>9</v>
      </c>
      <c r="AK630" s="1">
        <v>91500</v>
      </c>
      <c r="AL630" s="16">
        <f t="shared" si="29"/>
        <v>-84484.850684931502</v>
      </c>
      <c r="AM630" s="16">
        <f t="shared" si="30"/>
        <v>7137689995.2551708</v>
      </c>
    </row>
    <row r="631" spans="1:39" x14ac:dyDescent="0.25">
      <c r="A631" s="5">
        <v>814</v>
      </c>
      <c r="B631" s="6">
        <v>20</v>
      </c>
      <c r="C631" s="6" t="s">
        <v>3</v>
      </c>
      <c r="D631" s="6">
        <v>9750</v>
      </c>
      <c r="E631" s="1" t="s">
        <v>45</v>
      </c>
      <c r="F631" s="1">
        <v>6</v>
      </c>
      <c r="G631" s="1">
        <v>6</v>
      </c>
      <c r="H631" s="1">
        <v>1958</v>
      </c>
      <c r="I631" s="1">
        <v>1958</v>
      </c>
      <c r="J631" s="1" t="s">
        <v>46</v>
      </c>
      <c r="K631" s="1" t="s">
        <v>47</v>
      </c>
      <c r="L631" s="1" t="s">
        <v>47</v>
      </c>
      <c r="M631" s="1" t="s">
        <v>49</v>
      </c>
      <c r="N631" s="1" t="s">
        <v>47</v>
      </c>
      <c r="O631" s="1" t="s">
        <v>47</v>
      </c>
      <c r="P631" s="1" t="s">
        <v>50</v>
      </c>
      <c r="Q631" s="1" t="s">
        <v>60</v>
      </c>
      <c r="R631" s="1">
        <v>608</v>
      </c>
      <c r="S631" s="1" t="s">
        <v>52</v>
      </c>
      <c r="T631" s="1">
        <v>1442</v>
      </c>
      <c r="U631" s="1">
        <v>0</v>
      </c>
      <c r="V631" s="1">
        <v>0</v>
      </c>
      <c r="W631" s="1">
        <v>1442</v>
      </c>
      <c r="X631" s="1">
        <v>1</v>
      </c>
      <c r="Y631" s="1">
        <v>1</v>
      </c>
      <c r="Z631" s="1">
        <v>4</v>
      </c>
      <c r="AA631" s="1">
        <v>1</v>
      </c>
      <c r="AB631" s="1" t="s">
        <v>47</v>
      </c>
      <c r="AC631" s="1">
        <v>7</v>
      </c>
      <c r="AD631" s="1" t="s">
        <v>53</v>
      </c>
      <c r="AE631" s="1" t="s">
        <v>54</v>
      </c>
      <c r="AF631" s="1">
        <v>1</v>
      </c>
      <c r="AG631" s="1">
        <v>0</v>
      </c>
      <c r="AH631" s="1">
        <v>4</v>
      </c>
      <c r="AI631" s="1">
        <v>2007</v>
      </c>
      <c r="AJ631" s="1" t="s">
        <v>9</v>
      </c>
      <c r="AK631" s="1">
        <v>157900</v>
      </c>
      <c r="AL631" s="16">
        <f t="shared" si="29"/>
        <v>-18084.850684931502</v>
      </c>
      <c r="AM631" s="16">
        <f t="shared" si="30"/>
        <v>327061824.29626739</v>
      </c>
    </row>
    <row r="632" spans="1:39" x14ac:dyDescent="0.25">
      <c r="A632" s="5">
        <v>100</v>
      </c>
      <c r="B632" s="6">
        <v>20</v>
      </c>
      <c r="C632" s="6" t="s">
        <v>3</v>
      </c>
      <c r="D632" s="6">
        <v>9320</v>
      </c>
      <c r="E632" s="1" t="s">
        <v>45</v>
      </c>
      <c r="F632" s="1">
        <v>4</v>
      </c>
      <c r="G632" s="1">
        <v>5</v>
      </c>
      <c r="H632" s="1">
        <v>1959</v>
      </c>
      <c r="I632" s="1">
        <v>1959</v>
      </c>
      <c r="J632" s="1" t="s">
        <v>46</v>
      </c>
      <c r="K632" s="1" t="s">
        <v>47</v>
      </c>
      <c r="L632" s="1" t="s">
        <v>47</v>
      </c>
      <c r="M632" s="1" t="s">
        <v>49</v>
      </c>
      <c r="N632" s="1" t="s">
        <v>47</v>
      </c>
      <c r="O632" s="1" t="s">
        <v>47</v>
      </c>
      <c r="P632" s="1" t="s">
        <v>50</v>
      </c>
      <c r="Q632" s="1" t="s">
        <v>65</v>
      </c>
      <c r="R632" s="1">
        <v>569</v>
      </c>
      <c r="S632" s="1" t="s">
        <v>52</v>
      </c>
      <c r="T632" s="1">
        <v>1225</v>
      </c>
      <c r="U632" s="1">
        <v>0</v>
      </c>
      <c r="V632" s="1">
        <v>0</v>
      </c>
      <c r="W632" s="1">
        <v>1225</v>
      </c>
      <c r="X632" s="1">
        <v>1</v>
      </c>
      <c r="Y632" s="1">
        <v>1</v>
      </c>
      <c r="Z632" s="1">
        <v>3</v>
      </c>
      <c r="AA632" s="1">
        <v>1</v>
      </c>
      <c r="AB632" s="1" t="s">
        <v>47</v>
      </c>
      <c r="AC632" s="1">
        <v>6</v>
      </c>
      <c r="AD632" s="1" t="s">
        <v>53</v>
      </c>
      <c r="AE632" s="1" t="s">
        <v>76</v>
      </c>
      <c r="AF632" s="1">
        <v>0</v>
      </c>
      <c r="AG632" s="1">
        <v>0</v>
      </c>
      <c r="AH632" s="1">
        <v>1</v>
      </c>
      <c r="AI632" s="1">
        <v>2010</v>
      </c>
      <c r="AJ632" s="1" t="s">
        <v>9</v>
      </c>
      <c r="AK632" s="1">
        <v>128950</v>
      </c>
      <c r="AL632" s="16">
        <f t="shared" si="29"/>
        <v>-47034.850684931502</v>
      </c>
      <c r="AM632" s="16">
        <f t="shared" si="30"/>
        <v>2212277178.9538012</v>
      </c>
    </row>
    <row r="633" spans="1:39" x14ac:dyDescent="0.25">
      <c r="A633" s="5">
        <v>1387</v>
      </c>
      <c r="B633" s="6">
        <v>60</v>
      </c>
      <c r="C633" s="6" t="s">
        <v>3</v>
      </c>
      <c r="D633" s="6">
        <v>16692</v>
      </c>
      <c r="E633" s="1" t="s">
        <v>45</v>
      </c>
      <c r="F633" s="1">
        <v>7</v>
      </c>
      <c r="G633" s="1">
        <v>5</v>
      </c>
      <c r="H633" s="1">
        <v>1978</v>
      </c>
      <c r="I633" s="1">
        <v>1978</v>
      </c>
      <c r="J633" s="1" t="s">
        <v>46</v>
      </c>
      <c r="K633" s="1" t="s">
        <v>47</v>
      </c>
      <c r="L633" s="1" t="s">
        <v>47</v>
      </c>
      <c r="M633" s="1" t="s">
        <v>49</v>
      </c>
      <c r="N633" s="1" t="s">
        <v>48</v>
      </c>
      <c r="O633" s="1" t="s">
        <v>47</v>
      </c>
      <c r="P633" s="1" t="s">
        <v>50</v>
      </c>
      <c r="Q633" s="1" t="s">
        <v>51</v>
      </c>
      <c r="R633" s="1">
        <v>790</v>
      </c>
      <c r="S633" s="1" t="s">
        <v>52</v>
      </c>
      <c r="T633" s="1">
        <v>1392</v>
      </c>
      <c r="U633" s="1">
        <v>1392</v>
      </c>
      <c r="V633" s="1">
        <v>0</v>
      </c>
      <c r="W633" s="1">
        <v>2784</v>
      </c>
      <c r="X633" s="1">
        <v>3</v>
      </c>
      <c r="Y633" s="1">
        <v>1</v>
      </c>
      <c r="Z633" s="1">
        <v>5</v>
      </c>
      <c r="AA633" s="1">
        <v>1</v>
      </c>
      <c r="AB633" s="1" t="s">
        <v>48</v>
      </c>
      <c r="AC633" s="1">
        <v>12</v>
      </c>
      <c r="AD633" s="1" t="s">
        <v>53</v>
      </c>
      <c r="AE633" s="1" t="s">
        <v>54</v>
      </c>
      <c r="AF633" s="1">
        <v>2</v>
      </c>
      <c r="AG633" s="1">
        <v>519</v>
      </c>
      <c r="AH633" s="1">
        <v>7</v>
      </c>
      <c r="AI633" s="1">
        <v>2006</v>
      </c>
      <c r="AJ633" s="1" t="s">
        <v>9</v>
      </c>
      <c r="AK633" s="1">
        <v>250000</v>
      </c>
      <c r="AL633" s="16">
        <f t="shared" si="29"/>
        <v>74015.149315068498</v>
      </c>
      <c r="AM633" s="16">
        <f t="shared" si="30"/>
        <v>5478242328.1318846</v>
      </c>
    </row>
    <row r="634" spans="1:39" x14ac:dyDescent="0.25">
      <c r="A634" s="5">
        <v>408</v>
      </c>
      <c r="B634" s="6">
        <v>70</v>
      </c>
      <c r="C634" s="6" t="s">
        <v>3</v>
      </c>
      <c r="D634" s="6">
        <v>15576</v>
      </c>
      <c r="E634" s="1" t="s">
        <v>45</v>
      </c>
      <c r="F634" s="1">
        <v>6</v>
      </c>
      <c r="G634" s="1">
        <v>7</v>
      </c>
      <c r="H634" s="1">
        <v>1915</v>
      </c>
      <c r="I634" s="1">
        <v>1976</v>
      </c>
      <c r="J634" s="1" t="s">
        <v>46</v>
      </c>
      <c r="K634" s="1" t="s">
        <v>47</v>
      </c>
      <c r="L634" s="1" t="s">
        <v>47</v>
      </c>
      <c r="M634" s="1" t="s">
        <v>67</v>
      </c>
      <c r="N634" s="1" t="s">
        <v>48</v>
      </c>
      <c r="O634" s="1" t="s">
        <v>47</v>
      </c>
      <c r="P634" s="1" t="s">
        <v>50</v>
      </c>
      <c r="Q634" s="1" t="s">
        <v>56</v>
      </c>
      <c r="R634" s="1">
        <v>0</v>
      </c>
      <c r="S634" s="1" t="s">
        <v>52</v>
      </c>
      <c r="T634" s="1">
        <v>840</v>
      </c>
      <c r="U634" s="1">
        <v>840</v>
      </c>
      <c r="V634" s="1">
        <v>0</v>
      </c>
      <c r="W634" s="1">
        <v>1680</v>
      </c>
      <c r="X634" s="1">
        <v>2</v>
      </c>
      <c r="Y634" s="1">
        <v>0</v>
      </c>
      <c r="Z634" s="1">
        <v>4</v>
      </c>
      <c r="AA634" s="1">
        <v>1</v>
      </c>
      <c r="AB634" s="1" t="s">
        <v>47</v>
      </c>
      <c r="AC634" s="1">
        <v>8</v>
      </c>
      <c r="AD634" s="1" t="s">
        <v>53</v>
      </c>
      <c r="AE634" s="1" t="s">
        <v>54</v>
      </c>
      <c r="AF634" s="1">
        <v>1</v>
      </c>
      <c r="AG634" s="1">
        <v>0</v>
      </c>
      <c r="AH634" s="1">
        <v>3</v>
      </c>
      <c r="AI634" s="1">
        <v>2008</v>
      </c>
      <c r="AJ634" s="1" t="s">
        <v>9</v>
      </c>
      <c r="AK634" s="1">
        <v>177000</v>
      </c>
      <c r="AL634" s="16">
        <f t="shared" si="29"/>
        <v>1015.1493150684983</v>
      </c>
      <c r="AM634" s="16">
        <f t="shared" si="30"/>
        <v>1030528.1318840411</v>
      </c>
    </row>
    <row r="635" spans="1:39" x14ac:dyDescent="0.25">
      <c r="A635" s="5">
        <v>474</v>
      </c>
      <c r="B635" s="6">
        <v>20</v>
      </c>
      <c r="C635" s="6" t="s">
        <v>3</v>
      </c>
      <c r="D635" s="6">
        <v>14977</v>
      </c>
      <c r="E635" s="1" t="s">
        <v>45</v>
      </c>
      <c r="F635" s="1">
        <v>8</v>
      </c>
      <c r="G635" s="1">
        <v>5</v>
      </c>
      <c r="H635" s="1">
        <v>2006</v>
      </c>
      <c r="I635" s="1">
        <v>2007</v>
      </c>
      <c r="J635" s="1" t="s">
        <v>46</v>
      </c>
      <c r="K635" s="1" t="s">
        <v>48</v>
      </c>
      <c r="L635" s="1" t="s">
        <v>47</v>
      </c>
      <c r="M635" s="1" t="s">
        <v>55</v>
      </c>
      <c r="N635" s="1" t="s">
        <v>62</v>
      </c>
      <c r="O635" s="1" t="s">
        <v>47</v>
      </c>
      <c r="P635" s="1" t="s">
        <v>48</v>
      </c>
      <c r="Q635" s="1" t="s">
        <v>63</v>
      </c>
      <c r="R635" s="1">
        <v>1350</v>
      </c>
      <c r="S635" s="1" t="s">
        <v>52</v>
      </c>
      <c r="T635" s="1">
        <v>1976</v>
      </c>
      <c r="U635" s="1">
        <v>0</v>
      </c>
      <c r="V635" s="1">
        <v>0</v>
      </c>
      <c r="W635" s="1">
        <v>1976</v>
      </c>
      <c r="X635" s="1">
        <v>2</v>
      </c>
      <c r="Y635" s="1">
        <v>0</v>
      </c>
      <c r="Z635" s="1">
        <v>2</v>
      </c>
      <c r="AA635" s="1">
        <v>1</v>
      </c>
      <c r="AB635" s="1" t="s">
        <v>48</v>
      </c>
      <c r="AC635" s="1">
        <v>7</v>
      </c>
      <c r="AD635" s="1" t="s">
        <v>53</v>
      </c>
      <c r="AE635" s="1" t="s">
        <v>54</v>
      </c>
      <c r="AF635" s="1">
        <v>3</v>
      </c>
      <c r="AG635" s="1">
        <v>0</v>
      </c>
      <c r="AH635" s="1">
        <v>7</v>
      </c>
      <c r="AI635" s="1">
        <v>2007</v>
      </c>
      <c r="AJ635" s="1" t="s">
        <v>10</v>
      </c>
      <c r="AK635" s="1">
        <v>440000</v>
      </c>
      <c r="AL635" s="16">
        <f t="shared" si="29"/>
        <v>264015.1493150685</v>
      </c>
      <c r="AM635" s="16">
        <f t="shared" si="30"/>
        <v>69703999067.85791</v>
      </c>
    </row>
    <row r="636" spans="1:39" x14ac:dyDescent="0.25">
      <c r="A636" s="5">
        <v>1446</v>
      </c>
      <c r="B636" s="6">
        <v>85</v>
      </c>
      <c r="C636" s="6" t="s">
        <v>3</v>
      </c>
      <c r="D636" s="6">
        <v>8400</v>
      </c>
      <c r="E636" s="1" t="s">
        <v>45</v>
      </c>
      <c r="F636" s="1">
        <v>6</v>
      </c>
      <c r="G636" s="1">
        <v>5</v>
      </c>
      <c r="H636" s="1">
        <v>1966</v>
      </c>
      <c r="I636" s="1">
        <v>1966</v>
      </c>
      <c r="J636" s="1" t="s">
        <v>46</v>
      </c>
      <c r="K636" s="1" t="s">
        <v>47</v>
      </c>
      <c r="L636" s="1" t="s">
        <v>47</v>
      </c>
      <c r="M636" s="1" t="s">
        <v>49</v>
      </c>
      <c r="N636" s="1" t="s">
        <v>47</v>
      </c>
      <c r="O636" s="1" t="s">
        <v>47</v>
      </c>
      <c r="P636" s="1" t="s">
        <v>48</v>
      </c>
      <c r="Q636" s="1" t="s">
        <v>60</v>
      </c>
      <c r="R636" s="1">
        <v>187</v>
      </c>
      <c r="S636" s="1" t="s">
        <v>52</v>
      </c>
      <c r="T636" s="1">
        <v>913</v>
      </c>
      <c r="U636" s="1">
        <v>0</v>
      </c>
      <c r="V636" s="1">
        <v>0</v>
      </c>
      <c r="W636" s="1">
        <v>913</v>
      </c>
      <c r="X636" s="1">
        <v>1</v>
      </c>
      <c r="Y636" s="1">
        <v>0</v>
      </c>
      <c r="Z636" s="1">
        <v>3</v>
      </c>
      <c r="AA636" s="1">
        <v>1</v>
      </c>
      <c r="AB636" s="1" t="s">
        <v>47</v>
      </c>
      <c r="AC636" s="1">
        <v>6</v>
      </c>
      <c r="AD636" s="1" t="s">
        <v>53</v>
      </c>
      <c r="AE636" s="1" t="s">
        <v>58</v>
      </c>
      <c r="AF636" s="1">
        <v>1</v>
      </c>
      <c r="AG636" s="1">
        <v>0</v>
      </c>
      <c r="AH636" s="1">
        <v>5</v>
      </c>
      <c r="AI636" s="1">
        <v>2007</v>
      </c>
      <c r="AJ636" s="1" t="s">
        <v>9</v>
      </c>
      <c r="AK636" s="1">
        <v>129000</v>
      </c>
      <c r="AL636" s="16">
        <f t="shared" si="29"/>
        <v>-46984.850684931502</v>
      </c>
      <c r="AM636" s="16">
        <f t="shared" si="30"/>
        <v>2207576193.8853083</v>
      </c>
    </row>
    <row r="637" spans="1:39" x14ac:dyDescent="0.25">
      <c r="A637" s="5">
        <v>1410</v>
      </c>
      <c r="B637" s="6">
        <v>60</v>
      </c>
      <c r="C637" s="6" t="s">
        <v>3</v>
      </c>
      <c r="D637" s="6">
        <v>20544</v>
      </c>
      <c r="E637" s="1" t="s">
        <v>71</v>
      </c>
      <c r="F637" s="1">
        <v>7</v>
      </c>
      <c r="G637" s="1">
        <v>6</v>
      </c>
      <c r="H637" s="1">
        <v>1986</v>
      </c>
      <c r="I637" s="1">
        <v>1991</v>
      </c>
      <c r="J637" s="1" t="s">
        <v>46</v>
      </c>
      <c r="K637" s="1" t="s">
        <v>47</v>
      </c>
      <c r="L637" s="1" t="s">
        <v>48</v>
      </c>
      <c r="M637" s="1" t="s">
        <v>49</v>
      </c>
      <c r="N637" s="1" t="s">
        <v>48</v>
      </c>
      <c r="O637" s="1" t="s">
        <v>47</v>
      </c>
      <c r="P637" s="1" t="s">
        <v>50</v>
      </c>
      <c r="Q637" s="1" t="s">
        <v>56</v>
      </c>
      <c r="R637" s="1">
        <v>0</v>
      </c>
      <c r="S637" s="1" t="s">
        <v>52</v>
      </c>
      <c r="T637" s="1">
        <v>1236</v>
      </c>
      <c r="U637" s="1">
        <v>857</v>
      </c>
      <c r="V637" s="1">
        <v>0</v>
      </c>
      <c r="W637" s="1">
        <v>2093</v>
      </c>
      <c r="X637" s="1">
        <v>2</v>
      </c>
      <c r="Y637" s="1">
        <v>1</v>
      </c>
      <c r="Z637" s="1">
        <v>3</v>
      </c>
      <c r="AA637" s="1">
        <v>1</v>
      </c>
      <c r="AB637" s="1" t="s">
        <v>47</v>
      </c>
      <c r="AC637" s="1">
        <v>7</v>
      </c>
      <c r="AD637" s="1" t="s">
        <v>53</v>
      </c>
      <c r="AE637" s="1" t="s">
        <v>54</v>
      </c>
      <c r="AF637" s="1">
        <v>2</v>
      </c>
      <c r="AG637" s="1">
        <v>0</v>
      </c>
      <c r="AH637" s="1">
        <v>11</v>
      </c>
      <c r="AI637" s="1">
        <v>2008</v>
      </c>
      <c r="AJ637" s="1" t="s">
        <v>9</v>
      </c>
      <c r="AK637" s="1">
        <v>215000</v>
      </c>
      <c r="AL637" s="16">
        <f t="shared" si="29"/>
        <v>39015.149315068498</v>
      </c>
      <c r="AM637" s="16">
        <f t="shared" si="30"/>
        <v>1522181876.07709</v>
      </c>
    </row>
    <row r="638" spans="1:39" x14ac:dyDescent="0.25">
      <c r="A638" s="5">
        <v>551</v>
      </c>
      <c r="B638" s="6">
        <v>120</v>
      </c>
      <c r="C638" s="6" t="s">
        <v>3</v>
      </c>
      <c r="D638" s="6">
        <v>4043</v>
      </c>
      <c r="E638" s="1" t="s">
        <v>45</v>
      </c>
      <c r="F638" s="1">
        <v>6</v>
      </c>
      <c r="G638" s="1">
        <v>6</v>
      </c>
      <c r="H638" s="1">
        <v>1977</v>
      </c>
      <c r="I638" s="1">
        <v>1977</v>
      </c>
      <c r="J638" s="1" t="s">
        <v>46</v>
      </c>
      <c r="K638" s="1" t="s">
        <v>47</v>
      </c>
      <c r="L638" s="1" t="s">
        <v>47</v>
      </c>
      <c r="M638" s="1" t="s">
        <v>49</v>
      </c>
      <c r="N638" s="1" t="s">
        <v>48</v>
      </c>
      <c r="O638" s="1" t="s">
        <v>47</v>
      </c>
      <c r="P638" s="1" t="s">
        <v>50</v>
      </c>
      <c r="Q638" s="1" t="s">
        <v>65</v>
      </c>
      <c r="R638" s="1">
        <v>559</v>
      </c>
      <c r="S638" s="1" t="s">
        <v>52</v>
      </c>
      <c r="T638" s="1">
        <v>1069</v>
      </c>
      <c r="U638" s="1">
        <v>0</v>
      </c>
      <c r="V638" s="1">
        <v>0</v>
      </c>
      <c r="W638" s="1">
        <v>1069</v>
      </c>
      <c r="X638" s="1">
        <v>2</v>
      </c>
      <c r="Y638" s="1">
        <v>0</v>
      </c>
      <c r="Z638" s="1">
        <v>2</v>
      </c>
      <c r="AA638" s="1">
        <v>1</v>
      </c>
      <c r="AB638" s="1" t="s">
        <v>47</v>
      </c>
      <c r="AC638" s="1">
        <v>4</v>
      </c>
      <c r="AD638" s="1" t="s">
        <v>53</v>
      </c>
      <c r="AE638" s="1" t="s">
        <v>54</v>
      </c>
      <c r="AF638" s="1">
        <v>2</v>
      </c>
      <c r="AG638" s="1">
        <v>0</v>
      </c>
      <c r="AH638" s="1">
        <v>10</v>
      </c>
      <c r="AI638" s="1">
        <v>2008</v>
      </c>
      <c r="AJ638" s="1" t="s">
        <v>10</v>
      </c>
      <c r="AK638" s="1">
        <v>140000</v>
      </c>
      <c r="AL638" s="16">
        <f t="shared" si="29"/>
        <v>-35984.850684931502</v>
      </c>
      <c r="AM638" s="16">
        <f t="shared" si="30"/>
        <v>1294909478.8168151</v>
      </c>
    </row>
    <row r="639" spans="1:39" x14ac:dyDescent="0.25">
      <c r="A639" s="5">
        <v>229</v>
      </c>
      <c r="B639" s="6">
        <v>20</v>
      </c>
      <c r="C639" s="6" t="s">
        <v>3</v>
      </c>
      <c r="D639" s="6">
        <v>8521</v>
      </c>
      <c r="E639" s="1" t="s">
        <v>64</v>
      </c>
      <c r="F639" s="1">
        <v>5</v>
      </c>
      <c r="G639" s="1">
        <v>5</v>
      </c>
      <c r="H639" s="1">
        <v>1967</v>
      </c>
      <c r="I639" s="1">
        <v>1967</v>
      </c>
      <c r="J639" s="1" t="s">
        <v>46</v>
      </c>
      <c r="K639" s="1" t="s">
        <v>47</v>
      </c>
      <c r="L639" s="1" t="s">
        <v>47</v>
      </c>
      <c r="M639" s="1" t="s">
        <v>49</v>
      </c>
      <c r="N639" s="1" t="s">
        <v>47</v>
      </c>
      <c r="O639" s="1" t="s">
        <v>47</v>
      </c>
      <c r="P639" s="1" t="s">
        <v>50</v>
      </c>
      <c r="Q639" s="1" t="s">
        <v>65</v>
      </c>
      <c r="R639" s="1">
        <v>842</v>
      </c>
      <c r="S639" s="1" t="s">
        <v>52</v>
      </c>
      <c r="T639" s="1">
        <v>912</v>
      </c>
      <c r="U639" s="1">
        <v>0</v>
      </c>
      <c r="V639" s="1">
        <v>0</v>
      </c>
      <c r="W639" s="1">
        <v>912</v>
      </c>
      <c r="X639" s="1">
        <v>1</v>
      </c>
      <c r="Y639" s="1">
        <v>0</v>
      </c>
      <c r="Z639" s="1">
        <v>3</v>
      </c>
      <c r="AA639" s="1">
        <v>1</v>
      </c>
      <c r="AB639" s="1" t="s">
        <v>47</v>
      </c>
      <c r="AC639" s="1">
        <v>5</v>
      </c>
      <c r="AD639" s="1" t="s">
        <v>53</v>
      </c>
      <c r="AE639" s="1" t="s">
        <v>58</v>
      </c>
      <c r="AF639" s="1">
        <v>1</v>
      </c>
      <c r="AG639" s="1">
        <v>0</v>
      </c>
      <c r="AH639" s="1">
        <v>5</v>
      </c>
      <c r="AI639" s="1">
        <v>2010</v>
      </c>
      <c r="AJ639" s="1" t="s">
        <v>9</v>
      </c>
      <c r="AK639" s="1">
        <v>125000</v>
      </c>
      <c r="AL639" s="16">
        <f t="shared" si="29"/>
        <v>-50984.850684931502</v>
      </c>
      <c r="AM639" s="16">
        <f t="shared" si="30"/>
        <v>2599454999.3647604</v>
      </c>
    </row>
    <row r="640" spans="1:39" x14ac:dyDescent="0.25">
      <c r="A640" s="5">
        <v>1067</v>
      </c>
      <c r="B640" s="6">
        <v>60</v>
      </c>
      <c r="C640" s="6" t="s">
        <v>3</v>
      </c>
      <c r="D640" s="6">
        <v>7837</v>
      </c>
      <c r="E640" s="1" t="s">
        <v>45</v>
      </c>
      <c r="F640" s="1">
        <v>6</v>
      </c>
      <c r="G640" s="1">
        <v>7</v>
      </c>
      <c r="H640" s="1">
        <v>1993</v>
      </c>
      <c r="I640" s="1">
        <v>1994</v>
      </c>
      <c r="J640" s="1" t="s">
        <v>46</v>
      </c>
      <c r="K640" s="1" t="s">
        <v>48</v>
      </c>
      <c r="L640" s="1" t="s">
        <v>47</v>
      </c>
      <c r="M640" s="1" t="s">
        <v>55</v>
      </c>
      <c r="N640" s="1" t="s">
        <v>48</v>
      </c>
      <c r="O640" s="1" t="s">
        <v>47</v>
      </c>
      <c r="P640" s="1" t="s">
        <v>50</v>
      </c>
      <c r="Q640" s="1" t="s">
        <v>56</v>
      </c>
      <c r="R640" s="1">
        <v>0</v>
      </c>
      <c r="S640" s="1" t="s">
        <v>52</v>
      </c>
      <c r="T640" s="1">
        <v>799</v>
      </c>
      <c r="U640" s="1">
        <v>772</v>
      </c>
      <c r="V640" s="1">
        <v>0</v>
      </c>
      <c r="W640" s="1">
        <v>1571</v>
      </c>
      <c r="X640" s="1">
        <v>2</v>
      </c>
      <c r="Y640" s="1">
        <v>1</v>
      </c>
      <c r="Z640" s="1">
        <v>3</v>
      </c>
      <c r="AA640" s="1">
        <v>1</v>
      </c>
      <c r="AB640" s="1" t="s">
        <v>47</v>
      </c>
      <c r="AC640" s="1">
        <v>7</v>
      </c>
      <c r="AD640" s="1" t="s">
        <v>53</v>
      </c>
      <c r="AE640" s="1" t="s">
        <v>54</v>
      </c>
      <c r="AF640" s="1">
        <v>2</v>
      </c>
      <c r="AG640" s="1">
        <v>0</v>
      </c>
      <c r="AH640" s="1">
        <v>5</v>
      </c>
      <c r="AI640" s="1">
        <v>2009</v>
      </c>
      <c r="AJ640" s="1" t="s">
        <v>9</v>
      </c>
      <c r="AK640" s="1">
        <v>178000</v>
      </c>
      <c r="AL640" s="16">
        <f t="shared" si="29"/>
        <v>2015.1493150684983</v>
      </c>
      <c r="AM640" s="16">
        <f t="shared" si="30"/>
        <v>4060826.7620210377</v>
      </c>
    </row>
    <row r="641" spans="1:39" x14ac:dyDescent="0.25">
      <c r="A641" s="5">
        <v>839</v>
      </c>
      <c r="B641" s="6">
        <v>20</v>
      </c>
      <c r="C641" s="6" t="s">
        <v>3</v>
      </c>
      <c r="D641" s="6">
        <v>9525</v>
      </c>
      <c r="E641" s="1" t="s">
        <v>45</v>
      </c>
      <c r="F641" s="1">
        <v>5</v>
      </c>
      <c r="G641" s="1">
        <v>6</v>
      </c>
      <c r="H641" s="1">
        <v>1995</v>
      </c>
      <c r="I641" s="1">
        <v>2006</v>
      </c>
      <c r="J641" s="1" t="s">
        <v>46</v>
      </c>
      <c r="K641" s="1" t="s">
        <v>47</v>
      </c>
      <c r="L641" s="1" t="s">
        <v>47</v>
      </c>
      <c r="M641" s="1" t="s">
        <v>55</v>
      </c>
      <c r="N641" s="1" t="s">
        <v>48</v>
      </c>
      <c r="O641" s="1" t="s">
        <v>47</v>
      </c>
      <c r="P641" s="1" t="s">
        <v>50</v>
      </c>
      <c r="Q641" s="1" t="s">
        <v>56</v>
      </c>
      <c r="R641" s="1">
        <v>0</v>
      </c>
      <c r="S641" s="1" t="s">
        <v>52</v>
      </c>
      <c r="T641" s="1">
        <v>1099</v>
      </c>
      <c r="U641" s="1">
        <v>0</v>
      </c>
      <c r="V641" s="1">
        <v>0</v>
      </c>
      <c r="W641" s="1">
        <v>1099</v>
      </c>
      <c r="X641" s="1">
        <v>1</v>
      </c>
      <c r="Y641" s="1">
        <v>1</v>
      </c>
      <c r="Z641" s="1">
        <v>3</v>
      </c>
      <c r="AA641" s="1">
        <v>1</v>
      </c>
      <c r="AB641" s="1" t="s">
        <v>48</v>
      </c>
      <c r="AC641" s="1">
        <v>6</v>
      </c>
      <c r="AD641" s="1" t="s">
        <v>53</v>
      </c>
      <c r="AE641" s="1" t="s">
        <v>54</v>
      </c>
      <c r="AF641" s="1">
        <v>1</v>
      </c>
      <c r="AG641" s="1">
        <v>0</v>
      </c>
      <c r="AH641" s="1">
        <v>6</v>
      </c>
      <c r="AI641" s="1">
        <v>2008</v>
      </c>
      <c r="AJ641" s="1" t="s">
        <v>9</v>
      </c>
      <c r="AK641" s="1">
        <v>144000</v>
      </c>
      <c r="AL641" s="16">
        <f t="shared" si="29"/>
        <v>-31984.850684931502</v>
      </c>
      <c r="AM641" s="16">
        <f t="shared" si="30"/>
        <v>1023030673.3373631</v>
      </c>
    </row>
    <row r="642" spans="1:39" x14ac:dyDescent="0.25">
      <c r="A642" s="5">
        <v>560</v>
      </c>
      <c r="B642" s="6">
        <v>120</v>
      </c>
      <c r="C642" s="6" t="s">
        <v>3</v>
      </c>
      <c r="D642" s="6">
        <v>3196</v>
      </c>
      <c r="E642" s="1" t="s">
        <v>45</v>
      </c>
      <c r="F642" s="1">
        <v>7</v>
      </c>
      <c r="G642" s="1">
        <v>5</v>
      </c>
      <c r="H642" s="1">
        <v>2003</v>
      </c>
      <c r="I642" s="1">
        <v>2004</v>
      </c>
      <c r="J642" s="1" t="s">
        <v>46</v>
      </c>
      <c r="K642" s="1" t="s">
        <v>48</v>
      </c>
      <c r="L642" s="1" t="s">
        <v>47</v>
      </c>
      <c r="M642" s="1" t="s">
        <v>55</v>
      </c>
      <c r="N642" s="1" t="s">
        <v>48</v>
      </c>
      <c r="O642" s="1" t="s">
        <v>47</v>
      </c>
      <c r="P642" s="1" t="s">
        <v>48</v>
      </c>
      <c r="Q642" s="1" t="s">
        <v>56</v>
      </c>
      <c r="R642" s="1">
        <v>0</v>
      </c>
      <c r="S642" s="1" t="s">
        <v>52</v>
      </c>
      <c r="T642" s="1">
        <v>1557</v>
      </c>
      <c r="U642" s="1">
        <v>0</v>
      </c>
      <c r="V642" s="1">
        <v>0</v>
      </c>
      <c r="W642" s="1">
        <v>1557</v>
      </c>
      <c r="X642" s="1">
        <v>2</v>
      </c>
      <c r="Y642" s="1">
        <v>0</v>
      </c>
      <c r="Z642" s="1">
        <v>2</v>
      </c>
      <c r="AA642" s="1">
        <v>1</v>
      </c>
      <c r="AB642" s="1" t="s">
        <v>48</v>
      </c>
      <c r="AC642" s="1">
        <v>7</v>
      </c>
      <c r="AD642" s="1" t="s">
        <v>53</v>
      </c>
      <c r="AE642" s="1" t="s">
        <v>54</v>
      </c>
      <c r="AF642" s="1">
        <v>2</v>
      </c>
      <c r="AG642" s="1">
        <v>0</v>
      </c>
      <c r="AH642" s="1">
        <v>10</v>
      </c>
      <c r="AI642" s="1">
        <v>2006</v>
      </c>
      <c r="AJ642" s="1" t="s">
        <v>9</v>
      </c>
      <c r="AK642" s="1">
        <v>234000</v>
      </c>
      <c r="AL642" s="16">
        <f t="shared" si="29"/>
        <v>58015.149315068498</v>
      </c>
      <c r="AM642" s="16">
        <f t="shared" si="30"/>
        <v>3365757550.0496926</v>
      </c>
    </row>
    <row r="643" spans="1:39" x14ac:dyDescent="0.25">
      <c r="A643" s="5">
        <v>1204</v>
      </c>
      <c r="B643" s="6">
        <v>20</v>
      </c>
      <c r="C643" s="6" t="s">
        <v>3</v>
      </c>
      <c r="D643" s="6">
        <v>9750</v>
      </c>
      <c r="E643" s="1" t="s">
        <v>45</v>
      </c>
      <c r="F643" s="1">
        <v>7</v>
      </c>
      <c r="G643" s="1">
        <v>5</v>
      </c>
      <c r="H643" s="1">
        <v>2000</v>
      </c>
      <c r="I643" s="1">
        <v>2001</v>
      </c>
      <c r="J643" s="1" t="s">
        <v>46</v>
      </c>
      <c r="K643" s="1" t="s">
        <v>48</v>
      </c>
      <c r="L643" s="1" t="s">
        <v>47</v>
      </c>
      <c r="M643" s="1" t="s">
        <v>55</v>
      </c>
      <c r="N643" s="1" t="s">
        <v>48</v>
      </c>
      <c r="O643" s="1" t="s">
        <v>47</v>
      </c>
      <c r="P643" s="1" t="s">
        <v>50</v>
      </c>
      <c r="Q643" s="1" t="s">
        <v>56</v>
      </c>
      <c r="R643" s="1">
        <v>0</v>
      </c>
      <c r="S643" s="1" t="s">
        <v>52</v>
      </c>
      <c r="T643" s="1">
        <v>1630</v>
      </c>
      <c r="U643" s="1">
        <v>0</v>
      </c>
      <c r="V643" s="1">
        <v>0</v>
      </c>
      <c r="W643" s="1">
        <v>1630</v>
      </c>
      <c r="X643" s="1">
        <v>2</v>
      </c>
      <c r="Y643" s="1">
        <v>0</v>
      </c>
      <c r="Z643" s="1">
        <v>3</v>
      </c>
      <c r="AA643" s="1">
        <v>1</v>
      </c>
      <c r="AB643" s="1" t="s">
        <v>48</v>
      </c>
      <c r="AC643" s="1">
        <v>6</v>
      </c>
      <c r="AD643" s="1" t="s">
        <v>53</v>
      </c>
      <c r="AE643" s="1" t="s">
        <v>54</v>
      </c>
      <c r="AF643" s="1">
        <v>2</v>
      </c>
      <c r="AG643" s="1">
        <v>0</v>
      </c>
      <c r="AH643" s="1">
        <v>10</v>
      </c>
      <c r="AI643" s="1">
        <v>2009</v>
      </c>
      <c r="AJ643" s="1" t="s">
        <v>9</v>
      </c>
      <c r="AK643" s="1">
        <v>213000</v>
      </c>
      <c r="AL643" s="16">
        <f t="shared" ref="AL643:AL706" si="31">AK643-$AO$3</f>
        <v>37015.149315068498</v>
      </c>
      <c r="AM643" s="16">
        <f t="shared" ref="AM643:AM706" si="32">AL643^2</f>
        <v>1370121278.8168159</v>
      </c>
    </row>
    <row r="644" spans="1:39" x14ac:dyDescent="0.25">
      <c r="A644" s="5">
        <v>1264</v>
      </c>
      <c r="B644" s="6">
        <v>70</v>
      </c>
      <c r="C644" s="6" t="s">
        <v>3</v>
      </c>
      <c r="D644" s="6">
        <v>13515</v>
      </c>
      <c r="E644" s="1" t="s">
        <v>45</v>
      </c>
      <c r="F644" s="1">
        <v>6</v>
      </c>
      <c r="G644" s="1">
        <v>6</v>
      </c>
      <c r="H644" s="1">
        <v>1919</v>
      </c>
      <c r="I644" s="1">
        <v>1950</v>
      </c>
      <c r="J644" s="1" t="s">
        <v>61</v>
      </c>
      <c r="K644" s="1" t="s">
        <v>47</v>
      </c>
      <c r="L644" s="1" t="s">
        <v>47</v>
      </c>
      <c r="M644" s="1" t="s">
        <v>55</v>
      </c>
      <c r="N644" s="1" t="s">
        <v>47</v>
      </c>
      <c r="O644" s="1" t="s">
        <v>47</v>
      </c>
      <c r="P644" s="1" t="s">
        <v>50</v>
      </c>
      <c r="Q644" s="1" t="s">
        <v>56</v>
      </c>
      <c r="R644" s="1">
        <v>0</v>
      </c>
      <c r="S644" s="1" t="s">
        <v>52</v>
      </c>
      <c r="T644" s="1">
        <v>1060</v>
      </c>
      <c r="U644" s="1">
        <v>764</v>
      </c>
      <c r="V644" s="1">
        <v>0</v>
      </c>
      <c r="W644" s="1">
        <v>1824</v>
      </c>
      <c r="X644" s="1">
        <v>1</v>
      </c>
      <c r="Y644" s="1">
        <v>0</v>
      </c>
      <c r="Z644" s="1">
        <v>3</v>
      </c>
      <c r="AA644" s="1">
        <v>1</v>
      </c>
      <c r="AB644" s="1" t="s">
        <v>47</v>
      </c>
      <c r="AC644" s="1">
        <v>8</v>
      </c>
      <c r="AD644" s="1" t="s">
        <v>53</v>
      </c>
      <c r="AE644" s="1" t="s">
        <v>58</v>
      </c>
      <c r="AF644" s="1">
        <v>2</v>
      </c>
      <c r="AG644" s="1">
        <v>0</v>
      </c>
      <c r="AH644" s="1">
        <v>7</v>
      </c>
      <c r="AI644" s="1">
        <v>2007</v>
      </c>
      <c r="AJ644" s="1" t="s">
        <v>9</v>
      </c>
      <c r="AK644" s="1">
        <v>180500</v>
      </c>
      <c r="AL644" s="16">
        <f t="shared" si="31"/>
        <v>4515.1493150684983</v>
      </c>
      <c r="AM644" s="16">
        <f t="shared" si="32"/>
        <v>20386573.33736353</v>
      </c>
    </row>
    <row r="645" spans="1:39" x14ac:dyDescent="0.25">
      <c r="A645" s="5">
        <v>220</v>
      </c>
      <c r="B645" s="6">
        <v>120</v>
      </c>
      <c r="C645" s="6" t="s">
        <v>3</v>
      </c>
      <c r="D645" s="6">
        <v>3010</v>
      </c>
      <c r="E645" s="1" t="s">
        <v>45</v>
      </c>
      <c r="F645" s="1">
        <v>7</v>
      </c>
      <c r="G645" s="1">
        <v>5</v>
      </c>
      <c r="H645" s="1">
        <v>2005</v>
      </c>
      <c r="I645" s="1">
        <v>2006</v>
      </c>
      <c r="J645" s="1" t="s">
        <v>46</v>
      </c>
      <c r="K645" s="1" t="s">
        <v>48</v>
      </c>
      <c r="L645" s="1" t="s">
        <v>47</v>
      </c>
      <c r="M645" s="1" t="s">
        <v>55</v>
      </c>
      <c r="N645" s="1" t="s">
        <v>48</v>
      </c>
      <c r="O645" s="1" t="s">
        <v>47</v>
      </c>
      <c r="P645" s="1" t="s">
        <v>68</v>
      </c>
      <c r="Q645" s="1" t="s">
        <v>63</v>
      </c>
      <c r="R645" s="1">
        <v>16</v>
      </c>
      <c r="S645" s="1" t="s">
        <v>52</v>
      </c>
      <c r="T645" s="1">
        <v>1248</v>
      </c>
      <c r="U645" s="1">
        <v>0</v>
      </c>
      <c r="V645" s="1">
        <v>0</v>
      </c>
      <c r="W645" s="1">
        <v>1248</v>
      </c>
      <c r="X645" s="1">
        <v>2</v>
      </c>
      <c r="Y645" s="1">
        <v>0</v>
      </c>
      <c r="Z645" s="1">
        <v>2</v>
      </c>
      <c r="AA645" s="1">
        <v>1</v>
      </c>
      <c r="AB645" s="1" t="s">
        <v>48</v>
      </c>
      <c r="AC645" s="1">
        <v>5</v>
      </c>
      <c r="AD645" s="1" t="s">
        <v>53</v>
      </c>
      <c r="AE645" s="1" t="s">
        <v>54</v>
      </c>
      <c r="AF645" s="1">
        <v>2</v>
      </c>
      <c r="AG645" s="1">
        <v>0</v>
      </c>
      <c r="AH645" s="1">
        <v>3</v>
      </c>
      <c r="AI645" s="1">
        <v>2006</v>
      </c>
      <c r="AJ645" s="1" t="s">
        <v>10</v>
      </c>
      <c r="AK645" s="1">
        <v>167240</v>
      </c>
      <c r="AL645" s="16">
        <f t="shared" si="31"/>
        <v>-8744.8506849315017</v>
      </c>
      <c r="AM645" s="16">
        <f t="shared" si="32"/>
        <v>76472413.501746953</v>
      </c>
    </row>
    <row r="646" spans="1:39" x14ac:dyDescent="0.25">
      <c r="A646" s="5">
        <v>283</v>
      </c>
      <c r="B646" s="6">
        <v>120</v>
      </c>
      <c r="C646" s="6" t="s">
        <v>3</v>
      </c>
      <c r="D646" s="6">
        <v>5063</v>
      </c>
      <c r="E646" s="1" t="s">
        <v>45</v>
      </c>
      <c r="F646" s="1">
        <v>7</v>
      </c>
      <c r="G646" s="1">
        <v>5</v>
      </c>
      <c r="H646" s="1">
        <v>2007</v>
      </c>
      <c r="I646" s="1">
        <v>2008</v>
      </c>
      <c r="J646" s="1" t="s">
        <v>46</v>
      </c>
      <c r="K646" s="1" t="s">
        <v>48</v>
      </c>
      <c r="L646" s="1" t="s">
        <v>47</v>
      </c>
      <c r="M646" s="1" t="s">
        <v>55</v>
      </c>
      <c r="N646" s="1" t="s">
        <v>48</v>
      </c>
      <c r="O646" s="1" t="s">
        <v>47</v>
      </c>
      <c r="P646" s="1" t="s">
        <v>50</v>
      </c>
      <c r="Q646" s="1" t="s">
        <v>63</v>
      </c>
      <c r="R646" s="1">
        <v>904</v>
      </c>
      <c r="S646" s="1" t="s">
        <v>52</v>
      </c>
      <c r="T646" s="1">
        <v>1314</v>
      </c>
      <c r="U646" s="1">
        <v>0</v>
      </c>
      <c r="V646" s="1">
        <v>0</v>
      </c>
      <c r="W646" s="1">
        <v>1314</v>
      </c>
      <c r="X646" s="1">
        <v>2</v>
      </c>
      <c r="Y646" s="1">
        <v>0</v>
      </c>
      <c r="Z646" s="1">
        <v>2</v>
      </c>
      <c r="AA646" s="1">
        <v>1</v>
      </c>
      <c r="AB646" s="1" t="s">
        <v>48</v>
      </c>
      <c r="AC646" s="1">
        <v>6</v>
      </c>
      <c r="AD646" s="1" t="s">
        <v>53</v>
      </c>
      <c r="AE646" s="1" t="s">
        <v>54</v>
      </c>
      <c r="AF646" s="1">
        <v>2</v>
      </c>
      <c r="AG646" s="1">
        <v>0</v>
      </c>
      <c r="AH646" s="1">
        <v>4</v>
      </c>
      <c r="AI646" s="1">
        <v>2009</v>
      </c>
      <c r="AJ646" s="1" t="s">
        <v>9</v>
      </c>
      <c r="AK646" s="1">
        <v>207500</v>
      </c>
      <c r="AL646" s="16">
        <f t="shared" si="31"/>
        <v>31515.149315068498</v>
      </c>
      <c r="AM646" s="16">
        <f t="shared" si="32"/>
        <v>993204636.35106242</v>
      </c>
    </row>
    <row r="647" spans="1:39" x14ac:dyDescent="0.25">
      <c r="A647" s="5">
        <v>906</v>
      </c>
      <c r="B647" s="6">
        <v>20</v>
      </c>
      <c r="C647" s="6" t="s">
        <v>3</v>
      </c>
      <c r="D647" s="6">
        <v>9920</v>
      </c>
      <c r="E647" s="1" t="s">
        <v>45</v>
      </c>
      <c r="F647" s="1">
        <v>5</v>
      </c>
      <c r="G647" s="1">
        <v>5</v>
      </c>
      <c r="H647" s="1">
        <v>1954</v>
      </c>
      <c r="I647" s="1">
        <v>1954</v>
      </c>
      <c r="J647" s="1" t="s">
        <v>46</v>
      </c>
      <c r="K647" s="1" t="s">
        <v>47</v>
      </c>
      <c r="L647" s="1" t="s">
        <v>47</v>
      </c>
      <c r="M647" s="1" t="s">
        <v>49</v>
      </c>
      <c r="N647" s="1" t="s">
        <v>47</v>
      </c>
      <c r="O647" s="1" t="s">
        <v>47</v>
      </c>
      <c r="P647" s="1" t="s">
        <v>50</v>
      </c>
      <c r="Q647" s="1" t="s">
        <v>60</v>
      </c>
      <c r="R647" s="1">
        <v>354</v>
      </c>
      <c r="S647" s="1" t="s">
        <v>52</v>
      </c>
      <c r="T647" s="1">
        <v>1063</v>
      </c>
      <c r="U647" s="1">
        <v>0</v>
      </c>
      <c r="V647" s="1">
        <v>0</v>
      </c>
      <c r="W647" s="1">
        <v>1063</v>
      </c>
      <c r="X647" s="1">
        <v>1</v>
      </c>
      <c r="Y647" s="1">
        <v>0</v>
      </c>
      <c r="Z647" s="1">
        <v>3</v>
      </c>
      <c r="AA647" s="1">
        <v>1</v>
      </c>
      <c r="AB647" s="1" t="s">
        <v>47</v>
      </c>
      <c r="AC647" s="1">
        <v>6</v>
      </c>
      <c r="AD647" s="1" t="s">
        <v>53</v>
      </c>
      <c r="AE647" s="1" t="s">
        <v>54</v>
      </c>
      <c r="AF647" s="1">
        <v>1</v>
      </c>
      <c r="AG647" s="1">
        <v>0</v>
      </c>
      <c r="AH647" s="1">
        <v>2</v>
      </c>
      <c r="AI647" s="1">
        <v>2010</v>
      </c>
      <c r="AJ647" s="1" t="s">
        <v>9</v>
      </c>
      <c r="AK647" s="1">
        <v>128000</v>
      </c>
      <c r="AL647" s="16">
        <f t="shared" si="31"/>
        <v>-47984.850684931502</v>
      </c>
      <c r="AM647" s="16">
        <f t="shared" si="32"/>
        <v>2302545895.2551713</v>
      </c>
    </row>
    <row r="648" spans="1:39" x14ac:dyDescent="0.25">
      <c r="A648" s="5">
        <v>481</v>
      </c>
      <c r="B648" s="6">
        <v>20</v>
      </c>
      <c r="C648" s="6" t="s">
        <v>3</v>
      </c>
      <c r="D648" s="6">
        <v>16033</v>
      </c>
      <c r="E648" s="1" t="s">
        <v>64</v>
      </c>
      <c r="F648" s="1">
        <v>9</v>
      </c>
      <c r="G648" s="1">
        <v>5</v>
      </c>
      <c r="H648" s="1">
        <v>2004</v>
      </c>
      <c r="I648" s="1">
        <v>2005</v>
      </c>
      <c r="J648" s="1" t="s">
        <v>61</v>
      </c>
      <c r="K648" s="1" t="s">
        <v>48</v>
      </c>
      <c r="L648" s="1" t="s">
        <v>47</v>
      </c>
      <c r="M648" s="1" t="s">
        <v>55</v>
      </c>
      <c r="N648" s="1" t="s">
        <v>62</v>
      </c>
      <c r="O648" s="1" t="s">
        <v>47</v>
      </c>
      <c r="P648" s="1" t="s">
        <v>48</v>
      </c>
      <c r="Q648" s="1" t="s">
        <v>63</v>
      </c>
      <c r="R648" s="1">
        <v>1261</v>
      </c>
      <c r="S648" s="1" t="s">
        <v>52</v>
      </c>
      <c r="T648" s="1">
        <v>1850</v>
      </c>
      <c r="U648" s="1">
        <v>0</v>
      </c>
      <c r="V648" s="1">
        <v>0</v>
      </c>
      <c r="W648" s="1">
        <v>1850</v>
      </c>
      <c r="X648" s="1">
        <v>2</v>
      </c>
      <c r="Y648" s="1">
        <v>0</v>
      </c>
      <c r="Z648" s="1">
        <v>3</v>
      </c>
      <c r="AA648" s="1">
        <v>1</v>
      </c>
      <c r="AB648" s="1" t="s">
        <v>48</v>
      </c>
      <c r="AC648" s="1">
        <v>8</v>
      </c>
      <c r="AD648" s="1" t="s">
        <v>53</v>
      </c>
      <c r="AE648" s="1" t="s">
        <v>54</v>
      </c>
      <c r="AF648" s="1">
        <v>3</v>
      </c>
      <c r="AG648" s="1">
        <v>0</v>
      </c>
      <c r="AH648" s="1">
        <v>3</v>
      </c>
      <c r="AI648" s="1">
        <v>2006</v>
      </c>
      <c r="AJ648" s="1" t="s">
        <v>9</v>
      </c>
      <c r="AK648" s="1">
        <v>326000</v>
      </c>
      <c r="AL648" s="16">
        <f t="shared" si="31"/>
        <v>150015.1493150685</v>
      </c>
      <c r="AM648" s="16">
        <f t="shared" si="32"/>
        <v>22504545024.022297</v>
      </c>
    </row>
    <row r="649" spans="1:39" x14ac:dyDescent="0.25">
      <c r="A649" s="5">
        <v>1329</v>
      </c>
      <c r="B649" s="6">
        <v>50</v>
      </c>
      <c r="C649" s="6" t="s">
        <v>4</v>
      </c>
      <c r="D649" s="6">
        <v>10440</v>
      </c>
      <c r="E649" s="1" t="s">
        <v>59</v>
      </c>
      <c r="F649" s="1">
        <v>6</v>
      </c>
      <c r="G649" s="1">
        <v>7</v>
      </c>
      <c r="H649" s="1">
        <v>1920</v>
      </c>
      <c r="I649" s="1">
        <v>1950</v>
      </c>
      <c r="J649" s="1" t="s">
        <v>46</v>
      </c>
      <c r="K649" s="1" t="s">
        <v>48</v>
      </c>
      <c r="L649" s="1" t="s">
        <v>48</v>
      </c>
      <c r="M649" s="1" t="s">
        <v>67</v>
      </c>
      <c r="N649" s="1" t="s">
        <v>48</v>
      </c>
      <c r="O649" s="1" t="s">
        <v>47</v>
      </c>
      <c r="P649" s="1" t="s">
        <v>50</v>
      </c>
      <c r="Q649" s="1" t="s">
        <v>60</v>
      </c>
      <c r="R649" s="1">
        <v>493</v>
      </c>
      <c r="S649" s="1" t="s">
        <v>52</v>
      </c>
      <c r="T649" s="1">
        <v>1584</v>
      </c>
      <c r="U649" s="1">
        <v>1208</v>
      </c>
      <c r="V649" s="1">
        <v>0</v>
      </c>
      <c r="W649" s="1">
        <v>2792</v>
      </c>
      <c r="X649" s="1">
        <v>2</v>
      </c>
      <c r="Y649" s="1">
        <v>0</v>
      </c>
      <c r="Z649" s="1">
        <v>5</v>
      </c>
      <c r="AA649" s="1">
        <v>1</v>
      </c>
      <c r="AB649" s="1" t="s">
        <v>47</v>
      </c>
      <c r="AC649" s="1">
        <v>8</v>
      </c>
      <c r="AD649" s="1" t="s">
        <v>77</v>
      </c>
      <c r="AE649" s="1" t="s">
        <v>58</v>
      </c>
      <c r="AF649" s="1">
        <v>2</v>
      </c>
      <c r="AG649" s="1">
        <v>0</v>
      </c>
      <c r="AH649" s="1">
        <v>6</v>
      </c>
      <c r="AI649" s="1">
        <v>2008</v>
      </c>
      <c r="AJ649" s="1" t="s">
        <v>9</v>
      </c>
      <c r="AK649" s="1">
        <v>256000</v>
      </c>
      <c r="AL649" s="16">
        <f t="shared" si="31"/>
        <v>80015.149315068498</v>
      </c>
      <c r="AM649" s="16">
        <f t="shared" si="32"/>
        <v>6402424119.9127064</v>
      </c>
    </row>
    <row r="650" spans="1:39" x14ac:dyDescent="0.25">
      <c r="A650" s="5">
        <v>1339</v>
      </c>
      <c r="B650" s="6">
        <v>60</v>
      </c>
      <c r="C650" s="6" t="s">
        <v>3</v>
      </c>
      <c r="D650" s="6">
        <v>13450</v>
      </c>
      <c r="E650" s="1" t="s">
        <v>59</v>
      </c>
      <c r="F650" s="1">
        <v>7</v>
      </c>
      <c r="G650" s="1">
        <v>5</v>
      </c>
      <c r="H650" s="1">
        <v>2002</v>
      </c>
      <c r="I650" s="1">
        <v>2002</v>
      </c>
      <c r="J650" s="1" t="s">
        <v>46</v>
      </c>
      <c r="K650" s="1" t="s">
        <v>48</v>
      </c>
      <c r="L650" s="1" t="s">
        <v>47</v>
      </c>
      <c r="M650" s="1" t="s">
        <v>55</v>
      </c>
      <c r="N650" s="1" t="s">
        <v>48</v>
      </c>
      <c r="O650" s="1" t="s">
        <v>47</v>
      </c>
      <c r="P650" s="1" t="s">
        <v>50</v>
      </c>
      <c r="Q650" s="1" t="s">
        <v>63</v>
      </c>
      <c r="R650" s="1">
        <v>700</v>
      </c>
      <c r="S650" s="1" t="s">
        <v>52</v>
      </c>
      <c r="T650" s="1">
        <v>920</v>
      </c>
      <c r="U650" s="1">
        <v>941</v>
      </c>
      <c r="V650" s="1">
        <v>0</v>
      </c>
      <c r="W650" s="1">
        <v>1861</v>
      </c>
      <c r="X650" s="1">
        <v>2</v>
      </c>
      <c r="Y650" s="1">
        <v>1</v>
      </c>
      <c r="Z650" s="1">
        <v>3</v>
      </c>
      <c r="AA650" s="1">
        <v>1</v>
      </c>
      <c r="AB650" s="1" t="s">
        <v>48</v>
      </c>
      <c r="AC650" s="1">
        <v>8</v>
      </c>
      <c r="AD650" s="1" t="s">
        <v>53</v>
      </c>
      <c r="AE650" s="1" t="s">
        <v>69</v>
      </c>
      <c r="AF650" s="1">
        <v>2</v>
      </c>
      <c r="AG650" s="1">
        <v>0</v>
      </c>
      <c r="AH650" s="1">
        <v>6</v>
      </c>
      <c r="AI650" s="1">
        <v>2006</v>
      </c>
      <c r="AJ650" s="1" t="s">
        <v>9</v>
      </c>
      <c r="AK650" s="1">
        <v>200000</v>
      </c>
      <c r="AL650" s="16">
        <f t="shared" si="31"/>
        <v>24015.149315068498</v>
      </c>
      <c r="AM650" s="16">
        <f t="shared" si="32"/>
        <v>576727396.62503493</v>
      </c>
    </row>
    <row r="651" spans="1:39" x14ac:dyDescent="0.25">
      <c r="A651" s="5">
        <v>107</v>
      </c>
      <c r="B651" s="6">
        <v>30</v>
      </c>
      <c r="C651" s="6" t="s">
        <v>4</v>
      </c>
      <c r="D651" s="6">
        <v>10800</v>
      </c>
      <c r="E651" s="1" t="s">
        <v>45</v>
      </c>
      <c r="F651" s="1">
        <v>4</v>
      </c>
      <c r="G651" s="1">
        <v>7</v>
      </c>
      <c r="H651" s="1">
        <v>1885</v>
      </c>
      <c r="I651" s="1">
        <v>1995</v>
      </c>
      <c r="J651" s="1" t="s">
        <v>61</v>
      </c>
      <c r="K651" s="1" t="s">
        <v>47</v>
      </c>
      <c r="L651" s="1" t="s">
        <v>47</v>
      </c>
      <c r="M651" s="1" t="s">
        <v>67</v>
      </c>
      <c r="N651" s="1" t="s">
        <v>66</v>
      </c>
      <c r="O651" s="1" t="s">
        <v>47</v>
      </c>
      <c r="P651" s="1" t="s">
        <v>50</v>
      </c>
      <c r="Q651" s="1" t="s">
        <v>56</v>
      </c>
      <c r="R651" s="1">
        <v>0</v>
      </c>
      <c r="S651" s="1" t="s">
        <v>52</v>
      </c>
      <c r="T651" s="1">
        <v>1047</v>
      </c>
      <c r="U651" s="1">
        <v>0</v>
      </c>
      <c r="V651" s="1">
        <v>0</v>
      </c>
      <c r="W651" s="1">
        <v>1047</v>
      </c>
      <c r="X651" s="1">
        <v>1</v>
      </c>
      <c r="Y651" s="1">
        <v>0</v>
      </c>
      <c r="Z651" s="1">
        <v>2</v>
      </c>
      <c r="AA651" s="1">
        <v>1</v>
      </c>
      <c r="AB651" s="1" t="s">
        <v>47</v>
      </c>
      <c r="AC651" s="1">
        <v>6</v>
      </c>
      <c r="AD651" s="1" t="s">
        <v>53</v>
      </c>
      <c r="AE651" s="1" t="s">
        <v>58</v>
      </c>
      <c r="AF651" s="1">
        <v>1</v>
      </c>
      <c r="AG651" s="1">
        <v>0</v>
      </c>
      <c r="AH651" s="1">
        <v>8</v>
      </c>
      <c r="AI651" s="1">
        <v>2007</v>
      </c>
      <c r="AJ651" s="1" t="s">
        <v>9</v>
      </c>
      <c r="AK651" s="1">
        <v>100000</v>
      </c>
      <c r="AL651" s="16">
        <f t="shared" si="31"/>
        <v>-75984.850684931502</v>
      </c>
      <c r="AM651" s="16">
        <f t="shared" si="32"/>
        <v>5773697533.6113358</v>
      </c>
    </row>
    <row r="652" spans="1:39" x14ac:dyDescent="0.25">
      <c r="A652" s="5">
        <v>668</v>
      </c>
      <c r="B652" s="6">
        <v>20</v>
      </c>
      <c r="C652" s="6" t="s">
        <v>3</v>
      </c>
      <c r="D652" s="6">
        <v>8125</v>
      </c>
      <c r="E652" s="1" t="s">
        <v>45</v>
      </c>
      <c r="F652" s="1">
        <v>6</v>
      </c>
      <c r="G652" s="1">
        <v>5</v>
      </c>
      <c r="H652" s="1">
        <v>1994</v>
      </c>
      <c r="I652" s="1">
        <v>1998</v>
      </c>
      <c r="J652" s="1" t="s">
        <v>46</v>
      </c>
      <c r="K652" s="1" t="s">
        <v>47</v>
      </c>
      <c r="L652" s="1" t="s">
        <v>47</v>
      </c>
      <c r="M652" s="1" t="s">
        <v>55</v>
      </c>
      <c r="N652" s="1" t="s">
        <v>48</v>
      </c>
      <c r="O652" s="1" t="s">
        <v>47</v>
      </c>
      <c r="P652" s="1" t="s">
        <v>50</v>
      </c>
      <c r="Q652" s="1" t="s">
        <v>63</v>
      </c>
      <c r="R652" s="1">
        <v>1138</v>
      </c>
      <c r="S652" s="1" t="s">
        <v>52</v>
      </c>
      <c r="T652" s="1">
        <v>1679</v>
      </c>
      <c r="U652" s="1">
        <v>0</v>
      </c>
      <c r="V652" s="1">
        <v>0</v>
      </c>
      <c r="W652" s="1">
        <v>1679</v>
      </c>
      <c r="X652" s="1">
        <v>2</v>
      </c>
      <c r="Y652" s="1">
        <v>0</v>
      </c>
      <c r="Z652" s="1">
        <v>3</v>
      </c>
      <c r="AA652" s="1">
        <v>1</v>
      </c>
      <c r="AB652" s="1" t="s">
        <v>48</v>
      </c>
      <c r="AC652" s="1">
        <v>7</v>
      </c>
      <c r="AD652" s="1" t="s">
        <v>53</v>
      </c>
      <c r="AE652" s="1" t="s">
        <v>54</v>
      </c>
      <c r="AF652" s="1">
        <v>2</v>
      </c>
      <c r="AG652" s="1">
        <v>0</v>
      </c>
      <c r="AH652" s="1">
        <v>10</v>
      </c>
      <c r="AI652" s="1">
        <v>2008</v>
      </c>
      <c r="AJ652" s="1" t="s">
        <v>9</v>
      </c>
      <c r="AK652" s="1">
        <v>193500</v>
      </c>
      <c r="AL652" s="16">
        <f t="shared" si="31"/>
        <v>17515.149315068498</v>
      </c>
      <c r="AM652" s="16">
        <f t="shared" si="32"/>
        <v>306780455.52914447</v>
      </c>
    </row>
    <row r="653" spans="1:39" x14ac:dyDescent="0.25">
      <c r="A653" s="5">
        <v>961</v>
      </c>
      <c r="B653" s="6">
        <v>20</v>
      </c>
      <c r="C653" s="6" t="s">
        <v>3</v>
      </c>
      <c r="D653" s="6">
        <v>7207</v>
      </c>
      <c r="E653" s="1" t="s">
        <v>45</v>
      </c>
      <c r="F653" s="1">
        <v>5</v>
      </c>
      <c r="G653" s="1">
        <v>7</v>
      </c>
      <c r="H653" s="1">
        <v>1958</v>
      </c>
      <c r="I653" s="1">
        <v>2008</v>
      </c>
      <c r="J653" s="1" t="s">
        <v>46</v>
      </c>
      <c r="K653" s="1" t="s">
        <v>47</v>
      </c>
      <c r="L653" s="1" t="s">
        <v>48</v>
      </c>
      <c r="M653" s="1" t="s">
        <v>49</v>
      </c>
      <c r="N653" s="1" t="s">
        <v>47</v>
      </c>
      <c r="O653" s="1" t="s">
        <v>47</v>
      </c>
      <c r="P653" s="1" t="s">
        <v>48</v>
      </c>
      <c r="Q653" s="1" t="s">
        <v>51</v>
      </c>
      <c r="R653" s="1">
        <v>696</v>
      </c>
      <c r="S653" s="1" t="s">
        <v>52</v>
      </c>
      <c r="T653" s="1">
        <v>858</v>
      </c>
      <c r="U653" s="1">
        <v>0</v>
      </c>
      <c r="V653" s="1">
        <v>0</v>
      </c>
      <c r="W653" s="1">
        <v>858</v>
      </c>
      <c r="X653" s="1">
        <v>1</v>
      </c>
      <c r="Y653" s="1">
        <v>0</v>
      </c>
      <c r="Z653" s="1">
        <v>2</v>
      </c>
      <c r="AA653" s="1">
        <v>1</v>
      </c>
      <c r="AB653" s="1" t="s">
        <v>47</v>
      </c>
      <c r="AC653" s="1">
        <v>4</v>
      </c>
      <c r="AD653" s="1" t="s">
        <v>53</v>
      </c>
      <c r="AE653" s="1" t="s">
        <v>76</v>
      </c>
      <c r="AF653" s="1">
        <v>0</v>
      </c>
      <c r="AG653" s="1">
        <v>0</v>
      </c>
      <c r="AH653" s="1">
        <v>2</v>
      </c>
      <c r="AI653" s="1">
        <v>2010</v>
      </c>
      <c r="AJ653" s="1" t="s">
        <v>9</v>
      </c>
      <c r="AK653" s="1">
        <v>116500</v>
      </c>
      <c r="AL653" s="16">
        <f t="shared" si="31"/>
        <v>-59484.850684931502</v>
      </c>
      <c r="AM653" s="16">
        <f t="shared" si="32"/>
        <v>3538447461.0085959</v>
      </c>
    </row>
    <row r="654" spans="1:39" x14ac:dyDescent="0.25">
      <c r="A654" s="5">
        <v>94</v>
      </c>
      <c r="B654" s="6">
        <v>190</v>
      </c>
      <c r="C654" s="6" t="s">
        <v>7</v>
      </c>
      <c r="D654" s="6">
        <v>7200</v>
      </c>
      <c r="E654" s="1" t="s">
        <v>59</v>
      </c>
      <c r="F654" s="1">
        <v>6</v>
      </c>
      <c r="G654" s="1">
        <v>6</v>
      </c>
      <c r="H654" s="1">
        <v>1910</v>
      </c>
      <c r="I654" s="1">
        <v>1998</v>
      </c>
      <c r="J654" s="1" t="s">
        <v>61</v>
      </c>
      <c r="K654" s="1" t="s">
        <v>47</v>
      </c>
      <c r="L654" s="1" t="s">
        <v>47</v>
      </c>
      <c r="M654" s="1" t="s">
        <v>67</v>
      </c>
      <c r="N654" s="1" t="s">
        <v>47</v>
      </c>
      <c r="O654" s="1" t="s">
        <v>66</v>
      </c>
      <c r="P654" s="1" t="s">
        <v>70</v>
      </c>
      <c r="Q654" s="1" t="s">
        <v>60</v>
      </c>
      <c r="R654" s="1">
        <v>1046</v>
      </c>
      <c r="S654" s="1" t="s">
        <v>75</v>
      </c>
      <c r="T654" s="1">
        <v>1260</v>
      </c>
      <c r="U654" s="1">
        <v>1031</v>
      </c>
      <c r="V654" s="1">
        <v>0</v>
      </c>
      <c r="W654" s="1">
        <v>2291</v>
      </c>
      <c r="X654" s="1">
        <v>2</v>
      </c>
      <c r="Y654" s="1">
        <v>0</v>
      </c>
      <c r="Z654" s="1">
        <v>4</v>
      </c>
      <c r="AA654" s="1">
        <v>2</v>
      </c>
      <c r="AB654" s="1" t="s">
        <v>47</v>
      </c>
      <c r="AC654" s="1">
        <v>9</v>
      </c>
      <c r="AD654" s="1" t="s">
        <v>53</v>
      </c>
      <c r="AE654" s="1" t="s">
        <v>58</v>
      </c>
      <c r="AF654" s="1">
        <v>2</v>
      </c>
      <c r="AG654" s="1">
        <v>0</v>
      </c>
      <c r="AH654" s="1">
        <v>11</v>
      </c>
      <c r="AI654" s="1">
        <v>2007</v>
      </c>
      <c r="AJ654" s="1" t="s">
        <v>9</v>
      </c>
      <c r="AK654" s="1">
        <v>133900</v>
      </c>
      <c r="AL654" s="16">
        <f t="shared" si="31"/>
        <v>-42084.850684931502</v>
      </c>
      <c r="AM654" s="16">
        <f t="shared" si="32"/>
        <v>1771134657.1729796</v>
      </c>
    </row>
    <row r="655" spans="1:39" x14ac:dyDescent="0.25">
      <c r="A655" s="5">
        <v>1144</v>
      </c>
      <c r="B655" s="6">
        <v>20</v>
      </c>
      <c r="C655" s="6" t="s">
        <v>3</v>
      </c>
      <c r="D655" s="6">
        <v>9000</v>
      </c>
      <c r="E655" s="1" t="s">
        <v>45</v>
      </c>
      <c r="F655" s="1">
        <v>5</v>
      </c>
      <c r="G655" s="1">
        <v>3</v>
      </c>
      <c r="H655" s="1">
        <v>1959</v>
      </c>
      <c r="I655" s="1">
        <v>1959</v>
      </c>
      <c r="J655" s="1" t="s">
        <v>46</v>
      </c>
      <c r="K655" s="1" t="s">
        <v>47</v>
      </c>
      <c r="L655" s="1" t="s">
        <v>47</v>
      </c>
      <c r="M655" s="1" t="s">
        <v>49</v>
      </c>
      <c r="N655" s="1" t="s">
        <v>47</v>
      </c>
      <c r="O655" s="1" t="s">
        <v>47</v>
      </c>
      <c r="P655" s="1" t="s">
        <v>50</v>
      </c>
      <c r="Q655" s="1" t="s">
        <v>63</v>
      </c>
      <c r="R655" s="1">
        <v>288</v>
      </c>
      <c r="S655" s="1" t="s">
        <v>52</v>
      </c>
      <c r="T655" s="1">
        <v>1006</v>
      </c>
      <c r="U655" s="1">
        <v>0</v>
      </c>
      <c r="V655" s="1">
        <v>0</v>
      </c>
      <c r="W655" s="1">
        <v>1006</v>
      </c>
      <c r="X655" s="1">
        <v>1</v>
      </c>
      <c r="Y655" s="1">
        <v>0</v>
      </c>
      <c r="Z655" s="1">
        <v>3</v>
      </c>
      <c r="AA655" s="1">
        <v>1</v>
      </c>
      <c r="AB655" s="1" t="s">
        <v>47</v>
      </c>
      <c r="AC655" s="1">
        <v>5</v>
      </c>
      <c r="AD655" s="1" t="s">
        <v>53</v>
      </c>
      <c r="AE655" s="1" t="s">
        <v>76</v>
      </c>
      <c r="AF655" s="1">
        <v>0</v>
      </c>
      <c r="AG655" s="1">
        <v>0</v>
      </c>
      <c r="AH655" s="1">
        <v>7</v>
      </c>
      <c r="AI655" s="1">
        <v>2008</v>
      </c>
      <c r="AJ655" s="1" t="s">
        <v>9</v>
      </c>
      <c r="AK655" s="1">
        <v>80000</v>
      </c>
      <c r="AL655" s="16">
        <f t="shared" si="31"/>
        <v>-95984.850684931502</v>
      </c>
      <c r="AM655" s="16">
        <f t="shared" si="32"/>
        <v>9213091561.0085945</v>
      </c>
    </row>
    <row r="656" spans="1:39" x14ac:dyDescent="0.25">
      <c r="A656" s="5">
        <v>852</v>
      </c>
      <c r="B656" s="6">
        <v>120</v>
      </c>
      <c r="C656" s="6" t="s">
        <v>3</v>
      </c>
      <c r="D656" s="6">
        <v>3196</v>
      </c>
      <c r="E656" s="1" t="s">
        <v>45</v>
      </c>
      <c r="F656" s="1">
        <v>8</v>
      </c>
      <c r="G656" s="1">
        <v>5</v>
      </c>
      <c r="H656" s="1">
        <v>2003</v>
      </c>
      <c r="I656" s="1">
        <v>2003</v>
      </c>
      <c r="J656" s="1" t="s">
        <v>46</v>
      </c>
      <c r="K656" s="1" t="s">
        <v>48</v>
      </c>
      <c r="L656" s="1" t="s">
        <v>47</v>
      </c>
      <c r="M656" s="1" t="s">
        <v>55</v>
      </c>
      <c r="N656" s="1" t="s">
        <v>48</v>
      </c>
      <c r="O656" s="1" t="s">
        <v>47</v>
      </c>
      <c r="P656" s="1" t="s">
        <v>48</v>
      </c>
      <c r="Q656" s="1" t="s">
        <v>56</v>
      </c>
      <c r="R656" s="1">
        <v>0</v>
      </c>
      <c r="S656" s="1" t="s">
        <v>52</v>
      </c>
      <c r="T656" s="1">
        <v>1456</v>
      </c>
      <c r="U656" s="1">
        <v>0</v>
      </c>
      <c r="V656" s="1">
        <v>0</v>
      </c>
      <c r="W656" s="1">
        <v>1456</v>
      </c>
      <c r="X656" s="1">
        <v>2</v>
      </c>
      <c r="Y656" s="1">
        <v>0</v>
      </c>
      <c r="Z656" s="1">
        <v>2</v>
      </c>
      <c r="AA656" s="1">
        <v>1</v>
      </c>
      <c r="AB656" s="1" t="s">
        <v>48</v>
      </c>
      <c r="AC656" s="1">
        <v>7</v>
      </c>
      <c r="AD656" s="1" t="s">
        <v>53</v>
      </c>
      <c r="AE656" s="1" t="s">
        <v>54</v>
      </c>
      <c r="AF656" s="1">
        <v>2</v>
      </c>
      <c r="AG656" s="1">
        <v>0</v>
      </c>
      <c r="AH656" s="1">
        <v>5</v>
      </c>
      <c r="AI656" s="1">
        <v>2006</v>
      </c>
      <c r="AJ656" s="1" t="s">
        <v>9</v>
      </c>
      <c r="AK656" s="1">
        <v>215000</v>
      </c>
      <c r="AL656" s="16">
        <f t="shared" si="31"/>
        <v>39015.149315068498</v>
      </c>
      <c r="AM656" s="16">
        <f t="shared" si="32"/>
        <v>1522181876.07709</v>
      </c>
    </row>
    <row r="657" spans="1:39" x14ac:dyDescent="0.25">
      <c r="A657" s="5">
        <v>1128</v>
      </c>
      <c r="B657" s="6">
        <v>20</v>
      </c>
      <c r="C657" s="6" t="s">
        <v>3</v>
      </c>
      <c r="D657" s="6">
        <v>14572</v>
      </c>
      <c r="E657" s="1" t="s">
        <v>59</v>
      </c>
      <c r="F657" s="1">
        <v>7</v>
      </c>
      <c r="G657" s="1">
        <v>5</v>
      </c>
      <c r="H657" s="1">
        <v>2004</v>
      </c>
      <c r="I657" s="1">
        <v>2004</v>
      </c>
      <c r="J657" s="1" t="s">
        <v>61</v>
      </c>
      <c r="K657" s="1" t="s">
        <v>48</v>
      </c>
      <c r="L657" s="1" t="s">
        <v>47</v>
      </c>
      <c r="M657" s="1" t="s">
        <v>55</v>
      </c>
      <c r="N657" s="1" t="s">
        <v>48</v>
      </c>
      <c r="O657" s="1" t="s">
        <v>47</v>
      </c>
      <c r="P657" s="1" t="s">
        <v>68</v>
      </c>
      <c r="Q657" s="1" t="s">
        <v>63</v>
      </c>
      <c r="R657" s="1">
        <v>1300</v>
      </c>
      <c r="S657" s="1" t="s">
        <v>52</v>
      </c>
      <c r="T657" s="1">
        <v>1530</v>
      </c>
      <c r="U657" s="1">
        <v>0</v>
      </c>
      <c r="V657" s="1">
        <v>0</v>
      </c>
      <c r="W657" s="1">
        <v>1530</v>
      </c>
      <c r="X657" s="1">
        <v>2</v>
      </c>
      <c r="Y657" s="1">
        <v>0</v>
      </c>
      <c r="Z657" s="1">
        <v>3</v>
      </c>
      <c r="AA657" s="1">
        <v>1</v>
      </c>
      <c r="AB657" s="1" t="s">
        <v>48</v>
      </c>
      <c r="AC657" s="1">
        <v>7</v>
      </c>
      <c r="AD657" s="1" t="s">
        <v>53</v>
      </c>
      <c r="AE657" s="1" t="s">
        <v>54</v>
      </c>
      <c r="AF657" s="1">
        <v>3</v>
      </c>
      <c r="AG657" s="1">
        <v>0</v>
      </c>
      <c r="AH657" s="1">
        <v>11</v>
      </c>
      <c r="AI657" s="1">
        <v>2007</v>
      </c>
      <c r="AJ657" s="1" t="s">
        <v>11</v>
      </c>
      <c r="AK657" s="1">
        <v>259000</v>
      </c>
      <c r="AL657" s="16">
        <f t="shared" si="31"/>
        <v>83015.149315068498</v>
      </c>
      <c r="AM657" s="16">
        <f t="shared" si="32"/>
        <v>6891515015.8031178</v>
      </c>
    </row>
    <row r="658" spans="1:39" x14ac:dyDescent="0.25">
      <c r="A658" s="5">
        <v>168</v>
      </c>
      <c r="B658" s="6">
        <v>60</v>
      </c>
      <c r="C658" s="6" t="s">
        <v>3</v>
      </c>
      <c r="D658" s="6">
        <v>10562</v>
      </c>
      <c r="E658" s="1" t="s">
        <v>45</v>
      </c>
      <c r="F658" s="1">
        <v>8</v>
      </c>
      <c r="G658" s="1">
        <v>5</v>
      </c>
      <c r="H658" s="1">
        <v>2007</v>
      </c>
      <c r="I658" s="1">
        <v>2007</v>
      </c>
      <c r="J658" s="1" t="s">
        <v>46</v>
      </c>
      <c r="K658" s="1" t="s">
        <v>48</v>
      </c>
      <c r="L658" s="1" t="s">
        <v>47</v>
      </c>
      <c r="M658" s="1" t="s">
        <v>55</v>
      </c>
      <c r="N658" s="1" t="s">
        <v>62</v>
      </c>
      <c r="O658" s="1" t="s">
        <v>47</v>
      </c>
      <c r="P658" s="1" t="s">
        <v>50</v>
      </c>
      <c r="Q658" s="1" t="s">
        <v>63</v>
      </c>
      <c r="R658" s="1">
        <v>1288</v>
      </c>
      <c r="S658" s="1" t="s">
        <v>52</v>
      </c>
      <c r="T658" s="1">
        <v>1610</v>
      </c>
      <c r="U658" s="1">
        <v>551</v>
      </c>
      <c r="V658" s="1">
        <v>0</v>
      </c>
      <c r="W658" s="1">
        <v>2161</v>
      </c>
      <c r="X658" s="1">
        <v>1</v>
      </c>
      <c r="Y658" s="1">
        <v>1</v>
      </c>
      <c r="Z658" s="1">
        <v>3</v>
      </c>
      <c r="AA658" s="1">
        <v>1</v>
      </c>
      <c r="AB658" s="1" t="s">
        <v>62</v>
      </c>
      <c r="AC658" s="1">
        <v>8</v>
      </c>
      <c r="AD658" s="1" t="s">
        <v>53</v>
      </c>
      <c r="AE658" s="1" t="s">
        <v>54</v>
      </c>
      <c r="AF658" s="1">
        <v>3</v>
      </c>
      <c r="AG658" s="1">
        <v>0</v>
      </c>
      <c r="AH658" s="1">
        <v>11</v>
      </c>
      <c r="AI658" s="1">
        <v>2007</v>
      </c>
      <c r="AJ658" s="1" t="s">
        <v>10</v>
      </c>
      <c r="AK658" s="1">
        <v>325624</v>
      </c>
      <c r="AL658" s="16">
        <f t="shared" si="31"/>
        <v>149639.1493150685</v>
      </c>
      <c r="AM658" s="16">
        <f t="shared" si="32"/>
        <v>22391875007.737366</v>
      </c>
    </row>
    <row r="659" spans="1:39" x14ac:dyDescent="0.25">
      <c r="A659" s="5">
        <v>593</v>
      </c>
      <c r="B659" s="6">
        <v>20</v>
      </c>
      <c r="C659" s="6" t="s">
        <v>3</v>
      </c>
      <c r="D659" s="6">
        <v>6600</v>
      </c>
      <c r="E659" s="1" t="s">
        <v>45</v>
      </c>
      <c r="F659" s="1">
        <v>5</v>
      </c>
      <c r="G659" s="1">
        <v>8</v>
      </c>
      <c r="H659" s="1">
        <v>1982</v>
      </c>
      <c r="I659" s="1">
        <v>2003</v>
      </c>
      <c r="J659" s="1" t="s">
        <v>46</v>
      </c>
      <c r="K659" s="1" t="s">
        <v>47</v>
      </c>
      <c r="L659" s="1" t="s">
        <v>48</v>
      </c>
      <c r="M659" s="1" t="s">
        <v>55</v>
      </c>
      <c r="N659" s="1" t="s">
        <v>47</v>
      </c>
      <c r="O659" s="1" t="s">
        <v>48</v>
      </c>
      <c r="P659" s="1" t="s">
        <v>50</v>
      </c>
      <c r="Q659" s="1" t="s">
        <v>63</v>
      </c>
      <c r="R659" s="1">
        <v>816</v>
      </c>
      <c r="S659" s="1" t="s">
        <v>52</v>
      </c>
      <c r="T659" s="1">
        <v>816</v>
      </c>
      <c r="U659" s="1">
        <v>0</v>
      </c>
      <c r="V659" s="1">
        <v>0</v>
      </c>
      <c r="W659" s="1">
        <v>816</v>
      </c>
      <c r="X659" s="1">
        <v>1</v>
      </c>
      <c r="Y659" s="1">
        <v>0</v>
      </c>
      <c r="Z659" s="1">
        <v>2</v>
      </c>
      <c r="AA659" s="1">
        <v>1</v>
      </c>
      <c r="AB659" s="1" t="s">
        <v>47</v>
      </c>
      <c r="AC659" s="1">
        <v>4</v>
      </c>
      <c r="AD659" s="1" t="s">
        <v>53</v>
      </c>
      <c r="AE659" s="1" t="s">
        <v>58</v>
      </c>
      <c r="AF659" s="1">
        <v>2</v>
      </c>
      <c r="AG659" s="1">
        <v>0</v>
      </c>
      <c r="AH659" s="1">
        <v>6</v>
      </c>
      <c r="AI659" s="1">
        <v>2008</v>
      </c>
      <c r="AJ659" s="1" t="s">
        <v>9</v>
      </c>
      <c r="AK659" s="1">
        <v>138000</v>
      </c>
      <c r="AL659" s="16">
        <f t="shared" si="31"/>
        <v>-37984.850684931502</v>
      </c>
      <c r="AM659" s="16">
        <f t="shared" si="32"/>
        <v>1442848881.5565412</v>
      </c>
    </row>
    <row r="660" spans="1:39" x14ac:dyDescent="0.25">
      <c r="A660" s="5">
        <v>845</v>
      </c>
      <c r="B660" s="6">
        <v>50</v>
      </c>
      <c r="C660" s="6" t="s">
        <v>4</v>
      </c>
      <c r="D660" s="6">
        <v>12665</v>
      </c>
      <c r="E660" s="1" t="s">
        <v>45</v>
      </c>
      <c r="F660" s="1">
        <v>5</v>
      </c>
      <c r="G660" s="1">
        <v>8</v>
      </c>
      <c r="H660" s="1">
        <v>1915</v>
      </c>
      <c r="I660" s="1">
        <v>1950</v>
      </c>
      <c r="J660" s="1" t="s">
        <v>46</v>
      </c>
      <c r="K660" s="1" t="s">
        <v>47</v>
      </c>
      <c r="L660" s="1" t="s">
        <v>47</v>
      </c>
      <c r="M660" s="1" t="s">
        <v>67</v>
      </c>
      <c r="N660" s="1" t="s">
        <v>47</v>
      </c>
      <c r="O660" s="1" t="s">
        <v>47</v>
      </c>
      <c r="P660" s="1" t="s">
        <v>70</v>
      </c>
      <c r="Q660" s="1" t="s">
        <v>56</v>
      </c>
      <c r="R660" s="1">
        <v>0</v>
      </c>
      <c r="S660" s="1" t="s">
        <v>52</v>
      </c>
      <c r="T660" s="1">
        <v>876</v>
      </c>
      <c r="U660" s="1">
        <v>540</v>
      </c>
      <c r="V660" s="1">
        <v>0</v>
      </c>
      <c r="W660" s="1">
        <v>1416</v>
      </c>
      <c r="X660" s="1">
        <v>1</v>
      </c>
      <c r="Y660" s="1">
        <v>1</v>
      </c>
      <c r="Z660" s="1">
        <v>4</v>
      </c>
      <c r="AA660" s="1">
        <v>1</v>
      </c>
      <c r="AB660" s="1" t="s">
        <v>47</v>
      </c>
      <c r="AC660" s="1">
        <v>7</v>
      </c>
      <c r="AD660" s="1" t="s">
        <v>53</v>
      </c>
      <c r="AE660" s="1" t="s">
        <v>58</v>
      </c>
      <c r="AF660" s="1">
        <v>3</v>
      </c>
      <c r="AG660" s="1">
        <v>0</v>
      </c>
      <c r="AH660" s="1">
        <v>6</v>
      </c>
      <c r="AI660" s="1">
        <v>2008</v>
      </c>
      <c r="AJ660" s="1" t="s">
        <v>9</v>
      </c>
      <c r="AK660" s="1">
        <v>153900</v>
      </c>
      <c r="AL660" s="16">
        <f t="shared" si="31"/>
        <v>-22084.850684931502</v>
      </c>
      <c r="AM660" s="16">
        <f t="shared" si="32"/>
        <v>487740629.7757194</v>
      </c>
    </row>
    <row r="661" spans="1:39" x14ac:dyDescent="0.25">
      <c r="A661" s="5">
        <v>1433</v>
      </c>
      <c r="B661" s="6">
        <v>30</v>
      </c>
      <c r="C661" s="6" t="s">
        <v>3</v>
      </c>
      <c r="D661" s="6">
        <v>10800</v>
      </c>
      <c r="E661" s="1" t="s">
        <v>45</v>
      </c>
      <c r="F661" s="1">
        <v>4</v>
      </c>
      <c r="G661" s="1">
        <v>6</v>
      </c>
      <c r="H661" s="1">
        <v>1927</v>
      </c>
      <c r="I661" s="1">
        <v>2007</v>
      </c>
      <c r="J661" s="1" t="s">
        <v>46</v>
      </c>
      <c r="K661" s="1" t="s">
        <v>47</v>
      </c>
      <c r="L661" s="1" t="s">
        <v>47</v>
      </c>
      <c r="M661" s="1" t="s">
        <v>67</v>
      </c>
      <c r="N661" s="1" t="s">
        <v>47</v>
      </c>
      <c r="O661" s="1" t="s">
        <v>47</v>
      </c>
      <c r="P661" s="1" t="s">
        <v>50</v>
      </c>
      <c r="Q661" s="1" t="s">
        <v>56</v>
      </c>
      <c r="R661" s="1">
        <v>0</v>
      </c>
      <c r="S661" s="1" t="s">
        <v>52</v>
      </c>
      <c r="T661" s="1">
        <v>968</v>
      </c>
      <c r="U661" s="1">
        <v>0</v>
      </c>
      <c r="V661" s="1">
        <v>0</v>
      </c>
      <c r="W661" s="1">
        <v>968</v>
      </c>
      <c r="X661" s="1">
        <v>2</v>
      </c>
      <c r="Y661" s="1">
        <v>0</v>
      </c>
      <c r="Z661" s="1">
        <v>4</v>
      </c>
      <c r="AA661" s="1">
        <v>1</v>
      </c>
      <c r="AB661" s="1" t="s">
        <v>47</v>
      </c>
      <c r="AC661" s="1">
        <v>5</v>
      </c>
      <c r="AD661" s="1" t="s">
        <v>53</v>
      </c>
      <c r="AE661" s="1" t="s">
        <v>58</v>
      </c>
      <c r="AF661" s="1">
        <v>1</v>
      </c>
      <c r="AG661" s="1">
        <v>0</v>
      </c>
      <c r="AH661" s="1">
        <v>8</v>
      </c>
      <c r="AI661" s="1">
        <v>2007</v>
      </c>
      <c r="AJ661" s="1" t="s">
        <v>9</v>
      </c>
      <c r="AK661" s="1">
        <v>64500</v>
      </c>
      <c r="AL661" s="16">
        <f t="shared" si="31"/>
        <v>-111484.8506849315</v>
      </c>
      <c r="AM661" s="16">
        <f t="shared" si="32"/>
        <v>12428871932.241472</v>
      </c>
    </row>
    <row r="662" spans="1:39" x14ac:dyDescent="0.25">
      <c r="A662" s="5">
        <v>691</v>
      </c>
      <c r="B662" s="6">
        <v>120</v>
      </c>
      <c r="C662" s="6" t="s">
        <v>4</v>
      </c>
      <c r="D662" s="6">
        <v>4426</v>
      </c>
      <c r="E662" s="1" t="s">
        <v>45</v>
      </c>
      <c r="F662" s="1">
        <v>6</v>
      </c>
      <c r="G662" s="1">
        <v>5</v>
      </c>
      <c r="H662" s="1">
        <v>2004</v>
      </c>
      <c r="I662" s="1">
        <v>2004</v>
      </c>
      <c r="J662" s="1" t="s">
        <v>46</v>
      </c>
      <c r="K662" s="1" t="s">
        <v>48</v>
      </c>
      <c r="L662" s="1" t="s">
        <v>47</v>
      </c>
      <c r="M662" s="1" t="s">
        <v>55</v>
      </c>
      <c r="N662" s="1" t="s">
        <v>48</v>
      </c>
      <c r="O662" s="1" t="s">
        <v>47</v>
      </c>
      <c r="P662" s="1" t="s">
        <v>48</v>
      </c>
      <c r="Q662" s="1" t="s">
        <v>63</v>
      </c>
      <c r="R662" s="1">
        <v>697</v>
      </c>
      <c r="S662" s="1" t="s">
        <v>52</v>
      </c>
      <c r="T662" s="1">
        <v>848</v>
      </c>
      <c r="U662" s="1">
        <v>0</v>
      </c>
      <c r="V662" s="1">
        <v>0</v>
      </c>
      <c r="W662" s="1">
        <v>848</v>
      </c>
      <c r="X662" s="1">
        <v>1</v>
      </c>
      <c r="Y662" s="1">
        <v>0</v>
      </c>
      <c r="Z662" s="1">
        <v>1</v>
      </c>
      <c r="AA662" s="1">
        <v>1</v>
      </c>
      <c r="AB662" s="1" t="s">
        <v>48</v>
      </c>
      <c r="AC662" s="1">
        <v>3</v>
      </c>
      <c r="AD662" s="1" t="s">
        <v>53</v>
      </c>
      <c r="AE662" s="1" t="s">
        <v>54</v>
      </c>
      <c r="AF662" s="1">
        <v>2</v>
      </c>
      <c r="AG662" s="1">
        <v>0</v>
      </c>
      <c r="AH662" s="1">
        <v>5</v>
      </c>
      <c r="AI662" s="1">
        <v>2008</v>
      </c>
      <c r="AJ662" s="1" t="s">
        <v>9</v>
      </c>
      <c r="AK662" s="1">
        <v>141000</v>
      </c>
      <c r="AL662" s="16">
        <f t="shared" si="31"/>
        <v>-34984.850684931502</v>
      </c>
      <c r="AM662" s="16">
        <f t="shared" si="32"/>
        <v>1223939777.4469521</v>
      </c>
    </row>
    <row r="663" spans="1:39" x14ac:dyDescent="0.25">
      <c r="A663" s="5">
        <v>461</v>
      </c>
      <c r="B663" s="6">
        <v>60</v>
      </c>
      <c r="C663" s="6" t="s">
        <v>5</v>
      </c>
      <c r="D663" s="6">
        <v>8004</v>
      </c>
      <c r="E663" s="1" t="s">
        <v>45</v>
      </c>
      <c r="F663" s="1">
        <v>8</v>
      </c>
      <c r="G663" s="1">
        <v>5</v>
      </c>
      <c r="H663" s="1">
        <v>2009</v>
      </c>
      <c r="I663" s="1">
        <v>2009</v>
      </c>
      <c r="J663" s="1" t="s">
        <v>46</v>
      </c>
      <c r="K663" s="1" t="s">
        <v>48</v>
      </c>
      <c r="L663" s="1" t="s">
        <v>47</v>
      </c>
      <c r="M663" s="1" t="s">
        <v>55</v>
      </c>
      <c r="N663" s="1" t="s">
        <v>48</v>
      </c>
      <c r="O663" s="1" t="s">
        <v>47</v>
      </c>
      <c r="P663" s="1" t="s">
        <v>50</v>
      </c>
      <c r="Q663" s="1" t="s">
        <v>63</v>
      </c>
      <c r="R663" s="1">
        <v>544</v>
      </c>
      <c r="S663" s="1" t="s">
        <v>52</v>
      </c>
      <c r="T663" s="1">
        <v>832</v>
      </c>
      <c r="U663" s="1">
        <v>1103</v>
      </c>
      <c r="V663" s="1">
        <v>0</v>
      </c>
      <c r="W663" s="1">
        <v>1935</v>
      </c>
      <c r="X663" s="1">
        <v>2</v>
      </c>
      <c r="Y663" s="1">
        <v>1</v>
      </c>
      <c r="Z663" s="1">
        <v>3</v>
      </c>
      <c r="AA663" s="1">
        <v>1</v>
      </c>
      <c r="AB663" s="1" t="s">
        <v>47</v>
      </c>
      <c r="AC663" s="1">
        <v>8</v>
      </c>
      <c r="AD663" s="1" t="s">
        <v>53</v>
      </c>
      <c r="AE663" s="1" t="s">
        <v>69</v>
      </c>
      <c r="AF663" s="1">
        <v>2</v>
      </c>
      <c r="AG663" s="1">
        <v>0</v>
      </c>
      <c r="AH663" s="1">
        <v>12</v>
      </c>
      <c r="AI663" s="1">
        <v>2009</v>
      </c>
      <c r="AJ663" s="1" t="s">
        <v>10</v>
      </c>
      <c r="AK663" s="1">
        <v>263435</v>
      </c>
      <c r="AL663" s="16">
        <f t="shared" si="31"/>
        <v>87450.149315068498</v>
      </c>
      <c r="AM663" s="16">
        <f t="shared" si="32"/>
        <v>7647528615.2277756</v>
      </c>
    </row>
    <row r="664" spans="1:39" x14ac:dyDescent="0.25">
      <c r="A664" s="5">
        <v>735</v>
      </c>
      <c r="B664" s="6">
        <v>20</v>
      </c>
      <c r="C664" s="6" t="s">
        <v>3</v>
      </c>
      <c r="D664" s="6">
        <v>8978</v>
      </c>
      <c r="E664" s="1" t="s">
        <v>59</v>
      </c>
      <c r="F664" s="1">
        <v>5</v>
      </c>
      <c r="G664" s="1">
        <v>5</v>
      </c>
      <c r="H664" s="1">
        <v>1968</v>
      </c>
      <c r="I664" s="1">
        <v>1968</v>
      </c>
      <c r="J664" s="1" t="s">
        <v>46</v>
      </c>
      <c r="K664" s="1" t="s">
        <v>47</v>
      </c>
      <c r="L664" s="1" t="s">
        <v>47</v>
      </c>
      <c r="M664" s="1" t="s">
        <v>55</v>
      </c>
      <c r="N664" s="1" t="s">
        <v>47</v>
      </c>
      <c r="O664" s="1" t="s">
        <v>47</v>
      </c>
      <c r="P664" s="1" t="s">
        <v>50</v>
      </c>
      <c r="Q664" s="1" t="s">
        <v>56</v>
      </c>
      <c r="R664" s="1">
        <v>0</v>
      </c>
      <c r="S664" s="1" t="s">
        <v>52</v>
      </c>
      <c r="T664" s="1">
        <v>948</v>
      </c>
      <c r="U664" s="1">
        <v>0</v>
      </c>
      <c r="V664" s="1">
        <v>0</v>
      </c>
      <c r="W664" s="1">
        <v>948</v>
      </c>
      <c r="X664" s="1">
        <v>1</v>
      </c>
      <c r="Y664" s="1">
        <v>0</v>
      </c>
      <c r="Z664" s="1">
        <v>3</v>
      </c>
      <c r="AA664" s="1">
        <v>1</v>
      </c>
      <c r="AB664" s="1" t="s">
        <v>47</v>
      </c>
      <c r="AC664" s="1">
        <v>6</v>
      </c>
      <c r="AD664" s="1" t="s">
        <v>53</v>
      </c>
      <c r="AE664" s="1" t="s">
        <v>54</v>
      </c>
      <c r="AF664" s="1">
        <v>1</v>
      </c>
      <c r="AG664" s="1">
        <v>0</v>
      </c>
      <c r="AH664" s="1">
        <v>5</v>
      </c>
      <c r="AI664" s="1">
        <v>2007</v>
      </c>
      <c r="AJ664" s="1" t="s">
        <v>11</v>
      </c>
      <c r="AK664" s="1">
        <v>108000</v>
      </c>
      <c r="AL664" s="16">
        <f t="shared" si="31"/>
        <v>-67984.850684931502</v>
      </c>
      <c r="AM664" s="16">
        <f t="shared" si="32"/>
        <v>4621939922.6524315</v>
      </c>
    </row>
    <row r="665" spans="1:39" x14ac:dyDescent="0.25">
      <c r="A665" s="5">
        <v>1383</v>
      </c>
      <c r="B665" s="6">
        <v>70</v>
      </c>
      <c r="C665" s="6" t="s">
        <v>4</v>
      </c>
      <c r="D665" s="6">
        <v>7200</v>
      </c>
      <c r="E665" s="1" t="s">
        <v>59</v>
      </c>
      <c r="F665" s="1">
        <v>7</v>
      </c>
      <c r="G665" s="1">
        <v>7</v>
      </c>
      <c r="H665" s="1">
        <v>1920</v>
      </c>
      <c r="I665" s="1">
        <v>1950</v>
      </c>
      <c r="J665" s="1" t="s">
        <v>61</v>
      </c>
      <c r="K665" s="1" t="s">
        <v>47</v>
      </c>
      <c r="L665" s="1" t="s">
        <v>47</v>
      </c>
      <c r="M665" s="1" t="s">
        <v>67</v>
      </c>
      <c r="N665" s="1" t="s">
        <v>66</v>
      </c>
      <c r="O665" s="1" t="s">
        <v>47</v>
      </c>
      <c r="P665" s="1" t="s">
        <v>50</v>
      </c>
      <c r="Q665" s="1" t="s">
        <v>56</v>
      </c>
      <c r="R665" s="1">
        <v>0</v>
      </c>
      <c r="S665" s="1" t="s">
        <v>52</v>
      </c>
      <c r="T665" s="1">
        <v>998</v>
      </c>
      <c r="U665" s="1">
        <v>764</v>
      </c>
      <c r="V665" s="1">
        <v>0</v>
      </c>
      <c r="W665" s="1">
        <v>1762</v>
      </c>
      <c r="X665" s="1">
        <v>1</v>
      </c>
      <c r="Y665" s="1">
        <v>1</v>
      </c>
      <c r="Z665" s="1">
        <v>4</v>
      </c>
      <c r="AA665" s="1">
        <v>1</v>
      </c>
      <c r="AB665" s="1" t="s">
        <v>48</v>
      </c>
      <c r="AC665" s="1">
        <v>8</v>
      </c>
      <c r="AD665" s="1" t="s">
        <v>53</v>
      </c>
      <c r="AE665" s="1" t="s">
        <v>58</v>
      </c>
      <c r="AF665" s="1">
        <v>2</v>
      </c>
      <c r="AG665" s="1">
        <v>0</v>
      </c>
      <c r="AH665" s="1">
        <v>10</v>
      </c>
      <c r="AI665" s="1">
        <v>2006</v>
      </c>
      <c r="AJ665" s="1" t="s">
        <v>9</v>
      </c>
      <c r="AK665" s="1">
        <v>157000</v>
      </c>
      <c r="AL665" s="16">
        <f t="shared" si="31"/>
        <v>-18984.850684931502</v>
      </c>
      <c r="AM665" s="16">
        <f t="shared" si="32"/>
        <v>360424555.52914411</v>
      </c>
    </row>
    <row r="666" spans="1:39" x14ac:dyDescent="0.25">
      <c r="A666" s="5">
        <v>439</v>
      </c>
      <c r="B666" s="6">
        <v>30</v>
      </c>
      <c r="C666" s="6" t="s">
        <v>3</v>
      </c>
      <c r="D666" s="6">
        <v>4280</v>
      </c>
      <c r="E666" s="1" t="s">
        <v>45</v>
      </c>
      <c r="F666" s="1">
        <v>5</v>
      </c>
      <c r="G666" s="1">
        <v>6</v>
      </c>
      <c r="H666" s="1">
        <v>1913</v>
      </c>
      <c r="I666" s="1">
        <v>2002</v>
      </c>
      <c r="J666" s="1" t="s">
        <v>46</v>
      </c>
      <c r="K666" s="1" t="s">
        <v>47</v>
      </c>
      <c r="L666" s="1" t="s">
        <v>47</v>
      </c>
      <c r="M666" s="1" t="s">
        <v>55</v>
      </c>
      <c r="N666" s="1" t="s">
        <v>47</v>
      </c>
      <c r="O666" s="1" t="s">
        <v>47</v>
      </c>
      <c r="P666" s="1" t="s">
        <v>50</v>
      </c>
      <c r="Q666" s="1" t="s">
        <v>60</v>
      </c>
      <c r="R666" s="1">
        <v>365</v>
      </c>
      <c r="S666" s="1" t="s">
        <v>75</v>
      </c>
      <c r="T666" s="1">
        <v>694</v>
      </c>
      <c r="U666" s="1">
        <v>0</v>
      </c>
      <c r="V666" s="1">
        <v>0</v>
      </c>
      <c r="W666" s="1">
        <v>694</v>
      </c>
      <c r="X666" s="1">
        <v>1</v>
      </c>
      <c r="Y666" s="1">
        <v>0</v>
      </c>
      <c r="Z666" s="1">
        <v>2</v>
      </c>
      <c r="AA666" s="1">
        <v>1</v>
      </c>
      <c r="AB666" s="1" t="s">
        <v>48</v>
      </c>
      <c r="AC666" s="1">
        <v>4</v>
      </c>
      <c r="AD666" s="1" t="s">
        <v>53</v>
      </c>
      <c r="AE666" s="1" t="s">
        <v>58</v>
      </c>
      <c r="AF666" s="1">
        <v>1</v>
      </c>
      <c r="AG666" s="1">
        <v>0</v>
      </c>
      <c r="AH666" s="1">
        <v>3</v>
      </c>
      <c r="AI666" s="1">
        <v>2007</v>
      </c>
      <c r="AJ666" s="1" t="s">
        <v>9</v>
      </c>
      <c r="AK666" s="1">
        <v>90350</v>
      </c>
      <c r="AL666" s="16">
        <f t="shared" si="31"/>
        <v>-85634.850684931502</v>
      </c>
      <c r="AM666" s="16">
        <f t="shared" si="32"/>
        <v>7333327651.830513</v>
      </c>
    </row>
    <row r="667" spans="1:39" x14ac:dyDescent="0.25">
      <c r="A667" s="5">
        <v>1233</v>
      </c>
      <c r="B667" s="6">
        <v>90</v>
      </c>
      <c r="C667" s="6" t="s">
        <v>3</v>
      </c>
      <c r="D667" s="6">
        <v>9842</v>
      </c>
      <c r="E667" s="1" t="s">
        <v>64</v>
      </c>
      <c r="F667" s="1">
        <v>4</v>
      </c>
      <c r="G667" s="1">
        <v>5</v>
      </c>
      <c r="H667" s="1">
        <v>1962</v>
      </c>
      <c r="I667" s="1">
        <v>1962</v>
      </c>
      <c r="J667" s="1" t="s">
        <v>46</v>
      </c>
      <c r="K667" s="1" t="s">
        <v>47</v>
      </c>
      <c r="L667" s="1" t="s">
        <v>47</v>
      </c>
      <c r="M667" s="1" t="s">
        <v>67</v>
      </c>
      <c r="N667" s="1" t="s">
        <v>74</v>
      </c>
      <c r="O667" s="1" t="s">
        <v>74</v>
      </c>
      <c r="P667" s="1" t="s">
        <v>74</v>
      </c>
      <c r="Q667" s="1" t="s">
        <v>74</v>
      </c>
      <c r="R667" s="1">
        <v>0</v>
      </c>
      <c r="S667" s="1" t="s">
        <v>52</v>
      </c>
      <c r="T667" s="1">
        <v>1224</v>
      </c>
      <c r="U667" s="1">
        <v>0</v>
      </c>
      <c r="V667" s="1">
        <v>0</v>
      </c>
      <c r="W667" s="1">
        <v>1224</v>
      </c>
      <c r="X667" s="1">
        <v>2</v>
      </c>
      <c r="Y667" s="1">
        <v>0</v>
      </c>
      <c r="Z667" s="1">
        <v>2</v>
      </c>
      <c r="AA667" s="1">
        <v>2</v>
      </c>
      <c r="AB667" s="1" t="s">
        <v>47</v>
      </c>
      <c r="AC667" s="1">
        <v>6</v>
      </c>
      <c r="AD667" s="1" t="s">
        <v>53</v>
      </c>
      <c r="AE667" s="1" t="s">
        <v>69</v>
      </c>
      <c r="AF667" s="1">
        <v>2</v>
      </c>
      <c r="AG667" s="1">
        <v>0</v>
      </c>
      <c r="AH667" s="1">
        <v>3</v>
      </c>
      <c r="AI667" s="1">
        <v>2007</v>
      </c>
      <c r="AJ667" s="1" t="s">
        <v>9</v>
      </c>
      <c r="AK667" s="1">
        <v>101800</v>
      </c>
      <c r="AL667" s="16">
        <f t="shared" si="31"/>
        <v>-74184.850684931502</v>
      </c>
      <c r="AM667" s="16">
        <f t="shared" si="32"/>
        <v>5503392071.1455822</v>
      </c>
    </row>
    <row r="668" spans="1:39" x14ac:dyDescent="0.25">
      <c r="A668" s="5">
        <v>422</v>
      </c>
      <c r="B668" s="6">
        <v>20</v>
      </c>
      <c r="C668" s="6" t="s">
        <v>3</v>
      </c>
      <c r="D668" s="6">
        <v>16635</v>
      </c>
      <c r="E668" s="1" t="s">
        <v>64</v>
      </c>
      <c r="F668" s="1">
        <v>6</v>
      </c>
      <c r="G668" s="1">
        <v>7</v>
      </c>
      <c r="H668" s="1">
        <v>1977</v>
      </c>
      <c r="I668" s="1">
        <v>2000</v>
      </c>
      <c r="J668" s="1" t="s">
        <v>46</v>
      </c>
      <c r="K668" s="1" t="s">
        <v>48</v>
      </c>
      <c r="L668" s="1" t="s">
        <v>47</v>
      </c>
      <c r="M668" s="1" t="s">
        <v>49</v>
      </c>
      <c r="N668" s="1" t="s">
        <v>48</v>
      </c>
      <c r="O668" s="1" t="s">
        <v>47</v>
      </c>
      <c r="P668" s="1" t="s">
        <v>50</v>
      </c>
      <c r="Q668" s="1" t="s">
        <v>65</v>
      </c>
      <c r="R668" s="1">
        <v>1246</v>
      </c>
      <c r="S668" s="1" t="s">
        <v>52</v>
      </c>
      <c r="T668" s="1">
        <v>1602</v>
      </c>
      <c r="U668" s="1">
        <v>0</v>
      </c>
      <c r="V668" s="1">
        <v>0</v>
      </c>
      <c r="W668" s="1">
        <v>1602</v>
      </c>
      <c r="X668" s="1">
        <v>2</v>
      </c>
      <c r="Y668" s="1">
        <v>0</v>
      </c>
      <c r="Z668" s="1">
        <v>3</v>
      </c>
      <c r="AA668" s="1">
        <v>1</v>
      </c>
      <c r="AB668" s="1" t="s">
        <v>48</v>
      </c>
      <c r="AC668" s="1">
        <v>8</v>
      </c>
      <c r="AD668" s="1" t="s">
        <v>53</v>
      </c>
      <c r="AE668" s="1" t="s">
        <v>54</v>
      </c>
      <c r="AF668" s="1">
        <v>2</v>
      </c>
      <c r="AG668" s="1">
        <v>0</v>
      </c>
      <c r="AH668" s="1">
        <v>6</v>
      </c>
      <c r="AI668" s="1">
        <v>2009</v>
      </c>
      <c r="AJ668" s="1" t="s">
        <v>9</v>
      </c>
      <c r="AK668" s="1">
        <v>215000</v>
      </c>
      <c r="AL668" s="16">
        <f t="shared" si="31"/>
        <v>39015.149315068498</v>
      </c>
      <c r="AM668" s="16">
        <f t="shared" si="32"/>
        <v>1522181876.07709</v>
      </c>
    </row>
    <row r="669" spans="1:39" x14ac:dyDescent="0.25">
      <c r="A669" s="5">
        <v>238</v>
      </c>
      <c r="B669" s="6">
        <v>60</v>
      </c>
      <c r="C669" s="6" t="s">
        <v>3</v>
      </c>
      <c r="D669" s="6">
        <v>9453</v>
      </c>
      <c r="E669" s="1" t="s">
        <v>71</v>
      </c>
      <c r="F669" s="1">
        <v>7</v>
      </c>
      <c r="G669" s="1">
        <v>7</v>
      </c>
      <c r="H669" s="1">
        <v>1993</v>
      </c>
      <c r="I669" s="1">
        <v>2003</v>
      </c>
      <c r="J669" s="1" t="s">
        <v>46</v>
      </c>
      <c r="K669" s="1" t="s">
        <v>48</v>
      </c>
      <c r="L669" s="1" t="s">
        <v>47</v>
      </c>
      <c r="M669" s="1" t="s">
        <v>55</v>
      </c>
      <c r="N669" s="1" t="s">
        <v>48</v>
      </c>
      <c r="O669" s="1" t="s">
        <v>47</v>
      </c>
      <c r="P669" s="1" t="s">
        <v>50</v>
      </c>
      <c r="Q669" s="1" t="s">
        <v>51</v>
      </c>
      <c r="R669" s="1">
        <v>402</v>
      </c>
      <c r="S669" s="1" t="s">
        <v>52</v>
      </c>
      <c r="T669" s="1">
        <v>1014</v>
      </c>
      <c r="U669" s="1">
        <v>730</v>
      </c>
      <c r="V669" s="1">
        <v>0</v>
      </c>
      <c r="W669" s="1">
        <v>1744</v>
      </c>
      <c r="X669" s="1">
        <v>2</v>
      </c>
      <c r="Y669" s="1">
        <v>1</v>
      </c>
      <c r="Z669" s="1">
        <v>3</v>
      </c>
      <c r="AA669" s="1">
        <v>1</v>
      </c>
      <c r="AB669" s="1" t="s">
        <v>48</v>
      </c>
      <c r="AC669" s="1">
        <v>7</v>
      </c>
      <c r="AD669" s="1" t="s">
        <v>53</v>
      </c>
      <c r="AE669" s="1" t="s">
        <v>54</v>
      </c>
      <c r="AF669" s="1">
        <v>2</v>
      </c>
      <c r="AG669" s="1">
        <v>0</v>
      </c>
      <c r="AH669" s="1">
        <v>2</v>
      </c>
      <c r="AI669" s="1">
        <v>2010</v>
      </c>
      <c r="AJ669" s="1" t="s">
        <v>9</v>
      </c>
      <c r="AK669" s="1">
        <v>194500</v>
      </c>
      <c r="AL669" s="16">
        <f t="shared" si="31"/>
        <v>18515.149315068498</v>
      </c>
      <c r="AM669" s="16">
        <f t="shared" si="32"/>
        <v>342810754.15928149</v>
      </c>
    </row>
    <row r="670" spans="1:39" x14ac:dyDescent="0.25">
      <c r="A670" s="5">
        <v>1211</v>
      </c>
      <c r="B670" s="6">
        <v>60</v>
      </c>
      <c r="C670" s="6" t="s">
        <v>3</v>
      </c>
      <c r="D670" s="6">
        <v>11218</v>
      </c>
      <c r="E670" s="1" t="s">
        <v>45</v>
      </c>
      <c r="F670" s="1">
        <v>6</v>
      </c>
      <c r="G670" s="1">
        <v>5</v>
      </c>
      <c r="H670" s="1">
        <v>1992</v>
      </c>
      <c r="I670" s="1">
        <v>1992</v>
      </c>
      <c r="J670" s="1" t="s">
        <v>46</v>
      </c>
      <c r="K670" s="1" t="s">
        <v>48</v>
      </c>
      <c r="L670" s="1" t="s">
        <v>47</v>
      </c>
      <c r="M670" s="1" t="s">
        <v>55</v>
      </c>
      <c r="N670" s="1" t="s">
        <v>48</v>
      </c>
      <c r="O670" s="1" t="s">
        <v>47</v>
      </c>
      <c r="P670" s="1" t="s">
        <v>50</v>
      </c>
      <c r="Q670" s="1" t="s">
        <v>56</v>
      </c>
      <c r="R670" s="1">
        <v>0</v>
      </c>
      <c r="S670" s="1" t="s">
        <v>52</v>
      </c>
      <c r="T670" s="1">
        <v>1055</v>
      </c>
      <c r="U670" s="1">
        <v>790</v>
      </c>
      <c r="V670" s="1">
        <v>0</v>
      </c>
      <c r="W670" s="1">
        <v>1845</v>
      </c>
      <c r="X670" s="1">
        <v>2</v>
      </c>
      <c r="Y670" s="1">
        <v>1</v>
      </c>
      <c r="Z670" s="1">
        <v>3</v>
      </c>
      <c r="AA670" s="1">
        <v>1</v>
      </c>
      <c r="AB670" s="1" t="s">
        <v>48</v>
      </c>
      <c r="AC670" s="1">
        <v>8</v>
      </c>
      <c r="AD670" s="1" t="s">
        <v>53</v>
      </c>
      <c r="AE670" s="1" t="s">
        <v>54</v>
      </c>
      <c r="AF670" s="1">
        <v>2</v>
      </c>
      <c r="AG670" s="1">
        <v>0</v>
      </c>
      <c r="AH670" s="1">
        <v>5</v>
      </c>
      <c r="AI670" s="1">
        <v>2010</v>
      </c>
      <c r="AJ670" s="1" t="s">
        <v>9</v>
      </c>
      <c r="AK670" s="1">
        <v>189000</v>
      </c>
      <c r="AL670" s="16">
        <f t="shared" si="31"/>
        <v>13015.149315068498</v>
      </c>
      <c r="AM670" s="16">
        <f t="shared" si="32"/>
        <v>169394111.693528</v>
      </c>
    </row>
    <row r="671" spans="1:39" x14ac:dyDescent="0.25">
      <c r="A671" s="5">
        <v>914</v>
      </c>
      <c r="B671" s="6">
        <v>90</v>
      </c>
      <c r="C671" s="6" t="s">
        <v>6</v>
      </c>
      <c r="D671" s="6">
        <v>6270</v>
      </c>
      <c r="E671" s="1" t="s">
        <v>45</v>
      </c>
      <c r="F671" s="1">
        <v>5</v>
      </c>
      <c r="G671" s="1">
        <v>6</v>
      </c>
      <c r="H671" s="1">
        <v>1949</v>
      </c>
      <c r="I671" s="1">
        <v>1950</v>
      </c>
      <c r="J671" s="1" t="s">
        <v>46</v>
      </c>
      <c r="K671" s="1" t="s">
        <v>47</v>
      </c>
      <c r="L671" s="1" t="s">
        <v>47</v>
      </c>
      <c r="M671" s="1" t="s">
        <v>49</v>
      </c>
      <c r="N671" s="1" t="s">
        <v>47</v>
      </c>
      <c r="O671" s="1" t="s">
        <v>47</v>
      </c>
      <c r="P671" s="1" t="s">
        <v>50</v>
      </c>
      <c r="Q671" s="1" t="s">
        <v>51</v>
      </c>
      <c r="R671" s="1">
        <v>284</v>
      </c>
      <c r="S671" s="1" t="s">
        <v>75</v>
      </c>
      <c r="T671" s="1">
        <v>1001</v>
      </c>
      <c r="U671" s="1">
        <v>1001</v>
      </c>
      <c r="V671" s="1">
        <v>0</v>
      </c>
      <c r="W671" s="1">
        <v>2002</v>
      </c>
      <c r="X671" s="1">
        <v>2</v>
      </c>
      <c r="Y671" s="1">
        <v>0</v>
      </c>
      <c r="Z671" s="1">
        <v>4</v>
      </c>
      <c r="AA671" s="1">
        <v>2</v>
      </c>
      <c r="AB671" s="1" t="s">
        <v>47</v>
      </c>
      <c r="AC671" s="1">
        <v>8</v>
      </c>
      <c r="AD671" s="1" t="s">
        <v>53</v>
      </c>
      <c r="AE671" s="1" t="s">
        <v>69</v>
      </c>
      <c r="AF671" s="1">
        <v>3</v>
      </c>
      <c r="AG671" s="1">
        <v>0</v>
      </c>
      <c r="AH671" s="1">
        <v>8</v>
      </c>
      <c r="AI671" s="1">
        <v>2007</v>
      </c>
      <c r="AJ671" s="1" t="s">
        <v>9</v>
      </c>
      <c r="AK671" s="1">
        <v>145000</v>
      </c>
      <c r="AL671" s="16">
        <f t="shared" si="31"/>
        <v>-30984.850684931502</v>
      </c>
      <c r="AM671" s="16">
        <f t="shared" si="32"/>
        <v>960060971.96750021</v>
      </c>
    </row>
    <row r="672" spans="1:39" x14ac:dyDescent="0.25">
      <c r="A672" s="5">
        <v>426</v>
      </c>
      <c r="B672" s="6">
        <v>60</v>
      </c>
      <c r="C672" s="6" t="s">
        <v>4</v>
      </c>
      <c r="D672" s="6">
        <v>3378</v>
      </c>
      <c r="E672" s="1" t="s">
        <v>45</v>
      </c>
      <c r="F672" s="1">
        <v>7</v>
      </c>
      <c r="G672" s="1">
        <v>8</v>
      </c>
      <c r="H672" s="1">
        <v>1946</v>
      </c>
      <c r="I672" s="1">
        <v>1992</v>
      </c>
      <c r="J672" s="1" t="s">
        <v>46</v>
      </c>
      <c r="K672" s="1" t="s">
        <v>47</v>
      </c>
      <c r="L672" s="1" t="s">
        <v>48</v>
      </c>
      <c r="M672" s="1" t="s">
        <v>49</v>
      </c>
      <c r="N672" s="1" t="s">
        <v>47</v>
      </c>
      <c r="O672" s="1" t="s">
        <v>47</v>
      </c>
      <c r="P672" s="1" t="s">
        <v>50</v>
      </c>
      <c r="Q672" s="1" t="s">
        <v>56</v>
      </c>
      <c r="R672" s="1">
        <v>0</v>
      </c>
      <c r="S672" s="1" t="s">
        <v>52</v>
      </c>
      <c r="T672" s="1">
        <v>707</v>
      </c>
      <c r="U672" s="1">
        <v>682</v>
      </c>
      <c r="V672" s="1">
        <v>0</v>
      </c>
      <c r="W672" s="1">
        <v>1389</v>
      </c>
      <c r="X672" s="1">
        <v>1</v>
      </c>
      <c r="Y672" s="1">
        <v>1</v>
      </c>
      <c r="Z672" s="1">
        <v>3</v>
      </c>
      <c r="AA672" s="1">
        <v>1</v>
      </c>
      <c r="AB672" s="1" t="s">
        <v>47</v>
      </c>
      <c r="AC672" s="1">
        <v>6</v>
      </c>
      <c r="AD672" s="1" t="s">
        <v>53</v>
      </c>
      <c r="AE672" s="1" t="s">
        <v>58</v>
      </c>
      <c r="AF672" s="1">
        <v>1</v>
      </c>
      <c r="AG672" s="1">
        <v>0</v>
      </c>
      <c r="AH672" s="1">
        <v>9</v>
      </c>
      <c r="AI672" s="1">
        <v>2009</v>
      </c>
      <c r="AJ672" s="1" t="s">
        <v>9</v>
      </c>
      <c r="AK672" s="1">
        <v>135000</v>
      </c>
      <c r="AL672" s="16">
        <f t="shared" si="31"/>
        <v>-40984.850684931502</v>
      </c>
      <c r="AM672" s="16">
        <f t="shared" si="32"/>
        <v>1679757985.6661303</v>
      </c>
    </row>
    <row r="673" spans="1:39" x14ac:dyDescent="0.25">
      <c r="A673" s="5">
        <v>704</v>
      </c>
      <c r="B673" s="6">
        <v>190</v>
      </c>
      <c r="C673" s="6" t="s">
        <v>4</v>
      </c>
      <c r="D673" s="6">
        <v>7630</v>
      </c>
      <c r="E673" s="1" t="s">
        <v>45</v>
      </c>
      <c r="F673" s="1">
        <v>5</v>
      </c>
      <c r="G673" s="1">
        <v>9</v>
      </c>
      <c r="H673" s="1">
        <v>1900</v>
      </c>
      <c r="I673" s="1">
        <v>1996</v>
      </c>
      <c r="J673" s="1" t="s">
        <v>46</v>
      </c>
      <c r="K673" s="1" t="s">
        <v>47</v>
      </c>
      <c r="L673" s="1" t="s">
        <v>48</v>
      </c>
      <c r="M673" s="1" t="s">
        <v>67</v>
      </c>
      <c r="N673" s="1" t="s">
        <v>48</v>
      </c>
      <c r="O673" s="1" t="s">
        <v>47</v>
      </c>
      <c r="P673" s="1" t="s">
        <v>50</v>
      </c>
      <c r="Q673" s="1" t="s">
        <v>56</v>
      </c>
      <c r="R673" s="1">
        <v>0</v>
      </c>
      <c r="S673" s="1" t="s">
        <v>52</v>
      </c>
      <c r="T673" s="1">
        <v>1032</v>
      </c>
      <c r="U673" s="1">
        <v>780</v>
      </c>
      <c r="V673" s="1">
        <v>0</v>
      </c>
      <c r="W673" s="1">
        <v>1812</v>
      </c>
      <c r="X673" s="1">
        <v>2</v>
      </c>
      <c r="Y673" s="1">
        <v>0</v>
      </c>
      <c r="Z673" s="1">
        <v>4</v>
      </c>
      <c r="AA673" s="1">
        <v>2</v>
      </c>
      <c r="AB673" s="1" t="s">
        <v>48</v>
      </c>
      <c r="AC673" s="1">
        <v>8</v>
      </c>
      <c r="AD673" s="1" t="s">
        <v>53</v>
      </c>
      <c r="AE673" s="1" t="s">
        <v>58</v>
      </c>
      <c r="AF673" s="1">
        <v>2</v>
      </c>
      <c r="AG673" s="1">
        <v>0</v>
      </c>
      <c r="AH673" s="1">
        <v>5</v>
      </c>
      <c r="AI673" s="1">
        <v>2010</v>
      </c>
      <c r="AJ673" s="1" t="s">
        <v>9</v>
      </c>
      <c r="AK673" s="1">
        <v>140000</v>
      </c>
      <c r="AL673" s="16">
        <f t="shared" si="31"/>
        <v>-35984.850684931502</v>
      </c>
      <c r="AM673" s="16">
        <f t="shared" si="32"/>
        <v>1294909478.8168151</v>
      </c>
    </row>
    <row r="674" spans="1:39" x14ac:dyDescent="0.25">
      <c r="A674" s="5">
        <v>1033</v>
      </c>
      <c r="B674" s="6">
        <v>60</v>
      </c>
      <c r="C674" s="6" t="s">
        <v>3</v>
      </c>
      <c r="D674" s="6">
        <v>14541</v>
      </c>
      <c r="E674" s="1" t="s">
        <v>59</v>
      </c>
      <c r="F674" s="1">
        <v>8</v>
      </c>
      <c r="G674" s="1">
        <v>7</v>
      </c>
      <c r="H674" s="1">
        <v>1993</v>
      </c>
      <c r="I674" s="1">
        <v>1993</v>
      </c>
      <c r="J674" s="1" t="s">
        <v>46</v>
      </c>
      <c r="K674" s="1" t="s">
        <v>48</v>
      </c>
      <c r="L674" s="1" t="s">
        <v>48</v>
      </c>
      <c r="M674" s="1" t="s">
        <v>55</v>
      </c>
      <c r="N674" s="1" t="s">
        <v>48</v>
      </c>
      <c r="O674" s="1" t="s">
        <v>48</v>
      </c>
      <c r="P674" s="1" t="s">
        <v>50</v>
      </c>
      <c r="Q674" s="1" t="s">
        <v>63</v>
      </c>
      <c r="R674" s="1">
        <v>1012</v>
      </c>
      <c r="S674" s="1" t="s">
        <v>52</v>
      </c>
      <c r="T674" s="1">
        <v>1352</v>
      </c>
      <c r="U674" s="1">
        <v>1168</v>
      </c>
      <c r="V674" s="1">
        <v>0</v>
      </c>
      <c r="W674" s="1">
        <v>2520</v>
      </c>
      <c r="X674" s="1">
        <v>2</v>
      </c>
      <c r="Y674" s="1">
        <v>1</v>
      </c>
      <c r="Z674" s="1">
        <v>5</v>
      </c>
      <c r="AA674" s="1">
        <v>1</v>
      </c>
      <c r="AB674" s="1" t="s">
        <v>48</v>
      </c>
      <c r="AC674" s="1">
        <v>10</v>
      </c>
      <c r="AD674" s="1" t="s">
        <v>53</v>
      </c>
      <c r="AE674" s="1" t="s">
        <v>54</v>
      </c>
      <c r="AF674" s="1">
        <v>3</v>
      </c>
      <c r="AG674" s="1">
        <v>0</v>
      </c>
      <c r="AH674" s="1">
        <v>11</v>
      </c>
      <c r="AI674" s="1">
        <v>2006</v>
      </c>
      <c r="AJ674" s="1" t="s">
        <v>10</v>
      </c>
      <c r="AK674" s="1">
        <v>310000</v>
      </c>
      <c r="AL674" s="16">
        <f t="shared" si="31"/>
        <v>134015.1493150685</v>
      </c>
      <c r="AM674" s="16">
        <f t="shared" si="32"/>
        <v>17960060245.940105</v>
      </c>
    </row>
    <row r="675" spans="1:39" x14ac:dyDescent="0.25">
      <c r="A675" s="5">
        <v>1236</v>
      </c>
      <c r="B675" s="6">
        <v>70</v>
      </c>
      <c r="C675" s="6" t="s">
        <v>3</v>
      </c>
      <c r="D675" s="6">
        <v>13132</v>
      </c>
      <c r="E675" s="1" t="s">
        <v>45</v>
      </c>
      <c r="F675" s="1">
        <v>5</v>
      </c>
      <c r="G675" s="1">
        <v>5</v>
      </c>
      <c r="H675" s="1">
        <v>1914</v>
      </c>
      <c r="I675" s="1">
        <v>1950</v>
      </c>
      <c r="J675" s="1" t="s">
        <v>46</v>
      </c>
      <c r="K675" s="1" t="s">
        <v>47</v>
      </c>
      <c r="L675" s="1" t="s">
        <v>47</v>
      </c>
      <c r="M675" s="1" t="s">
        <v>67</v>
      </c>
      <c r="N675" s="1" t="s">
        <v>48</v>
      </c>
      <c r="O675" s="1" t="s">
        <v>47</v>
      </c>
      <c r="P675" s="1" t="s">
        <v>70</v>
      </c>
      <c r="Q675" s="1" t="s">
        <v>56</v>
      </c>
      <c r="R675" s="1">
        <v>0</v>
      </c>
      <c r="S675" s="1" t="s">
        <v>52</v>
      </c>
      <c r="T675" s="1">
        <v>892</v>
      </c>
      <c r="U675" s="1">
        <v>892</v>
      </c>
      <c r="V675" s="1">
        <v>0</v>
      </c>
      <c r="W675" s="1">
        <v>1784</v>
      </c>
      <c r="X675" s="1">
        <v>1</v>
      </c>
      <c r="Y675" s="1">
        <v>1</v>
      </c>
      <c r="Z675" s="1">
        <v>4</v>
      </c>
      <c r="AA675" s="1">
        <v>1</v>
      </c>
      <c r="AB675" s="1" t="s">
        <v>47</v>
      </c>
      <c r="AC675" s="1">
        <v>9</v>
      </c>
      <c r="AD675" s="1" t="s">
        <v>53</v>
      </c>
      <c r="AE675" s="1" t="s">
        <v>58</v>
      </c>
      <c r="AF675" s="1">
        <v>1</v>
      </c>
      <c r="AG675" s="1">
        <v>0</v>
      </c>
      <c r="AH675" s="1">
        <v>7</v>
      </c>
      <c r="AI675" s="1">
        <v>2006</v>
      </c>
      <c r="AJ675" s="1" t="s">
        <v>9</v>
      </c>
      <c r="AK675" s="1">
        <v>138887</v>
      </c>
      <c r="AL675" s="16">
        <f t="shared" si="31"/>
        <v>-37097.850684931502</v>
      </c>
      <c r="AM675" s="16">
        <f t="shared" si="32"/>
        <v>1376250525.4414728</v>
      </c>
    </row>
    <row r="676" spans="1:39" x14ac:dyDescent="0.25">
      <c r="A676" s="5">
        <v>1136</v>
      </c>
      <c r="B676" s="6">
        <v>30</v>
      </c>
      <c r="C676" s="6" t="s">
        <v>4</v>
      </c>
      <c r="D676" s="6">
        <v>6180</v>
      </c>
      <c r="E676" s="1" t="s">
        <v>59</v>
      </c>
      <c r="F676" s="1">
        <v>6</v>
      </c>
      <c r="G676" s="1">
        <v>5</v>
      </c>
      <c r="H676" s="1">
        <v>1926</v>
      </c>
      <c r="I676" s="1">
        <v>1950</v>
      </c>
      <c r="J676" s="1" t="s">
        <v>46</v>
      </c>
      <c r="K676" s="1" t="s">
        <v>47</v>
      </c>
      <c r="L676" s="1" t="s">
        <v>47</v>
      </c>
      <c r="M676" s="1" t="s">
        <v>67</v>
      </c>
      <c r="N676" s="1" t="s">
        <v>47</v>
      </c>
      <c r="O676" s="1" t="s">
        <v>47</v>
      </c>
      <c r="P676" s="1" t="s">
        <v>50</v>
      </c>
      <c r="Q676" s="1" t="s">
        <v>56</v>
      </c>
      <c r="R676" s="1">
        <v>0</v>
      </c>
      <c r="S676" s="1" t="s">
        <v>75</v>
      </c>
      <c r="T676" s="1">
        <v>986</v>
      </c>
      <c r="U676" s="1">
        <v>0</v>
      </c>
      <c r="V676" s="1">
        <v>0</v>
      </c>
      <c r="W676" s="1">
        <v>986</v>
      </c>
      <c r="X676" s="1">
        <v>1</v>
      </c>
      <c r="Y676" s="1">
        <v>0</v>
      </c>
      <c r="Z676" s="1">
        <v>2</v>
      </c>
      <c r="AA676" s="1">
        <v>1</v>
      </c>
      <c r="AB676" s="1" t="s">
        <v>47</v>
      </c>
      <c r="AC676" s="1">
        <v>5</v>
      </c>
      <c r="AD676" s="1" t="s">
        <v>53</v>
      </c>
      <c r="AE676" s="1" t="s">
        <v>58</v>
      </c>
      <c r="AF676" s="1">
        <v>1</v>
      </c>
      <c r="AG676" s="1">
        <v>0</v>
      </c>
      <c r="AH676" s="1">
        <v>5</v>
      </c>
      <c r="AI676" s="1">
        <v>2007</v>
      </c>
      <c r="AJ676" s="1" t="s">
        <v>9</v>
      </c>
      <c r="AK676" s="1">
        <v>102000</v>
      </c>
      <c r="AL676" s="16">
        <f t="shared" si="31"/>
        <v>-73984.850684931502</v>
      </c>
      <c r="AM676" s="16">
        <f t="shared" si="32"/>
        <v>5473758130.8716097</v>
      </c>
    </row>
    <row r="677" spans="1:39" x14ac:dyDescent="0.25">
      <c r="A677" s="5">
        <v>967</v>
      </c>
      <c r="B677" s="6">
        <v>50</v>
      </c>
      <c r="C677" s="6" t="s">
        <v>3</v>
      </c>
      <c r="D677" s="6">
        <v>9600</v>
      </c>
      <c r="E677" s="1" t="s">
        <v>45</v>
      </c>
      <c r="F677" s="1">
        <v>5</v>
      </c>
      <c r="G677" s="1">
        <v>7</v>
      </c>
      <c r="H677" s="1">
        <v>1940</v>
      </c>
      <c r="I677" s="1">
        <v>1950</v>
      </c>
      <c r="J677" s="1" t="s">
        <v>46</v>
      </c>
      <c r="K677" s="1" t="s">
        <v>48</v>
      </c>
      <c r="L677" s="1" t="s">
        <v>48</v>
      </c>
      <c r="M677" s="1" t="s">
        <v>67</v>
      </c>
      <c r="N677" s="1" t="s">
        <v>47</v>
      </c>
      <c r="O677" s="1" t="s">
        <v>66</v>
      </c>
      <c r="P677" s="1" t="s">
        <v>50</v>
      </c>
      <c r="Q677" s="1" t="s">
        <v>60</v>
      </c>
      <c r="R677" s="1">
        <v>428</v>
      </c>
      <c r="S677" s="1" t="s">
        <v>52</v>
      </c>
      <c r="T677" s="1">
        <v>976</v>
      </c>
      <c r="U677" s="1">
        <v>332</v>
      </c>
      <c r="V677" s="1">
        <v>0</v>
      </c>
      <c r="W677" s="1">
        <v>1308</v>
      </c>
      <c r="X677" s="1">
        <v>1</v>
      </c>
      <c r="Y677" s="1">
        <v>1</v>
      </c>
      <c r="Z677" s="1">
        <v>2</v>
      </c>
      <c r="AA677" s="1">
        <v>1</v>
      </c>
      <c r="AB677" s="1" t="s">
        <v>47</v>
      </c>
      <c r="AC677" s="1">
        <v>7</v>
      </c>
      <c r="AD677" s="1" t="s">
        <v>73</v>
      </c>
      <c r="AE677" s="1" t="s">
        <v>58</v>
      </c>
      <c r="AF677" s="1">
        <v>1</v>
      </c>
      <c r="AG677" s="1">
        <v>0</v>
      </c>
      <c r="AH677" s="1">
        <v>6</v>
      </c>
      <c r="AI677" s="1">
        <v>2009</v>
      </c>
      <c r="AJ677" s="1" t="s">
        <v>9</v>
      </c>
      <c r="AK677" s="1">
        <v>160000</v>
      </c>
      <c r="AL677" s="16">
        <f t="shared" si="31"/>
        <v>-15984.850684931502</v>
      </c>
      <c r="AM677" s="16">
        <f t="shared" si="32"/>
        <v>255515451.4195551</v>
      </c>
    </row>
    <row r="678" spans="1:39" x14ac:dyDescent="0.25">
      <c r="A678" s="5">
        <v>769</v>
      </c>
      <c r="B678" s="6">
        <v>20</v>
      </c>
      <c r="C678" s="6" t="s">
        <v>3</v>
      </c>
      <c r="D678" s="6">
        <v>9100</v>
      </c>
      <c r="E678" s="1" t="s">
        <v>45</v>
      </c>
      <c r="F678" s="1">
        <v>7</v>
      </c>
      <c r="G678" s="1">
        <v>5</v>
      </c>
      <c r="H678" s="1">
        <v>2004</v>
      </c>
      <c r="I678" s="1">
        <v>2005</v>
      </c>
      <c r="J678" s="1" t="s">
        <v>61</v>
      </c>
      <c r="K678" s="1" t="s">
        <v>48</v>
      </c>
      <c r="L678" s="1" t="s">
        <v>47</v>
      </c>
      <c r="M678" s="1" t="s">
        <v>55</v>
      </c>
      <c r="N678" s="1" t="s">
        <v>48</v>
      </c>
      <c r="O678" s="1" t="s">
        <v>47</v>
      </c>
      <c r="P678" s="1" t="s">
        <v>50</v>
      </c>
      <c r="Q678" s="1" t="s">
        <v>63</v>
      </c>
      <c r="R678" s="1">
        <v>24</v>
      </c>
      <c r="S678" s="1" t="s">
        <v>52</v>
      </c>
      <c r="T678" s="1">
        <v>1836</v>
      </c>
      <c r="U678" s="1">
        <v>0</v>
      </c>
      <c r="V678" s="1">
        <v>0</v>
      </c>
      <c r="W678" s="1">
        <v>1836</v>
      </c>
      <c r="X678" s="1">
        <v>2</v>
      </c>
      <c r="Y678" s="1">
        <v>0</v>
      </c>
      <c r="Z678" s="1">
        <v>3</v>
      </c>
      <c r="AA678" s="1">
        <v>1</v>
      </c>
      <c r="AB678" s="1" t="s">
        <v>48</v>
      </c>
      <c r="AC678" s="1">
        <v>8</v>
      </c>
      <c r="AD678" s="1" t="s">
        <v>53</v>
      </c>
      <c r="AE678" s="1" t="s">
        <v>54</v>
      </c>
      <c r="AF678" s="1">
        <v>2</v>
      </c>
      <c r="AG678" s="1">
        <v>0</v>
      </c>
      <c r="AH678" s="1">
        <v>10</v>
      </c>
      <c r="AI678" s="1">
        <v>2006</v>
      </c>
      <c r="AJ678" s="1" t="s">
        <v>9</v>
      </c>
      <c r="AK678" s="1">
        <v>216837</v>
      </c>
      <c r="AL678" s="16">
        <f t="shared" si="31"/>
        <v>40852.149315068498</v>
      </c>
      <c r="AM678" s="16">
        <f t="shared" si="32"/>
        <v>1668898103.6606517</v>
      </c>
    </row>
    <row r="679" spans="1:39" x14ac:dyDescent="0.25">
      <c r="A679" s="5">
        <v>1377</v>
      </c>
      <c r="B679" s="6">
        <v>30</v>
      </c>
      <c r="C679" s="6" t="s">
        <v>3</v>
      </c>
      <c r="D679" s="6">
        <v>6292</v>
      </c>
      <c r="E679" s="1" t="s">
        <v>45</v>
      </c>
      <c r="F679" s="1">
        <v>6</v>
      </c>
      <c r="G679" s="1">
        <v>5</v>
      </c>
      <c r="H679" s="1">
        <v>1930</v>
      </c>
      <c r="I679" s="1">
        <v>1950</v>
      </c>
      <c r="J679" s="1" t="s">
        <v>46</v>
      </c>
      <c r="K679" s="1" t="s">
        <v>47</v>
      </c>
      <c r="L679" s="1" t="s">
        <v>47</v>
      </c>
      <c r="M679" s="1" t="s">
        <v>67</v>
      </c>
      <c r="N679" s="1" t="s">
        <v>48</v>
      </c>
      <c r="O679" s="1" t="s">
        <v>47</v>
      </c>
      <c r="P679" s="1" t="s">
        <v>70</v>
      </c>
      <c r="Q679" s="1" t="s">
        <v>60</v>
      </c>
      <c r="R679" s="1">
        <v>384</v>
      </c>
      <c r="S679" s="1" t="s">
        <v>75</v>
      </c>
      <c r="T679" s="1">
        <v>790</v>
      </c>
      <c r="U679" s="1">
        <v>0</v>
      </c>
      <c r="V679" s="1">
        <v>0</v>
      </c>
      <c r="W679" s="1">
        <v>790</v>
      </c>
      <c r="X679" s="1">
        <v>1</v>
      </c>
      <c r="Y679" s="1">
        <v>0</v>
      </c>
      <c r="Z679" s="1">
        <v>2</v>
      </c>
      <c r="AA679" s="1">
        <v>1</v>
      </c>
      <c r="AB679" s="1" t="s">
        <v>47</v>
      </c>
      <c r="AC679" s="1">
        <v>4</v>
      </c>
      <c r="AD679" s="1" t="s">
        <v>53</v>
      </c>
      <c r="AE679" s="1" t="s">
        <v>58</v>
      </c>
      <c r="AF679" s="1">
        <v>1</v>
      </c>
      <c r="AG679" s="1">
        <v>0</v>
      </c>
      <c r="AH679" s="1">
        <v>4</v>
      </c>
      <c r="AI679" s="1">
        <v>2008</v>
      </c>
      <c r="AJ679" s="1" t="s">
        <v>9</v>
      </c>
      <c r="AK679" s="1">
        <v>91000</v>
      </c>
      <c r="AL679" s="16">
        <f t="shared" si="31"/>
        <v>-84984.850684931502</v>
      </c>
      <c r="AM679" s="16">
        <f t="shared" si="32"/>
        <v>7222424845.9401026</v>
      </c>
    </row>
    <row r="680" spans="1:39" x14ac:dyDescent="0.25">
      <c r="A680" s="5">
        <v>1252</v>
      </c>
      <c r="B680" s="6">
        <v>120</v>
      </c>
      <c r="C680" s="6" t="s">
        <v>3</v>
      </c>
      <c r="D680" s="6">
        <v>3136</v>
      </c>
      <c r="E680" s="1" t="s">
        <v>59</v>
      </c>
      <c r="F680" s="1">
        <v>7</v>
      </c>
      <c r="G680" s="1">
        <v>5</v>
      </c>
      <c r="H680" s="1">
        <v>2003</v>
      </c>
      <c r="I680" s="1">
        <v>2003</v>
      </c>
      <c r="J680" s="1" t="s">
        <v>46</v>
      </c>
      <c r="K680" s="1" t="s">
        <v>48</v>
      </c>
      <c r="L680" s="1" t="s">
        <v>47</v>
      </c>
      <c r="M680" s="1" t="s">
        <v>55</v>
      </c>
      <c r="N680" s="1" t="s">
        <v>48</v>
      </c>
      <c r="O680" s="1" t="s">
        <v>47</v>
      </c>
      <c r="P680" s="1" t="s">
        <v>50</v>
      </c>
      <c r="Q680" s="1" t="s">
        <v>56</v>
      </c>
      <c r="R680" s="1">
        <v>0</v>
      </c>
      <c r="S680" s="1" t="s">
        <v>52</v>
      </c>
      <c r="T680" s="1">
        <v>1405</v>
      </c>
      <c r="U680" s="1">
        <v>0</v>
      </c>
      <c r="V680" s="1">
        <v>0</v>
      </c>
      <c r="W680" s="1">
        <v>1405</v>
      </c>
      <c r="X680" s="1">
        <v>2</v>
      </c>
      <c r="Y680" s="1">
        <v>0</v>
      </c>
      <c r="Z680" s="1">
        <v>2</v>
      </c>
      <c r="AA680" s="1">
        <v>1</v>
      </c>
      <c r="AB680" s="1" t="s">
        <v>48</v>
      </c>
      <c r="AC680" s="1">
        <v>6</v>
      </c>
      <c r="AD680" s="1" t="s">
        <v>53</v>
      </c>
      <c r="AE680" s="1" t="s">
        <v>54</v>
      </c>
      <c r="AF680" s="1">
        <v>2</v>
      </c>
      <c r="AG680" s="1">
        <v>0</v>
      </c>
      <c r="AH680" s="1">
        <v>3</v>
      </c>
      <c r="AI680" s="1">
        <v>2006</v>
      </c>
      <c r="AJ680" s="1" t="s">
        <v>9</v>
      </c>
      <c r="AK680" s="1">
        <v>171750</v>
      </c>
      <c r="AL680" s="16">
        <f t="shared" si="31"/>
        <v>-4234.8506849315017</v>
      </c>
      <c r="AM680" s="16">
        <f t="shared" si="32"/>
        <v>17933960.323664811</v>
      </c>
    </row>
    <row r="681" spans="1:39" x14ac:dyDescent="0.25">
      <c r="A681" s="5">
        <v>1181</v>
      </c>
      <c r="B681" s="6">
        <v>60</v>
      </c>
      <c r="C681" s="6" t="s">
        <v>3</v>
      </c>
      <c r="D681" s="6">
        <v>11170</v>
      </c>
      <c r="E681" s="1" t="s">
        <v>59</v>
      </c>
      <c r="F681" s="1">
        <v>7</v>
      </c>
      <c r="G681" s="1">
        <v>5</v>
      </c>
      <c r="H681" s="1">
        <v>1990</v>
      </c>
      <c r="I681" s="1">
        <v>1991</v>
      </c>
      <c r="J681" s="1" t="s">
        <v>46</v>
      </c>
      <c r="K681" s="1" t="s">
        <v>47</v>
      </c>
      <c r="L681" s="1" t="s">
        <v>47</v>
      </c>
      <c r="M681" s="1" t="s">
        <v>67</v>
      </c>
      <c r="N681" s="1" t="s">
        <v>48</v>
      </c>
      <c r="O681" s="1" t="s">
        <v>47</v>
      </c>
      <c r="P681" s="1" t="s">
        <v>50</v>
      </c>
      <c r="Q681" s="1" t="s">
        <v>60</v>
      </c>
      <c r="R681" s="1">
        <v>1216</v>
      </c>
      <c r="S681" s="1" t="s">
        <v>52</v>
      </c>
      <c r="T681" s="1">
        <v>1298</v>
      </c>
      <c r="U681" s="1">
        <v>1216</v>
      </c>
      <c r="V681" s="1">
        <v>0</v>
      </c>
      <c r="W681" s="1">
        <v>2514</v>
      </c>
      <c r="X681" s="1">
        <v>2</v>
      </c>
      <c r="Y681" s="1">
        <v>1</v>
      </c>
      <c r="Z681" s="1">
        <v>4</v>
      </c>
      <c r="AA681" s="1">
        <v>1</v>
      </c>
      <c r="AB681" s="1" t="s">
        <v>47</v>
      </c>
      <c r="AC681" s="1">
        <v>8</v>
      </c>
      <c r="AD681" s="1" t="s">
        <v>53</v>
      </c>
      <c r="AE681" s="1" t="s">
        <v>54</v>
      </c>
      <c r="AF681" s="1">
        <v>2</v>
      </c>
      <c r="AG681" s="1">
        <v>0</v>
      </c>
      <c r="AH681" s="1">
        <v>4</v>
      </c>
      <c r="AI681" s="1">
        <v>2006</v>
      </c>
      <c r="AJ681" s="1" t="s">
        <v>9</v>
      </c>
      <c r="AK681" s="1">
        <v>250000</v>
      </c>
      <c r="AL681" s="16">
        <f t="shared" si="31"/>
        <v>74015.149315068498</v>
      </c>
      <c r="AM681" s="16">
        <f t="shared" si="32"/>
        <v>5478242328.1318846</v>
      </c>
    </row>
    <row r="682" spans="1:39" x14ac:dyDescent="0.25">
      <c r="A682" s="5">
        <v>699</v>
      </c>
      <c r="B682" s="6">
        <v>20</v>
      </c>
      <c r="C682" s="6" t="s">
        <v>3</v>
      </c>
      <c r="D682" s="6">
        <v>8450</v>
      </c>
      <c r="E682" s="1" t="s">
        <v>45</v>
      </c>
      <c r="F682" s="1">
        <v>5</v>
      </c>
      <c r="G682" s="1">
        <v>8</v>
      </c>
      <c r="H682" s="1">
        <v>1965</v>
      </c>
      <c r="I682" s="1">
        <v>2009</v>
      </c>
      <c r="J682" s="1" t="s">
        <v>46</v>
      </c>
      <c r="K682" s="1" t="s">
        <v>47</v>
      </c>
      <c r="L682" s="1" t="s">
        <v>48</v>
      </c>
      <c r="M682" s="1" t="s">
        <v>49</v>
      </c>
      <c r="N682" s="1" t="s">
        <v>47</v>
      </c>
      <c r="O682" s="1" t="s">
        <v>47</v>
      </c>
      <c r="P682" s="1" t="s">
        <v>50</v>
      </c>
      <c r="Q682" s="1" t="s">
        <v>63</v>
      </c>
      <c r="R682" s="1">
        <v>553</v>
      </c>
      <c r="S682" s="1" t="s">
        <v>52</v>
      </c>
      <c r="T682" s="1">
        <v>894</v>
      </c>
      <c r="U682" s="1">
        <v>0</v>
      </c>
      <c r="V682" s="1">
        <v>0</v>
      </c>
      <c r="W682" s="1">
        <v>894</v>
      </c>
      <c r="X682" s="1">
        <v>1</v>
      </c>
      <c r="Y682" s="1">
        <v>0</v>
      </c>
      <c r="Z682" s="1">
        <v>3</v>
      </c>
      <c r="AA682" s="1">
        <v>1</v>
      </c>
      <c r="AB682" s="1" t="s">
        <v>47</v>
      </c>
      <c r="AC682" s="1">
        <v>5</v>
      </c>
      <c r="AD682" s="1" t="s">
        <v>53</v>
      </c>
      <c r="AE682" s="1" t="s">
        <v>58</v>
      </c>
      <c r="AF682" s="1">
        <v>1</v>
      </c>
      <c r="AG682" s="1">
        <v>0</v>
      </c>
      <c r="AH682" s="1">
        <v>4</v>
      </c>
      <c r="AI682" s="1">
        <v>2010</v>
      </c>
      <c r="AJ682" s="1" t="s">
        <v>9</v>
      </c>
      <c r="AK682" s="1">
        <v>138500</v>
      </c>
      <c r="AL682" s="16">
        <f t="shared" si="31"/>
        <v>-37484.850684931502</v>
      </c>
      <c r="AM682" s="16">
        <f t="shared" si="32"/>
        <v>1405114030.8716097</v>
      </c>
    </row>
    <row r="683" spans="1:39" x14ac:dyDescent="0.25">
      <c r="A683" s="5">
        <v>1408</v>
      </c>
      <c r="B683" s="6">
        <v>20</v>
      </c>
      <c r="C683" s="6" t="s">
        <v>3</v>
      </c>
      <c r="D683" s="6">
        <v>8780</v>
      </c>
      <c r="E683" s="1" t="s">
        <v>59</v>
      </c>
      <c r="F683" s="1">
        <v>5</v>
      </c>
      <c r="G683" s="1">
        <v>5</v>
      </c>
      <c r="H683" s="1">
        <v>1985</v>
      </c>
      <c r="I683" s="1">
        <v>1985</v>
      </c>
      <c r="J683" s="1" t="s">
        <v>46</v>
      </c>
      <c r="K683" s="1" t="s">
        <v>47</v>
      </c>
      <c r="L683" s="1" t="s">
        <v>47</v>
      </c>
      <c r="M683" s="1" t="s">
        <v>49</v>
      </c>
      <c r="N683" s="1" t="s">
        <v>47</v>
      </c>
      <c r="O683" s="1" t="s">
        <v>47</v>
      </c>
      <c r="P683" s="1" t="s">
        <v>50</v>
      </c>
      <c r="Q683" s="1" t="s">
        <v>65</v>
      </c>
      <c r="R683" s="1">
        <v>625</v>
      </c>
      <c r="S683" s="1" t="s">
        <v>52</v>
      </c>
      <c r="T683" s="1">
        <v>833</v>
      </c>
      <c r="U683" s="1">
        <v>0</v>
      </c>
      <c r="V683" s="1">
        <v>0</v>
      </c>
      <c r="W683" s="1">
        <v>833</v>
      </c>
      <c r="X683" s="1">
        <v>1</v>
      </c>
      <c r="Y683" s="1">
        <v>0</v>
      </c>
      <c r="Z683" s="1">
        <v>3</v>
      </c>
      <c r="AA683" s="1">
        <v>1</v>
      </c>
      <c r="AB683" s="1" t="s">
        <v>47</v>
      </c>
      <c r="AC683" s="1">
        <v>5</v>
      </c>
      <c r="AD683" s="1" t="s">
        <v>53</v>
      </c>
      <c r="AE683" s="1" t="s">
        <v>76</v>
      </c>
      <c r="AF683" s="1">
        <v>0</v>
      </c>
      <c r="AG683" s="1">
        <v>0</v>
      </c>
      <c r="AH683" s="1">
        <v>3</v>
      </c>
      <c r="AI683" s="1">
        <v>2009</v>
      </c>
      <c r="AJ683" s="1" t="s">
        <v>9</v>
      </c>
      <c r="AK683" s="1">
        <v>112000</v>
      </c>
      <c r="AL683" s="16">
        <f t="shared" si="31"/>
        <v>-63984.850684931502</v>
      </c>
      <c r="AM683" s="16">
        <f t="shared" si="32"/>
        <v>4094061117.1729794</v>
      </c>
    </row>
    <row r="684" spans="1:39" x14ac:dyDescent="0.25">
      <c r="A684" s="5">
        <v>60</v>
      </c>
      <c r="B684" s="6">
        <v>20</v>
      </c>
      <c r="C684" s="6" t="s">
        <v>3</v>
      </c>
      <c r="D684" s="6">
        <v>7200</v>
      </c>
      <c r="E684" s="1" t="s">
        <v>45</v>
      </c>
      <c r="F684" s="1">
        <v>5</v>
      </c>
      <c r="G684" s="1">
        <v>7</v>
      </c>
      <c r="H684" s="1">
        <v>1972</v>
      </c>
      <c r="I684" s="1">
        <v>1972</v>
      </c>
      <c r="J684" s="1" t="s">
        <v>46</v>
      </c>
      <c r="K684" s="1" t="s">
        <v>47</v>
      </c>
      <c r="L684" s="1" t="s">
        <v>47</v>
      </c>
      <c r="M684" s="1" t="s">
        <v>49</v>
      </c>
      <c r="N684" s="1" t="s">
        <v>47</v>
      </c>
      <c r="O684" s="1" t="s">
        <v>47</v>
      </c>
      <c r="P684" s="1" t="s">
        <v>68</v>
      </c>
      <c r="Q684" s="1" t="s">
        <v>65</v>
      </c>
      <c r="R684" s="1">
        <v>632</v>
      </c>
      <c r="S684" s="1" t="s">
        <v>52</v>
      </c>
      <c r="T684" s="1">
        <v>780</v>
      </c>
      <c r="U684" s="1">
        <v>0</v>
      </c>
      <c r="V684" s="1">
        <v>0</v>
      </c>
      <c r="W684" s="1">
        <v>780</v>
      </c>
      <c r="X684" s="1">
        <v>1</v>
      </c>
      <c r="Y684" s="1">
        <v>0</v>
      </c>
      <c r="Z684" s="1">
        <v>2</v>
      </c>
      <c r="AA684" s="1">
        <v>1</v>
      </c>
      <c r="AB684" s="1" t="s">
        <v>47</v>
      </c>
      <c r="AC684" s="1">
        <v>4</v>
      </c>
      <c r="AD684" s="1" t="s">
        <v>53</v>
      </c>
      <c r="AE684" s="1" t="s">
        <v>58</v>
      </c>
      <c r="AF684" s="1">
        <v>1</v>
      </c>
      <c r="AG684" s="1">
        <v>0</v>
      </c>
      <c r="AH684" s="1">
        <v>1</v>
      </c>
      <c r="AI684" s="1">
        <v>2008</v>
      </c>
      <c r="AJ684" s="1" t="s">
        <v>9</v>
      </c>
      <c r="AK684" s="1">
        <v>124900</v>
      </c>
      <c r="AL684" s="16">
        <f t="shared" si="31"/>
        <v>-51084.850684931502</v>
      </c>
      <c r="AM684" s="16">
        <f t="shared" si="32"/>
        <v>2609661969.5017467</v>
      </c>
    </row>
    <row r="685" spans="1:39" x14ac:dyDescent="0.25">
      <c r="A685" s="5">
        <v>1428</v>
      </c>
      <c r="B685" s="6">
        <v>50</v>
      </c>
      <c r="C685" s="6" t="s">
        <v>3</v>
      </c>
      <c r="D685" s="6">
        <v>10930</v>
      </c>
      <c r="E685" s="1" t="s">
        <v>45</v>
      </c>
      <c r="F685" s="1">
        <v>5</v>
      </c>
      <c r="G685" s="1">
        <v>6</v>
      </c>
      <c r="H685" s="1">
        <v>1945</v>
      </c>
      <c r="I685" s="1">
        <v>1950</v>
      </c>
      <c r="J685" s="1" t="s">
        <v>46</v>
      </c>
      <c r="K685" s="1" t="s">
        <v>47</v>
      </c>
      <c r="L685" s="1" t="s">
        <v>47</v>
      </c>
      <c r="M685" s="1" t="s">
        <v>49</v>
      </c>
      <c r="N685" s="1" t="s">
        <v>47</v>
      </c>
      <c r="O685" s="1" t="s">
        <v>47</v>
      </c>
      <c r="P685" s="1" t="s">
        <v>50</v>
      </c>
      <c r="Q685" s="1" t="s">
        <v>51</v>
      </c>
      <c r="R685" s="1">
        <v>580</v>
      </c>
      <c r="S685" s="1" t="s">
        <v>52</v>
      </c>
      <c r="T685" s="1">
        <v>1048</v>
      </c>
      <c r="U685" s="1">
        <v>510</v>
      </c>
      <c r="V685" s="1">
        <v>0</v>
      </c>
      <c r="W685" s="1">
        <v>1558</v>
      </c>
      <c r="X685" s="1">
        <v>1</v>
      </c>
      <c r="Y685" s="1">
        <v>1</v>
      </c>
      <c r="Z685" s="1">
        <v>3</v>
      </c>
      <c r="AA685" s="1">
        <v>1</v>
      </c>
      <c r="AB685" s="1" t="s">
        <v>47</v>
      </c>
      <c r="AC685" s="1">
        <v>6</v>
      </c>
      <c r="AD685" s="1" t="s">
        <v>53</v>
      </c>
      <c r="AE685" s="1" t="s">
        <v>54</v>
      </c>
      <c r="AF685" s="1">
        <v>1</v>
      </c>
      <c r="AG685" s="1">
        <v>0</v>
      </c>
      <c r="AH685" s="1">
        <v>4</v>
      </c>
      <c r="AI685" s="1">
        <v>2008</v>
      </c>
      <c r="AJ685" s="1" t="s">
        <v>9</v>
      </c>
      <c r="AK685" s="1">
        <v>140000</v>
      </c>
      <c r="AL685" s="16">
        <f t="shared" si="31"/>
        <v>-35984.850684931502</v>
      </c>
      <c r="AM685" s="16">
        <f t="shared" si="32"/>
        <v>1294909478.8168151</v>
      </c>
    </row>
    <row r="686" spans="1:39" x14ac:dyDescent="0.25">
      <c r="A686" s="5">
        <v>1083</v>
      </c>
      <c r="B686" s="6">
        <v>20</v>
      </c>
      <c r="C686" s="6" t="s">
        <v>3</v>
      </c>
      <c r="D686" s="6">
        <v>8749</v>
      </c>
      <c r="E686" s="1" t="s">
        <v>45</v>
      </c>
      <c r="F686" s="1">
        <v>7</v>
      </c>
      <c r="G686" s="1">
        <v>5</v>
      </c>
      <c r="H686" s="1">
        <v>2002</v>
      </c>
      <c r="I686" s="1">
        <v>2002</v>
      </c>
      <c r="J686" s="1" t="s">
        <v>46</v>
      </c>
      <c r="K686" s="1" t="s">
        <v>48</v>
      </c>
      <c r="L686" s="1" t="s">
        <v>47</v>
      </c>
      <c r="M686" s="1" t="s">
        <v>55</v>
      </c>
      <c r="N686" s="1" t="s">
        <v>48</v>
      </c>
      <c r="O686" s="1" t="s">
        <v>47</v>
      </c>
      <c r="P686" s="1" t="s">
        <v>50</v>
      </c>
      <c r="Q686" s="1" t="s">
        <v>56</v>
      </c>
      <c r="R686" s="1">
        <v>0</v>
      </c>
      <c r="S686" s="1" t="s">
        <v>52</v>
      </c>
      <c r="T686" s="1">
        <v>1459</v>
      </c>
      <c r="U686" s="1">
        <v>0</v>
      </c>
      <c r="V686" s="1">
        <v>0</v>
      </c>
      <c r="W686" s="1">
        <v>1459</v>
      </c>
      <c r="X686" s="1">
        <v>2</v>
      </c>
      <c r="Y686" s="1">
        <v>0</v>
      </c>
      <c r="Z686" s="1">
        <v>3</v>
      </c>
      <c r="AA686" s="1">
        <v>1</v>
      </c>
      <c r="AB686" s="1" t="s">
        <v>48</v>
      </c>
      <c r="AC686" s="1">
        <v>6</v>
      </c>
      <c r="AD686" s="1" t="s">
        <v>53</v>
      </c>
      <c r="AE686" s="1" t="s">
        <v>54</v>
      </c>
      <c r="AF686" s="1">
        <v>2</v>
      </c>
      <c r="AG686" s="1">
        <v>0</v>
      </c>
      <c r="AH686" s="1">
        <v>9</v>
      </c>
      <c r="AI686" s="1">
        <v>2007</v>
      </c>
      <c r="AJ686" s="1" t="s">
        <v>9</v>
      </c>
      <c r="AK686" s="1">
        <v>192000</v>
      </c>
      <c r="AL686" s="16">
        <f t="shared" si="31"/>
        <v>16015.149315068498</v>
      </c>
      <c r="AM686" s="16">
        <f t="shared" si="32"/>
        <v>256485007.58393899</v>
      </c>
    </row>
    <row r="687" spans="1:39" x14ac:dyDescent="0.25">
      <c r="A687" s="5">
        <v>128</v>
      </c>
      <c r="B687" s="6">
        <v>45</v>
      </c>
      <c r="C687" s="6" t="s">
        <v>4</v>
      </c>
      <c r="D687" s="6">
        <v>4388</v>
      </c>
      <c r="E687" s="1" t="s">
        <v>45</v>
      </c>
      <c r="F687" s="1">
        <v>5</v>
      </c>
      <c r="G687" s="1">
        <v>7</v>
      </c>
      <c r="H687" s="1">
        <v>1930</v>
      </c>
      <c r="I687" s="1">
        <v>1950</v>
      </c>
      <c r="J687" s="1" t="s">
        <v>46</v>
      </c>
      <c r="K687" s="1" t="s">
        <v>47</v>
      </c>
      <c r="L687" s="1" t="s">
        <v>48</v>
      </c>
      <c r="M687" s="1" t="s">
        <v>67</v>
      </c>
      <c r="N687" s="1" t="s">
        <v>47</v>
      </c>
      <c r="O687" s="1" t="s">
        <v>47</v>
      </c>
      <c r="P687" s="1" t="s">
        <v>50</v>
      </c>
      <c r="Q687" s="1" t="s">
        <v>60</v>
      </c>
      <c r="R687" s="1">
        <v>116</v>
      </c>
      <c r="S687" s="1" t="s">
        <v>52</v>
      </c>
      <c r="T687" s="1">
        <v>840</v>
      </c>
      <c r="U687" s="1">
        <v>0</v>
      </c>
      <c r="V687" s="1">
        <v>0</v>
      </c>
      <c r="W687" s="1">
        <v>840</v>
      </c>
      <c r="X687" s="1">
        <v>1</v>
      </c>
      <c r="Y687" s="1">
        <v>0</v>
      </c>
      <c r="Z687" s="1">
        <v>3</v>
      </c>
      <c r="AA687" s="1">
        <v>1</v>
      </c>
      <c r="AB687" s="1" t="s">
        <v>47</v>
      </c>
      <c r="AC687" s="1">
        <v>5</v>
      </c>
      <c r="AD687" s="1" t="s">
        <v>53</v>
      </c>
      <c r="AE687" s="1" t="s">
        <v>76</v>
      </c>
      <c r="AF687" s="1">
        <v>0</v>
      </c>
      <c r="AG687" s="1">
        <v>0</v>
      </c>
      <c r="AH687" s="1">
        <v>6</v>
      </c>
      <c r="AI687" s="1">
        <v>2007</v>
      </c>
      <c r="AJ687" s="1" t="s">
        <v>9</v>
      </c>
      <c r="AK687" s="1">
        <v>87000</v>
      </c>
      <c r="AL687" s="16">
        <f t="shared" si="31"/>
        <v>-88984.850684931502</v>
      </c>
      <c r="AM687" s="16">
        <f t="shared" si="32"/>
        <v>7918303651.4195547</v>
      </c>
    </row>
    <row r="688" spans="1:39" x14ac:dyDescent="0.25">
      <c r="A688" s="5">
        <v>1034</v>
      </c>
      <c r="B688" s="6">
        <v>20</v>
      </c>
      <c r="C688" s="6" t="s">
        <v>3</v>
      </c>
      <c r="D688" s="6">
        <v>8125</v>
      </c>
      <c r="E688" s="1" t="s">
        <v>45</v>
      </c>
      <c r="F688" s="1">
        <v>7</v>
      </c>
      <c r="G688" s="1">
        <v>5</v>
      </c>
      <c r="H688" s="1">
        <v>2002</v>
      </c>
      <c r="I688" s="1">
        <v>2002</v>
      </c>
      <c r="J688" s="1" t="s">
        <v>46</v>
      </c>
      <c r="K688" s="1" t="s">
        <v>48</v>
      </c>
      <c r="L688" s="1" t="s">
        <v>47</v>
      </c>
      <c r="M688" s="1" t="s">
        <v>55</v>
      </c>
      <c r="N688" s="1" t="s">
        <v>48</v>
      </c>
      <c r="O688" s="1" t="s">
        <v>47</v>
      </c>
      <c r="P688" s="1" t="s">
        <v>50</v>
      </c>
      <c r="Q688" s="1" t="s">
        <v>63</v>
      </c>
      <c r="R688" s="1">
        <v>986</v>
      </c>
      <c r="S688" s="1" t="s">
        <v>52</v>
      </c>
      <c r="T688" s="1">
        <v>1654</v>
      </c>
      <c r="U688" s="1">
        <v>0</v>
      </c>
      <c r="V688" s="1">
        <v>0</v>
      </c>
      <c r="W688" s="1">
        <v>1654</v>
      </c>
      <c r="X688" s="1">
        <v>2</v>
      </c>
      <c r="Y688" s="1">
        <v>0</v>
      </c>
      <c r="Z688" s="1">
        <v>3</v>
      </c>
      <c r="AA688" s="1">
        <v>1</v>
      </c>
      <c r="AB688" s="1" t="s">
        <v>48</v>
      </c>
      <c r="AC688" s="1">
        <v>6</v>
      </c>
      <c r="AD688" s="1" t="s">
        <v>53</v>
      </c>
      <c r="AE688" s="1" t="s">
        <v>54</v>
      </c>
      <c r="AF688" s="1">
        <v>3</v>
      </c>
      <c r="AG688" s="1">
        <v>0</v>
      </c>
      <c r="AH688" s="1">
        <v>2</v>
      </c>
      <c r="AI688" s="1">
        <v>2006</v>
      </c>
      <c r="AJ688" s="1" t="s">
        <v>9</v>
      </c>
      <c r="AK688" s="1">
        <v>230000</v>
      </c>
      <c r="AL688" s="16">
        <f t="shared" si="31"/>
        <v>54015.149315068498</v>
      </c>
      <c r="AM688" s="16">
        <f t="shared" si="32"/>
        <v>2917636355.5291448</v>
      </c>
    </row>
    <row r="689" spans="1:39" x14ac:dyDescent="0.25">
      <c r="A689" s="5">
        <v>1350</v>
      </c>
      <c r="B689" s="6">
        <v>70</v>
      </c>
      <c r="C689" s="6" t="s">
        <v>4</v>
      </c>
      <c r="D689" s="6">
        <v>5250</v>
      </c>
      <c r="E689" s="1" t="s">
        <v>45</v>
      </c>
      <c r="F689" s="1">
        <v>8</v>
      </c>
      <c r="G689" s="1">
        <v>5</v>
      </c>
      <c r="H689" s="1">
        <v>1872</v>
      </c>
      <c r="I689" s="1">
        <v>1987</v>
      </c>
      <c r="J689" s="1" t="s">
        <v>46</v>
      </c>
      <c r="K689" s="1" t="s">
        <v>47</v>
      </c>
      <c r="L689" s="1" t="s">
        <v>48</v>
      </c>
      <c r="M689" s="1" t="s">
        <v>67</v>
      </c>
      <c r="N689" s="1" t="s">
        <v>47</v>
      </c>
      <c r="O689" s="1" t="s">
        <v>66</v>
      </c>
      <c r="P689" s="1" t="s">
        <v>50</v>
      </c>
      <c r="Q689" s="1" t="s">
        <v>60</v>
      </c>
      <c r="R689" s="1">
        <v>259</v>
      </c>
      <c r="S689" s="1" t="s">
        <v>75</v>
      </c>
      <c r="T689" s="1">
        <v>938</v>
      </c>
      <c r="U689" s="1">
        <v>1215</v>
      </c>
      <c r="V689" s="1">
        <v>205</v>
      </c>
      <c r="W689" s="1">
        <v>2358</v>
      </c>
      <c r="X689" s="1">
        <v>2</v>
      </c>
      <c r="Y689" s="1">
        <v>0</v>
      </c>
      <c r="Z689" s="1">
        <v>4</v>
      </c>
      <c r="AA689" s="1">
        <v>1</v>
      </c>
      <c r="AB689" s="1" t="s">
        <v>47</v>
      </c>
      <c r="AC689" s="1">
        <v>8</v>
      </c>
      <c r="AD689" s="1" t="s">
        <v>53</v>
      </c>
      <c r="AE689" s="1" t="s">
        <v>76</v>
      </c>
      <c r="AF689" s="1">
        <v>0</v>
      </c>
      <c r="AG689" s="1">
        <v>0</v>
      </c>
      <c r="AH689" s="1">
        <v>12</v>
      </c>
      <c r="AI689" s="1">
        <v>2008</v>
      </c>
      <c r="AJ689" s="1" t="s">
        <v>9</v>
      </c>
      <c r="AK689" s="1">
        <v>122000</v>
      </c>
      <c r="AL689" s="16">
        <f t="shared" si="31"/>
        <v>-53984.850684931502</v>
      </c>
      <c r="AM689" s="16">
        <f t="shared" si="32"/>
        <v>2914364103.474349</v>
      </c>
    </row>
    <row r="690" spans="1:39" x14ac:dyDescent="0.25">
      <c r="A690" s="5">
        <v>596</v>
      </c>
      <c r="B690" s="6">
        <v>20</v>
      </c>
      <c r="C690" s="6" t="s">
        <v>3</v>
      </c>
      <c r="D690" s="6">
        <v>11302</v>
      </c>
      <c r="E690" s="1" t="s">
        <v>45</v>
      </c>
      <c r="F690" s="1">
        <v>8</v>
      </c>
      <c r="G690" s="1">
        <v>5</v>
      </c>
      <c r="H690" s="1">
        <v>2005</v>
      </c>
      <c r="I690" s="1">
        <v>2006</v>
      </c>
      <c r="J690" s="1" t="s">
        <v>46</v>
      </c>
      <c r="K690" s="1" t="s">
        <v>48</v>
      </c>
      <c r="L690" s="1" t="s">
        <v>47</v>
      </c>
      <c r="M690" s="1" t="s">
        <v>55</v>
      </c>
      <c r="N690" s="1" t="s">
        <v>48</v>
      </c>
      <c r="O690" s="1" t="s">
        <v>47</v>
      </c>
      <c r="P690" s="1" t="s">
        <v>48</v>
      </c>
      <c r="Q690" s="1" t="s">
        <v>63</v>
      </c>
      <c r="R690" s="1">
        <v>1422</v>
      </c>
      <c r="S690" s="1" t="s">
        <v>52</v>
      </c>
      <c r="T690" s="1">
        <v>1826</v>
      </c>
      <c r="U690" s="1">
        <v>0</v>
      </c>
      <c r="V690" s="1">
        <v>0</v>
      </c>
      <c r="W690" s="1">
        <v>1826</v>
      </c>
      <c r="X690" s="1">
        <v>2</v>
      </c>
      <c r="Y690" s="1">
        <v>0</v>
      </c>
      <c r="Z690" s="1">
        <v>3</v>
      </c>
      <c r="AA690" s="1">
        <v>1</v>
      </c>
      <c r="AB690" s="1" t="s">
        <v>48</v>
      </c>
      <c r="AC690" s="1">
        <v>7</v>
      </c>
      <c r="AD690" s="1" t="s">
        <v>53</v>
      </c>
      <c r="AE690" s="1" t="s">
        <v>54</v>
      </c>
      <c r="AF690" s="1">
        <v>3</v>
      </c>
      <c r="AG690" s="1">
        <v>0</v>
      </c>
      <c r="AH690" s="1">
        <v>8</v>
      </c>
      <c r="AI690" s="1">
        <v>2006</v>
      </c>
      <c r="AJ690" s="1" t="s">
        <v>10</v>
      </c>
      <c r="AK690" s="1">
        <v>319000</v>
      </c>
      <c r="AL690" s="16">
        <f t="shared" si="31"/>
        <v>143015.1493150685</v>
      </c>
      <c r="AM690" s="16">
        <f t="shared" si="32"/>
        <v>20453332933.611336</v>
      </c>
    </row>
    <row r="691" spans="1:39" x14ac:dyDescent="0.25">
      <c r="A691" s="5">
        <v>1057</v>
      </c>
      <c r="B691" s="6">
        <v>120</v>
      </c>
      <c r="C691" s="6" t="s">
        <v>3</v>
      </c>
      <c r="D691" s="6">
        <v>7052</v>
      </c>
      <c r="E691" s="1" t="s">
        <v>45</v>
      </c>
      <c r="F691" s="1">
        <v>7</v>
      </c>
      <c r="G691" s="1">
        <v>5</v>
      </c>
      <c r="H691" s="1">
        <v>2005</v>
      </c>
      <c r="I691" s="1">
        <v>2005</v>
      </c>
      <c r="J691" s="1" t="s">
        <v>46</v>
      </c>
      <c r="K691" s="1" t="s">
        <v>48</v>
      </c>
      <c r="L691" s="1" t="s">
        <v>47</v>
      </c>
      <c r="M691" s="1" t="s">
        <v>55</v>
      </c>
      <c r="N691" s="1" t="s">
        <v>48</v>
      </c>
      <c r="O691" s="1" t="s">
        <v>47</v>
      </c>
      <c r="P691" s="1" t="s">
        <v>68</v>
      </c>
      <c r="Q691" s="1" t="s">
        <v>63</v>
      </c>
      <c r="R691" s="1">
        <v>659</v>
      </c>
      <c r="S691" s="1" t="s">
        <v>52</v>
      </c>
      <c r="T691" s="1">
        <v>1364</v>
      </c>
      <c r="U691" s="1">
        <v>0</v>
      </c>
      <c r="V691" s="1">
        <v>0</v>
      </c>
      <c r="W691" s="1">
        <v>1364</v>
      </c>
      <c r="X691" s="1">
        <v>2</v>
      </c>
      <c r="Y691" s="1">
        <v>0</v>
      </c>
      <c r="Z691" s="1">
        <v>2</v>
      </c>
      <c r="AA691" s="1">
        <v>1</v>
      </c>
      <c r="AB691" s="1" t="s">
        <v>48</v>
      </c>
      <c r="AC691" s="1">
        <v>6</v>
      </c>
      <c r="AD691" s="1" t="s">
        <v>53</v>
      </c>
      <c r="AE691" s="1" t="s">
        <v>54</v>
      </c>
      <c r="AF691" s="1">
        <v>2</v>
      </c>
      <c r="AG691" s="1">
        <v>0</v>
      </c>
      <c r="AH691" s="1">
        <v>6</v>
      </c>
      <c r="AI691" s="1">
        <v>2006</v>
      </c>
      <c r="AJ691" s="1" t="s">
        <v>9</v>
      </c>
      <c r="AK691" s="1">
        <v>185850</v>
      </c>
      <c r="AL691" s="16">
        <f t="shared" si="31"/>
        <v>9865.1493150684983</v>
      </c>
      <c r="AM691" s="16">
        <f t="shared" si="32"/>
        <v>97321171.008596465</v>
      </c>
    </row>
    <row r="692" spans="1:39" x14ac:dyDescent="0.25">
      <c r="A692" s="5">
        <v>1055</v>
      </c>
      <c r="B692" s="6">
        <v>60</v>
      </c>
      <c r="C692" s="6" t="s">
        <v>3</v>
      </c>
      <c r="D692" s="6">
        <v>11367</v>
      </c>
      <c r="E692" s="1" t="s">
        <v>59</v>
      </c>
      <c r="F692" s="1">
        <v>8</v>
      </c>
      <c r="G692" s="1">
        <v>5</v>
      </c>
      <c r="H692" s="1">
        <v>2002</v>
      </c>
      <c r="I692" s="1">
        <v>2002</v>
      </c>
      <c r="J692" s="1" t="s">
        <v>46</v>
      </c>
      <c r="K692" s="1" t="s">
        <v>48</v>
      </c>
      <c r="L692" s="1" t="s">
        <v>47</v>
      </c>
      <c r="M692" s="1" t="s">
        <v>55</v>
      </c>
      <c r="N692" s="1" t="s">
        <v>48</v>
      </c>
      <c r="O692" s="1" t="s">
        <v>47</v>
      </c>
      <c r="P692" s="1" t="s">
        <v>70</v>
      </c>
      <c r="Q692" s="1" t="s">
        <v>63</v>
      </c>
      <c r="R692" s="1">
        <v>932</v>
      </c>
      <c r="S692" s="1" t="s">
        <v>52</v>
      </c>
      <c r="T692" s="1">
        <v>1091</v>
      </c>
      <c r="U692" s="1">
        <v>898</v>
      </c>
      <c r="V692" s="1">
        <v>0</v>
      </c>
      <c r="W692" s="1">
        <v>1989</v>
      </c>
      <c r="X692" s="1">
        <v>2</v>
      </c>
      <c r="Y692" s="1">
        <v>1</v>
      </c>
      <c r="Z692" s="1">
        <v>3</v>
      </c>
      <c r="AA692" s="1">
        <v>1</v>
      </c>
      <c r="AB692" s="1" t="s">
        <v>48</v>
      </c>
      <c r="AC692" s="1">
        <v>7</v>
      </c>
      <c r="AD692" s="1" t="s">
        <v>53</v>
      </c>
      <c r="AE692" s="1" t="s">
        <v>54</v>
      </c>
      <c r="AF692" s="1">
        <v>2</v>
      </c>
      <c r="AG692" s="1">
        <v>0</v>
      </c>
      <c r="AH692" s="1">
        <v>11</v>
      </c>
      <c r="AI692" s="1">
        <v>2006</v>
      </c>
      <c r="AJ692" s="1" t="s">
        <v>9</v>
      </c>
      <c r="AK692" s="1">
        <v>255000</v>
      </c>
      <c r="AL692" s="16">
        <f t="shared" si="31"/>
        <v>79015.149315068498</v>
      </c>
      <c r="AM692" s="16">
        <f t="shared" si="32"/>
        <v>6243393821.2825699</v>
      </c>
    </row>
    <row r="693" spans="1:39" x14ac:dyDescent="0.25">
      <c r="A693" s="5">
        <v>680</v>
      </c>
      <c r="B693" s="6">
        <v>20</v>
      </c>
      <c r="C693" s="6" t="s">
        <v>3</v>
      </c>
      <c r="D693" s="6">
        <v>9945</v>
      </c>
      <c r="E693" s="1" t="s">
        <v>45</v>
      </c>
      <c r="F693" s="1">
        <v>5</v>
      </c>
      <c r="G693" s="1">
        <v>5</v>
      </c>
      <c r="H693" s="1">
        <v>1961</v>
      </c>
      <c r="I693" s="1">
        <v>1961</v>
      </c>
      <c r="J693" s="1" t="s">
        <v>61</v>
      </c>
      <c r="K693" s="1" t="s">
        <v>47</v>
      </c>
      <c r="L693" s="1" t="s">
        <v>47</v>
      </c>
      <c r="M693" s="1" t="s">
        <v>49</v>
      </c>
      <c r="N693" s="1" t="s">
        <v>47</v>
      </c>
      <c r="O693" s="1" t="s">
        <v>47</v>
      </c>
      <c r="P693" s="1" t="s">
        <v>50</v>
      </c>
      <c r="Q693" s="1" t="s">
        <v>60</v>
      </c>
      <c r="R693" s="1">
        <v>827</v>
      </c>
      <c r="S693" s="1" t="s">
        <v>52</v>
      </c>
      <c r="T693" s="1">
        <v>988</v>
      </c>
      <c r="U693" s="1">
        <v>0</v>
      </c>
      <c r="V693" s="1">
        <v>0</v>
      </c>
      <c r="W693" s="1">
        <v>988</v>
      </c>
      <c r="X693" s="1">
        <v>1</v>
      </c>
      <c r="Y693" s="1">
        <v>0</v>
      </c>
      <c r="Z693" s="1">
        <v>3</v>
      </c>
      <c r="AA693" s="1">
        <v>1</v>
      </c>
      <c r="AB693" s="1" t="s">
        <v>47</v>
      </c>
      <c r="AC693" s="1">
        <v>5</v>
      </c>
      <c r="AD693" s="1" t="s">
        <v>53</v>
      </c>
      <c r="AE693" s="1" t="s">
        <v>58</v>
      </c>
      <c r="AF693" s="1">
        <v>2</v>
      </c>
      <c r="AG693" s="1">
        <v>0</v>
      </c>
      <c r="AH693" s="1">
        <v>10</v>
      </c>
      <c r="AI693" s="1">
        <v>2007</v>
      </c>
      <c r="AJ693" s="1" t="s">
        <v>9</v>
      </c>
      <c r="AK693" s="1">
        <v>128500</v>
      </c>
      <c r="AL693" s="16">
        <f t="shared" si="31"/>
        <v>-47484.850684931502</v>
      </c>
      <c r="AM693" s="16">
        <f t="shared" si="32"/>
        <v>2254811044.5702395</v>
      </c>
    </row>
    <row r="694" spans="1:39" x14ac:dyDescent="0.25">
      <c r="A694" s="5">
        <v>84</v>
      </c>
      <c r="B694" s="6">
        <v>20</v>
      </c>
      <c r="C694" s="6" t="s">
        <v>3</v>
      </c>
      <c r="D694" s="6">
        <v>8892</v>
      </c>
      <c r="E694" s="1" t="s">
        <v>45</v>
      </c>
      <c r="F694" s="1">
        <v>5</v>
      </c>
      <c r="G694" s="1">
        <v>5</v>
      </c>
      <c r="H694" s="1">
        <v>1960</v>
      </c>
      <c r="I694" s="1">
        <v>1960</v>
      </c>
      <c r="J694" s="1" t="s">
        <v>46</v>
      </c>
      <c r="K694" s="1" t="s">
        <v>47</v>
      </c>
      <c r="L694" s="1" t="s">
        <v>47</v>
      </c>
      <c r="M694" s="1" t="s">
        <v>49</v>
      </c>
      <c r="N694" s="1" t="s">
        <v>47</v>
      </c>
      <c r="O694" s="1" t="s">
        <v>47</v>
      </c>
      <c r="P694" s="1" t="s">
        <v>50</v>
      </c>
      <c r="Q694" s="1" t="s">
        <v>56</v>
      </c>
      <c r="R694" s="1">
        <v>0</v>
      </c>
      <c r="S694" s="1" t="s">
        <v>52</v>
      </c>
      <c r="T694" s="1">
        <v>1065</v>
      </c>
      <c r="U694" s="1">
        <v>0</v>
      </c>
      <c r="V694" s="1">
        <v>0</v>
      </c>
      <c r="W694" s="1">
        <v>1065</v>
      </c>
      <c r="X694" s="1">
        <v>1</v>
      </c>
      <c r="Y694" s="1">
        <v>1</v>
      </c>
      <c r="Z694" s="1">
        <v>3</v>
      </c>
      <c r="AA694" s="1">
        <v>1</v>
      </c>
      <c r="AB694" s="1" t="s">
        <v>47</v>
      </c>
      <c r="AC694" s="1">
        <v>6</v>
      </c>
      <c r="AD694" s="1" t="s">
        <v>53</v>
      </c>
      <c r="AE694" s="1" t="s">
        <v>58</v>
      </c>
      <c r="AF694" s="1">
        <v>2</v>
      </c>
      <c r="AG694" s="1">
        <v>0</v>
      </c>
      <c r="AH694" s="1">
        <v>7</v>
      </c>
      <c r="AI694" s="1">
        <v>2007</v>
      </c>
      <c r="AJ694" s="1" t="s">
        <v>9</v>
      </c>
      <c r="AK694" s="1">
        <v>126500</v>
      </c>
      <c r="AL694" s="16">
        <f t="shared" si="31"/>
        <v>-49484.850684931502</v>
      </c>
      <c r="AM694" s="16">
        <f t="shared" si="32"/>
        <v>2448750447.3099656</v>
      </c>
    </row>
    <row r="695" spans="1:39" x14ac:dyDescent="0.25">
      <c r="A695" s="5">
        <v>536</v>
      </c>
      <c r="B695" s="6">
        <v>190</v>
      </c>
      <c r="C695" s="6" t="s">
        <v>3</v>
      </c>
      <c r="D695" s="6">
        <v>7000</v>
      </c>
      <c r="E695" s="1" t="s">
        <v>45</v>
      </c>
      <c r="F695" s="1">
        <v>5</v>
      </c>
      <c r="G695" s="1">
        <v>7</v>
      </c>
      <c r="H695" s="1">
        <v>1910</v>
      </c>
      <c r="I695" s="1">
        <v>1991</v>
      </c>
      <c r="J695" s="1" t="s">
        <v>46</v>
      </c>
      <c r="K695" s="1" t="s">
        <v>47</v>
      </c>
      <c r="L695" s="1" t="s">
        <v>47</v>
      </c>
      <c r="M695" s="1" t="s">
        <v>49</v>
      </c>
      <c r="N695" s="1" t="s">
        <v>48</v>
      </c>
      <c r="O695" s="1" t="s">
        <v>47</v>
      </c>
      <c r="P695" s="1" t="s">
        <v>48</v>
      </c>
      <c r="Q695" s="1" t="s">
        <v>63</v>
      </c>
      <c r="R695" s="1">
        <v>969</v>
      </c>
      <c r="S695" s="1" t="s">
        <v>52</v>
      </c>
      <c r="T695" s="1">
        <v>820</v>
      </c>
      <c r="U695" s="1">
        <v>527</v>
      </c>
      <c r="V695" s="1">
        <v>0</v>
      </c>
      <c r="W695" s="1">
        <v>1347</v>
      </c>
      <c r="X695" s="1">
        <v>1</v>
      </c>
      <c r="Y695" s="1">
        <v>0</v>
      </c>
      <c r="Z695" s="1">
        <v>3</v>
      </c>
      <c r="AA695" s="1">
        <v>1</v>
      </c>
      <c r="AB695" s="1" t="s">
        <v>47</v>
      </c>
      <c r="AC695" s="1">
        <v>5</v>
      </c>
      <c r="AD695" s="1" t="s">
        <v>53</v>
      </c>
      <c r="AE695" s="1" t="s">
        <v>76</v>
      </c>
      <c r="AF695" s="1">
        <v>0</v>
      </c>
      <c r="AG695" s="1">
        <v>0</v>
      </c>
      <c r="AH695" s="1">
        <v>1</v>
      </c>
      <c r="AI695" s="1">
        <v>2008</v>
      </c>
      <c r="AJ695" s="1" t="s">
        <v>9</v>
      </c>
      <c r="AK695" s="1">
        <v>107500</v>
      </c>
      <c r="AL695" s="16">
        <f t="shared" si="31"/>
        <v>-68484.850684931502</v>
      </c>
      <c r="AM695" s="16">
        <f t="shared" si="32"/>
        <v>4690174773.3373632</v>
      </c>
    </row>
    <row r="696" spans="1:39" x14ac:dyDescent="0.25">
      <c r="A696" s="5">
        <v>702</v>
      </c>
      <c r="B696" s="6">
        <v>20</v>
      </c>
      <c r="C696" s="6" t="s">
        <v>3</v>
      </c>
      <c r="D696" s="6">
        <v>9600</v>
      </c>
      <c r="E696" s="1" t="s">
        <v>45</v>
      </c>
      <c r="F696" s="1">
        <v>7</v>
      </c>
      <c r="G696" s="1">
        <v>5</v>
      </c>
      <c r="H696" s="1">
        <v>1969</v>
      </c>
      <c r="I696" s="1">
        <v>1969</v>
      </c>
      <c r="J696" s="1" t="s">
        <v>61</v>
      </c>
      <c r="K696" s="1" t="s">
        <v>47</v>
      </c>
      <c r="L696" s="1" t="s">
        <v>47</v>
      </c>
      <c r="M696" s="1" t="s">
        <v>49</v>
      </c>
      <c r="N696" s="1" t="s">
        <v>47</v>
      </c>
      <c r="O696" s="1" t="s">
        <v>47</v>
      </c>
      <c r="P696" s="1" t="s">
        <v>50</v>
      </c>
      <c r="Q696" s="1" t="s">
        <v>56</v>
      </c>
      <c r="R696" s="1">
        <v>0</v>
      </c>
      <c r="S696" s="1" t="s">
        <v>52</v>
      </c>
      <c r="T696" s="1">
        <v>1164</v>
      </c>
      <c r="U696" s="1">
        <v>0</v>
      </c>
      <c r="V696" s="1">
        <v>0</v>
      </c>
      <c r="W696" s="1">
        <v>1164</v>
      </c>
      <c r="X696" s="1">
        <v>1</v>
      </c>
      <c r="Y696" s="1">
        <v>1</v>
      </c>
      <c r="Z696" s="1">
        <v>3</v>
      </c>
      <c r="AA696" s="1">
        <v>1</v>
      </c>
      <c r="AB696" s="1" t="s">
        <v>47</v>
      </c>
      <c r="AC696" s="1">
        <v>6</v>
      </c>
      <c r="AD696" s="1" t="s">
        <v>53</v>
      </c>
      <c r="AE696" s="1" t="s">
        <v>54</v>
      </c>
      <c r="AF696" s="1">
        <v>2</v>
      </c>
      <c r="AG696" s="1">
        <v>0</v>
      </c>
      <c r="AH696" s="1">
        <v>7</v>
      </c>
      <c r="AI696" s="1">
        <v>2006</v>
      </c>
      <c r="AJ696" s="1" t="s">
        <v>9</v>
      </c>
      <c r="AK696" s="1">
        <v>140000</v>
      </c>
      <c r="AL696" s="16">
        <f t="shared" si="31"/>
        <v>-35984.850684931502</v>
      </c>
      <c r="AM696" s="16">
        <f t="shared" si="32"/>
        <v>1294909478.8168151</v>
      </c>
    </row>
    <row r="697" spans="1:39" x14ac:dyDescent="0.25">
      <c r="A697" s="5">
        <v>1097</v>
      </c>
      <c r="B697" s="6">
        <v>70</v>
      </c>
      <c r="C697" s="6" t="s">
        <v>4</v>
      </c>
      <c r="D697" s="6">
        <v>6882</v>
      </c>
      <c r="E697" s="1" t="s">
        <v>45</v>
      </c>
      <c r="F697" s="1">
        <v>6</v>
      </c>
      <c r="G697" s="1">
        <v>7</v>
      </c>
      <c r="H697" s="1">
        <v>1914</v>
      </c>
      <c r="I697" s="1">
        <v>2006</v>
      </c>
      <c r="J697" s="1" t="s">
        <v>46</v>
      </c>
      <c r="K697" s="1" t="s">
        <v>47</v>
      </c>
      <c r="L697" s="1" t="s">
        <v>47</v>
      </c>
      <c r="M697" s="1" t="s">
        <v>55</v>
      </c>
      <c r="N697" s="1" t="s">
        <v>47</v>
      </c>
      <c r="O697" s="1" t="s">
        <v>47</v>
      </c>
      <c r="P697" s="1" t="s">
        <v>50</v>
      </c>
      <c r="Q697" s="1" t="s">
        <v>56</v>
      </c>
      <c r="R697" s="1">
        <v>0</v>
      </c>
      <c r="S697" s="1" t="s">
        <v>52</v>
      </c>
      <c r="T697" s="1">
        <v>773</v>
      </c>
      <c r="U697" s="1">
        <v>582</v>
      </c>
      <c r="V697" s="1">
        <v>0</v>
      </c>
      <c r="W697" s="1">
        <v>1355</v>
      </c>
      <c r="X697" s="1">
        <v>1</v>
      </c>
      <c r="Y697" s="1">
        <v>1</v>
      </c>
      <c r="Z697" s="1">
        <v>3</v>
      </c>
      <c r="AA697" s="1">
        <v>1</v>
      </c>
      <c r="AB697" s="1" t="s">
        <v>48</v>
      </c>
      <c r="AC697" s="1">
        <v>7</v>
      </c>
      <c r="AD697" s="1" t="s">
        <v>53</v>
      </c>
      <c r="AE697" s="1" t="s">
        <v>76</v>
      </c>
      <c r="AF697" s="1">
        <v>0</v>
      </c>
      <c r="AG697" s="1">
        <v>0</v>
      </c>
      <c r="AH697" s="1">
        <v>3</v>
      </c>
      <c r="AI697" s="1">
        <v>2007</v>
      </c>
      <c r="AJ697" s="1" t="s">
        <v>9</v>
      </c>
      <c r="AK697" s="1">
        <v>127000</v>
      </c>
      <c r="AL697" s="16">
        <f t="shared" si="31"/>
        <v>-48984.850684931502</v>
      </c>
      <c r="AM697" s="16">
        <f t="shared" si="32"/>
        <v>2399515596.6250343</v>
      </c>
    </row>
    <row r="698" spans="1:39" x14ac:dyDescent="0.25">
      <c r="A698" s="5">
        <v>393</v>
      </c>
      <c r="B698" s="6">
        <v>20</v>
      </c>
      <c r="C698" s="6" t="s">
        <v>3</v>
      </c>
      <c r="D698" s="6">
        <v>8339</v>
      </c>
      <c r="E698" s="1" t="s">
        <v>45</v>
      </c>
      <c r="F698" s="1">
        <v>5</v>
      </c>
      <c r="G698" s="1">
        <v>7</v>
      </c>
      <c r="H698" s="1">
        <v>1959</v>
      </c>
      <c r="I698" s="1">
        <v>1959</v>
      </c>
      <c r="J698" s="1" t="s">
        <v>46</v>
      </c>
      <c r="K698" s="1" t="s">
        <v>47</v>
      </c>
      <c r="L698" s="1" t="s">
        <v>47</v>
      </c>
      <c r="M698" s="1" t="s">
        <v>67</v>
      </c>
      <c r="N698" s="1" t="s">
        <v>74</v>
      </c>
      <c r="O698" s="1" t="s">
        <v>74</v>
      </c>
      <c r="P698" s="1" t="s">
        <v>74</v>
      </c>
      <c r="Q698" s="1" t="s">
        <v>74</v>
      </c>
      <c r="R698" s="1">
        <v>0</v>
      </c>
      <c r="S698" s="1" t="s">
        <v>52</v>
      </c>
      <c r="T698" s="1">
        <v>882</v>
      </c>
      <c r="U698" s="1">
        <v>0</v>
      </c>
      <c r="V698" s="1">
        <v>0</v>
      </c>
      <c r="W698" s="1">
        <v>882</v>
      </c>
      <c r="X698" s="1">
        <v>1</v>
      </c>
      <c r="Y698" s="1">
        <v>0</v>
      </c>
      <c r="Z698" s="1">
        <v>3</v>
      </c>
      <c r="AA698" s="1">
        <v>1</v>
      </c>
      <c r="AB698" s="1" t="s">
        <v>47</v>
      </c>
      <c r="AC698" s="1">
        <v>5</v>
      </c>
      <c r="AD698" s="1" t="s">
        <v>53</v>
      </c>
      <c r="AE698" s="1" t="s">
        <v>54</v>
      </c>
      <c r="AF698" s="1">
        <v>1</v>
      </c>
      <c r="AG698" s="1">
        <v>0</v>
      </c>
      <c r="AH698" s="1">
        <v>7</v>
      </c>
      <c r="AI698" s="1">
        <v>2007</v>
      </c>
      <c r="AJ698" s="1" t="s">
        <v>9</v>
      </c>
      <c r="AK698" s="1">
        <v>106500</v>
      </c>
      <c r="AL698" s="16">
        <f t="shared" si="31"/>
        <v>-69484.850684931502</v>
      </c>
      <c r="AM698" s="16">
        <f t="shared" si="32"/>
        <v>4828144474.7072258</v>
      </c>
    </row>
    <row r="699" spans="1:39" x14ac:dyDescent="0.25">
      <c r="A699" s="5">
        <v>224</v>
      </c>
      <c r="B699" s="6">
        <v>20</v>
      </c>
      <c r="C699" s="6" t="s">
        <v>3</v>
      </c>
      <c r="D699" s="6">
        <v>10500</v>
      </c>
      <c r="E699" s="1" t="s">
        <v>64</v>
      </c>
      <c r="F699" s="1">
        <v>4</v>
      </c>
      <c r="G699" s="1">
        <v>6</v>
      </c>
      <c r="H699" s="1">
        <v>1971</v>
      </c>
      <c r="I699" s="1">
        <v>1971</v>
      </c>
      <c r="J699" s="1" t="s">
        <v>46</v>
      </c>
      <c r="K699" s="1" t="s">
        <v>47</v>
      </c>
      <c r="L699" s="1" t="s">
        <v>47</v>
      </c>
      <c r="M699" s="1" t="s">
        <v>49</v>
      </c>
      <c r="N699" s="1" t="s">
        <v>47</v>
      </c>
      <c r="O699" s="1" t="s">
        <v>47</v>
      </c>
      <c r="P699" s="1" t="s">
        <v>50</v>
      </c>
      <c r="Q699" s="1" t="s">
        <v>65</v>
      </c>
      <c r="R699" s="1">
        <v>524</v>
      </c>
      <c r="S699" s="1" t="s">
        <v>52</v>
      </c>
      <c r="T699" s="1">
        <v>864</v>
      </c>
      <c r="U699" s="1">
        <v>0</v>
      </c>
      <c r="V699" s="1">
        <v>0</v>
      </c>
      <c r="W699" s="1">
        <v>864</v>
      </c>
      <c r="X699" s="1">
        <v>1</v>
      </c>
      <c r="Y699" s="1">
        <v>0</v>
      </c>
      <c r="Z699" s="1">
        <v>2</v>
      </c>
      <c r="AA699" s="1">
        <v>1</v>
      </c>
      <c r="AB699" s="1" t="s">
        <v>47</v>
      </c>
      <c r="AC699" s="1">
        <v>4</v>
      </c>
      <c r="AD699" s="1" t="s">
        <v>53</v>
      </c>
      <c r="AE699" s="1" t="s">
        <v>58</v>
      </c>
      <c r="AF699" s="1">
        <v>2</v>
      </c>
      <c r="AG699" s="1">
        <v>0</v>
      </c>
      <c r="AH699" s="1">
        <v>3</v>
      </c>
      <c r="AI699" s="1">
        <v>2009</v>
      </c>
      <c r="AJ699" s="1" t="s">
        <v>10</v>
      </c>
      <c r="AK699" s="1">
        <v>97000</v>
      </c>
      <c r="AL699" s="16">
        <f t="shared" si="31"/>
        <v>-78984.850684931502</v>
      </c>
      <c r="AM699" s="16">
        <f t="shared" si="32"/>
        <v>6238606637.7209244</v>
      </c>
    </row>
    <row r="700" spans="1:39" x14ac:dyDescent="0.25">
      <c r="A700" s="5">
        <v>729</v>
      </c>
      <c r="B700" s="6">
        <v>90</v>
      </c>
      <c r="C700" s="6" t="s">
        <v>3</v>
      </c>
      <c r="D700" s="6">
        <v>11475</v>
      </c>
      <c r="E700" s="1" t="s">
        <v>59</v>
      </c>
      <c r="F700" s="1">
        <v>5</v>
      </c>
      <c r="G700" s="1">
        <v>5</v>
      </c>
      <c r="H700" s="1">
        <v>1958</v>
      </c>
      <c r="I700" s="1">
        <v>1958</v>
      </c>
      <c r="J700" s="1" t="s">
        <v>46</v>
      </c>
      <c r="K700" s="1" t="s">
        <v>47</v>
      </c>
      <c r="L700" s="1" t="s">
        <v>47</v>
      </c>
      <c r="M700" s="1" t="s">
        <v>49</v>
      </c>
      <c r="N700" s="1" t="s">
        <v>47</v>
      </c>
      <c r="O700" s="1" t="s">
        <v>47</v>
      </c>
      <c r="P700" s="1" t="s">
        <v>50</v>
      </c>
      <c r="Q700" s="1" t="s">
        <v>56</v>
      </c>
      <c r="R700" s="1">
        <v>0</v>
      </c>
      <c r="S700" s="1" t="s">
        <v>52</v>
      </c>
      <c r="T700" s="1">
        <v>1776</v>
      </c>
      <c r="U700" s="1">
        <v>0</v>
      </c>
      <c r="V700" s="1">
        <v>0</v>
      </c>
      <c r="W700" s="1">
        <v>1776</v>
      </c>
      <c r="X700" s="1">
        <v>2</v>
      </c>
      <c r="Y700" s="1">
        <v>0</v>
      </c>
      <c r="Z700" s="1">
        <v>4</v>
      </c>
      <c r="AA700" s="1">
        <v>2</v>
      </c>
      <c r="AB700" s="1" t="s">
        <v>47</v>
      </c>
      <c r="AC700" s="1">
        <v>9</v>
      </c>
      <c r="AD700" s="1" t="s">
        <v>53</v>
      </c>
      <c r="AE700" s="1" t="s">
        <v>58</v>
      </c>
      <c r="AF700" s="1">
        <v>3</v>
      </c>
      <c r="AG700" s="1">
        <v>0</v>
      </c>
      <c r="AH700" s="1">
        <v>7</v>
      </c>
      <c r="AI700" s="1">
        <v>2009</v>
      </c>
      <c r="AJ700" s="1" t="s">
        <v>10</v>
      </c>
      <c r="AK700" s="1">
        <v>110000</v>
      </c>
      <c r="AL700" s="16">
        <f t="shared" si="31"/>
        <v>-65984.850684931502</v>
      </c>
      <c r="AM700" s="16">
        <f t="shared" si="32"/>
        <v>4354000519.9127054</v>
      </c>
    </row>
    <row r="701" spans="1:39" x14ac:dyDescent="0.25">
      <c r="A701" s="5">
        <v>592</v>
      </c>
      <c r="B701" s="6">
        <v>60</v>
      </c>
      <c r="C701" s="6" t="s">
        <v>3</v>
      </c>
      <c r="D701" s="6">
        <v>13478</v>
      </c>
      <c r="E701" s="1" t="s">
        <v>59</v>
      </c>
      <c r="F701" s="1">
        <v>10</v>
      </c>
      <c r="G701" s="1">
        <v>5</v>
      </c>
      <c r="H701" s="1">
        <v>2008</v>
      </c>
      <c r="I701" s="1">
        <v>2008</v>
      </c>
      <c r="J701" s="1" t="s">
        <v>46</v>
      </c>
      <c r="K701" s="1" t="s">
        <v>62</v>
      </c>
      <c r="L701" s="1" t="s">
        <v>47</v>
      </c>
      <c r="M701" s="1" t="s">
        <v>55</v>
      </c>
      <c r="N701" s="1" t="s">
        <v>62</v>
      </c>
      <c r="O701" s="1" t="s">
        <v>47</v>
      </c>
      <c r="P701" s="1" t="s">
        <v>48</v>
      </c>
      <c r="Q701" s="1" t="s">
        <v>63</v>
      </c>
      <c r="R701" s="1">
        <v>1338</v>
      </c>
      <c r="S701" s="1" t="s">
        <v>52</v>
      </c>
      <c r="T701" s="1">
        <v>1728</v>
      </c>
      <c r="U701" s="1">
        <v>568</v>
      </c>
      <c r="V701" s="1">
        <v>0</v>
      </c>
      <c r="W701" s="1">
        <v>2296</v>
      </c>
      <c r="X701" s="1">
        <v>2</v>
      </c>
      <c r="Y701" s="1">
        <v>1</v>
      </c>
      <c r="Z701" s="1">
        <v>3</v>
      </c>
      <c r="AA701" s="1">
        <v>1</v>
      </c>
      <c r="AB701" s="1" t="s">
        <v>62</v>
      </c>
      <c r="AC701" s="1">
        <v>10</v>
      </c>
      <c r="AD701" s="1" t="s">
        <v>53</v>
      </c>
      <c r="AE701" s="1" t="s">
        <v>69</v>
      </c>
      <c r="AF701" s="1">
        <v>3</v>
      </c>
      <c r="AG701" s="1">
        <v>0</v>
      </c>
      <c r="AH701" s="1">
        <v>6</v>
      </c>
      <c r="AI701" s="1">
        <v>2009</v>
      </c>
      <c r="AJ701" s="1" t="s">
        <v>9</v>
      </c>
      <c r="AK701" s="1">
        <v>451950</v>
      </c>
      <c r="AL701" s="16">
        <f t="shared" si="31"/>
        <v>275965.1493150685</v>
      </c>
      <c r="AM701" s="16">
        <f t="shared" si="32"/>
        <v>76156763636.488052</v>
      </c>
    </row>
    <row r="702" spans="1:39" x14ac:dyDescent="0.25">
      <c r="A702" s="5">
        <v>1278</v>
      </c>
      <c r="B702" s="6">
        <v>80</v>
      </c>
      <c r="C702" s="6" t="s">
        <v>3</v>
      </c>
      <c r="D702" s="6">
        <v>17871</v>
      </c>
      <c r="E702" s="1" t="s">
        <v>71</v>
      </c>
      <c r="F702" s="1">
        <v>6</v>
      </c>
      <c r="G702" s="1">
        <v>5</v>
      </c>
      <c r="H702" s="1">
        <v>1967</v>
      </c>
      <c r="I702" s="1">
        <v>1976</v>
      </c>
      <c r="J702" s="1" t="s">
        <v>46</v>
      </c>
      <c r="K702" s="1" t="s">
        <v>47</v>
      </c>
      <c r="L702" s="1" t="s">
        <v>47</v>
      </c>
      <c r="M702" s="1" t="s">
        <v>49</v>
      </c>
      <c r="N702" s="1" t="s">
        <v>48</v>
      </c>
      <c r="O702" s="1" t="s">
        <v>47</v>
      </c>
      <c r="P702" s="1" t="s">
        <v>68</v>
      </c>
      <c r="Q702" s="1" t="s">
        <v>65</v>
      </c>
      <c r="R702" s="1">
        <v>528</v>
      </c>
      <c r="S702" s="1" t="s">
        <v>52</v>
      </c>
      <c r="T702" s="1">
        <v>1724</v>
      </c>
      <c r="U702" s="1">
        <v>0</v>
      </c>
      <c r="V702" s="1">
        <v>0</v>
      </c>
      <c r="W702" s="1">
        <v>1724</v>
      </c>
      <c r="X702" s="1">
        <v>1</v>
      </c>
      <c r="Y702" s="1">
        <v>1</v>
      </c>
      <c r="Z702" s="1">
        <v>3</v>
      </c>
      <c r="AA702" s="1">
        <v>1</v>
      </c>
      <c r="AB702" s="1" t="s">
        <v>47</v>
      </c>
      <c r="AC702" s="1">
        <v>7</v>
      </c>
      <c r="AD702" s="1" t="s">
        <v>53</v>
      </c>
      <c r="AE702" s="1" t="s">
        <v>54</v>
      </c>
      <c r="AF702" s="1">
        <v>2</v>
      </c>
      <c r="AG702" s="1">
        <v>0</v>
      </c>
      <c r="AH702" s="1">
        <v>6</v>
      </c>
      <c r="AI702" s="1">
        <v>2009</v>
      </c>
      <c r="AJ702" s="1" t="s">
        <v>9</v>
      </c>
      <c r="AK702" s="1">
        <v>197900</v>
      </c>
      <c r="AL702" s="16">
        <f t="shared" si="31"/>
        <v>21915.149315068498</v>
      </c>
      <c r="AM702" s="16">
        <f t="shared" si="32"/>
        <v>480273769.50174725</v>
      </c>
    </row>
    <row r="703" spans="1:39" x14ac:dyDescent="0.25">
      <c r="A703" s="5">
        <v>167</v>
      </c>
      <c r="B703" s="6">
        <v>20</v>
      </c>
      <c r="C703" s="6" t="s">
        <v>3</v>
      </c>
      <c r="D703" s="6">
        <v>10708</v>
      </c>
      <c r="E703" s="1" t="s">
        <v>45</v>
      </c>
      <c r="F703" s="1">
        <v>5</v>
      </c>
      <c r="G703" s="1">
        <v>5</v>
      </c>
      <c r="H703" s="1">
        <v>1955</v>
      </c>
      <c r="I703" s="1">
        <v>1993</v>
      </c>
      <c r="J703" s="1" t="s">
        <v>61</v>
      </c>
      <c r="K703" s="1" t="s">
        <v>48</v>
      </c>
      <c r="L703" s="1" t="s">
        <v>47</v>
      </c>
      <c r="M703" s="1" t="s">
        <v>49</v>
      </c>
      <c r="N703" s="1" t="s">
        <v>47</v>
      </c>
      <c r="O703" s="1" t="s">
        <v>47</v>
      </c>
      <c r="P703" s="1" t="s">
        <v>50</v>
      </c>
      <c r="Q703" s="1" t="s">
        <v>60</v>
      </c>
      <c r="R703" s="1">
        <v>379</v>
      </c>
      <c r="S703" s="1" t="s">
        <v>52</v>
      </c>
      <c r="T703" s="1">
        <v>1867</v>
      </c>
      <c r="U703" s="1">
        <v>0</v>
      </c>
      <c r="V703" s="1">
        <v>0</v>
      </c>
      <c r="W703" s="1">
        <v>1867</v>
      </c>
      <c r="X703" s="1">
        <v>1</v>
      </c>
      <c r="Y703" s="1">
        <v>0</v>
      </c>
      <c r="Z703" s="1">
        <v>2</v>
      </c>
      <c r="AA703" s="1">
        <v>1</v>
      </c>
      <c r="AB703" s="1" t="s">
        <v>47</v>
      </c>
      <c r="AC703" s="1">
        <v>7</v>
      </c>
      <c r="AD703" s="1" t="s">
        <v>53</v>
      </c>
      <c r="AE703" s="1" t="s">
        <v>54</v>
      </c>
      <c r="AF703" s="1">
        <v>1</v>
      </c>
      <c r="AG703" s="1">
        <v>0</v>
      </c>
      <c r="AH703" s="1">
        <v>11</v>
      </c>
      <c r="AI703" s="1">
        <v>2009</v>
      </c>
      <c r="AJ703" s="1" t="s">
        <v>9</v>
      </c>
      <c r="AK703" s="1">
        <v>190000</v>
      </c>
      <c r="AL703" s="16">
        <f t="shared" si="31"/>
        <v>14015.149315068498</v>
      </c>
      <c r="AM703" s="16">
        <f t="shared" si="32"/>
        <v>196424410.32366499</v>
      </c>
    </row>
    <row r="704" spans="1:39" x14ac:dyDescent="0.25">
      <c r="A704" s="5">
        <v>81</v>
      </c>
      <c r="B704" s="6">
        <v>60</v>
      </c>
      <c r="C704" s="6" t="s">
        <v>3</v>
      </c>
      <c r="D704" s="6">
        <v>13000</v>
      </c>
      <c r="E704" s="1" t="s">
        <v>59</v>
      </c>
      <c r="F704" s="1">
        <v>6</v>
      </c>
      <c r="G704" s="1">
        <v>6</v>
      </c>
      <c r="H704" s="1">
        <v>1968</v>
      </c>
      <c r="I704" s="1">
        <v>1968</v>
      </c>
      <c r="J704" s="1" t="s">
        <v>46</v>
      </c>
      <c r="K704" s="1" t="s">
        <v>47</v>
      </c>
      <c r="L704" s="1" t="s">
        <v>48</v>
      </c>
      <c r="M704" s="1" t="s">
        <v>49</v>
      </c>
      <c r="N704" s="1" t="s">
        <v>48</v>
      </c>
      <c r="O704" s="1" t="s">
        <v>47</v>
      </c>
      <c r="P704" s="1" t="s">
        <v>50</v>
      </c>
      <c r="Q704" s="1" t="s">
        <v>60</v>
      </c>
      <c r="R704" s="1">
        <v>448</v>
      </c>
      <c r="S704" s="1" t="s">
        <v>52</v>
      </c>
      <c r="T704" s="1">
        <v>1182</v>
      </c>
      <c r="U704" s="1">
        <v>960</v>
      </c>
      <c r="V704" s="1">
        <v>0</v>
      </c>
      <c r="W704" s="1">
        <v>2142</v>
      </c>
      <c r="X704" s="1">
        <v>2</v>
      </c>
      <c r="Y704" s="1">
        <v>1</v>
      </c>
      <c r="Z704" s="1">
        <v>4</v>
      </c>
      <c r="AA704" s="1">
        <v>1</v>
      </c>
      <c r="AB704" s="1" t="s">
        <v>48</v>
      </c>
      <c r="AC704" s="1">
        <v>8</v>
      </c>
      <c r="AD704" s="1" t="s">
        <v>53</v>
      </c>
      <c r="AE704" s="1" t="s">
        <v>54</v>
      </c>
      <c r="AF704" s="1">
        <v>1</v>
      </c>
      <c r="AG704" s="1">
        <v>0</v>
      </c>
      <c r="AH704" s="1">
        <v>6</v>
      </c>
      <c r="AI704" s="1">
        <v>2009</v>
      </c>
      <c r="AJ704" s="1" t="s">
        <v>9</v>
      </c>
      <c r="AK704" s="1">
        <v>193500</v>
      </c>
      <c r="AL704" s="16">
        <f t="shared" si="31"/>
        <v>17515.149315068498</v>
      </c>
      <c r="AM704" s="16">
        <f t="shared" si="32"/>
        <v>306780455.52914447</v>
      </c>
    </row>
    <row r="705" spans="1:39" x14ac:dyDescent="0.25">
      <c r="A705" s="5">
        <v>164</v>
      </c>
      <c r="B705" s="6">
        <v>45</v>
      </c>
      <c r="C705" s="6" t="s">
        <v>3</v>
      </c>
      <c r="D705" s="6">
        <v>5500</v>
      </c>
      <c r="E705" s="1" t="s">
        <v>45</v>
      </c>
      <c r="F705" s="1">
        <v>4</v>
      </c>
      <c r="G705" s="1">
        <v>6</v>
      </c>
      <c r="H705" s="1">
        <v>1956</v>
      </c>
      <c r="I705" s="1">
        <v>1956</v>
      </c>
      <c r="J705" s="1" t="s">
        <v>46</v>
      </c>
      <c r="K705" s="1" t="s">
        <v>47</v>
      </c>
      <c r="L705" s="1" t="s">
        <v>47</v>
      </c>
      <c r="M705" s="1" t="s">
        <v>49</v>
      </c>
      <c r="N705" s="1" t="s">
        <v>47</v>
      </c>
      <c r="O705" s="1" t="s">
        <v>47</v>
      </c>
      <c r="P705" s="1" t="s">
        <v>50</v>
      </c>
      <c r="Q705" s="1" t="s">
        <v>56</v>
      </c>
      <c r="R705" s="1">
        <v>0</v>
      </c>
      <c r="S705" s="1" t="s">
        <v>52</v>
      </c>
      <c r="T705" s="1">
        <v>882</v>
      </c>
      <c r="U705" s="1">
        <v>0</v>
      </c>
      <c r="V705" s="1">
        <v>0</v>
      </c>
      <c r="W705" s="1">
        <v>882</v>
      </c>
      <c r="X705" s="1">
        <v>1</v>
      </c>
      <c r="Y705" s="1">
        <v>0</v>
      </c>
      <c r="Z705" s="1">
        <v>1</v>
      </c>
      <c r="AA705" s="1">
        <v>1</v>
      </c>
      <c r="AB705" s="1" t="s">
        <v>47</v>
      </c>
      <c r="AC705" s="1">
        <v>4</v>
      </c>
      <c r="AD705" s="1" t="s">
        <v>53</v>
      </c>
      <c r="AE705" s="1" t="s">
        <v>76</v>
      </c>
      <c r="AF705" s="1">
        <v>0</v>
      </c>
      <c r="AG705" s="1">
        <v>0</v>
      </c>
      <c r="AH705" s="1">
        <v>4</v>
      </c>
      <c r="AI705" s="1">
        <v>2007</v>
      </c>
      <c r="AJ705" s="1" t="s">
        <v>9</v>
      </c>
      <c r="AK705" s="1">
        <v>103200</v>
      </c>
      <c r="AL705" s="16">
        <f t="shared" si="31"/>
        <v>-72784.850684931502</v>
      </c>
      <c r="AM705" s="16">
        <f t="shared" si="32"/>
        <v>5297634489.2277737</v>
      </c>
    </row>
    <row r="706" spans="1:39" x14ac:dyDescent="0.25">
      <c r="A706" s="5">
        <v>24</v>
      </c>
      <c r="B706" s="6">
        <v>120</v>
      </c>
      <c r="C706" s="6" t="s">
        <v>4</v>
      </c>
      <c r="D706" s="6">
        <v>4224</v>
      </c>
      <c r="E706" s="1" t="s">
        <v>45</v>
      </c>
      <c r="F706" s="1">
        <v>5</v>
      </c>
      <c r="G706" s="1">
        <v>7</v>
      </c>
      <c r="H706" s="1">
        <v>1976</v>
      </c>
      <c r="I706" s="1">
        <v>1976</v>
      </c>
      <c r="J706" s="1" t="s">
        <v>46</v>
      </c>
      <c r="K706" s="1" t="s">
        <v>47</v>
      </c>
      <c r="L706" s="1" t="s">
        <v>47</v>
      </c>
      <c r="M706" s="1" t="s">
        <v>55</v>
      </c>
      <c r="N706" s="1" t="s">
        <v>48</v>
      </c>
      <c r="O706" s="1" t="s">
        <v>47</v>
      </c>
      <c r="P706" s="1" t="s">
        <v>50</v>
      </c>
      <c r="Q706" s="1" t="s">
        <v>63</v>
      </c>
      <c r="R706" s="1">
        <v>840</v>
      </c>
      <c r="S706" s="1" t="s">
        <v>52</v>
      </c>
      <c r="T706" s="1">
        <v>1060</v>
      </c>
      <c r="U706" s="1">
        <v>0</v>
      </c>
      <c r="V706" s="1">
        <v>0</v>
      </c>
      <c r="W706" s="1">
        <v>1060</v>
      </c>
      <c r="X706" s="1">
        <v>1</v>
      </c>
      <c r="Y706" s="1">
        <v>0</v>
      </c>
      <c r="Z706" s="1">
        <v>3</v>
      </c>
      <c r="AA706" s="1">
        <v>1</v>
      </c>
      <c r="AB706" s="1" t="s">
        <v>47</v>
      </c>
      <c r="AC706" s="1">
        <v>6</v>
      </c>
      <c r="AD706" s="1" t="s">
        <v>53</v>
      </c>
      <c r="AE706" s="1" t="s">
        <v>54</v>
      </c>
      <c r="AF706" s="1">
        <v>2</v>
      </c>
      <c r="AG706" s="1">
        <v>0</v>
      </c>
      <c r="AH706" s="1">
        <v>6</v>
      </c>
      <c r="AI706" s="1">
        <v>2007</v>
      </c>
      <c r="AJ706" s="1" t="s">
        <v>9</v>
      </c>
      <c r="AK706" s="1">
        <v>129900</v>
      </c>
      <c r="AL706" s="16">
        <f t="shared" si="31"/>
        <v>-46084.850684931502</v>
      </c>
      <c r="AM706" s="16">
        <f t="shared" si="32"/>
        <v>2123813462.6524315</v>
      </c>
    </row>
    <row r="707" spans="1:39" x14ac:dyDescent="0.25">
      <c r="A707" s="5">
        <v>1019</v>
      </c>
      <c r="B707" s="6">
        <v>80</v>
      </c>
      <c r="C707" s="6" t="s">
        <v>3</v>
      </c>
      <c r="D707" s="6">
        <v>10784</v>
      </c>
      <c r="E707" s="1" t="s">
        <v>64</v>
      </c>
      <c r="F707" s="1">
        <v>7</v>
      </c>
      <c r="G707" s="1">
        <v>5</v>
      </c>
      <c r="H707" s="1">
        <v>1991</v>
      </c>
      <c r="I707" s="1">
        <v>1992</v>
      </c>
      <c r="J707" s="1" t="s">
        <v>46</v>
      </c>
      <c r="K707" s="1" t="s">
        <v>48</v>
      </c>
      <c r="L707" s="1" t="s">
        <v>47</v>
      </c>
      <c r="M707" s="1" t="s">
        <v>55</v>
      </c>
      <c r="N707" s="1" t="s">
        <v>48</v>
      </c>
      <c r="O707" s="1" t="s">
        <v>47</v>
      </c>
      <c r="P707" s="1" t="s">
        <v>50</v>
      </c>
      <c r="Q707" s="1" t="s">
        <v>56</v>
      </c>
      <c r="R707" s="1">
        <v>0</v>
      </c>
      <c r="S707" s="1" t="s">
        <v>52</v>
      </c>
      <c r="T707" s="1">
        <v>802</v>
      </c>
      <c r="U707" s="1">
        <v>670</v>
      </c>
      <c r="V707" s="1">
        <v>0</v>
      </c>
      <c r="W707" s="1">
        <v>1472</v>
      </c>
      <c r="X707" s="1">
        <v>2</v>
      </c>
      <c r="Y707" s="1">
        <v>1</v>
      </c>
      <c r="Z707" s="1">
        <v>3</v>
      </c>
      <c r="AA707" s="1">
        <v>1</v>
      </c>
      <c r="AB707" s="1" t="s">
        <v>48</v>
      </c>
      <c r="AC707" s="1">
        <v>7</v>
      </c>
      <c r="AD707" s="1" t="s">
        <v>53</v>
      </c>
      <c r="AE707" s="1" t="s">
        <v>54</v>
      </c>
      <c r="AF707" s="1">
        <v>2</v>
      </c>
      <c r="AG707" s="1">
        <v>0</v>
      </c>
      <c r="AH707" s="1">
        <v>5</v>
      </c>
      <c r="AI707" s="1">
        <v>2007</v>
      </c>
      <c r="AJ707" s="1" t="s">
        <v>9</v>
      </c>
      <c r="AK707" s="1">
        <v>160000</v>
      </c>
      <c r="AL707" s="16">
        <f t="shared" ref="AL707:AL731" si="33">AK707-$AO$3</f>
        <v>-15984.850684931502</v>
      </c>
      <c r="AM707" s="16">
        <f t="shared" ref="AM707:AM731" si="34">AL707^2</f>
        <v>255515451.4195551</v>
      </c>
    </row>
    <row r="708" spans="1:39" x14ac:dyDescent="0.25">
      <c r="A708" s="5">
        <v>865</v>
      </c>
      <c r="B708" s="6">
        <v>20</v>
      </c>
      <c r="C708" s="6" t="s">
        <v>5</v>
      </c>
      <c r="D708" s="6">
        <v>8640</v>
      </c>
      <c r="E708" s="1" t="s">
        <v>45</v>
      </c>
      <c r="F708" s="1">
        <v>7</v>
      </c>
      <c r="G708" s="1">
        <v>5</v>
      </c>
      <c r="H708" s="1">
        <v>2007</v>
      </c>
      <c r="I708" s="1">
        <v>2008</v>
      </c>
      <c r="J708" s="1" t="s">
        <v>46</v>
      </c>
      <c r="K708" s="1" t="s">
        <v>48</v>
      </c>
      <c r="L708" s="1" t="s">
        <v>47</v>
      </c>
      <c r="M708" s="1" t="s">
        <v>55</v>
      </c>
      <c r="N708" s="1" t="s">
        <v>62</v>
      </c>
      <c r="O708" s="1" t="s">
        <v>47</v>
      </c>
      <c r="P708" s="1" t="s">
        <v>50</v>
      </c>
      <c r="Q708" s="1" t="s">
        <v>56</v>
      </c>
      <c r="R708" s="1">
        <v>0</v>
      </c>
      <c r="S708" s="1" t="s">
        <v>52</v>
      </c>
      <c r="T708" s="1">
        <v>1372</v>
      </c>
      <c r="U708" s="1">
        <v>0</v>
      </c>
      <c r="V708" s="1">
        <v>0</v>
      </c>
      <c r="W708" s="1">
        <v>1372</v>
      </c>
      <c r="X708" s="1">
        <v>2</v>
      </c>
      <c r="Y708" s="1">
        <v>0</v>
      </c>
      <c r="Z708" s="1">
        <v>3</v>
      </c>
      <c r="AA708" s="1">
        <v>1</v>
      </c>
      <c r="AB708" s="1" t="s">
        <v>48</v>
      </c>
      <c r="AC708" s="1">
        <v>6</v>
      </c>
      <c r="AD708" s="1" t="s">
        <v>53</v>
      </c>
      <c r="AE708" s="1" t="s">
        <v>54</v>
      </c>
      <c r="AF708" s="1">
        <v>2</v>
      </c>
      <c r="AG708" s="1">
        <v>0</v>
      </c>
      <c r="AH708" s="1">
        <v>5</v>
      </c>
      <c r="AI708" s="1">
        <v>2008</v>
      </c>
      <c r="AJ708" s="1" t="s">
        <v>10</v>
      </c>
      <c r="AK708" s="1">
        <v>250580</v>
      </c>
      <c r="AL708" s="16">
        <f t="shared" si="33"/>
        <v>74595.149315068498</v>
      </c>
      <c r="AM708" s="16">
        <f t="shared" si="34"/>
        <v>5564436301.3373642</v>
      </c>
    </row>
    <row r="709" spans="1:39" x14ac:dyDescent="0.25">
      <c r="A709" s="5">
        <v>1425</v>
      </c>
      <c r="B709" s="6">
        <v>20</v>
      </c>
      <c r="C709" s="6" t="s">
        <v>3</v>
      </c>
      <c r="D709" s="6">
        <v>9503</v>
      </c>
      <c r="E709" s="1" t="s">
        <v>45</v>
      </c>
      <c r="F709" s="1">
        <v>5</v>
      </c>
      <c r="G709" s="1">
        <v>5</v>
      </c>
      <c r="H709" s="1">
        <v>1958</v>
      </c>
      <c r="I709" s="1">
        <v>1983</v>
      </c>
      <c r="J709" s="1" t="s">
        <v>61</v>
      </c>
      <c r="K709" s="1" t="s">
        <v>47</v>
      </c>
      <c r="L709" s="1" t="s">
        <v>47</v>
      </c>
      <c r="M709" s="1" t="s">
        <v>49</v>
      </c>
      <c r="N709" s="1" t="s">
        <v>47</v>
      </c>
      <c r="O709" s="1" t="s">
        <v>47</v>
      </c>
      <c r="P709" s="1" t="s">
        <v>50</v>
      </c>
      <c r="Q709" s="1" t="s">
        <v>65</v>
      </c>
      <c r="R709" s="1">
        <v>457</v>
      </c>
      <c r="S709" s="1" t="s">
        <v>52</v>
      </c>
      <c r="T709" s="1">
        <v>1344</v>
      </c>
      <c r="U709" s="1">
        <v>0</v>
      </c>
      <c r="V709" s="1">
        <v>0</v>
      </c>
      <c r="W709" s="1">
        <v>1344</v>
      </c>
      <c r="X709" s="1">
        <v>1</v>
      </c>
      <c r="Y709" s="1">
        <v>0</v>
      </c>
      <c r="Z709" s="1">
        <v>2</v>
      </c>
      <c r="AA709" s="1">
        <v>1</v>
      </c>
      <c r="AB709" s="1" t="s">
        <v>47</v>
      </c>
      <c r="AC709" s="1">
        <v>6</v>
      </c>
      <c r="AD709" s="1" t="s">
        <v>73</v>
      </c>
      <c r="AE709" s="1" t="s">
        <v>58</v>
      </c>
      <c r="AF709" s="1">
        <v>1</v>
      </c>
      <c r="AG709" s="1">
        <v>0</v>
      </c>
      <c r="AH709" s="1">
        <v>6</v>
      </c>
      <c r="AI709" s="1">
        <v>2007</v>
      </c>
      <c r="AJ709" s="1" t="s">
        <v>9</v>
      </c>
      <c r="AK709" s="1">
        <v>144000</v>
      </c>
      <c r="AL709" s="16">
        <f t="shared" si="33"/>
        <v>-31984.850684931502</v>
      </c>
      <c r="AM709" s="16">
        <f t="shared" si="34"/>
        <v>1023030673.3373631</v>
      </c>
    </row>
    <row r="710" spans="1:39" x14ac:dyDescent="0.25">
      <c r="A710" s="5">
        <v>1451</v>
      </c>
      <c r="B710" s="6">
        <v>90</v>
      </c>
      <c r="C710" s="6" t="s">
        <v>3</v>
      </c>
      <c r="D710" s="6">
        <v>9000</v>
      </c>
      <c r="E710" s="1" t="s">
        <v>64</v>
      </c>
      <c r="F710" s="1">
        <v>5</v>
      </c>
      <c r="G710" s="1">
        <v>5</v>
      </c>
      <c r="H710" s="1">
        <v>1974</v>
      </c>
      <c r="I710" s="1">
        <v>1974</v>
      </c>
      <c r="J710" s="1" t="s">
        <v>46</v>
      </c>
      <c r="K710" s="1" t="s">
        <v>47</v>
      </c>
      <c r="L710" s="1" t="s">
        <v>47</v>
      </c>
      <c r="M710" s="1" t="s">
        <v>49</v>
      </c>
      <c r="N710" s="1" t="s">
        <v>48</v>
      </c>
      <c r="O710" s="1" t="s">
        <v>47</v>
      </c>
      <c r="P710" s="1" t="s">
        <v>50</v>
      </c>
      <c r="Q710" s="1" t="s">
        <v>56</v>
      </c>
      <c r="R710" s="1">
        <v>0</v>
      </c>
      <c r="S710" s="1" t="s">
        <v>52</v>
      </c>
      <c r="T710" s="1">
        <v>896</v>
      </c>
      <c r="U710" s="1">
        <v>896</v>
      </c>
      <c r="V710" s="1">
        <v>0</v>
      </c>
      <c r="W710" s="1">
        <v>1792</v>
      </c>
      <c r="X710" s="1">
        <v>2</v>
      </c>
      <c r="Y710" s="1">
        <v>2</v>
      </c>
      <c r="Z710" s="1">
        <v>4</v>
      </c>
      <c r="AA710" s="1">
        <v>2</v>
      </c>
      <c r="AB710" s="1" t="s">
        <v>47</v>
      </c>
      <c r="AC710" s="1">
        <v>8</v>
      </c>
      <c r="AD710" s="1" t="s">
        <v>53</v>
      </c>
      <c r="AE710" s="1" t="s">
        <v>76</v>
      </c>
      <c r="AF710" s="1">
        <v>0</v>
      </c>
      <c r="AG710" s="1">
        <v>0</v>
      </c>
      <c r="AH710" s="1">
        <v>9</v>
      </c>
      <c r="AI710" s="1">
        <v>2009</v>
      </c>
      <c r="AJ710" s="1" t="s">
        <v>9</v>
      </c>
      <c r="AK710" s="1">
        <v>136000</v>
      </c>
      <c r="AL710" s="16">
        <f t="shared" si="33"/>
        <v>-39984.850684931502</v>
      </c>
      <c r="AM710" s="16">
        <f t="shared" si="34"/>
        <v>1598788284.2962673</v>
      </c>
    </row>
    <row r="711" spans="1:39" x14ac:dyDescent="0.25">
      <c r="A711" s="5">
        <v>1198</v>
      </c>
      <c r="B711" s="1">
        <v>75</v>
      </c>
      <c r="C711" s="6" t="s">
        <v>4</v>
      </c>
      <c r="D711" s="6">
        <v>8850</v>
      </c>
      <c r="E711" s="1" t="s">
        <v>59</v>
      </c>
      <c r="F711" s="1">
        <v>7</v>
      </c>
      <c r="G711" s="1">
        <v>6</v>
      </c>
      <c r="H711" s="1">
        <v>1916</v>
      </c>
      <c r="I711" s="1">
        <v>1950</v>
      </c>
      <c r="J711" s="1" t="s">
        <v>46</v>
      </c>
      <c r="K711" s="1" t="s">
        <v>47</v>
      </c>
      <c r="L711" s="1" t="s">
        <v>47</v>
      </c>
      <c r="M711" s="1" t="s">
        <v>67</v>
      </c>
      <c r="N711" s="1" t="s">
        <v>47</v>
      </c>
      <c r="O711" s="1" t="s">
        <v>47</v>
      </c>
      <c r="P711" s="1" t="s">
        <v>50</v>
      </c>
      <c r="Q711" s="1" t="s">
        <v>56</v>
      </c>
      <c r="R711" s="1">
        <v>0</v>
      </c>
      <c r="S711" s="1" t="s">
        <v>52</v>
      </c>
      <c r="T711" s="1">
        <v>815</v>
      </c>
      <c r="U711" s="1">
        <v>875</v>
      </c>
      <c r="V711" s="1">
        <v>0</v>
      </c>
      <c r="W711" s="1">
        <v>1690</v>
      </c>
      <c r="X711" s="1">
        <v>1</v>
      </c>
      <c r="Y711" s="1">
        <v>0</v>
      </c>
      <c r="Z711" s="1">
        <v>3</v>
      </c>
      <c r="AA711" s="1">
        <v>1</v>
      </c>
      <c r="AB711" s="1" t="s">
        <v>47</v>
      </c>
      <c r="AC711" s="1">
        <v>7</v>
      </c>
      <c r="AD711" s="1" t="s">
        <v>53</v>
      </c>
      <c r="AE711" s="1" t="s">
        <v>58</v>
      </c>
      <c r="AF711" s="1">
        <v>1</v>
      </c>
      <c r="AG711" s="1">
        <v>0</v>
      </c>
      <c r="AH711" s="1">
        <v>7</v>
      </c>
      <c r="AI711" s="1">
        <v>2006</v>
      </c>
      <c r="AJ711" s="1" t="s">
        <v>9</v>
      </c>
      <c r="AK711" s="1">
        <v>144000</v>
      </c>
      <c r="AL711" s="16">
        <f t="shared" si="33"/>
        <v>-31984.850684931502</v>
      </c>
      <c r="AM711" s="16">
        <f t="shared" si="34"/>
        <v>1023030673.3373631</v>
      </c>
    </row>
    <row r="712" spans="1:39" x14ac:dyDescent="0.25">
      <c r="A712" s="5">
        <v>500</v>
      </c>
      <c r="B712" s="6">
        <v>20</v>
      </c>
      <c r="C712" s="6" t="s">
        <v>3</v>
      </c>
      <c r="D712" s="6">
        <v>7535</v>
      </c>
      <c r="E712" s="1" t="s">
        <v>45</v>
      </c>
      <c r="F712" s="1">
        <v>5</v>
      </c>
      <c r="G712" s="1">
        <v>7</v>
      </c>
      <c r="H712" s="1">
        <v>1958</v>
      </c>
      <c r="I712" s="1">
        <v>1985</v>
      </c>
      <c r="J712" s="1" t="s">
        <v>46</v>
      </c>
      <c r="K712" s="1" t="s">
        <v>47</v>
      </c>
      <c r="L712" s="1" t="s">
        <v>47</v>
      </c>
      <c r="M712" s="1" t="s">
        <v>49</v>
      </c>
      <c r="N712" s="1" t="s">
        <v>47</v>
      </c>
      <c r="O712" s="1" t="s">
        <v>47</v>
      </c>
      <c r="P712" s="1" t="s">
        <v>50</v>
      </c>
      <c r="Q712" s="1" t="s">
        <v>51</v>
      </c>
      <c r="R712" s="1">
        <v>111</v>
      </c>
      <c r="S712" s="1" t="s">
        <v>52</v>
      </c>
      <c r="T712" s="1">
        <v>912</v>
      </c>
      <c r="U712" s="1">
        <v>0</v>
      </c>
      <c r="V712" s="1">
        <v>0</v>
      </c>
      <c r="W712" s="1">
        <v>912</v>
      </c>
      <c r="X712" s="1">
        <v>1</v>
      </c>
      <c r="Y712" s="1">
        <v>0</v>
      </c>
      <c r="Z712" s="1">
        <v>2</v>
      </c>
      <c r="AA712" s="1">
        <v>1</v>
      </c>
      <c r="AB712" s="1" t="s">
        <v>47</v>
      </c>
      <c r="AC712" s="1">
        <v>5</v>
      </c>
      <c r="AD712" s="1" t="s">
        <v>53</v>
      </c>
      <c r="AE712" s="1" t="s">
        <v>54</v>
      </c>
      <c r="AF712" s="1">
        <v>1</v>
      </c>
      <c r="AG712" s="1">
        <v>0</v>
      </c>
      <c r="AH712" s="1">
        <v>6</v>
      </c>
      <c r="AI712" s="1">
        <v>2007</v>
      </c>
      <c r="AJ712" s="1" t="s">
        <v>9</v>
      </c>
      <c r="AK712" s="1">
        <v>120000</v>
      </c>
      <c r="AL712" s="16">
        <f t="shared" si="33"/>
        <v>-55984.850684931502</v>
      </c>
      <c r="AM712" s="16">
        <f t="shared" si="34"/>
        <v>3134303506.2140751</v>
      </c>
    </row>
    <row r="713" spans="1:39" x14ac:dyDescent="0.25">
      <c r="A713" s="5">
        <v>471</v>
      </c>
      <c r="B713" s="6">
        <v>120</v>
      </c>
      <c r="C713" s="6" t="s">
        <v>3</v>
      </c>
      <c r="D713" s="6">
        <v>6820</v>
      </c>
      <c r="E713" s="1" t="s">
        <v>59</v>
      </c>
      <c r="F713" s="1">
        <v>8</v>
      </c>
      <c r="G713" s="1">
        <v>5</v>
      </c>
      <c r="H713" s="1">
        <v>1985</v>
      </c>
      <c r="I713" s="1">
        <v>1985</v>
      </c>
      <c r="J713" s="1" t="s">
        <v>46</v>
      </c>
      <c r="K713" s="1" t="s">
        <v>48</v>
      </c>
      <c r="L713" s="1" t="s">
        <v>47</v>
      </c>
      <c r="M713" s="1" t="s">
        <v>55</v>
      </c>
      <c r="N713" s="1" t="s">
        <v>48</v>
      </c>
      <c r="O713" s="1" t="s">
        <v>47</v>
      </c>
      <c r="P713" s="1" t="s">
        <v>68</v>
      </c>
      <c r="Q713" s="1" t="s">
        <v>63</v>
      </c>
      <c r="R713" s="1">
        <v>368</v>
      </c>
      <c r="S713" s="1" t="s">
        <v>52</v>
      </c>
      <c r="T713" s="1">
        <v>1502</v>
      </c>
      <c r="U713" s="1">
        <v>0</v>
      </c>
      <c r="V713" s="1">
        <v>0</v>
      </c>
      <c r="W713" s="1">
        <v>1502</v>
      </c>
      <c r="X713" s="1">
        <v>1</v>
      </c>
      <c r="Y713" s="1">
        <v>1</v>
      </c>
      <c r="Z713" s="1">
        <v>1</v>
      </c>
      <c r="AA713" s="1">
        <v>1</v>
      </c>
      <c r="AB713" s="1" t="s">
        <v>48</v>
      </c>
      <c r="AC713" s="1">
        <v>4</v>
      </c>
      <c r="AD713" s="1" t="s">
        <v>53</v>
      </c>
      <c r="AE713" s="1" t="s">
        <v>54</v>
      </c>
      <c r="AF713" s="1">
        <v>2</v>
      </c>
      <c r="AG713" s="1">
        <v>0</v>
      </c>
      <c r="AH713" s="1">
        <v>6</v>
      </c>
      <c r="AI713" s="1">
        <v>2010</v>
      </c>
      <c r="AJ713" s="1" t="s">
        <v>9</v>
      </c>
      <c r="AK713" s="1">
        <v>212000</v>
      </c>
      <c r="AL713" s="16">
        <f t="shared" si="33"/>
        <v>36015.149315068498</v>
      </c>
      <c r="AM713" s="16">
        <f t="shared" si="34"/>
        <v>1297090980.1866789</v>
      </c>
    </row>
    <row r="714" spans="1:39" x14ac:dyDescent="0.25">
      <c r="A714" s="5">
        <v>1221</v>
      </c>
      <c r="B714" s="6">
        <v>20</v>
      </c>
      <c r="C714" s="6" t="s">
        <v>3</v>
      </c>
      <c r="D714" s="6">
        <v>7800</v>
      </c>
      <c r="E714" s="1" t="s">
        <v>45</v>
      </c>
      <c r="F714" s="1">
        <v>5</v>
      </c>
      <c r="G714" s="1">
        <v>5</v>
      </c>
      <c r="H714" s="1">
        <v>1964</v>
      </c>
      <c r="I714" s="1">
        <v>1964</v>
      </c>
      <c r="J714" s="1" t="s">
        <v>46</v>
      </c>
      <c r="K714" s="1" t="s">
        <v>47</v>
      </c>
      <c r="L714" s="1" t="s">
        <v>47</v>
      </c>
      <c r="M714" s="1" t="s">
        <v>49</v>
      </c>
      <c r="N714" s="1" t="s">
        <v>47</v>
      </c>
      <c r="O714" s="1" t="s">
        <v>47</v>
      </c>
      <c r="P714" s="1" t="s">
        <v>50</v>
      </c>
      <c r="Q714" s="1" t="s">
        <v>60</v>
      </c>
      <c r="R714" s="1">
        <v>312</v>
      </c>
      <c r="S714" s="1" t="s">
        <v>52</v>
      </c>
      <c r="T714" s="1">
        <v>912</v>
      </c>
      <c r="U714" s="1">
        <v>0</v>
      </c>
      <c r="V714" s="1">
        <v>0</v>
      </c>
      <c r="W714" s="1">
        <v>912</v>
      </c>
      <c r="X714" s="1">
        <v>1</v>
      </c>
      <c r="Y714" s="1">
        <v>0</v>
      </c>
      <c r="Z714" s="1">
        <v>2</v>
      </c>
      <c r="AA714" s="1">
        <v>1</v>
      </c>
      <c r="AB714" s="1" t="s">
        <v>47</v>
      </c>
      <c r="AC714" s="1">
        <v>5</v>
      </c>
      <c r="AD714" s="1" t="s">
        <v>53</v>
      </c>
      <c r="AE714" s="1" t="s">
        <v>54</v>
      </c>
      <c r="AF714" s="1">
        <v>1</v>
      </c>
      <c r="AG714" s="1">
        <v>0</v>
      </c>
      <c r="AH714" s="1">
        <v>11</v>
      </c>
      <c r="AI714" s="1">
        <v>2006</v>
      </c>
      <c r="AJ714" s="1" t="s">
        <v>10</v>
      </c>
      <c r="AK714" s="1">
        <v>115000</v>
      </c>
      <c r="AL714" s="16">
        <f t="shared" si="33"/>
        <v>-60984.850684931502</v>
      </c>
      <c r="AM714" s="16">
        <f t="shared" si="34"/>
        <v>3719152013.0633903</v>
      </c>
    </row>
    <row r="715" spans="1:39" x14ac:dyDescent="0.25">
      <c r="A715" s="5">
        <v>158</v>
      </c>
      <c r="B715" s="6">
        <v>60</v>
      </c>
      <c r="C715" s="6" t="s">
        <v>3</v>
      </c>
      <c r="D715" s="6">
        <v>12003</v>
      </c>
      <c r="E715" s="1" t="s">
        <v>59</v>
      </c>
      <c r="F715" s="1">
        <v>8</v>
      </c>
      <c r="G715" s="1">
        <v>5</v>
      </c>
      <c r="H715" s="1">
        <v>2009</v>
      </c>
      <c r="I715" s="1">
        <v>2010</v>
      </c>
      <c r="J715" s="1" t="s">
        <v>46</v>
      </c>
      <c r="K715" s="1" t="s">
        <v>48</v>
      </c>
      <c r="L715" s="1" t="s">
        <v>47</v>
      </c>
      <c r="M715" s="1" t="s">
        <v>55</v>
      </c>
      <c r="N715" s="1" t="s">
        <v>62</v>
      </c>
      <c r="O715" s="1" t="s">
        <v>47</v>
      </c>
      <c r="P715" s="1" t="s">
        <v>50</v>
      </c>
      <c r="Q715" s="1" t="s">
        <v>56</v>
      </c>
      <c r="R715" s="1">
        <v>0</v>
      </c>
      <c r="S715" s="1" t="s">
        <v>52</v>
      </c>
      <c r="T715" s="1">
        <v>774</v>
      </c>
      <c r="U715" s="1">
        <v>1194</v>
      </c>
      <c r="V715" s="1">
        <v>0</v>
      </c>
      <c r="W715" s="1">
        <v>1968</v>
      </c>
      <c r="X715" s="1">
        <v>2</v>
      </c>
      <c r="Y715" s="1">
        <v>1</v>
      </c>
      <c r="Z715" s="1">
        <v>4</v>
      </c>
      <c r="AA715" s="1">
        <v>1</v>
      </c>
      <c r="AB715" s="1" t="s">
        <v>62</v>
      </c>
      <c r="AC715" s="1">
        <v>8</v>
      </c>
      <c r="AD715" s="1" t="s">
        <v>53</v>
      </c>
      <c r="AE715" s="1" t="s">
        <v>69</v>
      </c>
      <c r="AF715" s="1">
        <v>3</v>
      </c>
      <c r="AG715" s="1">
        <v>0</v>
      </c>
      <c r="AH715" s="1">
        <v>5</v>
      </c>
      <c r="AI715" s="1">
        <v>2010</v>
      </c>
      <c r="AJ715" s="1" t="s">
        <v>10</v>
      </c>
      <c r="AK715" s="1">
        <v>269500</v>
      </c>
      <c r="AL715" s="16">
        <f t="shared" si="33"/>
        <v>93515.149315068498</v>
      </c>
      <c r="AM715" s="16">
        <f t="shared" si="34"/>
        <v>8745083151.4195557</v>
      </c>
    </row>
    <row r="716" spans="1:39" x14ac:dyDescent="0.25">
      <c r="A716" s="5">
        <v>123</v>
      </c>
      <c r="B716" s="6">
        <v>20</v>
      </c>
      <c r="C716" s="6" t="s">
        <v>3</v>
      </c>
      <c r="D716" s="6">
        <v>9464</v>
      </c>
      <c r="E716" s="1" t="s">
        <v>59</v>
      </c>
      <c r="F716" s="1">
        <v>6</v>
      </c>
      <c r="G716" s="1">
        <v>7</v>
      </c>
      <c r="H716" s="1">
        <v>1958</v>
      </c>
      <c r="I716" s="1">
        <v>1958</v>
      </c>
      <c r="J716" s="1" t="s">
        <v>61</v>
      </c>
      <c r="K716" s="1" t="s">
        <v>47</v>
      </c>
      <c r="L716" s="1" t="s">
        <v>48</v>
      </c>
      <c r="M716" s="1" t="s">
        <v>49</v>
      </c>
      <c r="N716" s="1" t="s">
        <v>47</v>
      </c>
      <c r="O716" s="1" t="s">
        <v>47</v>
      </c>
      <c r="P716" s="1" t="s">
        <v>50</v>
      </c>
      <c r="Q716" s="1" t="s">
        <v>51</v>
      </c>
      <c r="R716" s="1">
        <v>570</v>
      </c>
      <c r="S716" s="1" t="s">
        <v>52</v>
      </c>
      <c r="T716" s="1">
        <v>1080</v>
      </c>
      <c r="U716" s="1">
        <v>0</v>
      </c>
      <c r="V716" s="1">
        <v>0</v>
      </c>
      <c r="W716" s="1">
        <v>1080</v>
      </c>
      <c r="X716" s="1">
        <v>1</v>
      </c>
      <c r="Y716" s="1">
        <v>0</v>
      </c>
      <c r="Z716" s="1">
        <v>3</v>
      </c>
      <c r="AA716" s="1">
        <v>1</v>
      </c>
      <c r="AB716" s="1" t="s">
        <v>47</v>
      </c>
      <c r="AC716" s="1">
        <v>5</v>
      </c>
      <c r="AD716" s="1" t="s">
        <v>53</v>
      </c>
      <c r="AE716" s="1" t="s">
        <v>54</v>
      </c>
      <c r="AF716" s="1">
        <v>1</v>
      </c>
      <c r="AG716" s="1">
        <v>0</v>
      </c>
      <c r="AH716" s="1">
        <v>6</v>
      </c>
      <c r="AI716" s="1">
        <v>2008</v>
      </c>
      <c r="AJ716" s="1" t="s">
        <v>9</v>
      </c>
      <c r="AK716" s="1">
        <v>136000</v>
      </c>
      <c r="AL716" s="16">
        <f t="shared" si="33"/>
        <v>-39984.850684931502</v>
      </c>
      <c r="AM716" s="16">
        <f t="shared" si="34"/>
        <v>1598788284.2962673</v>
      </c>
    </row>
    <row r="717" spans="1:39" x14ac:dyDescent="0.25">
      <c r="A717" s="5">
        <v>1025</v>
      </c>
      <c r="B717" s="6">
        <v>20</v>
      </c>
      <c r="C717" s="6" t="s">
        <v>3</v>
      </c>
      <c r="D717" s="6">
        <v>15498</v>
      </c>
      <c r="E717" s="1" t="s">
        <v>59</v>
      </c>
      <c r="F717" s="1">
        <v>8</v>
      </c>
      <c r="G717" s="1">
        <v>6</v>
      </c>
      <c r="H717" s="1">
        <v>1976</v>
      </c>
      <c r="I717" s="1">
        <v>1976</v>
      </c>
      <c r="J717" s="1" t="s">
        <v>61</v>
      </c>
      <c r="K717" s="1" t="s">
        <v>48</v>
      </c>
      <c r="L717" s="1" t="s">
        <v>47</v>
      </c>
      <c r="M717" s="1" t="s">
        <v>49</v>
      </c>
      <c r="N717" s="1" t="s">
        <v>48</v>
      </c>
      <c r="O717" s="1" t="s">
        <v>47</v>
      </c>
      <c r="P717" s="1" t="s">
        <v>68</v>
      </c>
      <c r="Q717" s="1" t="s">
        <v>65</v>
      </c>
      <c r="R717" s="1">
        <v>1165</v>
      </c>
      <c r="S717" s="1" t="s">
        <v>52</v>
      </c>
      <c r="T717" s="1">
        <v>2898</v>
      </c>
      <c r="U717" s="1">
        <v>0</v>
      </c>
      <c r="V717" s="1">
        <v>0</v>
      </c>
      <c r="W717" s="1">
        <v>2898</v>
      </c>
      <c r="X717" s="1">
        <v>2</v>
      </c>
      <c r="Y717" s="1">
        <v>0</v>
      </c>
      <c r="Z717" s="1">
        <v>2</v>
      </c>
      <c r="AA717" s="1">
        <v>1</v>
      </c>
      <c r="AB717" s="1" t="s">
        <v>48</v>
      </c>
      <c r="AC717" s="1">
        <v>10</v>
      </c>
      <c r="AD717" s="1" t="s">
        <v>53</v>
      </c>
      <c r="AE717" s="1" t="s">
        <v>54</v>
      </c>
      <c r="AF717" s="1">
        <v>2</v>
      </c>
      <c r="AG717" s="1">
        <v>0</v>
      </c>
      <c r="AH717" s="1">
        <v>5</v>
      </c>
      <c r="AI717" s="1">
        <v>2008</v>
      </c>
      <c r="AJ717" s="1" t="s">
        <v>10</v>
      </c>
      <c r="AK717" s="1">
        <v>287000</v>
      </c>
      <c r="AL717" s="16">
        <f t="shared" si="33"/>
        <v>111015.1493150685</v>
      </c>
      <c r="AM717" s="16">
        <f t="shared" si="34"/>
        <v>12324363377.446953</v>
      </c>
    </row>
    <row r="718" spans="1:39" x14ac:dyDescent="0.25">
      <c r="A718" s="5">
        <v>1249</v>
      </c>
      <c r="B718" s="6">
        <v>75</v>
      </c>
      <c r="C718" s="6" t="s">
        <v>4</v>
      </c>
      <c r="D718" s="6">
        <v>9600</v>
      </c>
      <c r="E718" s="1" t="s">
        <v>45</v>
      </c>
      <c r="F718" s="1">
        <v>6</v>
      </c>
      <c r="G718" s="1">
        <v>5</v>
      </c>
      <c r="H718" s="1">
        <v>1917</v>
      </c>
      <c r="I718" s="1">
        <v>1950</v>
      </c>
      <c r="J718" s="1" t="s">
        <v>46</v>
      </c>
      <c r="K718" s="1" t="s">
        <v>47</v>
      </c>
      <c r="L718" s="1" t="s">
        <v>47</v>
      </c>
      <c r="M718" s="1" t="s">
        <v>67</v>
      </c>
      <c r="N718" s="1" t="s">
        <v>48</v>
      </c>
      <c r="O718" s="1" t="s">
        <v>47</v>
      </c>
      <c r="P718" s="1" t="s">
        <v>50</v>
      </c>
      <c r="Q718" s="1" t="s">
        <v>60</v>
      </c>
      <c r="R718" s="1">
        <v>319</v>
      </c>
      <c r="S718" s="1" t="s">
        <v>75</v>
      </c>
      <c r="T718" s="1">
        <v>1134</v>
      </c>
      <c r="U718" s="1">
        <v>924</v>
      </c>
      <c r="V718" s="1">
        <v>0</v>
      </c>
      <c r="W718" s="1">
        <v>2058</v>
      </c>
      <c r="X718" s="1">
        <v>1</v>
      </c>
      <c r="Y718" s="1">
        <v>1</v>
      </c>
      <c r="Z718" s="1">
        <v>3</v>
      </c>
      <c r="AA718" s="1">
        <v>1</v>
      </c>
      <c r="AB718" s="1" t="s">
        <v>47</v>
      </c>
      <c r="AC718" s="1">
        <v>8</v>
      </c>
      <c r="AD718" s="1" t="s">
        <v>53</v>
      </c>
      <c r="AE718" s="1" t="s">
        <v>58</v>
      </c>
      <c r="AF718" s="1">
        <v>2</v>
      </c>
      <c r="AG718" s="1">
        <v>0</v>
      </c>
      <c r="AH718" s="1">
        <v>4</v>
      </c>
      <c r="AI718" s="1">
        <v>2008</v>
      </c>
      <c r="AJ718" s="1" t="s">
        <v>9</v>
      </c>
      <c r="AK718" s="1">
        <v>129500</v>
      </c>
      <c r="AL718" s="16">
        <f t="shared" si="33"/>
        <v>-46484.850684931502</v>
      </c>
      <c r="AM718" s="16">
        <f t="shared" si="34"/>
        <v>2160841343.2003765</v>
      </c>
    </row>
    <row r="719" spans="1:39" x14ac:dyDescent="0.25">
      <c r="A719" s="5">
        <v>942</v>
      </c>
      <c r="B719" s="6">
        <v>60</v>
      </c>
      <c r="C719" s="6" t="s">
        <v>3</v>
      </c>
      <c r="D719" s="6">
        <v>8755</v>
      </c>
      <c r="E719" s="1" t="s">
        <v>64</v>
      </c>
      <c r="F719" s="1">
        <v>7</v>
      </c>
      <c r="G719" s="1">
        <v>5</v>
      </c>
      <c r="H719" s="1">
        <v>1999</v>
      </c>
      <c r="I719" s="1">
        <v>1999</v>
      </c>
      <c r="J719" s="1" t="s">
        <v>46</v>
      </c>
      <c r="K719" s="1" t="s">
        <v>48</v>
      </c>
      <c r="L719" s="1" t="s">
        <v>47</v>
      </c>
      <c r="M719" s="1" t="s">
        <v>55</v>
      </c>
      <c r="N719" s="1" t="s">
        <v>48</v>
      </c>
      <c r="O719" s="1" t="s">
        <v>47</v>
      </c>
      <c r="P719" s="1" t="s">
        <v>50</v>
      </c>
      <c r="Q719" s="1" t="s">
        <v>65</v>
      </c>
      <c r="R719" s="1">
        <v>772</v>
      </c>
      <c r="S719" s="1" t="s">
        <v>52</v>
      </c>
      <c r="T719" s="1">
        <v>1022</v>
      </c>
      <c r="U719" s="1">
        <v>1038</v>
      </c>
      <c r="V719" s="1">
        <v>0</v>
      </c>
      <c r="W719" s="1">
        <v>2060</v>
      </c>
      <c r="X719" s="1">
        <v>2</v>
      </c>
      <c r="Y719" s="1">
        <v>1</v>
      </c>
      <c r="Z719" s="1">
        <v>3</v>
      </c>
      <c r="AA719" s="1">
        <v>1</v>
      </c>
      <c r="AB719" s="1" t="s">
        <v>48</v>
      </c>
      <c r="AC719" s="1">
        <v>8</v>
      </c>
      <c r="AD719" s="1" t="s">
        <v>53</v>
      </c>
      <c r="AE719" s="1" t="s">
        <v>69</v>
      </c>
      <c r="AF719" s="1">
        <v>2</v>
      </c>
      <c r="AG719" s="1">
        <v>0</v>
      </c>
      <c r="AH719" s="1">
        <v>6</v>
      </c>
      <c r="AI719" s="1">
        <v>2009</v>
      </c>
      <c r="AJ719" s="1" t="s">
        <v>9</v>
      </c>
      <c r="AK719" s="1">
        <v>214000</v>
      </c>
      <c r="AL719" s="16">
        <f t="shared" si="33"/>
        <v>38015.149315068498</v>
      </c>
      <c r="AM719" s="16">
        <f t="shared" si="34"/>
        <v>1445151577.4469528</v>
      </c>
    </row>
    <row r="720" spans="1:39" x14ac:dyDescent="0.25">
      <c r="A720" s="5">
        <v>377</v>
      </c>
      <c r="B720" s="6">
        <v>85</v>
      </c>
      <c r="C720" s="6" t="s">
        <v>3</v>
      </c>
      <c r="D720" s="6">
        <v>8846</v>
      </c>
      <c r="E720" s="1" t="s">
        <v>71</v>
      </c>
      <c r="F720" s="1">
        <v>5</v>
      </c>
      <c r="G720" s="1">
        <v>5</v>
      </c>
      <c r="H720" s="1">
        <v>1996</v>
      </c>
      <c r="I720" s="1">
        <v>1996</v>
      </c>
      <c r="J720" s="1" t="s">
        <v>46</v>
      </c>
      <c r="K720" s="1" t="s">
        <v>48</v>
      </c>
      <c r="L720" s="1" t="s">
        <v>47</v>
      </c>
      <c r="M720" s="1" t="s">
        <v>55</v>
      </c>
      <c r="N720" s="1" t="s">
        <v>48</v>
      </c>
      <c r="O720" s="1" t="s">
        <v>47</v>
      </c>
      <c r="P720" s="1" t="s">
        <v>68</v>
      </c>
      <c r="Q720" s="1" t="s">
        <v>63</v>
      </c>
      <c r="R720" s="1">
        <v>298</v>
      </c>
      <c r="S720" s="1" t="s">
        <v>52</v>
      </c>
      <c r="T720" s="1">
        <v>914</v>
      </c>
      <c r="U720" s="1">
        <v>0</v>
      </c>
      <c r="V720" s="1">
        <v>0</v>
      </c>
      <c r="W720" s="1">
        <v>914</v>
      </c>
      <c r="X720" s="1">
        <v>1</v>
      </c>
      <c r="Y720" s="1">
        <v>0</v>
      </c>
      <c r="Z720" s="1">
        <v>2</v>
      </c>
      <c r="AA720" s="1">
        <v>1</v>
      </c>
      <c r="AB720" s="1" t="s">
        <v>47</v>
      </c>
      <c r="AC720" s="1">
        <v>5</v>
      </c>
      <c r="AD720" s="1" t="s">
        <v>53</v>
      </c>
      <c r="AE720" s="1" t="s">
        <v>58</v>
      </c>
      <c r="AF720" s="1">
        <v>2</v>
      </c>
      <c r="AG720" s="1">
        <v>0</v>
      </c>
      <c r="AH720" s="1">
        <v>7</v>
      </c>
      <c r="AI720" s="1">
        <v>2006</v>
      </c>
      <c r="AJ720" s="1" t="s">
        <v>9</v>
      </c>
      <c r="AK720" s="1">
        <v>148000</v>
      </c>
      <c r="AL720" s="16">
        <f t="shared" si="33"/>
        <v>-27984.850684931502</v>
      </c>
      <c r="AM720" s="16">
        <f t="shared" si="34"/>
        <v>783151867.85791111</v>
      </c>
    </row>
    <row r="721" spans="1:39" x14ac:dyDescent="0.25">
      <c r="A721" s="5">
        <v>1044</v>
      </c>
      <c r="B721" s="6">
        <v>60</v>
      </c>
      <c r="C721" s="6" t="s">
        <v>3</v>
      </c>
      <c r="D721" s="6">
        <v>11839</v>
      </c>
      <c r="E721" s="1" t="s">
        <v>45</v>
      </c>
      <c r="F721" s="1">
        <v>7</v>
      </c>
      <c r="G721" s="1">
        <v>5</v>
      </c>
      <c r="H721" s="1">
        <v>1990</v>
      </c>
      <c r="I721" s="1">
        <v>1990</v>
      </c>
      <c r="J721" s="1" t="s">
        <v>61</v>
      </c>
      <c r="K721" s="1" t="s">
        <v>47</v>
      </c>
      <c r="L721" s="1" t="s">
        <v>47</v>
      </c>
      <c r="M721" s="1" t="s">
        <v>55</v>
      </c>
      <c r="N721" s="1" t="s">
        <v>48</v>
      </c>
      <c r="O721" s="1" t="s">
        <v>47</v>
      </c>
      <c r="P721" s="1" t="s">
        <v>50</v>
      </c>
      <c r="Q721" s="1" t="s">
        <v>63</v>
      </c>
      <c r="R721" s="1">
        <v>1085</v>
      </c>
      <c r="S721" s="1" t="s">
        <v>52</v>
      </c>
      <c r="T721" s="1">
        <v>1532</v>
      </c>
      <c r="U721" s="1">
        <v>797</v>
      </c>
      <c r="V721" s="1">
        <v>0</v>
      </c>
      <c r="W721" s="1">
        <v>2329</v>
      </c>
      <c r="X721" s="1">
        <v>2</v>
      </c>
      <c r="Y721" s="1">
        <v>1</v>
      </c>
      <c r="Z721" s="1">
        <v>4</v>
      </c>
      <c r="AA721" s="1">
        <v>1</v>
      </c>
      <c r="AB721" s="1" t="s">
        <v>48</v>
      </c>
      <c r="AC721" s="1">
        <v>10</v>
      </c>
      <c r="AD721" s="1" t="s">
        <v>53</v>
      </c>
      <c r="AE721" s="1" t="s">
        <v>54</v>
      </c>
      <c r="AF721" s="1">
        <v>2</v>
      </c>
      <c r="AG721" s="1">
        <v>0</v>
      </c>
      <c r="AH721" s="1">
        <v>5</v>
      </c>
      <c r="AI721" s="1">
        <v>2008</v>
      </c>
      <c r="AJ721" s="1" t="s">
        <v>9</v>
      </c>
      <c r="AK721" s="1">
        <v>262280</v>
      </c>
      <c r="AL721" s="16">
        <f t="shared" si="33"/>
        <v>86295.149315068498</v>
      </c>
      <c r="AM721" s="16">
        <f t="shared" si="34"/>
        <v>7446852795.309967</v>
      </c>
    </row>
    <row r="722" spans="1:39" x14ac:dyDescent="0.25">
      <c r="A722" s="5">
        <v>1024</v>
      </c>
      <c r="B722" s="6">
        <v>120</v>
      </c>
      <c r="C722" s="6" t="s">
        <v>3</v>
      </c>
      <c r="D722" s="6">
        <v>3182</v>
      </c>
      <c r="E722" s="1" t="s">
        <v>45</v>
      </c>
      <c r="F722" s="1">
        <v>7</v>
      </c>
      <c r="G722" s="1">
        <v>5</v>
      </c>
      <c r="H722" s="1">
        <v>2005</v>
      </c>
      <c r="I722" s="1">
        <v>2006</v>
      </c>
      <c r="J722" s="1" t="s">
        <v>46</v>
      </c>
      <c r="K722" s="1" t="s">
        <v>48</v>
      </c>
      <c r="L722" s="1" t="s">
        <v>47</v>
      </c>
      <c r="M722" s="1" t="s">
        <v>55</v>
      </c>
      <c r="N722" s="1" t="s">
        <v>48</v>
      </c>
      <c r="O722" s="1" t="s">
        <v>48</v>
      </c>
      <c r="P722" s="1" t="s">
        <v>50</v>
      </c>
      <c r="Q722" s="1" t="s">
        <v>63</v>
      </c>
      <c r="R722" s="1">
        <v>16</v>
      </c>
      <c r="S722" s="1" t="s">
        <v>52</v>
      </c>
      <c r="T722" s="1">
        <v>1504</v>
      </c>
      <c r="U722" s="1">
        <v>0</v>
      </c>
      <c r="V722" s="1">
        <v>0</v>
      </c>
      <c r="W722" s="1">
        <v>1504</v>
      </c>
      <c r="X722" s="1">
        <v>2</v>
      </c>
      <c r="Y722" s="1">
        <v>0</v>
      </c>
      <c r="Z722" s="1">
        <v>2</v>
      </c>
      <c r="AA722" s="1">
        <v>1</v>
      </c>
      <c r="AB722" s="1" t="s">
        <v>48</v>
      </c>
      <c r="AC722" s="1">
        <v>7</v>
      </c>
      <c r="AD722" s="1" t="s">
        <v>53</v>
      </c>
      <c r="AE722" s="1" t="s">
        <v>54</v>
      </c>
      <c r="AF722" s="1">
        <v>2</v>
      </c>
      <c r="AG722" s="1">
        <v>0</v>
      </c>
      <c r="AH722" s="1">
        <v>5</v>
      </c>
      <c r="AI722" s="1">
        <v>2008</v>
      </c>
      <c r="AJ722" s="1" t="s">
        <v>9</v>
      </c>
      <c r="AK722" s="1">
        <v>191000</v>
      </c>
      <c r="AL722" s="16">
        <f t="shared" si="33"/>
        <v>15015.149315068498</v>
      </c>
      <c r="AM722" s="16">
        <f t="shared" si="34"/>
        <v>225454708.95380199</v>
      </c>
    </row>
    <row r="723" spans="1:39" x14ac:dyDescent="0.25">
      <c r="A723" s="5">
        <v>1258</v>
      </c>
      <c r="B723" s="6">
        <v>30</v>
      </c>
      <c r="C723" s="6" t="s">
        <v>3</v>
      </c>
      <c r="D723" s="6">
        <v>4060</v>
      </c>
      <c r="E723" s="1" t="s">
        <v>59</v>
      </c>
      <c r="F723" s="1">
        <v>5</v>
      </c>
      <c r="G723" s="1">
        <v>8</v>
      </c>
      <c r="H723" s="1">
        <v>1922</v>
      </c>
      <c r="I723" s="1">
        <v>1950</v>
      </c>
      <c r="J723" s="1" t="s">
        <v>46</v>
      </c>
      <c r="K723" s="1" t="s">
        <v>47</v>
      </c>
      <c r="L723" s="1" t="s">
        <v>47</v>
      </c>
      <c r="M723" s="1" t="s">
        <v>55</v>
      </c>
      <c r="N723" s="1" t="s">
        <v>66</v>
      </c>
      <c r="O723" s="1" t="s">
        <v>47</v>
      </c>
      <c r="P723" s="1" t="s">
        <v>50</v>
      </c>
      <c r="Q723" s="1" t="s">
        <v>56</v>
      </c>
      <c r="R723" s="1">
        <v>0</v>
      </c>
      <c r="S723" s="1" t="s">
        <v>52</v>
      </c>
      <c r="T723" s="1">
        <v>864</v>
      </c>
      <c r="U723" s="1">
        <v>0</v>
      </c>
      <c r="V723" s="1">
        <v>0</v>
      </c>
      <c r="W723" s="1">
        <v>864</v>
      </c>
      <c r="X723" s="1">
        <v>1</v>
      </c>
      <c r="Y723" s="1">
        <v>0</v>
      </c>
      <c r="Z723" s="1">
        <v>2</v>
      </c>
      <c r="AA723" s="1">
        <v>1</v>
      </c>
      <c r="AB723" s="1" t="s">
        <v>47</v>
      </c>
      <c r="AC723" s="1">
        <v>4</v>
      </c>
      <c r="AD723" s="1" t="s">
        <v>53</v>
      </c>
      <c r="AE723" s="1" t="s">
        <v>76</v>
      </c>
      <c r="AF723" s="1">
        <v>0</v>
      </c>
      <c r="AG723" s="1">
        <v>0</v>
      </c>
      <c r="AH723" s="1">
        <v>7</v>
      </c>
      <c r="AI723" s="1">
        <v>2009</v>
      </c>
      <c r="AJ723" s="1" t="s">
        <v>9</v>
      </c>
      <c r="AK723" s="1">
        <v>99900</v>
      </c>
      <c r="AL723" s="16">
        <f t="shared" si="33"/>
        <v>-76084.850684931502</v>
      </c>
      <c r="AM723" s="16">
        <f t="shared" si="34"/>
        <v>5788904503.7483215</v>
      </c>
    </row>
    <row r="724" spans="1:39" x14ac:dyDescent="0.25">
      <c r="A724" s="5">
        <v>1244</v>
      </c>
      <c r="B724" s="6">
        <v>20</v>
      </c>
      <c r="C724" s="6" t="s">
        <v>3</v>
      </c>
      <c r="D724" s="6">
        <v>13891</v>
      </c>
      <c r="E724" s="1" t="s">
        <v>45</v>
      </c>
      <c r="F724" s="1">
        <v>10</v>
      </c>
      <c r="G724" s="1">
        <v>5</v>
      </c>
      <c r="H724" s="1">
        <v>2006</v>
      </c>
      <c r="I724" s="1">
        <v>2006</v>
      </c>
      <c r="J724" s="1" t="s">
        <v>46</v>
      </c>
      <c r="K724" s="1" t="s">
        <v>62</v>
      </c>
      <c r="L724" s="1" t="s">
        <v>47</v>
      </c>
      <c r="M724" s="1" t="s">
        <v>55</v>
      </c>
      <c r="N724" s="1" t="s">
        <v>62</v>
      </c>
      <c r="O724" s="1" t="s">
        <v>48</v>
      </c>
      <c r="P724" s="1" t="s">
        <v>48</v>
      </c>
      <c r="Q724" s="1" t="s">
        <v>63</v>
      </c>
      <c r="R724" s="1">
        <v>1386</v>
      </c>
      <c r="S724" s="1" t="s">
        <v>52</v>
      </c>
      <c r="T724" s="1">
        <v>2076</v>
      </c>
      <c r="U724" s="1">
        <v>0</v>
      </c>
      <c r="V724" s="1">
        <v>0</v>
      </c>
      <c r="W724" s="1">
        <v>2076</v>
      </c>
      <c r="X724" s="1">
        <v>2</v>
      </c>
      <c r="Y724" s="1">
        <v>1</v>
      </c>
      <c r="Z724" s="1">
        <v>2</v>
      </c>
      <c r="AA724" s="1">
        <v>1</v>
      </c>
      <c r="AB724" s="1" t="s">
        <v>62</v>
      </c>
      <c r="AC724" s="1">
        <v>7</v>
      </c>
      <c r="AD724" s="1" t="s">
        <v>53</v>
      </c>
      <c r="AE724" s="1" t="s">
        <v>54</v>
      </c>
      <c r="AF724" s="1">
        <v>3</v>
      </c>
      <c r="AG724" s="1">
        <v>0</v>
      </c>
      <c r="AH724" s="1">
        <v>9</v>
      </c>
      <c r="AI724" s="1">
        <v>2006</v>
      </c>
      <c r="AJ724" s="1" t="s">
        <v>10</v>
      </c>
      <c r="AK724" s="1">
        <v>465000</v>
      </c>
      <c r="AL724" s="16">
        <f t="shared" si="33"/>
        <v>289015.1493150685</v>
      </c>
      <c r="AM724" s="16">
        <f t="shared" si="34"/>
        <v>83529756533.611343</v>
      </c>
    </row>
    <row r="725" spans="1:39" x14ac:dyDescent="0.25">
      <c r="A725" s="5">
        <v>13</v>
      </c>
      <c r="B725" s="6">
        <v>20</v>
      </c>
      <c r="C725" s="6" t="s">
        <v>3</v>
      </c>
      <c r="D725" s="6">
        <v>12968</v>
      </c>
      <c r="E725" s="1" t="s">
        <v>45</v>
      </c>
      <c r="F725" s="1">
        <v>5</v>
      </c>
      <c r="G725" s="1">
        <v>6</v>
      </c>
      <c r="H725" s="1">
        <v>1962</v>
      </c>
      <c r="I725" s="1">
        <v>1962</v>
      </c>
      <c r="J725" s="1" t="s">
        <v>61</v>
      </c>
      <c r="K725" s="1" t="s">
        <v>47</v>
      </c>
      <c r="L725" s="1" t="s">
        <v>47</v>
      </c>
      <c r="M725" s="1" t="s">
        <v>49</v>
      </c>
      <c r="N725" s="1" t="s">
        <v>47</v>
      </c>
      <c r="O725" s="1" t="s">
        <v>47</v>
      </c>
      <c r="P725" s="1" t="s">
        <v>50</v>
      </c>
      <c r="Q725" s="1" t="s">
        <v>65</v>
      </c>
      <c r="R725" s="1">
        <v>737</v>
      </c>
      <c r="S725" s="1" t="s">
        <v>52</v>
      </c>
      <c r="T725" s="1">
        <v>912</v>
      </c>
      <c r="U725" s="1">
        <v>0</v>
      </c>
      <c r="V725" s="1">
        <v>0</v>
      </c>
      <c r="W725" s="1">
        <v>912</v>
      </c>
      <c r="X725" s="1">
        <v>1</v>
      </c>
      <c r="Y725" s="1">
        <v>0</v>
      </c>
      <c r="Z725" s="1">
        <v>2</v>
      </c>
      <c r="AA725" s="1">
        <v>1</v>
      </c>
      <c r="AB725" s="1" t="s">
        <v>47</v>
      </c>
      <c r="AC725" s="1">
        <v>4</v>
      </c>
      <c r="AD725" s="1" t="s">
        <v>53</v>
      </c>
      <c r="AE725" s="1" t="s">
        <v>58</v>
      </c>
      <c r="AF725" s="1">
        <v>1</v>
      </c>
      <c r="AG725" s="1">
        <v>0</v>
      </c>
      <c r="AH725" s="1">
        <v>9</v>
      </c>
      <c r="AI725" s="1">
        <v>2008</v>
      </c>
      <c r="AJ725" s="1" t="s">
        <v>9</v>
      </c>
      <c r="AK725" s="1">
        <v>144000</v>
      </c>
      <c r="AL725" s="16">
        <f t="shared" si="33"/>
        <v>-31984.850684931502</v>
      </c>
      <c r="AM725" s="16">
        <f t="shared" si="34"/>
        <v>1023030673.3373631</v>
      </c>
    </row>
    <row r="726" spans="1:39" x14ac:dyDescent="0.25">
      <c r="A726" s="5">
        <v>1304</v>
      </c>
      <c r="B726" s="6">
        <v>20</v>
      </c>
      <c r="C726" s="6" t="s">
        <v>3</v>
      </c>
      <c r="D726" s="6">
        <v>8688</v>
      </c>
      <c r="E726" s="1" t="s">
        <v>45</v>
      </c>
      <c r="F726" s="1">
        <v>7</v>
      </c>
      <c r="G726" s="1">
        <v>5</v>
      </c>
      <c r="H726" s="1">
        <v>2005</v>
      </c>
      <c r="I726" s="1">
        <v>2005</v>
      </c>
      <c r="J726" s="1" t="s">
        <v>46</v>
      </c>
      <c r="K726" s="1" t="s">
        <v>48</v>
      </c>
      <c r="L726" s="1" t="s">
        <v>47</v>
      </c>
      <c r="M726" s="1" t="s">
        <v>55</v>
      </c>
      <c r="N726" s="1" t="s">
        <v>48</v>
      </c>
      <c r="O726" s="1" t="s">
        <v>47</v>
      </c>
      <c r="P726" s="1" t="s">
        <v>68</v>
      </c>
      <c r="Q726" s="1" t="s">
        <v>56</v>
      </c>
      <c r="R726" s="1">
        <v>0</v>
      </c>
      <c r="S726" s="1" t="s">
        <v>52</v>
      </c>
      <c r="T726" s="1">
        <v>1616</v>
      </c>
      <c r="U726" s="1">
        <v>0</v>
      </c>
      <c r="V726" s="1">
        <v>0</v>
      </c>
      <c r="W726" s="1">
        <v>1616</v>
      </c>
      <c r="X726" s="1">
        <v>2</v>
      </c>
      <c r="Y726" s="1">
        <v>0</v>
      </c>
      <c r="Z726" s="1">
        <v>3</v>
      </c>
      <c r="AA726" s="1">
        <v>1</v>
      </c>
      <c r="AB726" s="1" t="s">
        <v>48</v>
      </c>
      <c r="AC726" s="1">
        <v>7</v>
      </c>
      <c r="AD726" s="1" t="s">
        <v>53</v>
      </c>
      <c r="AE726" s="1" t="s">
        <v>54</v>
      </c>
      <c r="AF726" s="1">
        <v>3</v>
      </c>
      <c r="AG726" s="1">
        <v>0</v>
      </c>
      <c r="AH726" s="1">
        <v>4</v>
      </c>
      <c r="AI726" s="1">
        <v>2006</v>
      </c>
      <c r="AJ726" s="1" t="s">
        <v>9</v>
      </c>
      <c r="AK726" s="1">
        <v>232000</v>
      </c>
      <c r="AL726" s="16">
        <f t="shared" si="33"/>
        <v>56015.149315068498</v>
      </c>
      <c r="AM726" s="16">
        <f t="shared" si="34"/>
        <v>3137696952.7894187</v>
      </c>
    </row>
    <row r="727" spans="1:39" x14ac:dyDescent="0.25">
      <c r="A727" s="5">
        <v>1266</v>
      </c>
      <c r="B727" s="6">
        <v>160</v>
      </c>
      <c r="C727" s="6" t="s">
        <v>5</v>
      </c>
      <c r="D727" s="6">
        <v>3735</v>
      </c>
      <c r="E727" s="1" t="s">
        <v>64</v>
      </c>
      <c r="F727" s="1">
        <v>7</v>
      </c>
      <c r="G727" s="1">
        <v>5</v>
      </c>
      <c r="H727" s="1">
        <v>1999</v>
      </c>
      <c r="I727" s="1">
        <v>1999</v>
      </c>
      <c r="J727" s="1" t="s">
        <v>61</v>
      </c>
      <c r="K727" s="1" t="s">
        <v>48</v>
      </c>
      <c r="L727" s="1" t="s">
        <v>47</v>
      </c>
      <c r="M727" s="1" t="s">
        <v>55</v>
      </c>
      <c r="N727" s="1" t="s">
        <v>48</v>
      </c>
      <c r="O727" s="1" t="s">
        <v>47</v>
      </c>
      <c r="P727" s="1" t="s">
        <v>50</v>
      </c>
      <c r="Q727" s="1" t="s">
        <v>63</v>
      </c>
      <c r="R727" s="1">
        <v>450</v>
      </c>
      <c r="S727" s="1" t="s">
        <v>52</v>
      </c>
      <c r="T727" s="1">
        <v>713</v>
      </c>
      <c r="U727" s="1">
        <v>739</v>
      </c>
      <c r="V727" s="1">
        <v>0</v>
      </c>
      <c r="W727" s="1">
        <v>1452</v>
      </c>
      <c r="X727" s="1">
        <v>2</v>
      </c>
      <c r="Y727" s="1">
        <v>1</v>
      </c>
      <c r="Z727" s="1">
        <v>3</v>
      </c>
      <c r="AA727" s="1">
        <v>1</v>
      </c>
      <c r="AB727" s="1" t="s">
        <v>48</v>
      </c>
      <c r="AC727" s="1">
        <v>6</v>
      </c>
      <c r="AD727" s="1" t="s">
        <v>53</v>
      </c>
      <c r="AE727" s="1" t="s">
        <v>58</v>
      </c>
      <c r="AF727" s="1">
        <v>2</v>
      </c>
      <c r="AG727" s="1">
        <v>0</v>
      </c>
      <c r="AH727" s="1">
        <v>3</v>
      </c>
      <c r="AI727" s="1">
        <v>2006</v>
      </c>
      <c r="AJ727" s="1" t="s">
        <v>9</v>
      </c>
      <c r="AK727" s="1">
        <v>183900</v>
      </c>
      <c r="AL727" s="16">
        <f t="shared" si="33"/>
        <v>7915.1493150684983</v>
      </c>
      <c r="AM727" s="16">
        <f t="shared" si="34"/>
        <v>62649588.679829314</v>
      </c>
    </row>
    <row r="728" spans="1:39" x14ac:dyDescent="0.25">
      <c r="A728" s="5">
        <v>563</v>
      </c>
      <c r="B728" s="6">
        <v>30</v>
      </c>
      <c r="C728" s="6" t="s">
        <v>3</v>
      </c>
      <c r="D728" s="6">
        <v>13907</v>
      </c>
      <c r="E728" s="1" t="s">
        <v>45</v>
      </c>
      <c r="F728" s="1">
        <v>5</v>
      </c>
      <c r="G728" s="1">
        <v>6</v>
      </c>
      <c r="H728" s="1">
        <v>1940</v>
      </c>
      <c r="I728" s="1">
        <v>1969</v>
      </c>
      <c r="J728" s="1" t="s">
        <v>46</v>
      </c>
      <c r="K728" s="1" t="s">
        <v>47</v>
      </c>
      <c r="L728" s="1" t="s">
        <v>47</v>
      </c>
      <c r="M728" s="1" t="s">
        <v>49</v>
      </c>
      <c r="N728" s="1" t="s">
        <v>47</v>
      </c>
      <c r="O728" s="1" t="s">
        <v>47</v>
      </c>
      <c r="P728" s="1" t="s">
        <v>50</v>
      </c>
      <c r="Q728" s="1" t="s">
        <v>51</v>
      </c>
      <c r="R728" s="1">
        <v>290</v>
      </c>
      <c r="S728" s="1" t="s">
        <v>52</v>
      </c>
      <c r="T728" s="1">
        <v>996</v>
      </c>
      <c r="U728" s="1">
        <v>0</v>
      </c>
      <c r="V728" s="1">
        <v>0</v>
      </c>
      <c r="W728" s="1">
        <v>996</v>
      </c>
      <c r="X728" s="1">
        <v>1</v>
      </c>
      <c r="Y728" s="1">
        <v>0</v>
      </c>
      <c r="Z728" s="1">
        <v>3</v>
      </c>
      <c r="AA728" s="1">
        <v>1</v>
      </c>
      <c r="AB728" s="1" t="s">
        <v>47</v>
      </c>
      <c r="AC728" s="1">
        <v>6</v>
      </c>
      <c r="AD728" s="1" t="s">
        <v>53</v>
      </c>
      <c r="AE728" s="1" t="s">
        <v>76</v>
      </c>
      <c r="AF728" s="1">
        <v>0</v>
      </c>
      <c r="AG728" s="1">
        <v>0</v>
      </c>
      <c r="AH728" s="1">
        <v>7</v>
      </c>
      <c r="AI728" s="1">
        <v>2008</v>
      </c>
      <c r="AJ728" s="1" t="s">
        <v>9</v>
      </c>
      <c r="AK728" s="1">
        <v>108000</v>
      </c>
      <c r="AL728" s="16">
        <f t="shared" si="33"/>
        <v>-67984.850684931502</v>
      </c>
      <c r="AM728" s="16">
        <f t="shared" si="34"/>
        <v>4621939922.6524315</v>
      </c>
    </row>
    <row r="729" spans="1:39" x14ac:dyDescent="0.25">
      <c r="A729" s="5">
        <v>633</v>
      </c>
      <c r="B729" s="6">
        <v>20</v>
      </c>
      <c r="C729" s="6" t="s">
        <v>3</v>
      </c>
      <c r="D729" s="6">
        <v>11900</v>
      </c>
      <c r="E729" s="1" t="s">
        <v>45</v>
      </c>
      <c r="F729" s="1">
        <v>7</v>
      </c>
      <c r="G729" s="1">
        <v>5</v>
      </c>
      <c r="H729" s="1">
        <v>1977</v>
      </c>
      <c r="I729" s="1">
        <v>1977</v>
      </c>
      <c r="J729" s="1" t="s">
        <v>61</v>
      </c>
      <c r="K729" s="1" t="s">
        <v>47</v>
      </c>
      <c r="L729" s="1" t="s">
        <v>48</v>
      </c>
      <c r="M729" s="1" t="s">
        <v>49</v>
      </c>
      <c r="N729" s="1" t="s">
        <v>47</v>
      </c>
      <c r="O729" s="1" t="s">
        <v>47</v>
      </c>
      <c r="P729" s="1" t="s">
        <v>50</v>
      </c>
      <c r="Q729" s="1" t="s">
        <v>65</v>
      </c>
      <c r="R729" s="1">
        <v>822</v>
      </c>
      <c r="S729" s="1" t="s">
        <v>52</v>
      </c>
      <c r="T729" s="1">
        <v>1411</v>
      </c>
      <c r="U729" s="1">
        <v>0</v>
      </c>
      <c r="V729" s="1">
        <v>0</v>
      </c>
      <c r="W729" s="1">
        <v>1411</v>
      </c>
      <c r="X729" s="1">
        <v>2</v>
      </c>
      <c r="Y729" s="1">
        <v>0</v>
      </c>
      <c r="Z729" s="1">
        <v>3</v>
      </c>
      <c r="AA729" s="1">
        <v>1</v>
      </c>
      <c r="AB729" s="1" t="s">
        <v>47</v>
      </c>
      <c r="AC729" s="1">
        <v>6</v>
      </c>
      <c r="AD729" s="1" t="s">
        <v>53</v>
      </c>
      <c r="AE729" s="1" t="s">
        <v>54</v>
      </c>
      <c r="AF729" s="1">
        <v>2</v>
      </c>
      <c r="AG729" s="1">
        <v>0</v>
      </c>
      <c r="AH729" s="1">
        <v>4</v>
      </c>
      <c r="AI729" s="1">
        <v>2009</v>
      </c>
      <c r="AJ729" s="1" t="s">
        <v>11</v>
      </c>
      <c r="AK729" s="1">
        <v>82500</v>
      </c>
      <c r="AL729" s="16">
        <f t="shared" si="33"/>
        <v>-93484.850684931502</v>
      </c>
      <c r="AM729" s="16">
        <f t="shared" si="34"/>
        <v>8739417307.5839386</v>
      </c>
    </row>
    <row r="730" spans="1:39" x14ac:dyDescent="0.25">
      <c r="A730" s="5">
        <v>552</v>
      </c>
      <c r="B730" s="6">
        <v>20</v>
      </c>
      <c r="C730" s="6" t="s">
        <v>4</v>
      </c>
      <c r="D730" s="6">
        <v>6000</v>
      </c>
      <c r="E730" s="1" t="s">
        <v>45</v>
      </c>
      <c r="F730" s="1">
        <v>5</v>
      </c>
      <c r="G730" s="1">
        <v>6</v>
      </c>
      <c r="H730" s="1">
        <v>1957</v>
      </c>
      <c r="I730" s="1">
        <v>1957</v>
      </c>
      <c r="J730" s="1" t="s">
        <v>61</v>
      </c>
      <c r="K730" s="1" t="s">
        <v>47</v>
      </c>
      <c r="L730" s="1" t="s">
        <v>47</v>
      </c>
      <c r="M730" s="1" t="s">
        <v>49</v>
      </c>
      <c r="N730" s="1" t="s">
        <v>47</v>
      </c>
      <c r="O730" s="1" t="s">
        <v>47</v>
      </c>
      <c r="P730" s="1" t="s">
        <v>50</v>
      </c>
      <c r="Q730" s="1" t="s">
        <v>60</v>
      </c>
      <c r="R730" s="1">
        <v>308</v>
      </c>
      <c r="S730" s="1" t="s">
        <v>52</v>
      </c>
      <c r="T730" s="1">
        <v>928</v>
      </c>
      <c r="U730" s="1">
        <v>0</v>
      </c>
      <c r="V730" s="1">
        <v>0</v>
      </c>
      <c r="W730" s="1">
        <v>928</v>
      </c>
      <c r="X730" s="1">
        <v>1</v>
      </c>
      <c r="Y730" s="1">
        <v>0</v>
      </c>
      <c r="Z730" s="1">
        <v>3</v>
      </c>
      <c r="AA730" s="1">
        <v>1</v>
      </c>
      <c r="AB730" s="1" t="s">
        <v>47</v>
      </c>
      <c r="AC730" s="1">
        <v>5</v>
      </c>
      <c r="AD730" s="1" t="s">
        <v>53</v>
      </c>
      <c r="AE730" s="1" t="s">
        <v>54</v>
      </c>
      <c r="AF730" s="1">
        <v>1</v>
      </c>
      <c r="AG730" s="1">
        <v>0</v>
      </c>
      <c r="AH730" s="1">
        <v>6</v>
      </c>
      <c r="AI730" s="1">
        <v>2008</v>
      </c>
      <c r="AJ730" s="1" t="s">
        <v>9</v>
      </c>
      <c r="AK730" s="1">
        <v>112500</v>
      </c>
      <c r="AL730" s="16">
        <f t="shared" si="33"/>
        <v>-63484.850684931502</v>
      </c>
      <c r="AM730" s="16">
        <f t="shared" si="34"/>
        <v>4030326266.4880476</v>
      </c>
    </row>
    <row r="731" spans="1:39" x14ac:dyDescent="0.25">
      <c r="A731" s="5">
        <v>1193</v>
      </c>
      <c r="B731" s="6">
        <v>50</v>
      </c>
      <c r="C731" s="6" t="s">
        <v>4</v>
      </c>
      <c r="D731" s="6">
        <v>9600</v>
      </c>
      <c r="E731" s="1" t="s">
        <v>45</v>
      </c>
      <c r="F731" s="1">
        <v>5</v>
      </c>
      <c r="G731" s="1">
        <v>8</v>
      </c>
      <c r="H731" s="1">
        <v>1925</v>
      </c>
      <c r="I731" s="1">
        <v>1994</v>
      </c>
      <c r="J731" s="1" t="s">
        <v>61</v>
      </c>
      <c r="K731" s="1" t="s">
        <v>47</v>
      </c>
      <c r="L731" s="1" t="s">
        <v>47</v>
      </c>
      <c r="M731" s="1" t="s">
        <v>55</v>
      </c>
      <c r="N731" s="1" t="s">
        <v>47</v>
      </c>
      <c r="O731" s="1" t="s">
        <v>47</v>
      </c>
      <c r="P731" s="1" t="s">
        <v>70</v>
      </c>
      <c r="Q731" s="1" t="s">
        <v>56</v>
      </c>
      <c r="R731" s="1">
        <v>0</v>
      </c>
      <c r="S731" s="1" t="s">
        <v>52</v>
      </c>
      <c r="T731" s="1">
        <v>842</v>
      </c>
      <c r="U731" s="1">
        <v>630</v>
      </c>
      <c r="V731" s="1">
        <v>0</v>
      </c>
      <c r="W731" s="1">
        <v>1472</v>
      </c>
      <c r="X731" s="1">
        <v>1</v>
      </c>
      <c r="Y731" s="1">
        <v>0</v>
      </c>
      <c r="Z731" s="1">
        <v>3</v>
      </c>
      <c r="AA731" s="1">
        <v>1</v>
      </c>
      <c r="AB731" s="1" t="s">
        <v>48</v>
      </c>
      <c r="AC731" s="1">
        <v>6</v>
      </c>
      <c r="AD731" s="1" t="s">
        <v>53</v>
      </c>
      <c r="AE731" s="1" t="s">
        <v>58</v>
      </c>
      <c r="AF731" s="1">
        <v>1</v>
      </c>
      <c r="AG731" s="1">
        <v>0</v>
      </c>
      <c r="AH731" s="1">
        <v>7</v>
      </c>
      <c r="AI731" s="1">
        <v>2007</v>
      </c>
      <c r="AJ731" s="1" t="s">
        <v>9</v>
      </c>
      <c r="AK731" s="1">
        <v>125000</v>
      </c>
      <c r="AL731" s="16">
        <f t="shared" si="33"/>
        <v>-50984.850684931502</v>
      </c>
      <c r="AM731" s="16">
        <f t="shared" si="34"/>
        <v>2599454999.3647604</v>
      </c>
    </row>
    <row r="732" spans="1:39" x14ac:dyDescent="0.25">
      <c r="A732"/>
      <c r="B732"/>
      <c r="C732"/>
      <c r="D732"/>
      <c r="AL732" s="16"/>
      <c r="AM732" s="16"/>
    </row>
    <row r="733" spans="1:39" x14ac:dyDescent="0.25">
      <c r="A733"/>
      <c r="B733"/>
      <c r="C733"/>
      <c r="D733"/>
    </row>
    <row r="734" spans="1:39" x14ac:dyDescent="0.25">
      <c r="A734"/>
      <c r="B734"/>
      <c r="C734"/>
      <c r="D734"/>
    </row>
    <row r="735" spans="1:39" x14ac:dyDescent="0.25">
      <c r="A735"/>
      <c r="B735"/>
      <c r="C735"/>
      <c r="D735"/>
    </row>
    <row r="736" spans="1:39" x14ac:dyDescent="0.25">
      <c r="A736"/>
      <c r="B736"/>
      <c r="C736"/>
      <c r="D736"/>
    </row>
    <row r="737" spans="1:4" x14ac:dyDescent="0.25">
      <c r="A737"/>
      <c r="B737"/>
      <c r="C737"/>
      <c r="D737"/>
    </row>
    <row r="738" spans="1:4" x14ac:dyDescent="0.25">
      <c r="A738"/>
      <c r="B738"/>
      <c r="C738"/>
      <c r="D738"/>
    </row>
    <row r="739" spans="1:4" x14ac:dyDescent="0.25">
      <c r="A739"/>
      <c r="B739"/>
      <c r="C739"/>
      <c r="D739"/>
    </row>
    <row r="740" spans="1:4" x14ac:dyDescent="0.25">
      <c r="A740"/>
      <c r="B740"/>
      <c r="C740"/>
      <c r="D740"/>
    </row>
    <row r="741" spans="1:4" x14ac:dyDescent="0.25">
      <c r="A741"/>
      <c r="B741"/>
      <c r="C741"/>
      <c r="D741"/>
    </row>
    <row r="742" spans="1:4" x14ac:dyDescent="0.25">
      <c r="A742"/>
      <c r="B742"/>
      <c r="C742"/>
      <c r="D742"/>
    </row>
    <row r="743" spans="1:4" x14ac:dyDescent="0.25">
      <c r="A743"/>
      <c r="B743"/>
      <c r="C743"/>
      <c r="D743"/>
    </row>
    <row r="744" spans="1:4" x14ac:dyDescent="0.25">
      <c r="A744"/>
      <c r="B744"/>
      <c r="C744"/>
      <c r="D744"/>
    </row>
    <row r="745" spans="1:4" x14ac:dyDescent="0.25">
      <c r="A745"/>
      <c r="B745"/>
      <c r="C745"/>
      <c r="D745"/>
    </row>
    <row r="746" spans="1:4" x14ac:dyDescent="0.25">
      <c r="A746"/>
      <c r="B746"/>
      <c r="C746"/>
      <c r="D746"/>
    </row>
    <row r="747" spans="1:4" x14ac:dyDescent="0.25">
      <c r="A747"/>
      <c r="B747"/>
      <c r="C747"/>
      <c r="D747"/>
    </row>
    <row r="748" spans="1:4" x14ac:dyDescent="0.25">
      <c r="A748"/>
      <c r="B748"/>
      <c r="C748"/>
      <c r="D748"/>
    </row>
    <row r="749" spans="1:4" x14ac:dyDescent="0.25">
      <c r="A749"/>
      <c r="B749"/>
      <c r="C749"/>
      <c r="D749"/>
    </row>
    <row r="750" spans="1:4" x14ac:dyDescent="0.25">
      <c r="A750"/>
      <c r="B750"/>
      <c r="C750"/>
      <c r="D750"/>
    </row>
    <row r="751" spans="1:4" x14ac:dyDescent="0.25">
      <c r="A751"/>
      <c r="B751"/>
      <c r="C751"/>
      <c r="D751"/>
    </row>
    <row r="752" spans="1:4" x14ac:dyDescent="0.25">
      <c r="A752"/>
      <c r="B752"/>
      <c r="C752"/>
      <c r="D752"/>
    </row>
    <row r="753" spans="1:4" x14ac:dyDescent="0.25">
      <c r="A753"/>
      <c r="B753"/>
      <c r="C753"/>
      <c r="D753"/>
    </row>
    <row r="754" spans="1:4" x14ac:dyDescent="0.25">
      <c r="A754"/>
      <c r="B754"/>
      <c r="C754"/>
      <c r="D754"/>
    </row>
    <row r="755" spans="1:4" x14ac:dyDescent="0.25">
      <c r="A755"/>
      <c r="B755"/>
      <c r="C755"/>
      <c r="D755"/>
    </row>
    <row r="756" spans="1:4" x14ac:dyDescent="0.25">
      <c r="A756"/>
      <c r="B756"/>
      <c r="C756"/>
      <c r="D756"/>
    </row>
    <row r="757" spans="1:4" x14ac:dyDescent="0.25">
      <c r="A757"/>
      <c r="B757"/>
      <c r="C757"/>
      <c r="D757"/>
    </row>
    <row r="758" spans="1:4" x14ac:dyDescent="0.25">
      <c r="A758"/>
      <c r="B758"/>
      <c r="C758"/>
      <c r="D758"/>
    </row>
    <row r="759" spans="1:4" x14ac:dyDescent="0.25">
      <c r="A759"/>
      <c r="B759"/>
      <c r="C759"/>
      <c r="D759"/>
    </row>
    <row r="760" spans="1:4" x14ac:dyDescent="0.25">
      <c r="A760"/>
      <c r="B760"/>
      <c r="C760"/>
      <c r="D760"/>
    </row>
    <row r="761" spans="1:4" x14ac:dyDescent="0.25">
      <c r="A761"/>
      <c r="B761"/>
      <c r="C761"/>
      <c r="D761"/>
    </row>
    <row r="762" spans="1:4" x14ac:dyDescent="0.25">
      <c r="A762"/>
      <c r="B762"/>
      <c r="C762"/>
      <c r="D762"/>
    </row>
    <row r="763" spans="1:4" x14ac:dyDescent="0.25">
      <c r="A763"/>
      <c r="B763"/>
      <c r="C763"/>
      <c r="D763"/>
    </row>
    <row r="764" spans="1:4" x14ac:dyDescent="0.25">
      <c r="A764"/>
      <c r="B764"/>
      <c r="C764"/>
      <c r="D764"/>
    </row>
    <row r="765" spans="1:4" x14ac:dyDescent="0.25">
      <c r="A765"/>
      <c r="B765"/>
      <c r="C765"/>
      <c r="D765"/>
    </row>
    <row r="766" spans="1:4" x14ac:dyDescent="0.25">
      <c r="A766"/>
      <c r="B766"/>
      <c r="C766"/>
      <c r="D766"/>
    </row>
    <row r="767" spans="1:4" x14ac:dyDescent="0.25">
      <c r="A767"/>
      <c r="B767"/>
      <c r="C767"/>
      <c r="D767"/>
    </row>
    <row r="768" spans="1:4" x14ac:dyDescent="0.25">
      <c r="A768"/>
      <c r="B768"/>
      <c r="C768"/>
      <c r="D768"/>
    </row>
    <row r="769" spans="1:4" x14ac:dyDescent="0.25">
      <c r="A769"/>
      <c r="B769"/>
      <c r="C769"/>
      <c r="D769"/>
    </row>
    <row r="770" spans="1:4" x14ac:dyDescent="0.25">
      <c r="A770"/>
      <c r="B770"/>
      <c r="C770"/>
      <c r="D770"/>
    </row>
    <row r="771" spans="1:4" x14ac:dyDescent="0.25">
      <c r="A771"/>
      <c r="B771"/>
      <c r="C771"/>
      <c r="D771"/>
    </row>
    <row r="772" spans="1:4" x14ac:dyDescent="0.25">
      <c r="A772"/>
      <c r="B772"/>
      <c r="C772"/>
      <c r="D772"/>
    </row>
    <row r="773" spans="1:4" x14ac:dyDescent="0.25">
      <c r="A773"/>
      <c r="B773"/>
      <c r="C773"/>
      <c r="D773"/>
    </row>
    <row r="774" spans="1:4" x14ac:dyDescent="0.25">
      <c r="A774"/>
      <c r="B774"/>
      <c r="C774"/>
      <c r="D774"/>
    </row>
    <row r="775" spans="1:4" x14ac:dyDescent="0.25">
      <c r="A775"/>
      <c r="B775"/>
      <c r="C775"/>
      <c r="D775"/>
    </row>
    <row r="776" spans="1:4" x14ac:dyDescent="0.25">
      <c r="A776"/>
      <c r="B776"/>
      <c r="C776"/>
      <c r="D776"/>
    </row>
    <row r="777" spans="1:4" x14ac:dyDescent="0.25">
      <c r="A777"/>
      <c r="B777"/>
      <c r="C777"/>
      <c r="D777"/>
    </row>
    <row r="778" spans="1:4" x14ac:dyDescent="0.25">
      <c r="A778"/>
      <c r="B778"/>
      <c r="C778"/>
      <c r="D778"/>
    </row>
    <row r="779" spans="1:4" x14ac:dyDescent="0.25">
      <c r="A779"/>
      <c r="B779"/>
      <c r="C779"/>
      <c r="D779"/>
    </row>
    <row r="780" spans="1:4" x14ac:dyDescent="0.25">
      <c r="A780"/>
      <c r="B780"/>
      <c r="C780"/>
      <c r="D780"/>
    </row>
    <row r="781" spans="1:4" x14ac:dyDescent="0.25">
      <c r="A781"/>
      <c r="B781"/>
      <c r="C781"/>
      <c r="D781"/>
    </row>
    <row r="782" spans="1:4" x14ac:dyDescent="0.25">
      <c r="A782"/>
      <c r="B782"/>
      <c r="C782"/>
      <c r="D782"/>
    </row>
    <row r="783" spans="1:4" x14ac:dyDescent="0.25">
      <c r="A783"/>
      <c r="B783"/>
      <c r="C783"/>
      <c r="D783"/>
    </row>
    <row r="784" spans="1:4" x14ac:dyDescent="0.25">
      <c r="A784"/>
      <c r="B784"/>
      <c r="C784"/>
      <c r="D784"/>
    </row>
    <row r="785" spans="1:4" x14ac:dyDescent="0.25">
      <c r="A785"/>
      <c r="B785"/>
      <c r="C785"/>
      <c r="D785"/>
    </row>
    <row r="786" spans="1:4" x14ac:dyDescent="0.25">
      <c r="A786"/>
      <c r="B786"/>
      <c r="C786"/>
      <c r="D786"/>
    </row>
    <row r="787" spans="1:4" x14ac:dyDescent="0.25">
      <c r="A787"/>
      <c r="B787"/>
      <c r="C787"/>
      <c r="D787"/>
    </row>
    <row r="788" spans="1:4" x14ac:dyDescent="0.25">
      <c r="A788"/>
      <c r="B788"/>
      <c r="C788"/>
      <c r="D788"/>
    </row>
    <row r="789" spans="1:4" x14ac:dyDescent="0.25">
      <c r="A789"/>
      <c r="B789"/>
      <c r="C789"/>
      <c r="D789"/>
    </row>
    <row r="790" spans="1:4" x14ac:dyDescent="0.25">
      <c r="A790"/>
      <c r="B790"/>
      <c r="C790"/>
      <c r="D790"/>
    </row>
    <row r="791" spans="1:4" x14ac:dyDescent="0.25">
      <c r="A791"/>
      <c r="B791"/>
      <c r="C791"/>
      <c r="D791"/>
    </row>
    <row r="792" spans="1:4" x14ac:dyDescent="0.25">
      <c r="A792"/>
      <c r="B792"/>
      <c r="C792"/>
      <c r="D792"/>
    </row>
    <row r="793" spans="1:4" x14ac:dyDescent="0.25">
      <c r="A793"/>
      <c r="B793"/>
      <c r="C793"/>
      <c r="D793"/>
    </row>
    <row r="794" spans="1:4" x14ac:dyDescent="0.25">
      <c r="A794"/>
      <c r="B794"/>
      <c r="C794"/>
      <c r="D794"/>
    </row>
    <row r="795" spans="1:4" x14ac:dyDescent="0.25">
      <c r="A795"/>
      <c r="B795"/>
      <c r="C795"/>
      <c r="D795"/>
    </row>
    <row r="796" spans="1:4" x14ac:dyDescent="0.25">
      <c r="A796"/>
      <c r="B796"/>
      <c r="C796"/>
      <c r="D796"/>
    </row>
    <row r="797" spans="1:4" x14ac:dyDescent="0.25">
      <c r="A797"/>
      <c r="B797"/>
      <c r="C797"/>
      <c r="D797"/>
    </row>
    <row r="798" spans="1:4" x14ac:dyDescent="0.25">
      <c r="A798"/>
      <c r="B798"/>
      <c r="C798"/>
      <c r="D798"/>
    </row>
    <row r="799" spans="1:4" x14ac:dyDescent="0.25">
      <c r="A799"/>
      <c r="B799"/>
      <c r="C799"/>
      <c r="D799"/>
    </row>
    <row r="800" spans="1:4" x14ac:dyDescent="0.25">
      <c r="A800"/>
      <c r="B800"/>
      <c r="C800"/>
      <c r="D800"/>
    </row>
    <row r="801" spans="1:4" x14ac:dyDescent="0.25">
      <c r="A801"/>
      <c r="B801"/>
      <c r="C801"/>
      <c r="D801"/>
    </row>
    <row r="802" spans="1:4" x14ac:dyDescent="0.25">
      <c r="A802"/>
      <c r="B802"/>
      <c r="C802"/>
      <c r="D802"/>
    </row>
    <row r="803" spans="1:4" x14ac:dyDescent="0.25">
      <c r="A803"/>
      <c r="B803"/>
      <c r="C803"/>
      <c r="D803"/>
    </row>
    <row r="804" spans="1:4" x14ac:dyDescent="0.25">
      <c r="A804"/>
      <c r="B804"/>
      <c r="C804"/>
      <c r="D804"/>
    </row>
    <row r="805" spans="1:4" x14ac:dyDescent="0.25">
      <c r="A805"/>
      <c r="B805"/>
      <c r="C805"/>
      <c r="D805"/>
    </row>
    <row r="806" spans="1:4" x14ac:dyDescent="0.25">
      <c r="A806"/>
      <c r="B806"/>
      <c r="C806"/>
      <c r="D806"/>
    </row>
    <row r="807" spans="1:4" x14ac:dyDescent="0.25">
      <c r="A807"/>
      <c r="B807"/>
      <c r="C807"/>
      <c r="D807"/>
    </row>
    <row r="808" spans="1:4" x14ac:dyDescent="0.25">
      <c r="A808"/>
      <c r="B808"/>
      <c r="C808"/>
      <c r="D808"/>
    </row>
    <row r="809" spans="1:4" x14ac:dyDescent="0.25">
      <c r="A809"/>
      <c r="B809"/>
      <c r="C809"/>
      <c r="D809"/>
    </row>
    <row r="810" spans="1:4" x14ac:dyDescent="0.25">
      <c r="A810"/>
      <c r="B810"/>
      <c r="C810"/>
      <c r="D810"/>
    </row>
    <row r="811" spans="1:4" x14ac:dyDescent="0.25">
      <c r="A811"/>
      <c r="B811"/>
      <c r="C811"/>
      <c r="D811"/>
    </row>
    <row r="812" spans="1:4" x14ac:dyDescent="0.25">
      <c r="A812"/>
      <c r="B812"/>
      <c r="C812"/>
      <c r="D812"/>
    </row>
    <row r="813" spans="1:4" x14ac:dyDescent="0.25">
      <c r="A813"/>
      <c r="B813"/>
      <c r="C813"/>
      <c r="D813"/>
    </row>
    <row r="814" spans="1:4" x14ac:dyDescent="0.25">
      <c r="A814"/>
      <c r="B814"/>
      <c r="C814"/>
      <c r="D814"/>
    </row>
    <row r="815" spans="1:4" x14ac:dyDescent="0.25">
      <c r="A815"/>
      <c r="B815"/>
      <c r="C815"/>
      <c r="D815"/>
    </row>
    <row r="816" spans="1:4" x14ac:dyDescent="0.25">
      <c r="A816"/>
      <c r="B816"/>
      <c r="C816"/>
      <c r="D816"/>
    </row>
    <row r="817" spans="1:4" x14ac:dyDescent="0.25">
      <c r="A817"/>
      <c r="B817"/>
      <c r="C817"/>
      <c r="D817"/>
    </row>
    <row r="818" spans="1:4" x14ac:dyDescent="0.25">
      <c r="A818"/>
      <c r="B818"/>
      <c r="C818"/>
      <c r="D818"/>
    </row>
    <row r="819" spans="1:4" x14ac:dyDescent="0.25">
      <c r="A819"/>
      <c r="B819"/>
      <c r="C819"/>
      <c r="D819"/>
    </row>
    <row r="820" spans="1:4" x14ac:dyDescent="0.25">
      <c r="A820"/>
      <c r="B820"/>
      <c r="C820"/>
      <c r="D820"/>
    </row>
    <row r="821" spans="1:4" x14ac:dyDescent="0.25">
      <c r="A821"/>
      <c r="B821"/>
      <c r="C821"/>
      <c r="D821"/>
    </row>
    <row r="822" spans="1:4" x14ac:dyDescent="0.25">
      <c r="A822"/>
      <c r="B822"/>
      <c r="C822"/>
      <c r="D822"/>
    </row>
    <row r="823" spans="1:4" x14ac:dyDescent="0.25">
      <c r="A823"/>
      <c r="B823"/>
      <c r="C823"/>
      <c r="D823"/>
    </row>
    <row r="824" spans="1:4" x14ac:dyDescent="0.25">
      <c r="A824"/>
      <c r="B824"/>
      <c r="C824"/>
      <c r="D824"/>
    </row>
    <row r="825" spans="1:4" x14ac:dyDescent="0.25">
      <c r="A825"/>
      <c r="B825"/>
      <c r="C825"/>
      <c r="D825"/>
    </row>
    <row r="826" spans="1:4" x14ac:dyDescent="0.25">
      <c r="A826"/>
      <c r="B826"/>
      <c r="C826"/>
      <c r="D826"/>
    </row>
    <row r="827" spans="1:4" x14ac:dyDescent="0.25">
      <c r="A827"/>
      <c r="B827"/>
      <c r="C827"/>
      <c r="D827"/>
    </row>
    <row r="828" spans="1:4" x14ac:dyDescent="0.25">
      <c r="A828"/>
      <c r="B828"/>
      <c r="C828"/>
      <c r="D828"/>
    </row>
    <row r="829" spans="1:4" x14ac:dyDescent="0.25">
      <c r="A829"/>
      <c r="B829"/>
      <c r="C829"/>
      <c r="D829"/>
    </row>
    <row r="830" spans="1:4" x14ac:dyDescent="0.25">
      <c r="A830"/>
      <c r="B830"/>
      <c r="C830"/>
      <c r="D830"/>
    </row>
    <row r="831" spans="1:4" x14ac:dyDescent="0.25">
      <c r="A831"/>
      <c r="B831"/>
      <c r="C831"/>
      <c r="D831"/>
    </row>
    <row r="832" spans="1:4" x14ac:dyDescent="0.25">
      <c r="A832"/>
      <c r="B832"/>
      <c r="C832"/>
      <c r="D832"/>
    </row>
    <row r="833" spans="1:4" x14ac:dyDescent="0.25">
      <c r="A833"/>
      <c r="B833"/>
      <c r="C833"/>
      <c r="D833"/>
    </row>
    <row r="834" spans="1:4" x14ac:dyDescent="0.25">
      <c r="A834"/>
      <c r="B834"/>
      <c r="C834"/>
      <c r="D834"/>
    </row>
    <row r="835" spans="1:4" x14ac:dyDescent="0.25">
      <c r="A835"/>
      <c r="B835"/>
      <c r="C835"/>
      <c r="D835"/>
    </row>
    <row r="836" spans="1:4" x14ac:dyDescent="0.25">
      <c r="A836"/>
      <c r="B836"/>
      <c r="C836"/>
      <c r="D836"/>
    </row>
    <row r="837" spans="1:4" x14ac:dyDescent="0.25">
      <c r="A837"/>
      <c r="B837"/>
      <c r="C837"/>
      <c r="D837"/>
    </row>
    <row r="838" spans="1:4" x14ac:dyDescent="0.25">
      <c r="A838"/>
      <c r="B838"/>
      <c r="C838"/>
      <c r="D838"/>
    </row>
    <row r="839" spans="1:4" x14ac:dyDescent="0.25">
      <c r="A839"/>
      <c r="B839"/>
      <c r="C839"/>
      <c r="D839"/>
    </row>
    <row r="840" spans="1:4" x14ac:dyDescent="0.25">
      <c r="A840"/>
      <c r="B840"/>
      <c r="C840"/>
      <c r="D840"/>
    </row>
    <row r="841" spans="1:4" x14ac:dyDescent="0.25">
      <c r="A841"/>
      <c r="B841"/>
      <c r="C841"/>
      <c r="D841"/>
    </row>
    <row r="842" spans="1:4" x14ac:dyDescent="0.25">
      <c r="A842"/>
      <c r="B842"/>
      <c r="C842"/>
      <c r="D842"/>
    </row>
    <row r="843" spans="1:4" x14ac:dyDescent="0.25">
      <c r="A843"/>
      <c r="B843"/>
      <c r="C843"/>
      <c r="D843"/>
    </row>
    <row r="844" spans="1:4" x14ac:dyDescent="0.25">
      <c r="A844"/>
      <c r="B844"/>
      <c r="C844"/>
      <c r="D844"/>
    </row>
    <row r="845" spans="1:4" x14ac:dyDescent="0.25">
      <c r="A845"/>
      <c r="B845"/>
      <c r="C845"/>
      <c r="D845"/>
    </row>
    <row r="846" spans="1:4" x14ac:dyDescent="0.25">
      <c r="A846"/>
      <c r="B846"/>
      <c r="C846"/>
      <c r="D846"/>
    </row>
    <row r="847" spans="1:4" x14ac:dyDescent="0.25">
      <c r="A847"/>
      <c r="B847"/>
      <c r="C847"/>
      <c r="D847"/>
    </row>
    <row r="848" spans="1:4" x14ac:dyDescent="0.25">
      <c r="A848"/>
      <c r="B848"/>
      <c r="C848"/>
      <c r="D848"/>
    </row>
    <row r="849" spans="1:4" x14ac:dyDescent="0.25">
      <c r="A849"/>
      <c r="B849"/>
      <c r="C849"/>
      <c r="D849"/>
    </row>
    <row r="850" spans="1:4" x14ac:dyDescent="0.25">
      <c r="A850"/>
      <c r="B850"/>
      <c r="C850"/>
      <c r="D850"/>
    </row>
    <row r="851" spans="1:4" x14ac:dyDescent="0.25">
      <c r="A851"/>
      <c r="B851"/>
      <c r="C851"/>
      <c r="D851"/>
    </row>
    <row r="852" spans="1:4" x14ac:dyDescent="0.25">
      <c r="A852"/>
      <c r="B852"/>
      <c r="C852"/>
      <c r="D852"/>
    </row>
    <row r="853" spans="1:4" x14ac:dyDescent="0.25">
      <c r="A853"/>
      <c r="B853"/>
      <c r="C853"/>
      <c r="D853"/>
    </row>
    <row r="854" spans="1:4" x14ac:dyDescent="0.25">
      <c r="A854"/>
      <c r="B854"/>
      <c r="C854"/>
      <c r="D854"/>
    </row>
    <row r="855" spans="1:4" x14ac:dyDescent="0.25">
      <c r="A855"/>
      <c r="B855"/>
      <c r="C855"/>
      <c r="D855"/>
    </row>
    <row r="856" spans="1:4" x14ac:dyDescent="0.25">
      <c r="A856"/>
      <c r="B856"/>
      <c r="C856"/>
      <c r="D856"/>
    </row>
    <row r="857" spans="1:4" x14ac:dyDescent="0.25">
      <c r="A857"/>
      <c r="B857"/>
      <c r="C857"/>
      <c r="D857"/>
    </row>
    <row r="858" spans="1:4" x14ac:dyDescent="0.25">
      <c r="A858"/>
      <c r="B858"/>
      <c r="C858"/>
      <c r="D858"/>
    </row>
    <row r="859" spans="1:4" x14ac:dyDescent="0.25">
      <c r="A859"/>
      <c r="B859"/>
      <c r="C859"/>
      <c r="D859"/>
    </row>
    <row r="860" spans="1:4" x14ac:dyDescent="0.25">
      <c r="A860"/>
      <c r="B860"/>
      <c r="C860"/>
      <c r="D860"/>
    </row>
    <row r="861" spans="1:4" x14ac:dyDescent="0.25">
      <c r="A861"/>
      <c r="B861"/>
      <c r="C861"/>
      <c r="D861"/>
    </row>
    <row r="862" spans="1:4" x14ac:dyDescent="0.25">
      <c r="A862"/>
      <c r="B862"/>
      <c r="C862"/>
      <c r="D862"/>
    </row>
    <row r="863" spans="1:4" x14ac:dyDescent="0.25">
      <c r="A863"/>
      <c r="B863"/>
      <c r="C863"/>
      <c r="D863"/>
    </row>
    <row r="864" spans="1:4" x14ac:dyDescent="0.25">
      <c r="A864"/>
      <c r="B864"/>
      <c r="C864"/>
      <c r="D864"/>
    </row>
    <row r="865" spans="1:4" x14ac:dyDescent="0.25">
      <c r="A865"/>
      <c r="B865"/>
      <c r="C865"/>
      <c r="D865"/>
    </row>
    <row r="866" spans="1:4" x14ac:dyDescent="0.25">
      <c r="A866"/>
      <c r="B866"/>
      <c r="C866"/>
      <c r="D866"/>
    </row>
    <row r="867" spans="1:4" x14ac:dyDescent="0.25">
      <c r="A867"/>
      <c r="B867"/>
      <c r="C867"/>
      <c r="D867"/>
    </row>
    <row r="868" spans="1:4" x14ac:dyDescent="0.25">
      <c r="A868"/>
      <c r="B868"/>
      <c r="C868"/>
      <c r="D868"/>
    </row>
    <row r="869" spans="1:4" x14ac:dyDescent="0.25">
      <c r="A869"/>
      <c r="B869"/>
      <c r="C869"/>
      <c r="D869"/>
    </row>
    <row r="870" spans="1:4" x14ac:dyDescent="0.25">
      <c r="A870"/>
      <c r="B870"/>
      <c r="C870"/>
      <c r="D870"/>
    </row>
    <row r="871" spans="1:4" x14ac:dyDescent="0.25">
      <c r="A871"/>
      <c r="B871"/>
      <c r="C871"/>
      <c r="D871"/>
    </row>
    <row r="872" spans="1:4" x14ac:dyDescent="0.25">
      <c r="A872"/>
      <c r="B872"/>
      <c r="C872"/>
      <c r="D872"/>
    </row>
    <row r="873" spans="1:4" x14ac:dyDescent="0.25">
      <c r="A873"/>
      <c r="B873"/>
      <c r="C873"/>
      <c r="D873"/>
    </row>
    <row r="874" spans="1:4" x14ac:dyDescent="0.25">
      <c r="A874"/>
      <c r="B874"/>
      <c r="C874"/>
      <c r="D874"/>
    </row>
    <row r="875" spans="1:4" x14ac:dyDescent="0.25">
      <c r="A875"/>
      <c r="B875"/>
      <c r="C875"/>
      <c r="D875"/>
    </row>
    <row r="876" spans="1:4" x14ac:dyDescent="0.25">
      <c r="A876"/>
      <c r="B876"/>
      <c r="C876"/>
      <c r="D876"/>
    </row>
    <row r="877" spans="1:4" x14ac:dyDescent="0.25">
      <c r="A877"/>
      <c r="B877"/>
      <c r="C877"/>
      <c r="D877"/>
    </row>
    <row r="878" spans="1:4" x14ac:dyDescent="0.25">
      <c r="A878"/>
      <c r="B878"/>
      <c r="C878"/>
      <c r="D878"/>
    </row>
    <row r="879" spans="1:4" x14ac:dyDescent="0.25">
      <c r="A879"/>
      <c r="B879"/>
      <c r="C879"/>
      <c r="D879"/>
    </row>
    <row r="880" spans="1:4" x14ac:dyDescent="0.25">
      <c r="A880"/>
      <c r="B880"/>
      <c r="C880"/>
      <c r="D880"/>
    </row>
    <row r="881" spans="1:4" x14ac:dyDescent="0.25">
      <c r="A881"/>
      <c r="B881"/>
      <c r="C881"/>
      <c r="D881"/>
    </row>
    <row r="882" spans="1:4" x14ac:dyDescent="0.25">
      <c r="A882"/>
      <c r="B882"/>
      <c r="C882"/>
      <c r="D882"/>
    </row>
    <row r="883" spans="1:4" x14ac:dyDescent="0.25">
      <c r="A883"/>
      <c r="B883"/>
      <c r="C883"/>
      <c r="D883"/>
    </row>
    <row r="884" spans="1:4" x14ac:dyDescent="0.25">
      <c r="A884"/>
      <c r="B884"/>
      <c r="C884"/>
      <c r="D884"/>
    </row>
    <row r="885" spans="1:4" x14ac:dyDescent="0.25">
      <c r="A885"/>
      <c r="B885"/>
      <c r="C885"/>
      <c r="D885"/>
    </row>
    <row r="886" spans="1:4" x14ac:dyDescent="0.25">
      <c r="A886"/>
      <c r="B886"/>
      <c r="C886"/>
      <c r="D886"/>
    </row>
    <row r="887" spans="1:4" x14ac:dyDescent="0.25">
      <c r="A887"/>
      <c r="B887"/>
      <c r="C887"/>
      <c r="D887"/>
    </row>
    <row r="888" spans="1:4" x14ac:dyDescent="0.25">
      <c r="A888"/>
      <c r="B888"/>
      <c r="C888"/>
      <c r="D888"/>
    </row>
    <row r="889" spans="1:4" x14ac:dyDescent="0.25">
      <c r="A889"/>
      <c r="B889"/>
      <c r="C889"/>
      <c r="D889"/>
    </row>
    <row r="890" spans="1:4" x14ac:dyDescent="0.25">
      <c r="A890"/>
      <c r="B890"/>
      <c r="C890"/>
      <c r="D890"/>
    </row>
    <row r="891" spans="1:4" x14ac:dyDescent="0.25">
      <c r="A891"/>
      <c r="B891"/>
      <c r="C891"/>
      <c r="D891"/>
    </row>
    <row r="892" spans="1:4" x14ac:dyDescent="0.25">
      <c r="A892"/>
      <c r="B892"/>
      <c r="C892"/>
      <c r="D892"/>
    </row>
    <row r="893" spans="1:4" x14ac:dyDescent="0.25">
      <c r="A893"/>
      <c r="B893"/>
      <c r="C893"/>
      <c r="D893"/>
    </row>
    <row r="894" spans="1:4" x14ac:dyDescent="0.25">
      <c r="A894"/>
      <c r="B894"/>
      <c r="C894"/>
      <c r="D894"/>
    </row>
    <row r="895" spans="1:4" x14ac:dyDescent="0.25">
      <c r="A895"/>
      <c r="B895"/>
      <c r="C895"/>
      <c r="D895"/>
    </row>
    <row r="896" spans="1:4" x14ac:dyDescent="0.25">
      <c r="A896"/>
      <c r="B896"/>
      <c r="C896"/>
      <c r="D896"/>
    </row>
    <row r="897" spans="1:4" x14ac:dyDescent="0.25">
      <c r="A897"/>
      <c r="B897"/>
      <c r="C897"/>
      <c r="D897"/>
    </row>
    <row r="898" spans="1:4" x14ac:dyDescent="0.25">
      <c r="A898"/>
      <c r="B898"/>
      <c r="C898"/>
      <c r="D898"/>
    </row>
    <row r="899" spans="1:4" x14ac:dyDescent="0.25">
      <c r="A899"/>
      <c r="B899"/>
      <c r="C899"/>
      <c r="D899"/>
    </row>
    <row r="900" spans="1:4" x14ac:dyDescent="0.25">
      <c r="A900"/>
      <c r="B900"/>
      <c r="C900"/>
      <c r="D900"/>
    </row>
    <row r="901" spans="1:4" x14ac:dyDescent="0.25">
      <c r="A901"/>
      <c r="B901"/>
      <c r="C901"/>
      <c r="D901"/>
    </row>
    <row r="902" spans="1:4" x14ac:dyDescent="0.25">
      <c r="A902"/>
      <c r="B902"/>
      <c r="C902"/>
      <c r="D902"/>
    </row>
    <row r="903" spans="1:4" x14ac:dyDescent="0.25">
      <c r="A903"/>
      <c r="B903"/>
      <c r="C903"/>
      <c r="D903"/>
    </row>
    <row r="904" spans="1:4" x14ac:dyDescent="0.25">
      <c r="A904"/>
      <c r="B904"/>
      <c r="C904"/>
      <c r="D904"/>
    </row>
    <row r="905" spans="1:4" x14ac:dyDescent="0.25">
      <c r="A905"/>
      <c r="B905"/>
      <c r="C905"/>
      <c r="D905"/>
    </row>
    <row r="906" spans="1:4" x14ac:dyDescent="0.25">
      <c r="A906"/>
      <c r="B906"/>
      <c r="C906"/>
      <c r="D906"/>
    </row>
    <row r="907" spans="1:4" x14ac:dyDescent="0.25">
      <c r="A907"/>
      <c r="B907"/>
      <c r="C907"/>
      <c r="D907"/>
    </row>
    <row r="908" spans="1:4" x14ac:dyDescent="0.25">
      <c r="A908"/>
      <c r="B908"/>
      <c r="C908"/>
      <c r="D908"/>
    </row>
    <row r="909" spans="1:4" x14ac:dyDescent="0.25">
      <c r="A909"/>
      <c r="B909"/>
      <c r="C909"/>
      <c r="D909"/>
    </row>
    <row r="910" spans="1:4" x14ac:dyDescent="0.25">
      <c r="A910"/>
      <c r="B910"/>
      <c r="C910"/>
      <c r="D910"/>
    </row>
    <row r="911" spans="1:4" x14ac:dyDescent="0.25">
      <c r="A911"/>
      <c r="B911"/>
      <c r="C911"/>
      <c r="D911"/>
    </row>
    <row r="912" spans="1:4" x14ac:dyDescent="0.25">
      <c r="A912"/>
      <c r="B912"/>
      <c r="C912"/>
      <c r="D912"/>
    </row>
    <row r="913" spans="1:4" x14ac:dyDescent="0.25">
      <c r="A913"/>
      <c r="B913"/>
      <c r="C913"/>
      <c r="D913"/>
    </row>
    <row r="914" spans="1:4" x14ac:dyDescent="0.25">
      <c r="A914"/>
      <c r="B914"/>
      <c r="C914"/>
      <c r="D914"/>
    </row>
    <row r="915" spans="1:4" x14ac:dyDescent="0.25">
      <c r="A915"/>
      <c r="B915"/>
      <c r="C915"/>
      <c r="D915"/>
    </row>
    <row r="916" spans="1:4" x14ac:dyDescent="0.25">
      <c r="A916"/>
      <c r="B916"/>
      <c r="C916"/>
      <c r="D916"/>
    </row>
    <row r="917" spans="1:4" x14ac:dyDescent="0.25">
      <c r="A917"/>
      <c r="B917"/>
      <c r="C917"/>
      <c r="D917"/>
    </row>
    <row r="918" spans="1:4" x14ac:dyDescent="0.25">
      <c r="A918"/>
      <c r="B918"/>
      <c r="C918"/>
      <c r="D918"/>
    </row>
    <row r="919" spans="1:4" x14ac:dyDescent="0.25">
      <c r="A919"/>
      <c r="B919"/>
      <c r="C919"/>
      <c r="D919"/>
    </row>
    <row r="920" spans="1:4" x14ac:dyDescent="0.25">
      <c r="A920"/>
      <c r="B920"/>
      <c r="C920"/>
      <c r="D920"/>
    </row>
    <row r="921" spans="1:4" x14ac:dyDescent="0.25">
      <c r="A921"/>
      <c r="B921"/>
      <c r="C921"/>
      <c r="D921"/>
    </row>
    <row r="922" spans="1:4" x14ac:dyDescent="0.25">
      <c r="A922"/>
      <c r="B922"/>
      <c r="C922"/>
      <c r="D922"/>
    </row>
    <row r="923" spans="1:4" x14ac:dyDescent="0.25">
      <c r="A923"/>
      <c r="B923"/>
      <c r="C923"/>
      <c r="D923"/>
    </row>
    <row r="924" spans="1:4" x14ac:dyDescent="0.25">
      <c r="A924"/>
      <c r="B924"/>
      <c r="C924"/>
      <c r="D924"/>
    </row>
    <row r="925" spans="1:4" x14ac:dyDescent="0.25">
      <c r="A925"/>
      <c r="B925"/>
      <c r="C925"/>
      <c r="D925"/>
    </row>
    <row r="926" spans="1:4" x14ac:dyDescent="0.25">
      <c r="A926"/>
      <c r="B926"/>
      <c r="C926"/>
      <c r="D926"/>
    </row>
    <row r="927" spans="1:4" x14ac:dyDescent="0.25">
      <c r="A927"/>
      <c r="B927"/>
      <c r="C927"/>
      <c r="D927"/>
    </row>
    <row r="928" spans="1:4" x14ac:dyDescent="0.25">
      <c r="A928"/>
      <c r="B928"/>
      <c r="C928"/>
      <c r="D928"/>
    </row>
    <row r="929" spans="1:4" x14ac:dyDescent="0.25">
      <c r="A929"/>
      <c r="B929"/>
      <c r="C929"/>
      <c r="D929"/>
    </row>
    <row r="930" spans="1:4" x14ac:dyDescent="0.25">
      <c r="A930"/>
      <c r="B930"/>
      <c r="C930"/>
      <c r="D930"/>
    </row>
    <row r="931" spans="1:4" x14ac:dyDescent="0.25">
      <c r="A931"/>
      <c r="B931"/>
      <c r="C931"/>
      <c r="D931"/>
    </row>
    <row r="932" spans="1:4" x14ac:dyDescent="0.25">
      <c r="A932"/>
      <c r="B932"/>
      <c r="C932"/>
      <c r="D932"/>
    </row>
    <row r="933" spans="1:4" x14ac:dyDescent="0.25">
      <c r="A933"/>
      <c r="B933"/>
      <c r="C933"/>
      <c r="D933"/>
    </row>
    <row r="934" spans="1:4" x14ac:dyDescent="0.25">
      <c r="A934"/>
      <c r="B934"/>
      <c r="C934"/>
      <c r="D934"/>
    </row>
    <row r="935" spans="1:4" x14ac:dyDescent="0.25">
      <c r="A935"/>
      <c r="B935"/>
      <c r="C935"/>
      <c r="D935"/>
    </row>
    <row r="936" spans="1:4" x14ac:dyDescent="0.25">
      <c r="A936"/>
      <c r="B936"/>
      <c r="C936"/>
      <c r="D936"/>
    </row>
    <row r="937" spans="1:4" x14ac:dyDescent="0.25">
      <c r="A937"/>
      <c r="B937"/>
      <c r="C937"/>
      <c r="D937"/>
    </row>
    <row r="938" spans="1:4" x14ac:dyDescent="0.25">
      <c r="A938"/>
      <c r="B938"/>
      <c r="C938"/>
      <c r="D938"/>
    </row>
    <row r="939" spans="1:4" x14ac:dyDescent="0.25">
      <c r="A939"/>
      <c r="B939"/>
      <c r="C939"/>
      <c r="D939"/>
    </row>
    <row r="940" spans="1:4" x14ac:dyDescent="0.25">
      <c r="A940"/>
      <c r="B940"/>
      <c r="C940"/>
      <c r="D940"/>
    </row>
    <row r="941" spans="1:4" x14ac:dyDescent="0.25">
      <c r="A941"/>
      <c r="B941"/>
      <c r="C941"/>
      <c r="D941"/>
    </row>
    <row r="942" spans="1:4" x14ac:dyDescent="0.25">
      <c r="A942"/>
      <c r="B942"/>
      <c r="C942"/>
      <c r="D942"/>
    </row>
    <row r="943" spans="1:4" x14ac:dyDescent="0.25">
      <c r="A943"/>
      <c r="B943"/>
      <c r="C943"/>
      <c r="D943"/>
    </row>
    <row r="944" spans="1:4" x14ac:dyDescent="0.25">
      <c r="A944"/>
      <c r="B944"/>
      <c r="C944"/>
      <c r="D944"/>
    </row>
    <row r="945" spans="1:4" x14ac:dyDescent="0.25">
      <c r="A945"/>
      <c r="B945"/>
      <c r="C945"/>
      <c r="D945"/>
    </row>
    <row r="946" spans="1:4" x14ac:dyDescent="0.25">
      <c r="A946"/>
      <c r="B946"/>
      <c r="C946"/>
      <c r="D946"/>
    </row>
    <row r="947" spans="1:4" x14ac:dyDescent="0.25">
      <c r="A947"/>
      <c r="B947"/>
      <c r="C947"/>
      <c r="D947"/>
    </row>
    <row r="948" spans="1:4" x14ac:dyDescent="0.25">
      <c r="A948"/>
      <c r="B948"/>
      <c r="C948"/>
      <c r="D948"/>
    </row>
    <row r="949" spans="1:4" x14ac:dyDescent="0.25">
      <c r="A949"/>
      <c r="B949"/>
      <c r="C949"/>
      <c r="D949"/>
    </row>
    <row r="950" spans="1:4" x14ac:dyDescent="0.25">
      <c r="A950"/>
      <c r="B950"/>
      <c r="C950"/>
      <c r="D950"/>
    </row>
    <row r="951" spans="1:4" x14ac:dyDescent="0.25">
      <c r="A951"/>
      <c r="B951"/>
      <c r="C951"/>
      <c r="D951"/>
    </row>
    <row r="952" spans="1:4" x14ac:dyDescent="0.25">
      <c r="A952"/>
      <c r="B952"/>
      <c r="C952"/>
      <c r="D952"/>
    </row>
    <row r="953" spans="1:4" x14ac:dyDescent="0.25">
      <c r="A953"/>
      <c r="B953"/>
      <c r="C953"/>
      <c r="D953"/>
    </row>
    <row r="954" spans="1:4" x14ac:dyDescent="0.25">
      <c r="A954"/>
      <c r="B954"/>
      <c r="C954"/>
      <c r="D954"/>
    </row>
    <row r="955" spans="1:4" x14ac:dyDescent="0.25">
      <c r="A955"/>
      <c r="B955"/>
      <c r="C955"/>
      <c r="D955"/>
    </row>
    <row r="956" spans="1:4" x14ac:dyDescent="0.25">
      <c r="A956"/>
      <c r="B956"/>
      <c r="C956"/>
      <c r="D956"/>
    </row>
    <row r="957" spans="1:4" x14ac:dyDescent="0.25">
      <c r="A957"/>
      <c r="B957"/>
      <c r="C957"/>
      <c r="D957"/>
    </row>
    <row r="958" spans="1:4" x14ac:dyDescent="0.25">
      <c r="A958"/>
      <c r="B958"/>
      <c r="C958"/>
      <c r="D958"/>
    </row>
    <row r="959" spans="1:4" x14ac:dyDescent="0.25">
      <c r="A959"/>
      <c r="B959"/>
      <c r="C959"/>
      <c r="D959"/>
    </row>
    <row r="960" spans="1:4" x14ac:dyDescent="0.25">
      <c r="A960"/>
      <c r="B960"/>
      <c r="C960"/>
      <c r="D960"/>
    </row>
    <row r="961" spans="1:4" x14ac:dyDescent="0.25">
      <c r="A961"/>
      <c r="B961"/>
      <c r="C961"/>
      <c r="D961"/>
    </row>
    <row r="962" spans="1:4" x14ac:dyDescent="0.25">
      <c r="A962"/>
      <c r="B962"/>
      <c r="C962"/>
      <c r="D962"/>
    </row>
    <row r="963" spans="1:4" x14ac:dyDescent="0.25">
      <c r="A963"/>
      <c r="B963"/>
      <c r="C963"/>
      <c r="D963"/>
    </row>
    <row r="964" spans="1:4" x14ac:dyDescent="0.25">
      <c r="A964"/>
      <c r="B964"/>
      <c r="C964"/>
      <c r="D964"/>
    </row>
    <row r="965" spans="1:4" x14ac:dyDescent="0.25">
      <c r="A965"/>
      <c r="B965"/>
      <c r="C965"/>
      <c r="D965"/>
    </row>
    <row r="966" spans="1:4" x14ac:dyDescent="0.25">
      <c r="A966"/>
      <c r="B966"/>
      <c r="C966"/>
      <c r="D966"/>
    </row>
    <row r="967" spans="1:4" x14ac:dyDescent="0.25">
      <c r="A967"/>
      <c r="B967"/>
      <c r="C967"/>
      <c r="D967"/>
    </row>
    <row r="968" spans="1:4" x14ac:dyDescent="0.25">
      <c r="A968"/>
      <c r="B968"/>
      <c r="C968"/>
      <c r="D968"/>
    </row>
    <row r="969" spans="1:4" x14ac:dyDescent="0.25">
      <c r="A969"/>
      <c r="B969"/>
      <c r="C969"/>
      <c r="D969"/>
    </row>
    <row r="970" spans="1:4" x14ac:dyDescent="0.25">
      <c r="A970"/>
      <c r="B970"/>
      <c r="C970"/>
      <c r="D970"/>
    </row>
    <row r="971" spans="1:4" x14ac:dyDescent="0.25">
      <c r="A971"/>
      <c r="B971"/>
      <c r="C971"/>
      <c r="D971"/>
    </row>
    <row r="972" spans="1:4" x14ac:dyDescent="0.25">
      <c r="A972"/>
      <c r="B972"/>
      <c r="C972"/>
      <c r="D972"/>
    </row>
    <row r="973" spans="1:4" x14ac:dyDescent="0.25">
      <c r="A973"/>
      <c r="B973"/>
      <c r="C973"/>
      <c r="D973"/>
    </row>
    <row r="974" spans="1:4" x14ac:dyDescent="0.25">
      <c r="A974"/>
      <c r="B974"/>
      <c r="C974"/>
      <c r="D974"/>
    </row>
    <row r="975" spans="1:4" x14ac:dyDescent="0.25">
      <c r="A975"/>
      <c r="B975"/>
      <c r="C975"/>
      <c r="D975"/>
    </row>
    <row r="976" spans="1:4" x14ac:dyDescent="0.25">
      <c r="A976"/>
      <c r="B976"/>
      <c r="C976"/>
      <c r="D976"/>
    </row>
    <row r="977" spans="1:4" x14ac:dyDescent="0.25">
      <c r="A977"/>
      <c r="B977"/>
      <c r="C977"/>
      <c r="D977"/>
    </row>
    <row r="978" spans="1:4" x14ac:dyDescent="0.25">
      <c r="A978"/>
      <c r="B978"/>
      <c r="C978"/>
      <c r="D978"/>
    </row>
    <row r="979" spans="1:4" x14ac:dyDescent="0.25">
      <c r="A979"/>
      <c r="B979"/>
      <c r="C979"/>
      <c r="D979"/>
    </row>
    <row r="980" spans="1:4" x14ac:dyDescent="0.25">
      <c r="A980"/>
      <c r="B980"/>
      <c r="C980"/>
      <c r="D980"/>
    </row>
    <row r="981" spans="1:4" x14ac:dyDescent="0.25">
      <c r="A981"/>
      <c r="B981"/>
      <c r="C981"/>
      <c r="D981"/>
    </row>
    <row r="982" spans="1:4" x14ac:dyDescent="0.25">
      <c r="A982"/>
      <c r="B982"/>
      <c r="C982"/>
      <c r="D982"/>
    </row>
    <row r="983" spans="1:4" x14ac:dyDescent="0.25">
      <c r="A983"/>
      <c r="B983"/>
      <c r="C983"/>
      <c r="D983"/>
    </row>
    <row r="984" spans="1:4" x14ac:dyDescent="0.25">
      <c r="A984"/>
      <c r="B984"/>
      <c r="C984"/>
      <c r="D984"/>
    </row>
    <row r="985" spans="1:4" x14ac:dyDescent="0.25">
      <c r="A985"/>
      <c r="B985"/>
      <c r="C985"/>
      <c r="D985"/>
    </row>
    <row r="986" spans="1:4" x14ac:dyDescent="0.25">
      <c r="A986"/>
      <c r="B986"/>
      <c r="C986"/>
      <c r="D986"/>
    </row>
    <row r="987" spans="1:4" x14ac:dyDescent="0.25">
      <c r="A987"/>
      <c r="B987"/>
      <c r="C987"/>
      <c r="D987"/>
    </row>
    <row r="988" spans="1:4" x14ac:dyDescent="0.25">
      <c r="A988"/>
      <c r="B988"/>
      <c r="C988"/>
      <c r="D988"/>
    </row>
    <row r="989" spans="1:4" x14ac:dyDescent="0.25">
      <c r="A989"/>
      <c r="B989"/>
      <c r="C989"/>
      <c r="D989"/>
    </row>
    <row r="990" spans="1:4" x14ac:dyDescent="0.25">
      <c r="A990"/>
      <c r="B990"/>
      <c r="C990"/>
      <c r="D990"/>
    </row>
    <row r="991" spans="1:4" x14ac:dyDescent="0.25">
      <c r="A991"/>
      <c r="B991"/>
      <c r="C991"/>
      <c r="D991"/>
    </row>
    <row r="992" spans="1:4" x14ac:dyDescent="0.25">
      <c r="A992"/>
      <c r="B992"/>
      <c r="C992"/>
      <c r="D992"/>
    </row>
    <row r="993" spans="1:4" x14ac:dyDescent="0.25">
      <c r="A993"/>
      <c r="B993"/>
      <c r="C993"/>
      <c r="D993"/>
    </row>
    <row r="994" spans="1:4" x14ac:dyDescent="0.25">
      <c r="A994"/>
      <c r="B994"/>
      <c r="C994"/>
      <c r="D994"/>
    </row>
    <row r="995" spans="1:4" x14ac:dyDescent="0.25">
      <c r="A995"/>
      <c r="B995"/>
      <c r="C995"/>
      <c r="D995"/>
    </row>
    <row r="996" spans="1:4" x14ac:dyDescent="0.25">
      <c r="A996"/>
      <c r="B996"/>
      <c r="C996"/>
      <c r="D996"/>
    </row>
    <row r="997" spans="1:4" x14ac:dyDescent="0.25">
      <c r="A997"/>
      <c r="B997"/>
      <c r="C997"/>
      <c r="D997"/>
    </row>
    <row r="998" spans="1:4" x14ac:dyDescent="0.25">
      <c r="A998"/>
      <c r="B998"/>
      <c r="C998"/>
      <c r="D998"/>
    </row>
    <row r="999" spans="1:4" x14ac:dyDescent="0.25">
      <c r="A999"/>
      <c r="B999"/>
      <c r="C999"/>
      <c r="D999"/>
    </row>
    <row r="1000" spans="1:4" x14ac:dyDescent="0.25">
      <c r="A1000"/>
      <c r="B1000"/>
      <c r="C1000"/>
      <c r="D1000"/>
    </row>
    <row r="1001" spans="1:4" x14ac:dyDescent="0.25">
      <c r="A1001"/>
      <c r="B1001"/>
      <c r="C1001"/>
      <c r="D1001"/>
    </row>
    <row r="1002" spans="1:4" x14ac:dyDescent="0.25">
      <c r="A1002"/>
      <c r="B1002"/>
      <c r="C1002"/>
      <c r="D1002"/>
    </row>
    <row r="1003" spans="1:4" x14ac:dyDescent="0.25">
      <c r="A1003"/>
      <c r="B1003"/>
      <c r="C1003"/>
      <c r="D1003"/>
    </row>
    <row r="1004" spans="1:4" x14ac:dyDescent="0.25">
      <c r="A1004"/>
      <c r="B1004"/>
      <c r="C1004"/>
      <c r="D1004"/>
    </row>
    <row r="1005" spans="1:4" x14ac:dyDescent="0.25">
      <c r="A1005"/>
      <c r="B1005"/>
      <c r="C1005"/>
      <c r="D1005"/>
    </row>
    <row r="1006" spans="1:4" x14ac:dyDescent="0.25">
      <c r="A1006"/>
      <c r="B1006"/>
      <c r="C1006"/>
      <c r="D1006"/>
    </row>
    <row r="1007" spans="1:4" x14ac:dyDescent="0.25">
      <c r="A1007"/>
      <c r="B1007"/>
      <c r="C1007"/>
      <c r="D1007"/>
    </row>
    <row r="1008" spans="1:4" x14ac:dyDescent="0.25">
      <c r="A1008"/>
      <c r="B1008"/>
      <c r="C1008"/>
      <c r="D1008"/>
    </row>
    <row r="1009" spans="1:4" x14ac:dyDescent="0.25">
      <c r="A1009"/>
      <c r="B1009"/>
      <c r="C1009"/>
      <c r="D1009"/>
    </row>
    <row r="1010" spans="1:4" x14ac:dyDescent="0.25">
      <c r="A1010"/>
      <c r="B1010"/>
      <c r="C1010"/>
      <c r="D1010"/>
    </row>
    <row r="1011" spans="1:4" x14ac:dyDescent="0.25">
      <c r="A1011"/>
      <c r="B1011"/>
      <c r="C1011"/>
      <c r="D1011"/>
    </row>
    <row r="1012" spans="1:4" x14ac:dyDescent="0.25">
      <c r="A1012"/>
      <c r="B1012"/>
      <c r="C1012"/>
      <c r="D1012"/>
    </row>
    <row r="1013" spans="1:4" x14ac:dyDescent="0.25">
      <c r="A1013"/>
      <c r="B1013"/>
      <c r="C1013"/>
      <c r="D1013"/>
    </row>
    <row r="1014" spans="1:4" x14ac:dyDescent="0.25">
      <c r="A1014"/>
      <c r="B1014"/>
      <c r="C1014"/>
      <c r="D1014"/>
    </row>
    <row r="1015" spans="1:4" x14ac:dyDescent="0.25">
      <c r="A1015"/>
      <c r="B1015"/>
      <c r="C1015"/>
      <c r="D1015"/>
    </row>
    <row r="1016" spans="1:4" x14ac:dyDescent="0.25">
      <c r="A1016"/>
      <c r="B1016"/>
      <c r="C1016"/>
      <c r="D1016"/>
    </row>
    <row r="1017" spans="1:4" x14ac:dyDescent="0.25">
      <c r="A1017"/>
      <c r="B1017"/>
      <c r="C1017"/>
      <c r="D1017"/>
    </row>
    <row r="1018" spans="1:4" x14ac:dyDescent="0.25">
      <c r="A1018"/>
      <c r="B1018"/>
      <c r="C1018"/>
      <c r="D1018"/>
    </row>
    <row r="1019" spans="1:4" x14ac:dyDescent="0.25">
      <c r="A1019"/>
      <c r="B1019"/>
      <c r="C1019"/>
      <c r="D1019"/>
    </row>
    <row r="1020" spans="1:4" x14ac:dyDescent="0.25">
      <c r="A1020"/>
      <c r="B1020"/>
      <c r="C1020"/>
      <c r="D1020"/>
    </row>
    <row r="1021" spans="1:4" x14ac:dyDescent="0.25">
      <c r="A1021"/>
      <c r="B1021"/>
      <c r="C1021"/>
      <c r="D1021"/>
    </row>
    <row r="1022" spans="1:4" x14ac:dyDescent="0.25">
      <c r="A1022"/>
      <c r="B1022"/>
      <c r="C1022"/>
      <c r="D1022"/>
    </row>
    <row r="1023" spans="1:4" x14ac:dyDescent="0.25">
      <c r="A1023"/>
      <c r="B1023"/>
      <c r="C1023"/>
      <c r="D1023"/>
    </row>
    <row r="1024" spans="1:4" x14ac:dyDescent="0.25">
      <c r="A1024"/>
      <c r="B1024"/>
      <c r="C1024"/>
      <c r="D1024"/>
    </row>
    <row r="1025" spans="1:4" x14ac:dyDescent="0.25">
      <c r="A1025"/>
      <c r="B1025"/>
      <c r="C1025"/>
      <c r="D1025"/>
    </row>
    <row r="1026" spans="1:4" x14ac:dyDescent="0.25">
      <c r="A1026"/>
      <c r="B1026"/>
      <c r="C1026"/>
      <c r="D1026"/>
    </row>
    <row r="1027" spans="1:4" x14ac:dyDescent="0.25">
      <c r="A1027"/>
      <c r="B1027"/>
      <c r="C1027"/>
      <c r="D1027"/>
    </row>
    <row r="1028" spans="1:4" x14ac:dyDescent="0.25">
      <c r="A1028"/>
      <c r="B1028"/>
      <c r="C1028"/>
      <c r="D1028"/>
    </row>
    <row r="1029" spans="1:4" x14ac:dyDescent="0.25">
      <c r="A1029"/>
      <c r="B1029"/>
      <c r="C1029"/>
      <c r="D1029"/>
    </row>
    <row r="1030" spans="1:4" x14ac:dyDescent="0.25">
      <c r="A1030"/>
      <c r="B1030"/>
      <c r="C1030"/>
      <c r="D1030"/>
    </row>
    <row r="1031" spans="1:4" x14ac:dyDescent="0.25">
      <c r="A1031"/>
      <c r="B1031"/>
      <c r="C1031"/>
      <c r="D1031"/>
    </row>
    <row r="1032" spans="1:4" x14ac:dyDescent="0.25">
      <c r="A1032"/>
      <c r="B1032"/>
      <c r="C1032"/>
      <c r="D1032"/>
    </row>
    <row r="1033" spans="1:4" x14ac:dyDescent="0.25">
      <c r="A1033"/>
      <c r="B1033"/>
      <c r="C1033"/>
      <c r="D1033"/>
    </row>
    <row r="1034" spans="1:4" x14ac:dyDescent="0.25">
      <c r="A1034"/>
      <c r="B1034"/>
      <c r="C1034"/>
      <c r="D1034"/>
    </row>
    <row r="1035" spans="1:4" x14ac:dyDescent="0.25">
      <c r="A1035"/>
      <c r="B1035"/>
      <c r="C1035"/>
      <c r="D1035"/>
    </row>
    <row r="1036" spans="1:4" x14ac:dyDescent="0.25">
      <c r="A1036"/>
      <c r="B1036"/>
      <c r="C1036"/>
      <c r="D1036"/>
    </row>
    <row r="1037" spans="1:4" x14ac:dyDescent="0.25">
      <c r="A1037"/>
      <c r="B1037"/>
      <c r="C1037"/>
      <c r="D1037"/>
    </row>
    <row r="1038" spans="1:4" x14ac:dyDescent="0.25">
      <c r="A1038"/>
      <c r="B1038"/>
      <c r="C1038"/>
      <c r="D1038"/>
    </row>
    <row r="1039" spans="1:4" x14ac:dyDescent="0.25">
      <c r="A1039"/>
      <c r="B1039"/>
      <c r="C1039"/>
      <c r="D1039"/>
    </row>
    <row r="1040" spans="1:4" x14ac:dyDescent="0.25">
      <c r="A1040"/>
      <c r="B1040"/>
      <c r="C1040"/>
      <c r="D1040"/>
    </row>
    <row r="1041" spans="1:4" x14ac:dyDescent="0.25">
      <c r="A1041"/>
      <c r="B1041"/>
      <c r="C1041"/>
      <c r="D1041"/>
    </row>
    <row r="1042" spans="1:4" x14ac:dyDescent="0.25">
      <c r="A1042"/>
      <c r="B1042"/>
      <c r="C1042"/>
      <c r="D1042"/>
    </row>
    <row r="1043" spans="1:4" x14ac:dyDescent="0.25">
      <c r="A1043"/>
      <c r="B1043"/>
      <c r="C1043"/>
      <c r="D1043"/>
    </row>
    <row r="1044" spans="1:4" x14ac:dyDescent="0.25">
      <c r="A1044"/>
      <c r="B1044"/>
      <c r="C1044"/>
      <c r="D1044"/>
    </row>
    <row r="1045" spans="1:4" x14ac:dyDescent="0.25">
      <c r="A1045"/>
      <c r="B1045"/>
      <c r="C1045"/>
      <c r="D1045"/>
    </row>
    <row r="1046" spans="1:4" x14ac:dyDescent="0.25">
      <c r="A1046"/>
      <c r="B1046"/>
      <c r="C1046"/>
      <c r="D1046"/>
    </row>
    <row r="1047" spans="1:4" x14ac:dyDescent="0.25">
      <c r="A1047"/>
      <c r="B1047"/>
      <c r="C1047"/>
      <c r="D1047"/>
    </row>
    <row r="1048" spans="1:4" x14ac:dyDescent="0.25">
      <c r="A1048"/>
      <c r="B1048"/>
      <c r="C1048"/>
      <c r="D1048"/>
    </row>
    <row r="1049" spans="1:4" x14ac:dyDescent="0.25">
      <c r="A1049"/>
      <c r="B1049"/>
      <c r="C1049"/>
      <c r="D1049"/>
    </row>
    <row r="1050" spans="1:4" x14ac:dyDescent="0.25">
      <c r="A1050"/>
      <c r="B1050"/>
      <c r="C1050"/>
      <c r="D1050"/>
    </row>
    <row r="1051" spans="1:4" x14ac:dyDescent="0.25">
      <c r="A1051"/>
      <c r="B1051"/>
      <c r="C1051"/>
      <c r="D1051"/>
    </row>
    <row r="1052" spans="1:4" x14ac:dyDescent="0.25">
      <c r="A1052"/>
      <c r="B1052"/>
      <c r="C1052"/>
      <c r="D1052"/>
    </row>
    <row r="1053" spans="1:4" x14ac:dyDescent="0.25">
      <c r="A1053"/>
      <c r="B1053"/>
      <c r="C1053"/>
      <c r="D1053"/>
    </row>
    <row r="1054" spans="1:4" x14ac:dyDescent="0.25">
      <c r="A1054"/>
      <c r="B1054"/>
      <c r="C1054"/>
      <c r="D1054"/>
    </row>
    <row r="1055" spans="1:4" x14ac:dyDescent="0.25">
      <c r="A1055"/>
      <c r="B1055"/>
      <c r="C1055"/>
      <c r="D1055"/>
    </row>
    <row r="1056" spans="1:4" x14ac:dyDescent="0.25">
      <c r="A1056"/>
      <c r="B1056"/>
      <c r="C1056"/>
      <c r="D1056"/>
    </row>
    <row r="1057" spans="1:4" x14ac:dyDescent="0.25">
      <c r="A1057"/>
      <c r="B1057"/>
      <c r="C1057"/>
      <c r="D1057"/>
    </row>
    <row r="1058" spans="1:4" x14ac:dyDescent="0.25">
      <c r="A1058"/>
      <c r="B1058"/>
      <c r="C1058"/>
      <c r="D1058"/>
    </row>
    <row r="1059" spans="1:4" x14ac:dyDescent="0.25">
      <c r="A1059"/>
      <c r="B1059"/>
      <c r="C1059"/>
      <c r="D1059"/>
    </row>
    <row r="1060" spans="1:4" x14ac:dyDescent="0.25">
      <c r="A1060"/>
      <c r="B1060"/>
      <c r="C1060"/>
      <c r="D1060"/>
    </row>
    <row r="1061" spans="1:4" x14ac:dyDescent="0.25">
      <c r="A1061"/>
      <c r="B1061"/>
      <c r="C1061"/>
      <c r="D1061"/>
    </row>
    <row r="1062" spans="1:4" x14ac:dyDescent="0.25">
      <c r="A1062"/>
      <c r="B1062"/>
      <c r="C1062"/>
      <c r="D1062"/>
    </row>
    <row r="1063" spans="1:4" x14ac:dyDescent="0.25">
      <c r="A1063"/>
      <c r="B1063"/>
      <c r="C1063"/>
      <c r="D1063"/>
    </row>
    <row r="1064" spans="1:4" x14ac:dyDescent="0.25">
      <c r="A1064"/>
      <c r="B1064"/>
      <c r="C1064"/>
      <c r="D1064"/>
    </row>
    <row r="1065" spans="1:4" x14ac:dyDescent="0.25">
      <c r="A1065"/>
      <c r="B1065"/>
      <c r="C1065"/>
      <c r="D1065"/>
    </row>
    <row r="1066" spans="1:4" x14ac:dyDescent="0.25">
      <c r="A1066"/>
      <c r="B1066"/>
      <c r="C1066"/>
      <c r="D1066"/>
    </row>
    <row r="1067" spans="1:4" x14ac:dyDescent="0.25">
      <c r="A1067"/>
      <c r="B1067"/>
      <c r="C1067"/>
      <c r="D1067"/>
    </row>
    <row r="1068" spans="1:4" x14ac:dyDescent="0.25">
      <c r="A1068"/>
      <c r="B1068"/>
      <c r="C1068"/>
      <c r="D1068"/>
    </row>
    <row r="1069" spans="1:4" x14ac:dyDescent="0.25">
      <c r="A1069"/>
      <c r="B1069"/>
      <c r="C1069"/>
      <c r="D1069"/>
    </row>
    <row r="1070" spans="1:4" x14ac:dyDescent="0.25">
      <c r="A1070"/>
      <c r="B1070"/>
      <c r="C1070"/>
      <c r="D1070"/>
    </row>
    <row r="1071" spans="1:4" x14ac:dyDescent="0.25">
      <c r="A1071"/>
      <c r="B1071"/>
      <c r="C1071"/>
      <c r="D1071"/>
    </row>
    <row r="1072" spans="1:4" x14ac:dyDescent="0.25">
      <c r="A1072"/>
      <c r="B1072"/>
      <c r="C1072"/>
      <c r="D1072"/>
    </row>
    <row r="1073" spans="1:4" x14ac:dyDescent="0.25">
      <c r="A1073"/>
      <c r="B1073"/>
      <c r="C1073"/>
      <c r="D1073"/>
    </row>
    <row r="1074" spans="1:4" x14ac:dyDescent="0.25">
      <c r="A1074"/>
      <c r="B1074"/>
      <c r="C1074"/>
      <c r="D1074"/>
    </row>
    <row r="1075" spans="1:4" x14ac:dyDescent="0.25">
      <c r="A1075"/>
      <c r="B1075"/>
      <c r="C1075"/>
      <c r="D1075"/>
    </row>
    <row r="1076" spans="1:4" x14ac:dyDescent="0.25">
      <c r="A1076"/>
      <c r="B1076"/>
      <c r="C1076"/>
      <c r="D1076"/>
    </row>
    <row r="1077" spans="1:4" x14ac:dyDescent="0.25">
      <c r="A1077"/>
      <c r="B1077"/>
      <c r="C1077"/>
      <c r="D1077"/>
    </row>
    <row r="1078" spans="1:4" x14ac:dyDescent="0.25">
      <c r="A1078"/>
      <c r="B1078"/>
      <c r="C1078"/>
      <c r="D1078"/>
    </row>
    <row r="1079" spans="1:4" x14ac:dyDescent="0.25">
      <c r="A1079"/>
      <c r="B1079"/>
      <c r="C1079"/>
      <c r="D1079"/>
    </row>
    <row r="1080" spans="1:4" x14ac:dyDescent="0.25">
      <c r="A1080"/>
      <c r="B1080"/>
      <c r="C1080"/>
      <c r="D1080"/>
    </row>
    <row r="1081" spans="1:4" x14ac:dyDescent="0.25">
      <c r="A1081"/>
      <c r="B1081"/>
      <c r="C1081"/>
      <c r="D1081"/>
    </row>
    <row r="1082" spans="1:4" x14ac:dyDescent="0.25">
      <c r="A1082"/>
      <c r="B1082"/>
      <c r="C1082"/>
      <c r="D1082"/>
    </row>
    <row r="1083" spans="1:4" x14ac:dyDescent="0.25">
      <c r="A1083"/>
      <c r="B1083"/>
      <c r="C1083"/>
      <c r="D1083"/>
    </row>
    <row r="1084" spans="1:4" x14ac:dyDescent="0.25">
      <c r="A1084"/>
      <c r="B1084"/>
      <c r="C1084"/>
      <c r="D1084"/>
    </row>
    <row r="1085" spans="1:4" x14ac:dyDescent="0.25">
      <c r="A1085"/>
      <c r="B1085"/>
      <c r="C1085"/>
      <c r="D1085"/>
    </row>
    <row r="1086" spans="1:4" x14ac:dyDescent="0.25">
      <c r="A1086"/>
      <c r="B1086"/>
      <c r="C1086"/>
      <c r="D1086"/>
    </row>
    <row r="1087" spans="1:4" x14ac:dyDescent="0.25">
      <c r="A1087"/>
      <c r="B1087"/>
      <c r="C1087"/>
      <c r="D1087"/>
    </row>
    <row r="1088" spans="1:4" x14ac:dyDescent="0.25">
      <c r="A1088"/>
      <c r="B1088"/>
      <c r="C1088"/>
      <c r="D1088"/>
    </row>
    <row r="1089" spans="1:4" x14ac:dyDescent="0.25">
      <c r="A1089"/>
      <c r="B1089"/>
      <c r="C1089"/>
      <c r="D1089"/>
    </row>
    <row r="1090" spans="1:4" x14ac:dyDescent="0.25">
      <c r="A1090"/>
      <c r="B1090"/>
      <c r="C1090"/>
      <c r="D1090"/>
    </row>
    <row r="1091" spans="1:4" x14ac:dyDescent="0.25">
      <c r="A1091"/>
      <c r="B1091"/>
      <c r="C1091"/>
      <c r="D1091"/>
    </row>
    <row r="1092" spans="1:4" x14ac:dyDescent="0.25">
      <c r="A1092"/>
      <c r="B1092"/>
      <c r="C1092"/>
      <c r="D1092"/>
    </row>
    <row r="1093" spans="1:4" x14ac:dyDescent="0.25">
      <c r="A1093"/>
      <c r="B1093"/>
      <c r="C1093"/>
      <c r="D1093"/>
    </row>
    <row r="1094" spans="1:4" x14ac:dyDescent="0.25">
      <c r="A1094"/>
      <c r="B1094"/>
      <c r="C1094"/>
      <c r="D1094"/>
    </row>
    <row r="1095" spans="1:4" x14ac:dyDescent="0.25">
      <c r="A1095"/>
      <c r="B1095"/>
      <c r="C1095"/>
      <c r="D1095"/>
    </row>
    <row r="1096" spans="1:4" x14ac:dyDescent="0.25">
      <c r="A1096"/>
      <c r="B1096"/>
      <c r="C1096"/>
      <c r="D1096"/>
    </row>
    <row r="1097" spans="1:4" x14ac:dyDescent="0.25">
      <c r="A1097"/>
      <c r="B1097"/>
      <c r="C1097"/>
      <c r="D1097"/>
    </row>
    <row r="1098" spans="1:4" x14ac:dyDescent="0.25">
      <c r="A1098"/>
      <c r="B1098"/>
      <c r="C1098"/>
      <c r="D1098"/>
    </row>
    <row r="1099" spans="1:4" x14ac:dyDescent="0.25">
      <c r="A1099"/>
      <c r="B1099"/>
      <c r="C1099"/>
      <c r="D1099"/>
    </row>
    <row r="1100" spans="1:4" x14ac:dyDescent="0.25">
      <c r="A1100"/>
      <c r="B1100"/>
      <c r="C1100"/>
      <c r="D1100"/>
    </row>
    <row r="1101" spans="1:4" x14ac:dyDescent="0.25">
      <c r="A1101"/>
      <c r="B1101"/>
      <c r="C1101"/>
      <c r="D1101"/>
    </row>
    <row r="1102" spans="1:4" x14ac:dyDescent="0.25">
      <c r="A1102"/>
      <c r="B1102"/>
      <c r="C1102"/>
      <c r="D1102"/>
    </row>
    <row r="1103" spans="1:4" x14ac:dyDescent="0.25">
      <c r="A1103"/>
      <c r="B1103"/>
      <c r="C1103"/>
      <c r="D1103"/>
    </row>
    <row r="1104" spans="1:4" x14ac:dyDescent="0.25">
      <c r="A1104"/>
      <c r="B1104"/>
      <c r="C1104"/>
      <c r="D1104"/>
    </row>
    <row r="1105" spans="1:4" x14ac:dyDescent="0.25">
      <c r="A1105"/>
      <c r="B1105"/>
      <c r="C1105"/>
      <c r="D1105"/>
    </row>
    <row r="1106" spans="1:4" x14ac:dyDescent="0.25">
      <c r="A1106"/>
      <c r="B1106"/>
      <c r="C1106"/>
      <c r="D1106"/>
    </row>
    <row r="1107" spans="1:4" x14ac:dyDescent="0.25">
      <c r="A1107"/>
      <c r="B1107"/>
      <c r="C1107"/>
      <c r="D1107"/>
    </row>
    <row r="1108" spans="1:4" x14ac:dyDescent="0.25">
      <c r="A1108"/>
      <c r="B1108"/>
      <c r="C1108"/>
      <c r="D1108"/>
    </row>
    <row r="1109" spans="1:4" x14ac:dyDescent="0.25">
      <c r="A1109"/>
      <c r="B1109"/>
      <c r="C1109"/>
      <c r="D1109"/>
    </row>
    <row r="1110" spans="1:4" x14ac:dyDescent="0.25">
      <c r="A1110"/>
      <c r="B1110"/>
      <c r="C1110"/>
      <c r="D1110"/>
    </row>
    <row r="1111" spans="1:4" x14ac:dyDescent="0.25">
      <c r="A1111"/>
      <c r="B1111"/>
      <c r="C1111"/>
      <c r="D1111"/>
    </row>
    <row r="1112" spans="1:4" x14ac:dyDescent="0.25">
      <c r="A1112"/>
      <c r="B1112"/>
      <c r="C1112"/>
      <c r="D1112"/>
    </row>
    <row r="1113" spans="1:4" x14ac:dyDescent="0.25">
      <c r="A1113"/>
      <c r="B1113"/>
      <c r="C1113"/>
      <c r="D1113"/>
    </row>
    <row r="1114" spans="1:4" x14ac:dyDescent="0.25">
      <c r="A1114"/>
      <c r="B1114"/>
      <c r="C1114"/>
      <c r="D1114"/>
    </row>
    <row r="1115" spans="1:4" x14ac:dyDescent="0.25">
      <c r="A1115"/>
      <c r="B1115"/>
      <c r="C1115"/>
      <c r="D1115"/>
    </row>
    <row r="1116" spans="1:4" x14ac:dyDescent="0.25">
      <c r="A1116"/>
      <c r="B1116"/>
      <c r="C1116"/>
      <c r="D1116"/>
    </row>
    <row r="1117" spans="1:4" x14ac:dyDescent="0.25">
      <c r="A1117"/>
      <c r="B1117"/>
      <c r="C1117"/>
      <c r="D1117"/>
    </row>
    <row r="1118" spans="1:4" x14ac:dyDescent="0.25">
      <c r="A1118"/>
      <c r="B1118"/>
      <c r="C1118"/>
      <c r="D1118"/>
    </row>
    <row r="1119" spans="1:4" x14ac:dyDescent="0.25">
      <c r="A1119"/>
      <c r="B1119"/>
      <c r="C1119"/>
      <c r="D1119"/>
    </row>
    <row r="1120" spans="1:4" x14ac:dyDescent="0.25">
      <c r="A1120"/>
      <c r="B1120"/>
      <c r="C1120"/>
      <c r="D1120"/>
    </row>
    <row r="1121" spans="1:4" x14ac:dyDescent="0.25">
      <c r="A1121"/>
      <c r="B1121"/>
      <c r="C1121"/>
      <c r="D1121"/>
    </row>
    <row r="1122" spans="1:4" x14ac:dyDescent="0.25">
      <c r="A1122"/>
      <c r="B1122"/>
      <c r="C1122"/>
      <c r="D1122"/>
    </row>
    <row r="1123" spans="1:4" x14ac:dyDescent="0.25">
      <c r="A1123"/>
      <c r="B1123"/>
      <c r="C1123"/>
      <c r="D1123"/>
    </row>
    <row r="1124" spans="1:4" x14ac:dyDescent="0.25">
      <c r="A1124"/>
      <c r="B1124"/>
      <c r="C1124"/>
      <c r="D1124"/>
    </row>
    <row r="1125" spans="1:4" x14ac:dyDescent="0.25">
      <c r="A1125"/>
      <c r="B1125"/>
      <c r="C1125"/>
      <c r="D1125"/>
    </row>
    <row r="1126" spans="1:4" x14ac:dyDescent="0.25">
      <c r="A1126"/>
      <c r="B1126"/>
      <c r="C1126"/>
      <c r="D1126"/>
    </row>
    <row r="1127" spans="1:4" x14ac:dyDescent="0.25">
      <c r="A1127"/>
      <c r="B1127"/>
      <c r="C1127"/>
      <c r="D1127"/>
    </row>
    <row r="1128" spans="1:4" x14ac:dyDescent="0.25">
      <c r="A1128"/>
      <c r="B1128"/>
      <c r="C1128"/>
      <c r="D1128"/>
    </row>
    <row r="1129" spans="1:4" x14ac:dyDescent="0.25">
      <c r="A1129"/>
      <c r="B1129"/>
      <c r="C1129"/>
      <c r="D1129"/>
    </row>
    <row r="1130" spans="1:4" x14ac:dyDescent="0.25">
      <c r="A1130"/>
      <c r="B1130"/>
      <c r="C1130"/>
      <c r="D1130"/>
    </row>
    <row r="1131" spans="1:4" x14ac:dyDescent="0.25">
      <c r="A1131"/>
      <c r="B1131"/>
      <c r="C1131"/>
      <c r="D1131"/>
    </row>
    <row r="1132" spans="1:4" x14ac:dyDescent="0.25">
      <c r="A1132"/>
      <c r="B1132"/>
      <c r="C1132"/>
      <c r="D1132"/>
    </row>
    <row r="1133" spans="1:4" x14ac:dyDescent="0.25">
      <c r="A1133"/>
      <c r="B1133"/>
      <c r="C1133"/>
      <c r="D1133"/>
    </row>
    <row r="1134" spans="1:4" x14ac:dyDescent="0.25">
      <c r="A1134"/>
      <c r="B1134"/>
      <c r="C1134"/>
      <c r="D1134"/>
    </row>
    <row r="1135" spans="1:4" x14ac:dyDescent="0.25">
      <c r="A1135"/>
      <c r="B1135"/>
      <c r="C1135"/>
      <c r="D1135"/>
    </row>
    <row r="1136" spans="1:4" x14ac:dyDescent="0.25">
      <c r="A1136"/>
      <c r="B1136"/>
      <c r="C1136"/>
      <c r="D1136"/>
    </row>
    <row r="1137" spans="1:4" x14ac:dyDescent="0.25">
      <c r="A1137"/>
      <c r="B1137"/>
      <c r="C1137"/>
      <c r="D1137"/>
    </row>
    <row r="1138" spans="1:4" x14ac:dyDescent="0.25">
      <c r="A1138"/>
      <c r="B1138"/>
      <c r="C1138"/>
      <c r="D1138"/>
    </row>
    <row r="1139" spans="1:4" x14ac:dyDescent="0.25">
      <c r="A1139"/>
      <c r="B1139"/>
      <c r="C1139"/>
      <c r="D1139"/>
    </row>
    <row r="1140" spans="1:4" x14ac:dyDescent="0.25">
      <c r="A1140"/>
      <c r="B1140"/>
      <c r="C1140"/>
      <c r="D1140"/>
    </row>
    <row r="1141" spans="1:4" x14ac:dyDescent="0.25">
      <c r="A1141"/>
      <c r="B1141"/>
      <c r="C1141"/>
      <c r="D1141"/>
    </row>
    <row r="1142" spans="1:4" x14ac:dyDescent="0.25">
      <c r="A1142"/>
      <c r="B1142"/>
      <c r="C1142"/>
      <c r="D1142"/>
    </row>
    <row r="1143" spans="1:4" x14ac:dyDescent="0.25">
      <c r="A1143"/>
      <c r="B1143"/>
      <c r="C1143"/>
      <c r="D1143"/>
    </row>
    <row r="1144" spans="1:4" x14ac:dyDescent="0.25">
      <c r="A1144"/>
      <c r="B1144"/>
      <c r="C1144"/>
      <c r="D1144"/>
    </row>
    <row r="1145" spans="1:4" x14ac:dyDescent="0.25">
      <c r="A1145"/>
      <c r="B1145"/>
      <c r="C1145"/>
      <c r="D1145"/>
    </row>
    <row r="1146" spans="1:4" x14ac:dyDescent="0.25">
      <c r="A1146"/>
      <c r="B1146"/>
      <c r="C1146"/>
      <c r="D1146"/>
    </row>
    <row r="1147" spans="1:4" x14ac:dyDescent="0.25">
      <c r="A1147"/>
      <c r="B1147"/>
      <c r="C1147"/>
      <c r="D1147"/>
    </row>
    <row r="1148" spans="1:4" x14ac:dyDescent="0.25">
      <c r="A1148"/>
      <c r="B1148"/>
      <c r="C1148"/>
      <c r="D1148"/>
    </row>
    <row r="1149" spans="1:4" x14ac:dyDescent="0.25">
      <c r="A1149"/>
      <c r="B1149"/>
      <c r="C1149"/>
      <c r="D1149"/>
    </row>
    <row r="1150" spans="1:4" x14ac:dyDescent="0.25">
      <c r="A1150"/>
      <c r="B1150"/>
      <c r="C1150"/>
      <c r="D1150"/>
    </row>
    <row r="1151" spans="1:4" x14ac:dyDescent="0.25">
      <c r="A1151"/>
      <c r="B1151"/>
      <c r="C1151"/>
      <c r="D1151"/>
    </row>
    <row r="1152" spans="1:4" x14ac:dyDescent="0.25">
      <c r="A1152"/>
      <c r="B1152"/>
      <c r="C1152"/>
      <c r="D1152"/>
    </row>
    <row r="1153" spans="1:4" x14ac:dyDescent="0.25">
      <c r="A1153"/>
      <c r="B1153"/>
      <c r="C1153"/>
      <c r="D1153"/>
    </row>
    <row r="1154" spans="1:4" x14ac:dyDescent="0.25">
      <c r="A1154"/>
      <c r="B1154"/>
      <c r="C1154"/>
      <c r="D1154"/>
    </row>
    <row r="1155" spans="1:4" x14ac:dyDescent="0.25">
      <c r="A1155"/>
      <c r="B1155"/>
      <c r="C1155"/>
      <c r="D1155"/>
    </row>
    <row r="1156" spans="1:4" x14ac:dyDescent="0.25">
      <c r="A1156"/>
      <c r="B1156"/>
      <c r="C1156"/>
      <c r="D1156"/>
    </row>
    <row r="1157" spans="1:4" x14ac:dyDescent="0.25">
      <c r="A1157"/>
      <c r="B1157"/>
      <c r="C1157"/>
      <c r="D1157"/>
    </row>
    <row r="1158" spans="1:4" x14ac:dyDescent="0.25">
      <c r="A1158"/>
      <c r="B1158"/>
      <c r="C1158"/>
      <c r="D1158"/>
    </row>
    <row r="1159" spans="1:4" x14ac:dyDescent="0.25">
      <c r="A1159"/>
      <c r="B1159"/>
      <c r="C1159"/>
      <c r="D1159"/>
    </row>
    <row r="1160" spans="1:4" x14ac:dyDescent="0.25">
      <c r="A1160"/>
      <c r="B1160"/>
      <c r="C1160"/>
      <c r="D1160"/>
    </row>
    <row r="1161" spans="1:4" x14ac:dyDescent="0.25">
      <c r="A1161"/>
      <c r="B1161"/>
      <c r="C1161"/>
      <c r="D1161"/>
    </row>
    <row r="1162" spans="1:4" x14ac:dyDescent="0.25">
      <c r="A1162"/>
      <c r="B1162"/>
      <c r="C1162"/>
      <c r="D1162"/>
    </row>
    <row r="1163" spans="1:4" x14ac:dyDescent="0.25">
      <c r="A1163"/>
      <c r="B1163"/>
      <c r="C1163"/>
      <c r="D1163"/>
    </row>
    <row r="1164" spans="1:4" x14ac:dyDescent="0.25">
      <c r="A1164"/>
      <c r="B1164"/>
      <c r="C1164"/>
      <c r="D1164"/>
    </row>
    <row r="1165" spans="1:4" x14ac:dyDescent="0.25">
      <c r="A1165"/>
      <c r="B1165"/>
      <c r="C1165"/>
      <c r="D1165"/>
    </row>
    <row r="1166" spans="1:4" x14ac:dyDescent="0.25">
      <c r="A1166"/>
      <c r="B1166"/>
      <c r="C1166"/>
      <c r="D1166"/>
    </row>
    <row r="1167" spans="1:4" x14ac:dyDescent="0.25">
      <c r="A1167"/>
      <c r="B1167"/>
      <c r="C1167"/>
      <c r="D1167"/>
    </row>
    <row r="1168" spans="1:4" x14ac:dyDescent="0.25">
      <c r="A1168"/>
      <c r="B1168"/>
      <c r="C1168"/>
      <c r="D1168"/>
    </row>
    <row r="1169" spans="1:4" x14ac:dyDescent="0.25">
      <c r="A1169"/>
      <c r="B1169"/>
      <c r="C1169"/>
      <c r="D1169"/>
    </row>
    <row r="1170" spans="1:4" x14ac:dyDescent="0.25">
      <c r="A1170"/>
      <c r="B1170"/>
      <c r="C1170"/>
      <c r="D1170"/>
    </row>
    <row r="1171" spans="1:4" x14ac:dyDescent="0.25">
      <c r="A1171"/>
      <c r="B1171"/>
      <c r="C1171"/>
      <c r="D1171"/>
    </row>
    <row r="1172" spans="1:4" x14ac:dyDescent="0.25">
      <c r="A1172"/>
      <c r="B1172"/>
      <c r="C1172"/>
      <c r="D1172"/>
    </row>
    <row r="1173" spans="1:4" x14ac:dyDescent="0.25">
      <c r="A1173"/>
      <c r="B1173"/>
      <c r="C1173"/>
      <c r="D1173"/>
    </row>
    <row r="1174" spans="1:4" x14ac:dyDescent="0.25">
      <c r="A1174"/>
      <c r="B1174"/>
      <c r="C1174"/>
      <c r="D1174"/>
    </row>
    <row r="1175" spans="1:4" x14ac:dyDescent="0.25">
      <c r="A1175"/>
      <c r="B1175"/>
      <c r="C1175"/>
      <c r="D1175"/>
    </row>
    <row r="1176" spans="1:4" x14ac:dyDescent="0.25">
      <c r="A1176"/>
      <c r="B1176"/>
      <c r="C1176"/>
      <c r="D1176"/>
    </row>
    <row r="1177" spans="1:4" x14ac:dyDescent="0.25">
      <c r="A1177"/>
      <c r="B1177"/>
      <c r="C1177"/>
      <c r="D1177"/>
    </row>
    <row r="1178" spans="1:4" x14ac:dyDescent="0.25">
      <c r="A1178"/>
      <c r="B1178"/>
      <c r="C1178"/>
      <c r="D1178"/>
    </row>
    <row r="1179" spans="1:4" x14ac:dyDescent="0.25">
      <c r="A1179"/>
      <c r="B1179"/>
      <c r="C1179"/>
      <c r="D1179"/>
    </row>
    <row r="1180" spans="1:4" x14ac:dyDescent="0.25">
      <c r="A1180"/>
      <c r="B1180"/>
      <c r="C1180"/>
      <c r="D1180"/>
    </row>
    <row r="1181" spans="1:4" x14ac:dyDescent="0.25">
      <c r="A1181"/>
      <c r="B1181"/>
      <c r="C1181"/>
      <c r="D1181"/>
    </row>
    <row r="1182" spans="1:4" x14ac:dyDescent="0.25">
      <c r="A1182"/>
      <c r="B1182"/>
      <c r="C1182"/>
      <c r="D1182"/>
    </row>
    <row r="1183" spans="1:4" x14ac:dyDescent="0.25">
      <c r="A1183"/>
      <c r="B1183"/>
      <c r="C1183"/>
      <c r="D1183"/>
    </row>
    <row r="1184" spans="1:4" x14ac:dyDescent="0.25">
      <c r="A1184"/>
      <c r="B1184"/>
      <c r="C1184"/>
      <c r="D1184"/>
    </row>
    <row r="1185" spans="1:4" x14ac:dyDescent="0.25">
      <c r="A1185"/>
      <c r="B1185"/>
      <c r="C1185"/>
      <c r="D1185"/>
    </row>
    <row r="1186" spans="1:4" x14ac:dyDescent="0.25">
      <c r="A1186"/>
      <c r="B1186"/>
      <c r="C1186"/>
      <c r="D1186"/>
    </row>
    <row r="1187" spans="1:4" x14ac:dyDescent="0.25">
      <c r="A1187"/>
      <c r="B1187"/>
      <c r="C1187"/>
      <c r="D1187"/>
    </row>
    <row r="1188" spans="1:4" x14ac:dyDescent="0.25">
      <c r="A1188"/>
      <c r="B1188"/>
      <c r="C1188"/>
      <c r="D1188"/>
    </row>
    <row r="1189" spans="1:4" x14ac:dyDescent="0.25">
      <c r="A1189"/>
      <c r="B1189"/>
      <c r="C1189"/>
      <c r="D1189"/>
    </row>
    <row r="1190" spans="1:4" x14ac:dyDescent="0.25">
      <c r="A1190"/>
      <c r="B1190"/>
      <c r="C1190"/>
      <c r="D1190"/>
    </row>
    <row r="1191" spans="1:4" x14ac:dyDescent="0.25">
      <c r="A1191"/>
      <c r="B1191"/>
      <c r="C1191"/>
      <c r="D1191"/>
    </row>
    <row r="1192" spans="1:4" x14ac:dyDescent="0.25">
      <c r="A1192"/>
      <c r="B1192"/>
      <c r="C1192"/>
      <c r="D1192"/>
    </row>
    <row r="1193" spans="1:4" x14ac:dyDescent="0.25">
      <c r="A1193"/>
      <c r="B1193"/>
      <c r="C1193"/>
      <c r="D1193"/>
    </row>
    <row r="1194" spans="1:4" x14ac:dyDescent="0.25">
      <c r="A1194"/>
      <c r="B1194"/>
      <c r="C1194"/>
      <c r="D1194"/>
    </row>
    <row r="1195" spans="1:4" x14ac:dyDescent="0.25">
      <c r="A1195"/>
      <c r="B1195"/>
      <c r="C1195"/>
      <c r="D1195"/>
    </row>
    <row r="1196" spans="1:4" x14ac:dyDescent="0.25">
      <c r="A1196"/>
      <c r="B1196"/>
      <c r="C1196"/>
      <c r="D1196"/>
    </row>
    <row r="1197" spans="1:4" x14ac:dyDescent="0.25">
      <c r="A1197"/>
      <c r="B1197"/>
      <c r="C1197"/>
      <c r="D1197"/>
    </row>
    <row r="1198" spans="1:4" x14ac:dyDescent="0.25">
      <c r="A1198"/>
      <c r="B1198"/>
      <c r="C1198"/>
      <c r="D1198"/>
    </row>
    <row r="1199" spans="1:4" x14ac:dyDescent="0.25">
      <c r="A1199"/>
      <c r="B1199"/>
      <c r="C1199"/>
      <c r="D1199"/>
    </row>
    <row r="1200" spans="1:4" x14ac:dyDescent="0.25">
      <c r="A1200"/>
      <c r="B1200"/>
      <c r="C1200"/>
      <c r="D1200"/>
    </row>
    <row r="1201" spans="1:4" x14ac:dyDescent="0.25">
      <c r="A1201"/>
      <c r="B1201"/>
      <c r="C1201"/>
      <c r="D1201"/>
    </row>
    <row r="1202" spans="1:4" x14ac:dyDescent="0.25">
      <c r="A1202"/>
      <c r="B1202"/>
      <c r="C1202"/>
      <c r="D1202"/>
    </row>
    <row r="1203" spans="1:4" x14ac:dyDescent="0.25">
      <c r="A1203"/>
      <c r="B1203"/>
      <c r="C1203"/>
      <c r="D1203"/>
    </row>
    <row r="1204" spans="1:4" x14ac:dyDescent="0.25">
      <c r="A1204"/>
      <c r="B1204"/>
      <c r="C1204"/>
      <c r="D1204"/>
    </row>
    <row r="1205" spans="1:4" x14ac:dyDescent="0.25">
      <c r="A1205"/>
      <c r="B1205"/>
      <c r="C1205"/>
      <c r="D1205"/>
    </row>
    <row r="1206" spans="1:4" x14ac:dyDescent="0.25">
      <c r="A1206"/>
      <c r="B1206"/>
      <c r="C1206"/>
      <c r="D1206"/>
    </row>
    <row r="1207" spans="1:4" x14ac:dyDescent="0.25">
      <c r="A1207"/>
      <c r="B1207"/>
      <c r="C1207"/>
      <c r="D1207"/>
    </row>
    <row r="1208" spans="1:4" x14ac:dyDescent="0.25">
      <c r="A1208"/>
      <c r="B1208"/>
      <c r="C1208"/>
      <c r="D1208"/>
    </row>
    <row r="1209" spans="1:4" x14ac:dyDescent="0.25">
      <c r="A1209"/>
      <c r="B1209"/>
      <c r="C1209"/>
      <c r="D1209"/>
    </row>
    <row r="1210" spans="1:4" x14ac:dyDescent="0.25">
      <c r="A1210"/>
      <c r="B1210"/>
      <c r="C1210"/>
      <c r="D1210"/>
    </row>
    <row r="1211" spans="1:4" x14ac:dyDescent="0.25">
      <c r="A1211"/>
      <c r="B1211"/>
      <c r="C1211"/>
      <c r="D1211"/>
    </row>
    <row r="1212" spans="1:4" x14ac:dyDescent="0.25">
      <c r="A1212"/>
      <c r="B1212"/>
      <c r="C1212"/>
      <c r="D1212"/>
    </row>
    <row r="1213" spans="1:4" x14ac:dyDescent="0.25">
      <c r="A1213"/>
      <c r="B1213"/>
      <c r="C1213"/>
      <c r="D1213"/>
    </row>
    <row r="1214" spans="1:4" x14ac:dyDescent="0.25">
      <c r="A1214"/>
      <c r="B1214"/>
      <c r="C1214"/>
      <c r="D1214"/>
    </row>
    <row r="1215" spans="1:4" x14ac:dyDescent="0.25">
      <c r="A1215"/>
      <c r="B1215"/>
      <c r="C1215"/>
      <c r="D1215"/>
    </row>
    <row r="1216" spans="1:4" x14ac:dyDescent="0.25">
      <c r="A1216"/>
      <c r="B1216"/>
      <c r="C1216"/>
      <c r="D1216"/>
    </row>
    <row r="1217" spans="1:4" x14ac:dyDescent="0.25">
      <c r="A1217"/>
      <c r="B1217"/>
      <c r="C1217"/>
      <c r="D1217"/>
    </row>
    <row r="1218" spans="1:4" x14ac:dyDescent="0.25">
      <c r="A1218"/>
      <c r="B1218"/>
      <c r="C1218"/>
      <c r="D1218"/>
    </row>
    <row r="1219" spans="1:4" x14ac:dyDescent="0.25">
      <c r="A1219"/>
      <c r="B1219"/>
      <c r="C1219"/>
      <c r="D1219"/>
    </row>
    <row r="1220" spans="1:4" x14ac:dyDescent="0.25">
      <c r="A1220"/>
      <c r="B1220"/>
      <c r="C1220"/>
      <c r="D1220"/>
    </row>
    <row r="1221" spans="1:4" x14ac:dyDescent="0.25">
      <c r="A1221"/>
      <c r="B1221"/>
      <c r="C1221"/>
      <c r="D1221"/>
    </row>
    <row r="1222" spans="1:4" x14ac:dyDescent="0.25">
      <c r="A1222"/>
      <c r="B1222"/>
      <c r="C1222"/>
      <c r="D1222"/>
    </row>
    <row r="1223" spans="1:4" x14ac:dyDescent="0.25">
      <c r="A1223"/>
      <c r="B1223"/>
      <c r="C1223"/>
      <c r="D1223"/>
    </row>
    <row r="1224" spans="1:4" x14ac:dyDescent="0.25">
      <c r="A1224"/>
      <c r="B1224"/>
      <c r="C1224"/>
      <c r="D1224"/>
    </row>
    <row r="1225" spans="1:4" x14ac:dyDescent="0.25">
      <c r="A1225"/>
      <c r="B1225"/>
      <c r="C1225"/>
      <c r="D1225"/>
    </row>
    <row r="1226" spans="1:4" x14ac:dyDescent="0.25">
      <c r="A1226"/>
      <c r="B1226"/>
      <c r="C1226"/>
      <c r="D1226"/>
    </row>
    <row r="1227" spans="1:4" x14ac:dyDescent="0.25">
      <c r="A1227"/>
      <c r="B1227"/>
      <c r="C1227"/>
      <c r="D1227"/>
    </row>
    <row r="1228" spans="1:4" x14ac:dyDescent="0.25">
      <c r="A1228"/>
      <c r="B1228"/>
      <c r="C1228"/>
      <c r="D1228"/>
    </row>
    <row r="1229" spans="1:4" x14ac:dyDescent="0.25">
      <c r="A1229"/>
      <c r="B1229"/>
      <c r="C1229"/>
      <c r="D1229"/>
    </row>
    <row r="1230" spans="1:4" x14ac:dyDescent="0.25">
      <c r="A1230"/>
      <c r="B1230"/>
      <c r="C1230"/>
      <c r="D1230"/>
    </row>
    <row r="1231" spans="1:4" x14ac:dyDescent="0.25">
      <c r="A1231"/>
      <c r="B1231"/>
      <c r="C1231"/>
      <c r="D1231"/>
    </row>
    <row r="1232" spans="1:4" x14ac:dyDescent="0.25">
      <c r="A1232"/>
      <c r="B1232"/>
      <c r="C1232"/>
      <c r="D1232"/>
    </row>
    <row r="1233" spans="1:4" x14ac:dyDescent="0.25">
      <c r="A1233"/>
      <c r="B1233"/>
      <c r="C1233"/>
      <c r="D1233"/>
    </row>
    <row r="1234" spans="1:4" x14ac:dyDescent="0.25">
      <c r="A1234"/>
      <c r="B1234"/>
      <c r="C1234"/>
      <c r="D1234"/>
    </row>
    <row r="1235" spans="1:4" x14ac:dyDescent="0.25">
      <c r="A1235"/>
      <c r="B1235"/>
      <c r="C1235"/>
      <c r="D1235"/>
    </row>
    <row r="1236" spans="1:4" x14ac:dyDescent="0.25">
      <c r="A1236"/>
      <c r="B1236"/>
      <c r="C1236"/>
      <c r="D1236"/>
    </row>
    <row r="1237" spans="1:4" x14ac:dyDescent="0.25">
      <c r="A1237"/>
      <c r="B1237"/>
      <c r="C1237"/>
      <c r="D1237"/>
    </row>
    <row r="1238" spans="1:4" x14ac:dyDescent="0.25">
      <c r="A1238"/>
      <c r="B1238"/>
      <c r="C1238"/>
      <c r="D1238"/>
    </row>
    <row r="1239" spans="1:4" x14ac:dyDescent="0.25">
      <c r="A1239"/>
      <c r="B1239"/>
      <c r="C1239"/>
      <c r="D1239"/>
    </row>
    <row r="1240" spans="1:4" x14ac:dyDescent="0.25">
      <c r="A1240"/>
      <c r="B1240"/>
      <c r="C1240"/>
      <c r="D1240"/>
    </row>
    <row r="1241" spans="1:4" x14ac:dyDescent="0.25">
      <c r="A1241"/>
      <c r="B1241"/>
      <c r="C1241"/>
      <c r="D1241"/>
    </row>
    <row r="1242" spans="1:4" x14ac:dyDescent="0.25">
      <c r="A1242"/>
      <c r="B1242"/>
      <c r="C1242"/>
      <c r="D1242"/>
    </row>
    <row r="1243" spans="1:4" x14ac:dyDescent="0.25">
      <c r="A1243"/>
      <c r="B1243"/>
      <c r="C1243"/>
      <c r="D1243"/>
    </row>
    <row r="1244" spans="1:4" x14ac:dyDescent="0.25">
      <c r="A1244"/>
      <c r="B1244"/>
      <c r="C1244"/>
      <c r="D1244"/>
    </row>
    <row r="1245" spans="1:4" x14ac:dyDescent="0.25">
      <c r="A1245"/>
      <c r="B1245"/>
      <c r="C1245"/>
      <c r="D1245"/>
    </row>
    <row r="1246" spans="1:4" x14ac:dyDescent="0.25">
      <c r="A1246"/>
      <c r="B1246"/>
      <c r="C1246"/>
      <c r="D1246"/>
    </row>
    <row r="1247" spans="1:4" x14ac:dyDescent="0.25">
      <c r="A1247"/>
      <c r="B1247"/>
      <c r="C1247"/>
      <c r="D1247"/>
    </row>
    <row r="1248" spans="1:4" x14ac:dyDescent="0.25">
      <c r="A1248"/>
      <c r="B1248"/>
      <c r="C1248"/>
      <c r="D1248"/>
    </row>
    <row r="1249" spans="1:4" x14ac:dyDescent="0.25">
      <c r="A1249"/>
      <c r="B1249"/>
      <c r="C1249"/>
      <c r="D1249"/>
    </row>
    <row r="1250" spans="1:4" x14ac:dyDescent="0.25">
      <c r="A1250"/>
      <c r="B1250"/>
      <c r="C1250"/>
      <c r="D1250"/>
    </row>
    <row r="1251" spans="1:4" x14ac:dyDescent="0.25">
      <c r="A1251"/>
      <c r="B1251"/>
      <c r="C1251"/>
      <c r="D1251"/>
    </row>
    <row r="1252" spans="1:4" x14ac:dyDescent="0.25">
      <c r="A1252"/>
      <c r="B1252"/>
      <c r="C1252"/>
      <c r="D1252"/>
    </row>
    <row r="1253" spans="1:4" x14ac:dyDescent="0.25">
      <c r="A1253"/>
      <c r="B1253"/>
      <c r="C1253"/>
      <c r="D1253"/>
    </row>
    <row r="1254" spans="1:4" x14ac:dyDescent="0.25">
      <c r="A1254"/>
      <c r="B1254"/>
      <c r="C1254"/>
      <c r="D1254"/>
    </row>
    <row r="1255" spans="1:4" x14ac:dyDescent="0.25">
      <c r="A1255"/>
      <c r="B1255"/>
      <c r="C1255"/>
      <c r="D1255"/>
    </row>
    <row r="1256" spans="1:4" x14ac:dyDescent="0.25">
      <c r="A1256"/>
      <c r="B1256"/>
      <c r="C1256"/>
      <c r="D1256"/>
    </row>
    <row r="1257" spans="1:4" x14ac:dyDescent="0.25">
      <c r="A1257"/>
      <c r="B1257"/>
      <c r="C1257"/>
      <c r="D1257"/>
    </row>
    <row r="1258" spans="1:4" x14ac:dyDescent="0.25">
      <c r="A1258"/>
      <c r="B1258"/>
      <c r="C1258"/>
      <c r="D1258"/>
    </row>
    <row r="1259" spans="1:4" x14ac:dyDescent="0.25">
      <c r="A1259"/>
      <c r="B1259"/>
      <c r="C1259"/>
      <c r="D1259"/>
    </row>
    <row r="1260" spans="1:4" x14ac:dyDescent="0.25">
      <c r="A1260"/>
      <c r="B1260"/>
      <c r="C1260"/>
      <c r="D1260"/>
    </row>
    <row r="1261" spans="1:4" x14ac:dyDescent="0.25">
      <c r="A1261"/>
      <c r="B1261"/>
      <c r="C1261"/>
      <c r="D1261"/>
    </row>
    <row r="1262" spans="1:4" x14ac:dyDescent="0.25">
      <c r="A1262"/>
      <c r="B1262"/>
      <c r="C1262"/>
      <c r="D1262"/>
    </row>
    <row r="1263" spans="1:4" x14ac:dyDescent="0.25">
      <c r="A1263"/>
      <c r="B1263"/>
      <c r="C1263"/>
      <c r="D1263"/>
    </row>
    <row r="1264" spans="1:4" x14ac:dyDescent="0.25">
      <c r="A1264"/>
      <c r="B1264"/>
      <c r="C1264"/>
      <c r="D1264"/>
    </row>
    <row r="1265" spans="1:4" x14ac:dyDescent="0.25">
      <c r="A1265"/>
      <c r="B1265"/>
      <c r="C1265"/>
      <c r="D1265"/>
    </row>
    <row r="1266" spans="1:4" x14ac:dyDescent="0.25">
      <c r="A1266"/>
      <c r="B1266"/>
      <c r="C1266"/>
      <c r="D1266"/>
    </row>
    <row r="1267" spans="1:4" x14ac:dyDescent="0.25">
      <c r="A1267"/>
      <c r="B1267"/>
      <c r="C1267"/>
      <c r="D1267"/>
    </row>
    <row r="1268" spans="1:4" x14ac:dyDescent="0.25">
      <c r="A1268"/>
      <c r="B1268"/>
      <c r="C1268"/>
      <c r="D1268"/>
    </row>
    <row r="1269" spans="1:4" x14ac:dyDescent="0.25">
      <c r="A1269"/>
      <c r="B1269"/>
      <c r="C1269"/>
      <c r="D1269"/>
    </row>
    <row r="1270" spans="1:4" x14ac:dyDescent="0.25">
      <c r="A1270"/>
      <c r="B1270"/>
      <c r="C1270"/>
      <c r="D1270"/>
    </row>
    <row r="1271" spans="1:4" x14ac:dyDescent="0.25">
      <c r="A1271"/>
      <c r="B1271"/>
      <c r="C1271"/>
      <c r="D1271"/>
    </row>
    <row r="1272" spans="1:4" x14ac:dyDescent="0.25">
      <c r="A1272"/>
      <c r="B1272"/>
      <c r="C1272"/>
      <c r="D1272"/>
    </row>
    <row r="1273" spans="1:4" x14ac:dyDescent="0.25">
      <c r="A1273"/>
      <c r="B1273"/>
      <c r="C1273"/>
      <c r="D1273"/>
    </row>
    <row r="1274" spans="1:4" x14ac:dyDescent="0.25">
      <c r="A1274"/>
      <c r="B1274"/>
      <c r="C1274"/>
      <c r="D1274"/>
    </row>
    <row r="1275" spans="1:4" x14ac:dyDescent="0.25">
      <c r="A1275"/>
      <c r="B1275"/>
      <c r="C1275"/>
      <c r="D1275"/>
    </row>
    <row r="1276" spans="1:4" x14ac:dyDescent="0.25">
      <c r="A1276"/>
      <c r="B1276"/>
      <c r="C1276"/>
      <c r="D1276"/>
    </row>
    <row r="1277" spans="1:4" x14ac:dyDescent="0.25">
      <c r="A1277"/>
      <c r="B1277"/>
      <c r="C1277"/>
      <c r="D1277"/>
    </row>
    <row r="1278" spans="1:4" x14ac:dyDescent="0.25">
      <c r="A1278"/>
      <c r="B1278"/>
      <c r="C1278"/>
      <c r="D1278"/>
    </row>
    <row r="1279" spans="1:4" x14ac:dyDescent="0.25">
      <c r="A1279"/>
      <c r="B1279"/>
      <c r="C1279"/>
      <c r="D1279"/>
    </row>
    <row r="1280" spans="1:4" x14ac:dyDescent="0.25">
      <c r="A1280"/>
      <c r="B1280"/>
      <c r="C1280"/>
      <c r="D1280"/>
    </row>
    <row r="1281" spans="1:4" x14ac:dyDescent="0.25">
      <c r="A1281"/>
      <c r="B1281"/>
      <c r="C1281"/>
      <c r="D1281"/>
    </row>
    <row r="1282" spans="1:4" x14ac:dyDescent="0.25">
      <c r="A1282"/>
      <c r="B1282"/>
      <c r="C1282"/>
      <c r="D1282"/>
    </row>
    <row r="1283" spans="1:4" x14ac:dyDescent="0.25">
      <c r="A1283"/>
      <c r="B1283"/>
      <c r="C1283"/>
      <c r="D1283"/>
    </row>
    <row r="1284" spans="1:4" x14ac:dyDescent="0.25">
      <c r="A1284"/>
      <c r="B1284"/>
      <c r="C1284"/>
      <c r="D1284"/>
    </row>
    <row r="1285" spans="1:4" x14ac:dyDescent="0.25">
      <c r="A1285"/>
      <c r="B1285"/>
      <c r="C1285"/>
      <c r="D1285"/>
    </row>
    <row r="1286" spans="1:4" x14ac:dyDescent="0.25">
      <c r="A1286"/>
      <c r="B1286"/>
      <c r="C1286"/>
      <c r="D1286"/>
    </row>
    <row r="1287" spans="1:4" x14ac:dyDescent="0.25">
      <c r="A1287"/>
      <c r="B1287"/>
      <c r="C1287"/>
      <c r="D1287"/>
    </row>
    <row r="1288" spans="1:4" x14ac:dyDescent="0.25">
      <c r="A1288"/>
      <c r="B1288"/>
      <c r="C1288"/>
      <c r="D1288"/>
    </row>
    <row r="1289" spans="1:4" x14ac:dyDescent="0.25">
      <c r="A1289"/>
      <c r="B1289"/>
      <c r="C1289"/>
      <c r="D1289"/>
    </row>
    <row r="1290" spans="1:4" x14ac:dyDescent="0.25">
      <c r="A1290"/>
      <c r="B1290"/>
      <c r="C1290"/>
      <c r="D1290"/>
    </row>
    <row r="1291" spans="1:4" x14ac:dyDescent="0.25">
      <c r="A1291"/>
      <c r="B1291"/>
      <c r="C1291"/>
      <c r="D1291"/>
    </row>
    <row r="1292" spans="1:4" x14ac:dyDescent="0.25">
      <c r="A1292"/>
      <c r="B1292"/>
      <c r="C1292"/>
      <c r="D1292"/>
    </row>
    <row r="1293" spans="1:4" x14ac:dyDescent="0.25">
      <c r="A1293"/>
      <c r="B1293"/>
      <c r="C1293"/>
      <c r="D1293"/>
    </row>
    <row r="1294" spans="1:4" x14ac:dyDescent="0.25">
      <c r="A1294"/>
      <c r="B1294"/>
      <c r="C1294"/>
      <c r="D1294"/>
    </row>
    <row r="1295" spans="1:4" x14ac:dyDescent="0.25">
      <c r="A1295"/>
      <c r="B1295"/>
      <c r="C1295"/>
      <c r="D1295"/>
    </row>
    <row r="1296" spans="1:4" x14ac:dyDescent="0.25">
      <c r="A1296"/>
      <c r="B1296"/>
      <c r="C1296"/>
      <c r="D1296"/>
    </row>
    <row r="1297" spans="1:4" x14ac:dyDescent="0.25">
      <c r="A1297"/>
      <c r="B1297"/>
      <c r="C1297"/>
      <c r="D1297"/>
    </row>
    <row r="1298" spans="1:4" x14ac:dyDescent="0.25">
      <c r="A1298"/>
      <c r="B1298"/>
      <c r="C1298"/>
      <c r="D1298"/>
    </row>
    <row r="1299" spans="1:4" x14ac:dyDescent="0.25">
      <c r="A1299"/>
      <c r="B1299"/>
      <c r="C1299"/>
      <c r="D1299"/>
    </row>
    <row r="1300" spans="1:4" x14ac:dyDescent="0.25">
      <c r="A1300"/>
      <c r="B1300"/>
      <c r="C1300"/>
      <c r="D1300"/>
    </row>
    <row r="1301" spans="1:4" x14ac:dyDescent="0.25">
      <c r="A1301"/>
      <c r="B1301"/>
      <c r="C1301"/>
      <c r="D1301"/>
    </row>
    <row r="1302" spans="1:4" x14ac:dyDescent="0.25">
      <c r="A1302"/>
      <c r="B1302"/>
      <c r="C1302"/>
      <c r="D1302"/>
    </row>
    <row r="1303" spans="1:4" x14ac:dyDescent="0.25">
      <c r="A1303"/>
      <c r="B1303"/>
      <c r="C1303"/>
      <c r="D1303"/>
    </row>
    <row r="1304" spans="1:4" x14ac:dyDescent="0.25">
      <c r="A1304"/>
      <c r="B1304"/>
      <c r="C1304"/>
      <c r="D1304"/>
    </row>
    <row r="1305" spans="1:4" x14ac:dyDescent="0.25">
      <c r="A1305"/>
      <c r="B1305"/>
      <c r="C1305"/>
      <c r="D1305"/>
    </row>
    <row r="1306" spans="1:4" x14ac:dyDescent="0.25">
      <c r="A1306"/>
      <c r="B1306"/>
      <c r="C1306"/>
      <c r="D1306"/>
    </row>
    <row r="1307" spans="1:4" x14ac:dyDescent="0.25">
      <c r="A1307"/>
      <c r="B1307"/>
      <c r="C1307"/>
      <c r="D1307"/>
    </row>
    <row r="1308" spans="1:4" x14ac:dyDescent="0.25">
      <c r="A1308"/>
      <c r="B1308"/>
      <c r="C1308"/>
      <c r="D1308"/>
    </row>
    <row r="1309" spans="1:4" x14ac:dyDescent="0.25">
      <c r="A1309"/>
      <c r="B1309"/>
      <c r="C1309"/>
      <c r="D1309"/>
    </row>
    <row r="1310" spans="1:4" x14ac:dyDescent="0.25">
      <c r="A1310"/>
      <c r="B1310"/>
      <c r="C1310"/>
      <c r="D1310"/>
    </row>
    <row r="1311" spans="1:4" x14ac:dyDescent="0.25">
      <c r="A1311"/>
      <c r="B1311"/>
      <c r="C1311"/>
      <c r="D1311"/>
    </row>
    <row r="1312" spans="1:4" x14ac:dyDescent="0.25">
      <c r="A1312"/>
      <c r="B1312"/>
      <c r="C1312"/>
      <c r="D1312"/>
    </row>
    <row r="1313" spans="1:4" x14ac:dyDescent="0.25">
      <c r="A1313"/>
      <c r="B1313"/>
      <c r="C1313"/>
      <c r="D1313"/>
    </row>
    <row r="1314" spans="1:4" x14ac:dyDescent="0.25">
      <c r="A1314"/>
      <c r="B1314"/>
      <c r="C1314"/>
      <c r="D1314"/>
    </row>
    <row r="1315" spans="1:4" x14ac:dyDescent="0.25">
      <c r="A1315"/>
      <c r="B1315"/>
      <c r="C1315"/>
      <c r="D1315"/>
    </row>
    <row r="1316" spans="1:4" x14ac:dyDescent="0.25">
      <c r="A1316"/>
      <c r="B1316"/>
      <c r="C1316"/>
      <c r="D1316"/>
    </row>
    <row r="1317" spans="1:4" x14ac:dyDescent="0.25">
      <c r="A1317"/>
      <c r="B1317"/>
      <c r="C1317"/>
      <c r="D1317"/>
    </row>
    <row r="1318" spans="1:4" x14ac:dyDescent="0.25">
      <c r="A1318"/>
      <c r="B1318"/>
      <c r="C1318"/>
      <c r="D1318"/>
    </row>
    <row r="1319" spans="1:4" x14ac:dyDescent="0.25">
      <c r="A1319"/>
      <c r="B1319"/>
      <c r="C1319"/>
      <c r="D1319"/>
    </row>
    <row r="1320" spans="1:4" x14ac:dyDescent="0.25">
      <c r="A1320"/>
      <c r="B1320"/>
      <c r="C1320"/>
      <c r="D1320"/>
    </row>
    <row r="1321" spans="1:4" x14ac:dyDescent="0.25">
      <c r="A1321"/>
      <c r="B1321"/>
      <c r="C1321"/>
      <c r="D1321"/>
    </row>
    <row r="1322" spans="1:4" x14ac:dyDescent="0.25">
      <c r="A1322"/>
      <c r="B1322"/>
      <c r="C1322"/>
      <c r="D1322"/>
    </row>
    <row r="1323" spans="1:4" x14ac:dyDescent="0.25">
      <c r="A1323"/>
      <c r="B1323"/>
      <c r="C1323"/>
      <c r="D1323"/>
    </row>
    <row r="1324" spans="1:4" x14ac:dyDescent="0.25">
      <c r="A1324"/>
      <c r="B1324"/>
      <c r="C1324"/>
      <c r="D1324"/>
    </row>
    <row r="1325" spans="1:4" x14ac:dyDescent="0.25">
      <c r="A1325"/>
      <c r="B1325"/>
      <c r="C1325"/>
      <c r="D1325"/>
    </row>
    <row r="1326" spans="1:4" x14ac:dyDescent="0.25">
      <c r="A1326"/>
      <c r="B1326"/>
      <c r="C1326"/>
      <c r="D1326"/>
    </row>
    <row r="1327" spans="1:4" x14ac:dyDescent="0.25">
      <c r="A1327"/>
      <c r="B1327"/>
      <c r="C1327"/>
      <c r="D1327"/>
    </row>
    <row r="1328" spans="1:4" x14ac:dyDescent="0.25">
      <c r="A1328"/>
      <c r="B1328"/>
      <c r="C1328"/>
      <c r="D1328"/>
    </row>
    <row r="1329" spans="1:4" x14ac:dyDescent="0.25">
      <c r="A1329"/>
      <c r="B1329"/>
      <c r="C1329"/>
      <c r="D1329"/>
    </row>
    <row r="1330" spans="1:4" x14ac:dyDescent="0.25">
      <c r="A1330"/>
      <c r="B1330"/>
      <c r="C1330"/>
      <c r="D1330"/>
    </row>
    <row r="1331" spans="1:4" x14ac:dyDescent="0.25">
      <c r="A1331"/>
      <c r="B1331"/>
      <c r="C1331"/>
      <c r="D1331"/>
    </row>
    <row r="1332" spans="1:4" x14ac:dyDescent="0.25">
      <c r="A1332"/>
      <c r="B1332"/>
      <c r="C1332"/>
      <c r="D1332"/>
    </row>
    <row r="1333" spans="1:4" x14ac:dyDescent="0.25">
      <c r="A1333"/>
      <c r="B1333"/>
      <c r="C1333"/>
      <c r="D1333"/>
    </row>
    <row r="1334" spans="1:4" x14ac:dyDescent="0.25">
      <c r="A1334"/>
      <c r="B1334"/>
      <c r="C1334"/>
      <c r="D1334"/>
    </row>
    <row r="1335" spans="1:4" x14ac:dyDescent="0.25">
      <c r="A1335"/>
      <c r="B1335"/>
      <c r="C1335"/>
      <c r="D1335"/>
    </row>
    <row r="1336" spans="1:4" x14ac:dyDescent="0.25">
      <c r="A1336"/>
      <c r="B1336"/>
      <c r="C1336"/>
      <c r="D1336"/>
    </row>
    <row r="1337" spans="1:4" x14ac:dyDescent="0.25">
      <c r="A1337"/>
      <c r="B1337"/>
      <c r="C1337"/>
      <c r="D1337"/>
    </row>
    <row r="1338" spans="1:4" x14ac:dyDescent="0.25">
      <c r="A1338"/>
      <c r="B1338"/>
      <c r="C1338"/>
      <c r="D1338"/>
    </row>
    <row r="1339" spans="1:4" x14ac:dyDescent="0.25">
      <c r="A1339"/>
      <c r="B1339"/>
      <c r="C1339"/>
      <c r="D1339"/>
    </row>
    <row r="1340" spans="1:4" x14ac:dyDescent="0.25">
      <c r="A1340"/>
      <c r="B1340"/>
      <c r="C1340"/>
      <c r="D1340"/>
    </row>
    <row r="1341" spans="1:4" x14ac:dyDescent="0.25">
      <c r="A1341"/>
      <c r="B1341"/>
      <c r="C1341"/>
      <c r="D1341"/>
    </row>
    <row r="1342" spans="1:4" x14ac:dyDescent="0.25">
      <c r="A1342"/>
      <c r="B1342"/>
      <c r="C1342"/>
      <c r="D1342"/>
    </row>
    <row r="1343" spans="1:4" x14ac:dyDescent="0.25">
      <c r="A1343"/>
      <c r="B1343"/>
      <c r="C1343"/>
      <c r="D1343"/>
    </row>
    <row r="1344" spans="1:4" x14ac:dyDescent="0.25">
      <c r="A1344"/>
      <c r="B1344"/>
      <c r="C1344"/>
      <c r="D1344"/>
    </row>
    <row r="1345" spans="1:4" x14ac:dyDescent="0.25">
      <c r="A1345"/>
      <c r="B1345"/>
      <c r="C1345"/>
      <c r="D1345"/>
    </row>
    <row r="1346" spans="1:4" x14ac:dyDescent="0.25">
      <c r="A1346"/>
      <c r="B1346"/>
      <c r="C1346"/>
      <c r="D1346"/>
    </row>
    <row r="1347" spans="1:4" x14ac:dyDescent="0.25">
      <c r="A1347"/>
      <c r="B1347"/>
      <c r="C1347"/>
      <c r="D1347"/>
    </row>
    <row r="1348" spans="1:4" x14ac:dyDescent="0.25">
      <c r="A1348"/>
      <c r="B1348"/>
      <c r="C1348"/>
      <c r="D1348"/>
    </row>
    <row r="1349" spans="1:4" x14ac:dyDescent="0.25">
      <c r="A1349"/>
      <c r="B1349"/>
      <c r="C1349"/>
      <c r="D1349"/>
    </row>
    <row r="1350" spans="1:4" x14ac:dyDescent="0.25">
      <c r="A1350"/>
      <c r="B1350"/>
      <c r="C1350"/>
      <c r="D1350"/>
    </row>
    <row r="1351" spans="1:4" x14ac:dyDescent="0.25">
      <c r="A1351"/>
      <c r="B1351"/>
      <c r="C1351"/>
      <c r="D1351"/>
    </row>
    <row r="1352" spans="1:4" x14ac:dyDescent="0.25">
      <c r="A1352"/>
      <c r="B1352"/>
      <c r="C1352"/>
      <c r="D1352"/>
    </row>
    <row r="1353" spans="1:4" x14ac:dyDescent="0.25">
      <c r="A1353"/>
      <c r="B1353"/>
      <c r="C1353"/>
      <c r="D1353"/>
    </row>
    <row r="1354" spans="1:4" x14ac:dyDescent="0.25">
      <c r="A1354"/>
      <c r="B1354"/>
      <c r="C1354"/>
      <c r="D1354"/>
    </row>
    <row r="1355" spans="1:4" x14ac:dyDescent="0.25">
      <c r="A1355"/>
      <c r="B1355"/>
      <c r="C1355"/>
      <c r="D1355"/>
    </row>
    <row r="1356" spans="1:4" x14ac:dyDescent="0.25">
      <c r="A1356"/>
      <c r="B1356"/>
      <c r="C1356"/>
      <c r="D1356"/>
    </row>
    <row r="1357" spans="1:4" x14ac:dyDescent="0.25">
      <c r="A1357"/>
      <c r="B1357"/>
      <c r="C1357"/>
      <c r="D1357"/>
    </row>
    <row r="1358" spans="1:4" x14ac:dyDescent="0.25">
      <c r="A1358"/>
      <c r="B1358"/>
      <c r="C1358"/>
      <c r="D1358"/>
    </row>
    <row r="1359" spans="1:4" x14ac:dyDescent="0.25">
      <c r="A1359"/>
      <c r="B1359"/>
      <c r="C1359"/>
      <c r="D1359"/>
    </row>
    <row r="1360" spans="1:4" x14ac:dyDescent="0.25">
      <c r="A1360"/>
      <c r="B1360"/>
      <c r="C1360"/>
      <c r="D1360"/>
    </row>
    <row r="1361" spans="1:4" x14ac:dyDescent="0.25">
      <c r="A1361"/>
      <c r="B1361"/>
      <c r="C1361"/>
      <c r="D1361"/>
    </row>
    <row r="1362" spans="1:4" x14ac:dyDescent="0.25">
      <c r="A1362"/>
      <c r="B1362"/>
      <c r="C1362"/>
      <c r="D1362"/>
    </row>
    <row r="1363" spans="1:4" x14ac:dyDescent="0.25">
      <c r="A1363"/>
      <c r="B1363"/>
      <c r="C1363"/>
      <c r="D1363"/>
    </row>
    <row r="1364" spans="1:4" x14ac:dyDescent="0.25">
      <c r="A1364"/>
      <c r="B1364"/>
      <c r="C1364"/>
      <c r="D1364"/>
    </row>
    <row r="1365" spans="1:4" x14ac:dyDescent="0.25">
      <c r="A1365"/>
      <c r="B1365"/>
      <c r="C1365"/>
      <c r="D1365"/>
    </row>
    <row r="1366" spans="1:4" x14ac:dyDescent="0.25">
      <c r="A1366"/>
      <c r="B1366"/>
      <c r="C1366"/>
      <c r="D1366"/>
    </row>
    <row r="1367" spans="1:4" x14ac:dyDescent="0.25">
      <c r="A1367"/>
      <c r="B1367"/>
      <c r="C1367"/>
      <c r="D1367"/>
    </row>
    <row r="1368" spans="1:4" x14ac:dyDescent="0.25">
      <c r="A1368"/>
      <c r="B1368"/>
      <c r="C1368"/>
      <c r="D1368"/>
    </row>
    <row r="1369" spans="1:4" x14ac:dyDescent="0.25">
      <c r="A1369"/>
      <c r="B1369"/>
      <c r="C1369"/>
      <c r="D1369"/>
    </row>
    <row r="1370" spans="1:4" x14ac:dyDescent="0.25">
      <c r="A1370"/>
      <c r="B1370"/>
      <c r="C1370"/>
      <c r="D1370"/>
    </row>
    <row r="1371" spans="1:4" x14ac:dyDescent="0.25">
      <c r="A1371"/>
      <c r="B1371"/>
      <c r="C1371"/>
      <c r="D1371"/>
    </row>
    <row r="1372" spans="1:4" x14ac:dyDescent="0.25">
      <c r="A1372"/>
      <c r="B1372"/>
      <c r="C1372"/>
      <c r="D1372"/>
    </row>
    <row r="1373" spans="1:4" x14ac:dyDescent="0.25">
      <c r="A1373"/>
      <c r="B1373"/>
      <c r="C1373"/>
      <c r="D1373"/>
    </row>
    <row r="1374" spans="1:4" x14ac:dyDescent="0.25">
      <c r="A1374"/>
      <c r="B1374"/>
      <c r="C1374"/>
      <c r="D1374"/>
    </row>
    <row r="1375" spans="1:4" x14ac:dyDescent="0.25">
      <c r="A1375"/>
      <c r="B1375"/>
      <c r="C1375"/>
      <c r="D1375"/>
    </row>
    <row r="1376" spans="1:4" x14ac:dyDescent="0.25">
      <c r="A1376"/>
      <c r="B1376"/>
      <c r="C1376"/>
      <c r="D1376"/>
    </row>
    <row r="1377" spans="1:4" x14ac:dyDescent="0.25">
      <c r="A1377"/>
      <c r="B1377"/>
      <c r="C1377"/>
      <c r="D1377"/>
    </row>
    <row r="1378" spans="1:4" x14ac:dyDescent="0.25">
      <c r="A1378"/>
      <c r="B1378"/>
      <c r="C1378"/>
      <c r="D1378"/>
    </row>
    <row r="1379" spans="1:4" x14ac:dyDescent="0.25">
      <c r="A1379"/>
      <c r="B1379"/>
      <c r="C1379"/>
      <c r="D1379"/>
    </row>
    <row r="1380" spans="1:4" x14ac:dyDescent="0.25">
      <c r="A1380"/>
      <c r="B1380"/>
      <c r="C1380"/>
      <c r="D1380"/>
    </row>
    <row r="1381" spans="1:4" x14ac:dyDescent="0.25">
      <c r="A1381"/>
      <c r="B1381"/>
      <c r="C1381"/>
      <c r="D1381"/>
    </row>
    <row r="1382" spans="1:4" x14ac:dyDescent="0.25">
      <c r="A1382"/>
      <c r="B1382"/>
      <c r="C1382"/>
      <c r="D1382"/>
    </row>
    <row r="1383" spans="1:4" x14ac:dyDescent="0.25">
      <c r="A1383"/>
      <c r="B1383"/>
      <c r="C1383"/>
      <c r="D1383"/>
    </row>
    <row r="1384" spans="1:4" x14ac:dyDescent="0.25">
      <c r="A1384"/>
      <c r="B1384"/>
      <c r="C1384"/>
      <c r="D1384"/>
    </row>
    <row r="1385" spans="1:4" x14ac:dyDescent="0.25">
      <c r="A1385"/>
      <c r="B1385"/>
      <c r="C1385"/>
      <c r="D1385"/>
    </row>
    <row r="1386" spans="1:4" x14ac:dyDescent="0.25">
      <c r="A1386"/>
      <c r="B1386"/>
      <c r="C1386"/>
      <c r="D1386"/>
    </row>
    <row r="1387" spans="1:4" x14ac:dyDescent="0.25">
      <c r="A1387"/>
      <c r="B1387"/>
      <c r="C1387"/>
      <c r="D1387"/>
    </row>
    <row r="1388" spans="1:4" x14ac:dyDescent="0.25">
      <c r="A1388"/>
      <c r="B1388"/>
      <c r="C1388"/>
      <c r="D1388"/>
    </row>
    <row r="1389" spans="1:4" x14ac:dyDescent="0.25">
      <c r="A1389"/>
      <c r="B1389"/>
      <c r="C1389"/>
      <c r="D1389"/>
    </row>
    <row r="1390" spans="1:4" x14ac:dyDescent="0.25">
      <c r="A1390"/>
      <c r="B1390"/>
      <c r="C1390"/>
      <c r="D1390"/>
    </row>
    <row r="1391" spans="1:4" x14ac:dyDescent="0.25">
      <c r="A1391"/>
      <c r="B1391"/>
      <c r="C1391"/>
      <c r="D1391"/>
    </row>
    <row r="1392" spans="1:4" x14ac:dyDescent="0.25">
      <c r="A1392"/>
      <c r="B1392"/>
      <c r="C1392"/>
      <c r="D1392"/>
    </row>
    <row r="1393" spans="1:4" x14ac:dyDescent="0.25">
      <c r="A1393"/>
      <c r="B1393"/>
      <c r="C1393"/>
      <c r="D1393"/>
    </row>
    <row r="1394" spans="1:4" x14ac:dyDescent="0.25">
      <c r="A1394"/>
      <c r="B1394"/>
      <c r="C1394"/>
      <c r="D1394"/>
    </row>
    <row r="1395" spans="1:4" x14ac:dyDescent="0.25">
      <c r="A1395"/>
      <c r="B1395"/>
      <c r="C1395"/>
      <c r="D1395"/>
    </row>
    <row r="1396" spans="1:4" x14ac:dyDescent="0.25">
      <c r="A1396"/>
      <c r="B1396"/>
      <c r="C1396"/>
      <c r="D1396"/>
    </row>
    <row r="1397" spans="1:4" x14ac:dyDescent="0.25">
      <c r="A1397"/>
      <c r="B1397"/>
      <c r="C1397"/>
      <c r="D1397"/>
    </row>
    <row r="1398" spans="1:4" x14ac:dyDescent="0.25">
      <c r="A1398"/>
      <c r="B1398"/>
      <c r="C1398"/>
      <c r="D1398"/>
    </row>
    <row r="1399" spans="1:4" x14ac:dyDescent="0.25">
      <c r="A1399"/>
      <c r="B1399"/>
      <c r="C1399"/>
      <c r="D1399"/>
    </row>
    <row r="1400" spans="1:4" x14ac:dyDescent="0.25">
      <c r="A1400"/>
      <c r="B1400"/>
      <c r="C1400"/>
      <c r="D1400"/>
    </row>
    <row r="1401" spans="1:4" x14ac:dyDescent="0.25">
      <c r="A1401"/>
      <c r="B1401"/>
      <c r="C1401"/>
      <c r="D1401"/>
    </row>
    <row r="1402" spans="1:4" x14ac:dyDescent="0.25">
      <c r="A1402"/>
      <c r="B1402"/>
      <c r="C1402"/>
      <c r="D1402"/>
    </row>
    <row r="1403" spans="1:4" x14ac:dyDescent="0.25">
      <c r="A1403"/>
      <c r="B1403"/>
      <c r="C1403"/>
      <c r="D1403"/>
    </row>
    <row r="1404" spans="1:4" x14ac:dyDescent="0.25">
      <c r="A1404"/>
      <c r="B1404"/>
      <c r="C1404"/>
      <c r="D1404"/>
    </row>
    <row r="1405" spans="1:4" x14ac:dyDescent="0.25">
      <c r="A1405"/>
      <c r="B1405"/>
      <c r="C1405"/>
      <c r="D1405"/>
    </row>
    <row r="1406" spans="1:4" x14ac:dyDescent="0.25">
      <c r="A1406"/>
      <c r="B1406"/>
      <c r="C1406"/>
      <c r="D1406"/>
    </row>
    <row r="1407" spans="1:4" x14ac:dyDescent="0.25">
      <c r="A1407"/>
      <c r="B1407"/>
      <c r="C1407"/>
      <c r="D1407"/>
    </row>
    <row r="1408" spans="1:4" x14ac:dyDescent="0.25">
      <c r="A1408"/>
      <c r="B1408"/>
      <c r="C1408"/>
      <c r="D1408"/>
    </row>
    <row r="1409" spans="1:4" x14ac:dyDescent="0.25">
      <c r="A1409"/>
      <c r="B1409"/>
      <c r="C1409"/>
      <c r="D1409"/>
    </row>
    <row r="1410" spans="1:4" x14ac:dyDescent="0.25">
      <c r="A1410"/>
      <c r="B1410"/>
      <c r="C1410"/>
      <c r="D1410"/>
    </row>
    <row r="1411" spans="1:4" x14ac:dyDescent="0.25">
      <c r="A1411"/>
      <c r="B1411"/>
      <c r="C1411"/>
      <c r="D1411"/>
    </row>
    <row r="1412" spans="1:4" x14ac:dyDescent="0.25">
      <c r="A1412"/>
      <c r="B1412"/>
      <c r="C1412"/>
      <c r="D1412"/>
    </row>
    <row r="1413" spans="1:4" x14ac:dyDescent="0.25">
      <c r="A1413"/>
      <c r="B1413"/>
      <c r="C1413"/>
      <c r="D1413"/>
    </row>
    <row r="1414" spans="1:4" x14ac:dyDescent="0.25">
      <c r="A1414"/>
      <c r="B1414"/>
      <c r="C1414"/>
      <c r="D1414"/>
    </row>
    <row r="1415" spans="1:4" x14ac:dyDescent="0.25">
      <c r="A1415"/>
      <c r="B1415"/>
      <c r="C1415"/>
      <c r="D1415"/>
    </row>
    <row r="1416" spans="1:4" x14ac:dyDescent="0.25">
      <c r="A1416"/>
      <c r="B1416"/>
      <c r="C1416"/>
      <c r="D1416"/>
    </row>
    <row r="1417" spans="1:4" x14ac:dyDescent="0.25">
      <c r="A1417"/>
      <c r="B1417"/>
      <c r="C1417"/>
      <c r="D1417"/>
    </row>
    <row r="1418" spans="1:4" x14ac:dyDescent="0.25">
      <c r="A1418"/>
      <c r="B1418"/>
      <c r="C1418"/>
      <c r="D1418"/>
    </row>
    <row r="1419" spans="1:4" x14ac:dyDescent="0.25">
      <c r="A1419"/>
      <c r="B1419"/>
      <c r="C1419"/>
      <c r="D1419"/>
    </row>
    <row r="1420" spans="1:4" x14ac:dyDescent="0.25">
      <c r="A1420"/>
      <c r="B1420"/>
      <c r="C1420"/>
      <c r="D1420"/>
    </row>
    <row r="1421" spans="1:4" x14ac:dyDescent="0.25">
      <c r="A1421"/>
      <c r="B1421"/>
      <c r="C1421"/>
      <c r="D1421"/>
    </row>
    <row r="1422" spans="1:4" x14ac:dyDescent="0.25">
      <c r="A1422"/>
      <c r="B1422"/>
      <c r="C1422"/>
      <c r="D1422"/>
    </row>
    <row r="1423" spans="1:4" x14ac:dyDescent="0.25">
      <c r="A1423"/>
      <c r="B1423"/>
      <c r="C1423"/>
      <c r="D1423"/>
    </row>
    <row r="1424" spans="1:4" x14ac:dyDescent="0.25">
      <c r="A1424"/>
      <c r="B1424"/>
      <c r="C1424"/>
      <c r="D1424"/>
    </row>
    <row r="1425" spans="1:4" x14ac:dyDescent="0.25">
      <c r="A1425"/>
      <c r="B1425"/>
      <c r="C1425"/>
      <c r="D1425"/>
    </row>
    <row r="1426" spans="1:4" x14ac:dyDescent="0.25">
      <c r="A1426"/>
      <c r="B1426"/>
      <c r="C1426"/>
      <c r="D1426"/>
    </row>
    <row r="1427" spans="1:4" x14ac:dyDescent="0.25">
      <c r="A1427"/>
      <c r="B1427"/>
      <c r="C1427"/>
      <c r="D1427"/>
    </row>
    <row r="1428" spans="1:4" x14ac:dyDescent="0.25">
      <c r="A1428"/>
      <c r="B1428"/>
      <c r="C1428"/>
      <c r="D1428"/>
    </row>
    <row r="1429" spans="1:4" x14ac:dyDescent="0.25">
      <c r="A1429"/>
      <c r="B1429"/>
      <c r="C1429"/>
      <c r="D1429"/>
    </row>
    <row r="1430" spans="1:4" x14ac:dyDescent="0.25">
      <c r="A1430"/>
      <c r="B1430"/>
      <c r="C1430"/>
      <c r="D1430"/>
    </row>
    <row r="1431" spans="1:4" x14ac:dyDescent="0.25">
      <c r="A1431"/>
      <c r="B1431"/>
      <c r="C1431"/>
      <c r="D1431"/>
    </row>
    <row r="1432" spans="1:4" x14ac:dyDescent="0.25">
      <c r="A1432"/>
      <c r="B1432"/>
      <c r="C1432"/>
      <c r="D1432"/>
    </row>
    <row r="1433" spans="1:4" x14ac:dyDescent="0.25">
      <c r="A1433"/>
      <c r="B1433"/>
      <c r="C1433"/>
      <c r="D1433"/>
    </row>
    <row r="1434" spans="1:4" x14ac:dyDescent="0.25">
      <c r="A1434"/>
      <c r="B1434"/>
      <c r="C1434"/>
      <c r="D1434"/>
    </row>
    <row r="1435" spans="1:4" x14ac:dyDescent="0.25">
      <c r="A1435"/>
      <c r="B1435"/>
      <c r="C1435"/>
      <c r="D1435"/>
    </row>
    <row r="1436" spans="1:4" x14ac:dyDescent="0.25">
      <c r="A1436"/>
      <c r="B1436"/>
      <c r="C1436"/>
      <c r="D1436"/>
    </row>
    <row r="1437" spans="1:4" x14ac:dyDescent="0.25">
      <c r="A1437"/>
      <c r="B1437"/>
      <c r="C1437"/>
      <c r="D1437"/>
    </row>
    <row r="1438" spans="1:4" x14ac:dyDescent="0.25">
      <c r="A1438"/>
      <c r="B1438"/>
      <c r="C1438"/>
      <c r="D1438"/>
    </row>
    <row r="1439" spans="1:4" x14ac:dyDescent="0.25">
      <c r="A1439"/>
      <c r="B1439"/>
      <c r="C1439"/>
      <c r="D1439"/>
    </row>
    <row r="1440" spans="1:4" x14ac:dyDescent="0.25">
      <c r="A1440"/>
      <c r="B1440"/>
      <c r="C1440"/>
      <c r="D1440"/>
    </row>
    <row r="1441" spans="1:4" x14ac:dyDescent="0.25">
      <c r="A1441"/>
      <c r="B1441"/>
      <c r="C1441"/>
      <c r="D1441"/>
    </row>
    <row r="1442" spans="1:4" x14ac:dyDescent="0.25">
      <c r="A1442"/>
      <c r="B1442"/>
      <c r="C1442"/>
      <c r="D1442"/>
    </row>
    <row r="1443" spans="1:4" x14ac:dyDescent="0.25">
      <c r="A1443"/>
      <c r="B1443"/>
      <c r="C1443"/>
      <c r="D1443"/>
    </row>
    <row r="1444" spans="1:4" x14ac:dyDescent="0.25">
      <c r="A1444"/>
      <c r="B1444"/>
      <c r="C1444"/>
      <c r="D1444"/>
    </row>
    <row r="1445" spans="1:4" x14ac:dyDescent="0.25">
      <c r="A1445"/>
      <c r="B1445"/>
      <c r="C1445"/>
      <c r="D1445"/>
    </row>
    <row r="1446" spans="1:4" x14ac:dyDescent="0.25">
      <c r="A1446"/>
      <c r="B1446"/>
      <c r="C1446"/>
      <c r="D1446"/>
    </row>
    <row r="1447" spans="1:4" x14ac:dyDescent="0.25">
      <c r="A1447"/>
      <c r="B1447"/>
      <c r="C1447"/>
      <c r="D1447"/>
    </row>
    <row r="1448" spans="1:4" x14ac:dyDescent="0.25">
      <c r="A1448"/>
      <c r="B1448"/>
      <c r="C1448"/>
      <c r="D1448"/>
    </row>
    <row r="1449" spans="1:4" x14ac:dyDescent="0.25">
      <c r="A1449"/>
      <c r="B1449"/>
      <c r="C1449"/>
      <c r="D1449"/>
    </row>
    <row r="1450" spans="1:4" x14ac:dyDescent="0.25">
      <c r="A1450"/>
      <c r="B1450"/>
      <c r="C1450"/>
      <c r="D1450"/>
    </row>
    <row r="1451" spans="1:4" x14ac:dyDescent="0.25">
      <c r="A1451"/>
      <c r="B1451"/>
      <c r="C1451"/>
      <c r="D1451"/>
    </row>
    <row r="1452" spans="1:4" x14ac:dyDescent="0.25">
      <c r="A1452"/>
      <c r="B1452"/>
      <c r="C1452"/>
      <c r="D1452"/>
    </row>
    <row r="1453" spans="1:4" x14ac:dyDescent="0.25">
      <c r="A1453"/>
      <c r="B1453"/>
      <c r="C1453"/>
      <c r="D1453"/>
    </row>
    <row r="1454" spans="1:4" x14ac:dyDescent="0.25">
      <c r="A1454"/>
      <c r="B1454"/>
      <c r="C1454"/>
      <c r="D1454"/>
    </row>
    <row r="1455" spans="1:4" x14ac:dyDescent="0.25">
      <c r="A1455"/>
      <c r="B1455"/>
      <c r="C1455"/>
      <c r="D1455"/>
    </row>
    <row r="1456" spans="1:4" x14ac:dyDescent="0.25">
      <c r="A1456"/>
      <c r="B1456"/>
      <c r="C1456"/>
      <c r="D1456"/>
    </row>
    <row r="1457" spans="1:4" x14ac:dyDescent="0.25">
      <c r="A1457"/>
      <c r="B1457"/>
      <c r="C1457"/>
      <c r="D1457"/>
    </row>
    <row r="1458" spans="1:4" x14ac:dyDescent="0.25">
      <c r="A1458"/>
      <c r="B1458"/>
      <c r="C1458"/>
      <c r="D1458"/>
    </row>
    <row r="1459" spans="1:4" x14ac:dyDescent="0.25">
      <c r="A1459"/>
      <c r="B1459"/>
      <c r="C1459"/>
      <c r="D1459"/>
    </row>
    <row r="1460" spans="1:4" x14ac:dyDescent="0.25">
      <c r="A1460"/>
      <c r="B1460"/>
      <c r="C1460"/>
      <c r="D1460"/>
    </row>
    <row r="1461" spans="1:4" x14ac:dyDescent="0.25">
      <c r="A1461"/>
      <c r="B1461"/>
      <c r="C1461"/>
      <c r="D1461"/>
    </row>
    <row r="1462" spans="1:4" x14ac:dyDescent="0.25">
      <c r="A1462"/>
      <c r="B1462"/>
      <c r="C1462"/>
      <c r="D1462"/>
    </row>
    <row r="1463" spans="1:4" x14ac:dyDescent="0.25">
      <c r="A1463"/>
      <c r="B1463"/>
      <c r="C1463"/>
      <c r="D1463"/>
    </row>
    <row r="1464" spans="1:4" x14ac:dyDescent="0.25">
      <c r="A1464"/>
      <c r="B1464"/>
      <c r="C1464"/>
      <c r="D1464"/>
    </row>
    <row r="1465" spans="1:4" x14ac:dyDescent="0.25">
      <c r="A1465"/>
      <c r="B1465"/>
      <c r="C1465"/>
      <c r="D1465"/>
    </row>
    <row r="1466" spans="1:4" x14ac:dyDescent="0.25">
      <c r="A1466"/>
      <c r="B1466"/>
      <c r="C1466"/>
      <c r="D1466"/>
    </row>
    <row r="1467" spans="1:4" x14ac:dyDescent="0.25">
      <c r="A1467"/>
      <c r="B1467"/>
      <c r="C1467"/>
      <c r="D1467"/>
    </row>
    <row r="1468" spans="1:4" x14ac:dyDescent="0.25">
      <c r="A1468"/>
      <c r="B1468"/>
      <c r="C1468"/>
      <c r="D1468"/>
    </row>
    <row r="1469" spans="1:4" x14ac:dyDescent="0.25">
      <c r="A1469"/>
      <c r="B1469"/>
      <c r="C1469"/>
      <c r="D1469"/>
    </row>
    <row r="1470" spans="1:4" x14ac:dyDescent="0.25">
      <c r="A1470"/>
      <c r="B1470"/>
      <c r="C1470"/>
      <c r="D1470"/>
    </row>
    <row r="1471" spans="1:4" x14ac:dyDescent="0.25">
      <c r="A1471"/>
      <c r="B1471"/>
      <c r="C1471"/>
      <c r="D1471"/>
    </row>
    <row r="1472" spans="1:4" x14ac:dyDescent="0.25">
      <c r="A1472"/>
      <c r="B1472"/>
      <c r="C1472"/>
      <c r="D1472"/>
    </row>
    <row r="1473" spans="1:4" x14ac:dyDescent="0.25">
      <c r="A1473"/>
      <c r="B1473"/>
      <c r="C1473"/>
      <c r="D1473"/>
    </row>
    <row r="1474" spans="1:4" x14ac:dyDescent="0.25">
      <c r="A1474"/>
      <c r="B1474"/>
      <c r="C1474"/>
      <c r="D1474"/>
    </row>
    <row r="1475" spans="1:4" x14ac:dyDescent="0.25">
      <c r="A1475"/>
      <c r="B1475"/>
      <c r="C1475"/>
      <c r="D1475"/>
    </row>
    <row r="1476" spans="1:4" x14ac:dyDescent="0.25">
      <c r="A1476"/>
      <c r="B1476"/>
      <c r="C1476"/>
      <c r="D1476"/>
    </row>
    <row r="1477" spans="1:4" x14ac:dyDescent="0.25">
      <c r="A1477"/>
      <c r="B1477"/>
      <c r="C1477"/>
      <c r="D1477"/>
    </row>
    <row r="1478" spans="1:4" x14ac:dyDescent="0.25">
      <c r="A1478"/>
      <c r="B1478"/>
      <c r="C1478"/>
      <c r="D1478"/>
    </row>
    <row r="1479" spans="1:4" x14ac:dyDescent="0.25">
      <c r="A1479"/>
      <c r="B1479"/>
      <c r="C1479"/>
      <c r="D1479"/>
    </row>
    <row r="1480" spans="1:4" x14ac:dyDescent="0.25">
      <c r="A1480"/>
      <c r="B1480"/>
      <c r="C1480"/>
      <c r="D1480"/>
    </row>
    <row r="1481" spans="1:4" x14ac:dyDescent="0.25">
      <c r="A1481"/>
      <c r="B1481"/>
      <c r="C1481"/>
      <c r="D1481"/>
    </row>
    <row r="1482" spans="1:4" x14ac:dyDescent="0.25">
      <c r="A1482"/>
      <c r="B1482"/>
      <c r="C1482"/>
      <c r="D1482"/>
    </row>
    <row r="1483" spans="1:4" x14ac:dyDescent="0.25">
      <c r="A1483"/>
      <c r="B1483"/>
      <c r="C1483"/>
      <c r="D1483"/>
    </row>
    <row r="1484" spans="1:4" x14ac:dyDescent="0.25">
      <c r="A1484"/>
      <c r="B1484"/>
      <c r="C1484"/>
      <c r="D1484"/>
    </row>
    <row r="1485" spans="1:4" x14ac:dyDescent="0.25">
      <c r="A1485"/>
      <c r="B1485"/>
      <c r="C1485"/>
      <c r="D1485"/>
    </row>
    <row r="1486" spans="1:4" x14ac:dyDescent="0.25">
      <c r="A1486"/>
      <c r="B1486"/>
      <c r="C1486"/>
      <c r="D1486"/>
    </row>
    <row r="1487" spans="1:4" x14ac:dyDescent="0.25">
      <c r="A1487"/>
      <c r="B1487"/>
      <c r="C1487"/>
      <c r="D1487"/>
    </row>
    <row r="1488" spans="1:4" x14ac:dyDescent="0.25">
      <c r="A1488"/>
      <c r="B1488"/>
      <c r="C1488"/>
      <c r="D1488"/>
    </row>
    <row r="1489" spans="1:4" x14ac:dyDescent="0.25">
      <c r="A1489"/>
      <c r="B1489"/>
      <c r="C1489"/>
      <c r="D1489"/>
    </row>
    <row r="1490" spans="1:4" x14ac:dyDescent="0.25">
      <c r="A1490"/>
      <c r="B1490"/>
      <c r="C1490"/>
      <c r="D1490"/>
    </row>
    <row r="1491" spans="1:4" x14ac:dyDescent="0.25">
      <c r="A1491"/>
      <c r="B1491"/>
      <c r="C1491"/>
      <c r="D1491"/>
    </row>
    <row r="1492" spans="1:4" x14ac:dyDescent="0.25">
      <c r="A1492"/>
      <c r="B1492"/>
      <c r="C1492"/>
      <c r="D1492"/>
    </row>
    <row r="1493" spans="1:4" x14ac:dyDescent="0.25">
      <c r="A1493"/>
      <c r="B1493"/>
      <c r="C1493"/>
      <c r="D1493"/>
    </row>
    <row r="1494" spans="1:4" x14ac:dyDescent="0.25">
      <c r="A1494"/>
      <c r="B1494"/>
      <c r="C1494"/>
      <c r="D1494"/>
    </row>
    <row r="1495" spans="1:4" x14ac:dyDescent="0.25">
      <c r="A1495"/>
      <c r="B1495"/>
      <c r="C1495"/>
      <c r="D1495"/>
    </row>
    <row r="1496" spans="1:4" x14ac:dyDescent="0.25">
      <c r="A1496"/>
      <c r="B1496"/>
      <c r="C1496"/>
      <c r="D1496"/>
    </row>
    <row r="1497" spans="1:4" x14ac:dyDescent="0.25">
      <c r="A1497"/>
      <c r="B1497"/>
      <c r="C1497"/>
      <c r="D1497"/>
    </row>
    <row r="1498" spans="1:4" x14ac:dyDescent="0.25">
      <c r="A1498"/>
      <c r="B1498"/>
      <c r="C1498"/>
      <c r="D1498"/>
    </row>
    <row r="1499" spans="1:4" x14ac:dyDescent="0.25">
      <c r="A1499"/>
      <c r="B1499"/>
      <c r="C1499"/>
      <c r="D1499"/>
    </row>
    <row r="1500" spans="1:4" x14ac:dyDescent="0.25">
      <c r="A1500"/>
      <c r="B1500"/>
      <c r="C1500"/>
      <c r="D1500"/>
    </row>
    <row r="1501" spans="1:4" x14ac:dyDescent="0.25">
      <c r="A1501"/>
      <c r="B1501"/>
      <c r="C1501"/>
      <c r="D1501"/>
    </row>
    <row r="1502" spans="1:4" x14ac:dyDescent="0.25">
      <c r="A1502"/>
      <c r="B1502"/>
      <c r="C1502"/>
      <c r="D1502"/>
    </row>
    <row r="1503" spans="1:4" x14ac:dyDescent="0.25">
      <c r="A1503"/>
      <c r="B1503"/>
      <c r="C1503"/>
      <c r="D1503"/>
    </row>
    <row r="1504" spans="1:4" x14ac:dyDescent="0.25">
      <c r="A1504"/>
      <c r="B1504"/>
      <c r="C1504"/>
      <c r="D1504"/>
    </row>
    <row r="1505" spans="1:4" x14ac:dyDescent="0.25">
      <c r="A1505"/>
      <c r="B1505"/>
      <c r="C1505"/>
      <c r="D1505"/>
    </row>
    <row r="1506" spans="1:4" x14ac:dyDescent="0.25">
      <c r="A1506"/>
      <c r="B1506"/>
      <c r="C1506"/>
      <c r="D1506"/>
    </row>
    <row r="1507" spans="1:4" x14ac:dyDescent="0.25">
      <c r="A1507"/>
      <c r="B1507"/>
      <c r="C1507"/>
      <c r="D1507"/>
    </row>
    <row r="1508" spans="1:4" x14ac:dyDescent="0.25">
      <c r="A1508"/>
      <c r="B1508"/>
      <c r="C1508"/>
      <c r="D1508"/>
    </row>
    <row r="1509" spans="1:4" x14ac:dyDescent="0.25">
      <c r="A1509"/>
      <c r="B1509"/>
      <c r="C1509"/>
      <c r="D1509"/>
    </row>
    <row r="1510" spans="1:4" x14ac:dyDescent="0.25">
      <c r="A1510"/>
      <c r="B1510"/>
      <c r="C1510"/>
      <c r="D1510"/>
    </row>
    <row r="1511" spans="1:4" x14ac:dyDescent="0.25">
      <c r="A1511"/>
      <c r="B1511"/>
      <c r="C1511"/>
      <c r="D1511"/>
    </row>
    <row r="1512" spans="1:4" x14ac:dyDescent="0.25">
      <c r="A1512"/>
      <c r="B1512"/>
      <c r="C1512"/>
      <c r="D1512"/>
    </row>
    <row r="1513" spans="1:4" x14ac:dyDescent="0.25">
      <c r="A1513"/>
      <c r="B1513"/>
      <c r="C1513"/>
      <c r="D1513"/>
    </row>
    <row r="1514" spans="1:4" x14ac:dyDescent="0.25">
      <c r="A1514"/>
      <c r="B1514"/>
      <c r="C1514"/>
      <c r="D1514"/>
    </row>
    <row r="1515" spans="1:4" x14ac:dyDescent="0.25">
      <c r="A1515"/>
      <c r="B1515"/>
      <c r="C1515"/>
      <c r="D1515"/>
    </row>
    <row r="1516" spans="1:4" x14ac:dyDescent="0.25">
      <c r="A1516"/>
      <c r="B1516"/>
      <c r="C1516"/>
      <c r="D1516"/>
    </row>
    <row r="1517" spans="1:4" x14ac:dyDescent="0.25">
      <c r="A1517"/>
      <c r="B1517"/>
      <c r="C1517"/>
      <c r="D1517"/>
    </row>
    <row r="1518" spans="1:4" x14ac:dyDescent="0.25">
      <c r="A1518"/>
      <c r="B1518"/>
      <c r="C1518"/>
      <c r="D1518"/>
    </row>
    <row r="1519" spans="1:4" x14ac:dyDescent="0.25">
      <c r="A1519"/>
      <c r="B1519"/>
      <c r="C1519"/>
      <c r="D1519"/>
    </row>
    <row r="1520" spans="1:4" x14ac:dyDescent="0.25">
      <c r="A1520"/>
      <c r="B1520"/>
      <c r="C1520"/>
      <c r="D1520"/>
    </row>
    <row r="1521" spans="1:4" x14ac:dyDescent="0.25">
      <c r="A1521"/>
      <c r="B1521"/>
      <c r="C1521"/>
      <c r="D1521"/>
    </row>
    <row r="1522" spans="1:4" x14ac:dyDescent="0.25">
      <c r="A1522"/>
      <c r="B1522"/>
      <c r="C1522"/>
      <c r="D1522"/>
    </row>
    <row r="1523" spans="1:4" x14ac:dyDescent="0.25">
      <c r="A1523"/>
      <c r="B1523"/>
      <c r="C1523"/>
      <c r="D1523"/>
    </row>
    <row r="1524" spans="1:4" x14ac:dyDescent="0.25">
      <c r="A1524"/>
      <c r="B1524"/>
      <c r="C1524"/>
      <c r="D1524"/>
    </row>
    <row r="1525" spans="1:4" x14ac:dyDescent="0.25">
      <c r="A1525"/>
      <c r="B1525"/>
      <c r="C1525"/>
      <c r="D1525"/>
    </row>
    <row r="1526" spans="1:4" x14ac:dyDescent="0.25">
      <c r="A1526"/>
      <c r="B1526"/>
      <c r="C1526"/>
      <c r="D1526"/>
    </row>
    <row r="1527" spans="1:4" x14ac:dyDescent="0.25">
      <c r="A1527"/>
      <c r="B1527"/>
      <c r="C1527"/>
      <c r="D1527"/>
    </row>
    <row r="1528" spans="1:4" x14ac:dyDescent="0.25">
      <c r="A1528"/>
      <c r="B1528"/>
      <c r="C1528"/>
      <c r="D1528"/>
    </row>
    <row r="1529" spans="1:4" x14ac:dyDescent="0.25">
      <c r="A1529"/>
      <c r="B1529"/>
      <c r="C1529"/>
      <c r="D1529"/>
    </row>
    <row r="1530" spans="1:4" x14ac:dyDescent="0.25">
      <c r="A1530"/>
      <c r="B1530"/>
      <c r="C1530"/>
      <c r="D1530"/>
    </row>
    <row r="1531" spans="1:4" x14ac:dyDescent="0.25">
      <c r="A1531"/>
      <c r="B1531"/>
      <c r="C1531"/>
      <c r="D1531"/>
    </row>
    <row r="1532" spans="1:4" x14ac:dyDescent="0.25">
      <c r="A1532"/>
      <c r="B1532"/>
      <c r="C1532"/>
      <c r="D1532"/>
    </row>
    <row r="1533" spans="1:4" x14ac:dyDescent="0.25">
      <c r="A1533"/>
      <c r="B1533"/>
      <c r="C1533"/>
      <c r="D1533"/>
    </row>
    <row r="1534" spans="1:4" x14ac:dyDescent="0.25">
      <c r="A1534"/>
      <c r="B1534"/>
      <c r="C1534"/>
      <c r="D1534"/>
    </row>
    <row r="1535" spans="1:4" x14ac:dyDescent="0.25">
      <c r="A1535"/>
      <c r="B1535"/>
      <c r="C1535"/>
      <c r="D1535"/>
    </row>
    <row r="1536" spans="1:4" x14ac:dyDescent="0.25">
      <c r="A1536"/>
      <c r="B1536"/>
      <c r="C1536"/>
      <c r="D1536"/>
    </row>
    <row r="1537" spans="1:4" x14ac:dyDescent="0.25">
      <c r="A1537"/>
      <c r="B1537"/>
      <c r="C1537"/>
      <c r="D1537"/>
    </row>
    <row r="1538" spans="1:4" x14ac:dyDescent="0.25">
      <c r="A1538"/>
      <c r="B1538"/>
      <c r="C1538"/>
      <c r="D1538"/>
    </row>
    <row r="1539" spans="1:4" x14ac:dyDescent="0.25">
      <c r="A1539"/>
      <c r="B1539"/>
      <c r="C1539"/>
      <c r="D1539"/>
    </row>
    <row r="1540" spans="1:4" x14ac:dyDescent="0.25">
      <c r="A1540"/>
      <c r="B1540"/>
      <c r="C1540"/>
      <c r="D1540"/>
    </row>
    <row r="1541" spans="1:4" x14ac:dyDescent="0.25">
      <c r="A1541"/>
      <c r="B1541"/>
      <c r="C1541"/>
      <c r="D1541"/>
    </row>
    <row r="1542" spans="1:4" x14ac:dyDescent="0.25">
      <c r="A1542"/>
      <c r="B1542"/>
      <c r="C1542"/>
      <c r="D1542"/>
    </row>
    <row r="1543" spans="1:4" x14ac:dyDescent="0.25">
      <c r="A1543"/>
      <c r="B1543"/>
      <c r="C1543"/>
      <c r="D1543"/>
    </row>
    <row r="1544" spans="1:4" x14ac:dyDescent="0.25">
      <c r="A1544"/>
      <c r="B1544"/>
      <c r="C1544"/>
      <c r="D1544"/>
    </row>
    <row r="1545" spans="1:4" x14ac:dyDescent="0.25">
      <c r="A1545"/>
      <c r="B1545"/>
      <c r="C1545"/>
      <c r="D1545"/>
    </row>
    <row r="1546" spans="1:4" x14ac:dyDescent="0.25">
      <c r="A1546"/>
      <c r="B1546"/>
      <c r="C1546"/>
      <c r="D1546"/>
    </row>
    <row r="1547" spans="1:4" x14ac:dyDescent="0.25">
      <c r="A1547"/>
      <c r="B1547"/>
      <c r="C1547"/>
      <c r="D1547"/>
    </row>
    <row r="1548" spans="1:4" x14ac:dyDescent="0.25">
      <c r="A1548"/>
      <c r="B1548"/>
      <c r="C1548"/>
      <c r="D1548"/>
    </row>
    <row r="1549" spans="1:4" x14ac:dyDescent="0.25">
      <c r="A1549"/>
      <c r="B1549"/>
      <c r="C1549"/>
      <c r="D1549"/>
    </row>
    <row r="1550" spans="1:4" x14ac:dyDescent="0.25">
      <c r="A1550"/>
      <c r="B1550"/>
      <c r="C1550"/>
      <c r="D1550"/>
    </row>
    <row r="1551" spans="1:4" x14ac:dyDescent="0.25">
      <c r="A1551"/>
      <c r="B1551"/>
      <c r="C1551"/>
      <c r="D1551"/>
    </row>
    <row r="1552" spans="1:4" x14ac:dyDescent="0.25">
      <c r="A1552"/>
      <c r="B1552"/>
      <c r="C1552"/>
      <c r="D1552"/>
    </row>
    <row r="1553" spans="1:4" x14ac:dyDescent="0.25">
      <c r="A1553"/>
      <c r="B1553"/>
      <c r="C1553"/>
      <c r="D1553"/>
    </row>
    <row r="1554" spans="1:4" x14ac:dyDescent="0.25">
      <c r="A1554"/>
      <c r="B1554"/>
      <c r="C1554"/>
      <c r="D1554"/>
    </row>
    <row r="1555" spans="1:4" x14ac:dyDescent="0.25">
      <c r="A1555"/>
      <c r="B1555"/>
      <c r="C1555"/>
      <c r="D1555"/>
    </row>
    <row r="1556" spans="1:4" x14ac:dyDescent="0.25">
      <c r="A1556"/>
      <c r="B1556"/>
      <c r="C1556"/>
      <c r="D1556"/>
    </row>
    <row r="1557" spans="1:4" x14ac:dyDescent="0.25">
      <c r="A1557"/>
      <c r="B1557"/>
      <c r="C1557"/>
      <c r="D1557"/>
    </row>
    <row r="1558" spans="1:4" x14ac:dyDescent="0.25">
      <c r="A1558"/>
      <c r="B1558"/>
      <c r="C1558"/>
      <c r="D1558"/>
    </row>
    <row r="1559" spans="1:4" x14ac:dyDescent="0.25">
      <c r="A1559"/>
      <c r="B1559"/>
      <c r="C1559"/>
      <c r="D1559"/>
    </row>
    <row r="1560" spans="1:4" x14ac:dyDescent="0.25">
      <c r="A1560"/>
      <c r="B1560"/>
      <c r="C1560"/>
      <c r="D1560"/>
    </row>
    <row r="1561" spans="1:4" x14ac:dyDescent="0.25">
      <c r="A1561"/>
      <c r="B1561"/>
      <c r="C1561"/>
      <c r="D1561"/>
    </row>
    <row r="1562" spans="1:4" x14ac:dyDescent="0.25">
      <c r="A1562"/>
      <c r="B1562"/>
      <c r="C1562"/>
      <c r="D1562"/>
    </row>
    <row r="1563" spans="1:4" x14ac:dyDescent="0.25">
      <c r="A1563"/>
      <c r="B1563"/>
      <c r="C1563"/>
      <c r="D1563"/>
    </row>
    <row r="1564" spans="1:4" x14ac:dyDescent="0.25">
      <c r="A1564"/>
      <c r="B1564"/>
      <c r="C1564"/>
      <c r="D1564"/>
    </row>
    <row r="1565" spans="1:4" x14ac:dyDescent="0.25">
      <c r="A1565"/>
      <c r="B1565"/>
      <c r="C1565"/>
      <c r="D1565"/>
    </row>
    <row r="1566" spans="1:4" x14ac:dyDescent="0.25">
      <c r="A1566"/>
      <c r="B1566"/>
      <c r="C1566"/>
      <c r="D1566"/>
    </row>
    <row r="1567" spans="1:4" x14ac:dyDescent="0.25">
      <c r="A1567"/>
      <c r="B1567"/>
      <c r="C1567"/>
      <c r="D1567"/>
    </row>
    <row r="1568" spans="1:4" x14ac:dyDescent="0.25">
      <c r="A1568"/>
      <c r="B1568"/>
      <c r="C1568"/>
      <c r="D1568"/>
    </row>
    <row r="1569" spans="1:4" x14ac:dyDescent="0.25">
      <c r="A1569"/>
      <c r="B1569"/>
      <c r="C1569"/>
      <c r="D1569"/>
    </row>
    <row r="1570" spans="1:4" x14ac:dyDescent="0.25">
      <c r="A1570"/>
      <c r="B1570"/>
      <c r="C1570"/>
      <c r="D1570"/>
    </row>
    <row r="1571" spans="1:4" x14ac:dyDescent="0.25">
      <c r="A1571"/>
      <c r="B1571"/>
      <c r="C1571"/>
      <c r="D1571"/>
    </row>
    <row r="1572" spans="1:4" x14ac:dyDescent="0.25">
      <c r="A1572"/>
      <c r="B1572"/>
      <c r="C1572"/>
      <c r="D1572"/>
    </row>
    <row r="1573" spans="1:4" x14ac:dyDescent="0.25">
      <c r="A1573"/>
      <c r="B1573"/>
      <c r="C1573"/>
      <c r="D1573"/>
    </row>
    <row r="1574" spans="1:4" x14ac:dyDescent="0.25">
      <c r="A1574"/>
      <c r="B1574"/>
      <c r="C1574"/>
      <c r="D1574"/>
    </row>
    <row r="1575" spans="1:4" x14ac:dyDescent="0.25">
      <c r="A1575"/>
      <c r="B1575"/>
      <c r="C1575"/>
      <c r="D1575"/>
    </row>
    <row r="1576" spans="1:4" x14ac:dyDescent="0.25">
      <c r="A1576"/>
      <c r="B1576"/>
      <c r="C1576"/>
      <c r="D1576"/>
    </row>
    <row r="1577" spans="1:4" x14ac:dyDescent="0.25">
      <c r="A1577"/>
      <c r="B1577"/>
      <c r="C1577"/>
      <c r="D1577"/>
    </row>
    <row r="1578" spans="1:4" x14ac:dyDescent="0.25">
      <c r="A1578"/>
      <c r="B1578"/>
      <c r="C1578"/>
      <c r="D1578"/>
    </row>
    <row r="1579" spans="1:4" x14ac:dyDescent="0.25">
      <c r="A1579"/>
      <c r="B1579"/>
      <c r="C1579"/>
      <c r="D1579"/>
    </row>
    <row r="1580" spans="1:4" x14ac:dyDescent="0.25">
      <c r="A1580"/>
      <c r="B1580"/>
      <c r="C1580"/>
      <c r="D1580"/>
    </row>
    <row r="1581" spans="1:4" x14ac:dyDescent="0.25">
      <c r="A1581"/>
      <c r="B1581"/>
      <c r="C1581"/>
      <c r="D1581"/>
    </row>
    <row r="1582" spans="1:4" x14ac:dyDescent="0.25">
      <c r="A1582"/>
      <c r="B1582"/>
      <c r="C1582"/>
      <c r="D1582"/>
    </row>
    <row r="1583" spans="1:4" x14ac:dyDescent="0.25">
      <c r="A1583"/>
      <c r="B1583"/>
      <c r="C1583"/>
      <c r="D1583"/>
    </row>
    <row r="1584" spans="1:4" x14ac:dyDescent="0.25">
      <c r="A1584"/>
      <c r="B1584"/>
      <c r="C1584"/>
      <c r="D1584"/>
    </row>
    <row r="1585" spans="1:4" x14ac:dyDescent="0.25">
      <c r="A1585"/>
      <c r="B1585"/>
      <c r="C1585"/>
      <c r="D1585"/>
    </row>
    <row r="1586" spans="1:4" x14ac:dyDescent="0.25">
      <c r="A1586"/>
      <c r="B1586"/>
      <c r="C1586"/>
      <c r="D1586"/>
    </row>
    <row r="1587" spans="1:4" x14ac:dyDescent="0.25">
      <c r="A1587"/>
      <c r="B1587"/>
      <c r="C1587"/>
      <c r="D1587"/>
    </row>
    <row r="1588" spans="1:4" x14ac:dyDescent="0.25">
      <c r="A1588"/>
      <c r="B1588"/>
      <c r="C1588"/>
      <c r="D1588"/>
    </row>
    <row r="1589" spans="1:4" x14ac:dyDescent="0.25">
      <c r="A1589"/>
      <c r="B1589"/>
      <c r="C1589"/>
      <c r="D1589"/>
    </row>
    <row r="1590" spans="1:4" x14ac:dyDescent="0.25">
      <c r="A1590"/>
      <c r="B1590"/>
      <c r="C1590"/>
      <c r="D1590"/>
    </row>
    <row r="1591" spans="1:4" x14ac:dyDescent="0.25">
      <c r="A1591"/>
      <c r="B1591"/>
      <c r="C1591"/>
      <c r="D1591"/>
    </row>
    <row r="1592" spans="1:4" x14ac:dyDescent="0.25">
      <c r="A1592"/>
      <c r="B1592"/>
      <c r="C1592"/>
      <c r="D1592"/>
    </row>
    <row r="1593" spans="1:4" x14ac:dyDescent="0.25">
      <c r="A1593"/>
      <c r="B1593"/>
      <c r="C1593"/>
      <c r="D1593"/>
    </row>
    <row r="1594" spans="1:4" x14ac:dyDescent="0.25">
      <c r="A1594"/>
      <c r="B1594"/>
      <c r="C1594"/>
      <c r="D1594"/>
    </row>
    <row r="1595" spans="1:4" x14ac:dyDescent="0.25">
      <c r="A1595"/>
      <c r="B1595"/>
      <c r="C1595"/>
      <c r="D1595"/>
    </row>
    <row r="1596" spans="1:4" x14ac:dyDescent="0.25">
      <c r="A1596"/>
      <c r="B1596"/>
      <c r="C1596"/>
      <c r="D1596"/>
    </row>
    <row r="1597" spans="1:4" x14ac:dyDescent="0.25">
      <c r="A1597"/>
      <c r="B1597"/>
      <c r="C1597"/>
      <c r="D1597"/>
    </row>
    <row r="1598" spans="1:4" x14ac:dyDescent="0.25">
      <c r="A1598"/>
      <c r="B1598"/>
      <c r="C1598"/>
      <c r="D1598"/>
    </row>
    <row r="1599" spans="1:4" x14ac:dyDescent="0.25">
      <c r="A1599"/>
      <c r="B1599"/>
      <c r="C1599"/>
      <c r="D1599"/>
    </row>
    <row r="1600" spans="1:4" x14ac:dyDescent="0.25">
      <c r="A1600"/>
      <c r="B1600"/>
      <c r="C1600"/>
      <c r="D1600"/>
    </row>
    <row r="1601" spans="1:4" x14ac:dyDescent="0.25">
      <c r="A1601"/>
      <c r="B1601"/>
      <c r="C1601"/>
      <c r="D1601"/>
    </row>
    <row r="1602" spans="1:4" x14ac:dyDescent="0.25">
      <c r="A1602"/>
      <c r="B1602"/>
      <c r="C1602"/>
      <c r="D1602"/>
    </row>
    <row r="1603" spans="1:4" x14ac:dyDescent="0.25">
      <c r="A1603"/>
      <c r="B1603"/>
      <c r="C1603"/>
      <c r="D1603"/>
    </row>
    <row r="1604" spans="1:4" x14ac:dyDescent="0.25">
      <c r="A1604"/>
      <c r="B1604"/>
      <c r="C1604"/>
      <c r="D1604"/>
    </row>
    <row r="1605" spans="1:4" x14ac:dyDescent="0.25">
      <c r="A1605"/>
      <c r="B1605"/>
      <c r="C1605"/>
      <c r="D1605"/>
    </row>
    <row r="1606" spans="1:4" x14ac:dyDescent="0.25">
      <c r="A1606"/>
      <c r="B1606"/>
      <c r="C1606"/>
      <c r="D1606"/>
    </row>
    <row r="1607" spans="1:4" x14ac:dyDescent="0.25">
      <c r="A1607"/>
      <c r="B1607"/>
      <c r="C1607"/>
      <c r="D1607"/>
    </row>
    <row r="1608" spans="1:4" x14ac:dyDescent="0.25">
      <c r="A1608"/>
      <c r="B1608"/>
      <c r="C1608"/>
      <c r="D1608"/>
    </row>
    <row r="1609" spans="1:4" x14ac:dyDescent="0.25">
      <c r="A1609"/>
      <c r="B1609"/>
      <c r="C1609"/>
      <c r="D1609"/>
    </row>
    <row r="1610" spans="1:4" x14ac:dyDescent="0.25">
      <c r="A1610"/>
      <c r="B1610"/>
      <c r="C1610"/>
      <c r="D1610"/>
    </row>
    <row r="1611" spans="1:4" x14ac:dyDescent="0.25">
      <c r="A1611"/>
      <c r="B1611"/>
      <c r="C1611"/>
      <c r="D1611"/>
    </row>
    <row r="1612" spans="1:4" x14ac:dyDescent="0.25">
      <c r="A1612"/>
      <c r="B1612"/>
      <c r="C1612"/>
      <c r="D1612"/>
    </row>
    <row r="1613" spans="1:4" x14ac:dyDescent="0.25">
      <c r="A1613"/>
      <c r="B1613"/>
      <c r="C1613"/>
      <c r="D1613"/>
    </row>
    <row r="1614" spans="1:4" x14ac:dyDescent="0.25">
      <c r="A1614"/>
      <c r="B1614"/>
      <c r="C1614"/>
      <c r="D1614"/>
    </row>
    <row r="1615" spans="1:4" x14ac:dyDescent="0.25">
      <c r="A1615"/>
      <c r="B1615"/>
      <c r="C1615"/>
      <c r="D1615"/>
    </row>
    <row r="1616" spans="1:4" x14ac:dyDescent="0.25">
      <c r="A1616"/>
      <c r="B1616"/>
      <c r="C1616"/>
      <c r="D1616"/>
    </row>
    <row r="1617" spans="1:4" x14ac:dyDescent="0.25">
      <c r="A1617"/>
      <c r="B1617"/>
      <c r="C1617"/>
      <c r="D1617"/>
    </row>
    <row r="1618" spans="1:4" x14ac:dyDescent="0.25">
      <c r="A1618"/>
      <c r="B1618"/>
      <c r="C1618"/>
      <c r="D1618"/>
    </row>
    <row r="1619" spans="1:4" x14ac:dyDescent="0.25">
      <c r="A1619"/>
      <c r="B1619"/>
      <c r="C1619"/>
      <c r="D1619"/>
    </row>
    <row r="1620" spans="1:4" x14ac:dyDescent="0.25">
      <c r="A1620"/>
      <c r="B1620"/>
      <c r="C1620"/>
      <c r="D1620"/>
    </row>
    <row r="1621" spans="1:4" x14ac:dyDescent="0.25">
      <c r="A1621"/>
      <c r="B1621"/>
      <c r="C1621"/>
      <c r="D1621"/>
    </row>
    <row r="1622" spans="1:4" x14ac:dyDescent="0.25">
      <c r="A1622"/>
      <c r="B1622"/>
      <c r="C1622"/>
      <c r="D1622"/>
    </row>
    <row r="1623" spans="1:4" x14ac:dyDescent="0.25">
      <c r="A1623"/>
      <c r="B1623"/>
      <c r="C1623"/>
      <c r="D1623"/>
    </row>
    <row r="1624" spans="1:4" x14ac:dyDescent="0.25">
      <c r="A1624"/>
      <c r="B1624"/>
      <c r="C1624"/>
      <c r="D1624"/>
    </row>
    <row r="1625" spans="1:4" x14ac:dyDescent="0.25">
      <c r="A1625"/>
      <c r="B1625"/>
      <c r="C1625"/>
      <c r="D1625"/>
    </row>
    <row r="1626" spans="1:4" x14ac:dyDescent="0.25">
      <c r="A1626"/>
      <c r="B1626"/>
      <c r="C1626"/>
      <c r="D1626"/>
    </row>
    <row r="1627" spans="1:4" x14ac:dyDescent="0.25">
      <c r="A1627"/>
      <c r="B1627"/>
      <c r="C1627"/>
      <c r="D1627"/>
    </row>
    <row r="1628" spans="1:4" x14ac:dyDescent="0.25">
      <c r="A1628"/>
      <c r="B1628"/>
      <c r="C1628"/>
      <c r="D1628"/>
    </row>
    <row r="1629" spans="1:4" x14ac:dyDescent="0.25">
      <c r="A1629"/>
      <c r="B1629"/>
      <c r="C1629"/>
      <c r="D1629"/>
    </row>
    <row r="1630" spans="1:4" x14ac:dyDescent="0.25">
      <c r="A1630"/>
      <c r="B1630"/>
      <c r="C1630"/>
      <c r="D1630"/>
    </row>
    <row r="1631" spans="1:4" x14ac:dyDescent="0.25">
      <c r="A1631"/>
      <c r="B1631"/>
      <c r="C1631"/>
      <c r="D1631"/>
    </row>
    <row r="1632" spans="1:4" x14ac:dyDescent="0.25">
      <c r="A1632"/>
      <c r="B1632"/>
      <c r="C1632"/>
      <c r="D1632"/>
    </row>
    <row r="1633" spans="1:4" x14ac:dyDescent="0.25">
      <c r="A1633"/>
      <c r="B1633"/>
      <c r="C1633"/>
      <c r="D1633"/>
    </row>
    <row r="1634" spans="1:4" x14ac:dyDescent="0.25">
      <c r="A1634"/>
      <c r="B1634"/>
      <c r="C1634"/>
      <c r="D1634"/>
    </row>
    <row r="1635" spans="1:4" x14ac:dyDescent="0.25">
      <c r="A1635"/>
      <c r="B1635"/>
      <c r="C1635"/>
      <c r="D1635"/>
    </row>
    <row r="1636" spans="1:4" x14ac:dyDescent="0.25">
      <c r="A1636"/>
      <c r="B1636"/>
      <c r="C1636"/>
      <c r="D1636"/>
    </row>
    <row r="1637" spans="1:4" x14ac:dyDescent="0.25">
      <c r="A1637"/>
      <c r="B1637"/>
      <c r="C1637"/>
      <c r="D1637"/>
    </row>
    <row r="1638" spans="1:4" x14ac:dyDescent="0.25">
      <c r="A1638"/>
      <c r="B1638"/>
      <c r="C1638"/>
      <c r="D1638"/>
    </row>
    <row r="1639" spans="1:4" x14ac:dyDescent="0.25">
      <c r="A1639"/>
      <c r="B1639"/>
      <c r="C1639"/>
      <c r="D1639"/>
    </row>
    <row r="1640" spans="1:4" x14ac:dyDescent="0.25">
      <c r="A1640"/>
      <c r="B1640"/>
      <c r="C1640"/>
      <c r="D1640"/>
    </row>
    <row r="1641" spans="1:4" x14ac:dyDescent="0.25">
      <c r="A1641"/>
      <c r="B1641"/>
      <c r="C1641"/>
      <c r="D1641"/>
    </row>
    <row r="1642" spans="1:4" x14ac:dyDescent="0.25">
      <c r="A1642"/>
      <c r="B1642"/>
      <c r="C1642"/>
      <c r="D1642"/>
    </row>
    <row r="1643" spans="1:4" x14ac:dyDescent="0.25">
      <c r="A1643"/>
      <c r="B1643"/>
      <c r="C1643"/>
      <c r="D1643"/>
    </row>
    <row r="1644" spans="1:4" x14ac:dyDescent="0.25">
      <c r="A1644"/>
      <c r="B1644"/>
      <c r="C1644"/>
      <c r="D1644"/>
    </row>
    <row r="1645" spans="1:4" x14ac:dyDescent="0.25">
      <c r="A1645"/>
      <c r="B1645"/>
      <c r="C1645"/>
      <c r="D1645"/>
    </row>
    <row r="1646" spans="1:4" x14ac:dyDescent="0.25">
      <c r="A1646"/>
      <c r="B1646"/>
      <c r="C1646"/>
      <c r="D1646"/>
    </row>
    <row r="1647" spans="1:4" x14ac:dyDescent="0.25">
      <c r="A1647"/>
      <c r="B1647"/>
      <c r="C1647"/>
      <c r="D1647"/>
    </row>
    <row r="1648" spans="1:4" x14ac:dyDescent="0.25">
      <c r="A1648"/>
      <c r="B1648"/>
      <c r="C1648"/>
      <c r="D1648"/>
    </row>
    <row r="1649" spans="1:4" x14ac:dyDescent="0.25">
      <c r="A1649"/>
      <c r="B1649"/>
      <c r="C1649"/>
      <c r="D1649"/>
    </row>
    <row r="1650" spans="1:4" x14ac:dyDescent="0.25">
      <c r="A1650"/>
      <c r="B1650"/>
      <c r="C1650"/>
      <c r="D1650"/>
    </row>
    <row r="1651" spans="1:4" x14ac:dyDescent="0.25">
      <c r="A1651"/>
      <c r="B1651"/>
      <c r="C1651"/>
      <c r="D1651"/>
    </row>
    <row r="1652" spans="1:4" x14ac:dyDescent="0.25">
      <c r="A1652"/>
      <c r="B1652"/>
      <c r="C1652"/>
      <c r="D1652"/>
    </row>
    <row r="1653" spans="1:4" x14ac:dyDescent="0.25">
      <c r="A1653"/>
      <c r="B1653"/>
      <c r="C1653"/>
      <c r="D1653"/>
    </row>
    <row r="1654" spans="1:4" x14ac:dyDescent="0.25">
      <c r="A1654"/>
      <c r="B1654"/>
      <c r="C1654"/>
      <c r="D1654"/>
    </row>
    <row r="1655" spans="1:4" x14ac:dyDescent="0.25">
      <c r="A1655"/>
      <c r="B1655"/>
      <c r="C1655"/>
      <c r="D1655"/>
    </row>
    <row r="1656" spans="1:4" x14ac:dyDescent="0.25">
      <c r="A1656"/>
      <c r="B1656"/>
      <c r="C1656"/>
      <c r="D1656"/>
    </row>
    <row r="1657" spans="1:4" x14ac:dyDescent="0.25">
      <c r="A1657"/>
      <c r="B1657"/>
      <c r="C1657"/>
      <c r="D1657"/>
    </row>
    <row r="1658" spans="1:4" x14ac:dyDescent="0.25">
      <c r="A1658"/>
      <c r="B1658"/>
      <c r="C1658"/>
      <c r="D1658"/>
    </row>
    <row r="1659" spans="1:4" x14ac:dyDescent="0.25">
      <c r="A1659"/>
      <c r="B1659"/>
      <c r="C1659"/>
      <c r="D1659"/>
    </row>
    <row r="1660" spans="1:4" x14ac:dyDescent="0.25">
      <c r="A1660"/>
      <c r="B1660"/>
      <c r="C1660"/>
      <c r="D1660"/>
    </row>
    <row r="1661" spans="1:4" x14ac:dyDescent="0.25">
      <c r="A1661"/>
      <c r="B1661"/>
      <c r="C1661"/>
      <c r="D1661"/>
    </row>
    <row r="1662" spans="1:4" x14ac:dyDescent="0.25">
      <c r="A1662"/>
      <c r="B1662"/>
      <c r="C1662"/>
      <c r="D1662"/>
    </row>
    <row r="1663" spans="1:4" x14ac:dyDescent="0.25">
      <c r="A1663"/>
      <c r="B1663"/>
      <c r="C1663"/>
      <c r="D1663"/>
    </row>
    <row r="1664" spans="1:4" x14ac:dyDescent="0.25">
      <c r="A1664"/>
      <c r="B1664"/>
      <c r="C1664"/>
      <c r="D1664"/>
    </row>
    <row r="1665" spans="1:4" x14ac:dyDescent="0.25">
      <c r="A1665"/>
      <c r="B1665"/>
      <c r="C1665"/>
      <c r="D1665"/>
    </row>
    <row r="1666" spans="1:4" x14ac:dyDescent="0.25">
      <c r="A1666"/>
      <c r="B1666"/>
      <c r="C1666"/>
      <c r="D1666"/>
    </row>
    <row r="1667" spans="1:4" x14ac:dyDescent="0.25">
      <c r="A1667"/>
      <c r="B1667"/>
      <c r="C1667"/>
      <c r="D1667"/>
    </row>
    <row r="1668" spans="1:4" x14ac:dyDescent="0.25">
      <c r="A1668"/>
      <c r="B1668"/>
      <c r="C1668"/>
      <c r="D1668"/>
    </row>
    <row r="1669" spans="1:4" x14ac:dyDescent="0.25">
      <c r="A1669"/>
      <c r="B1669"/>
      <c r="C1669"/>
      <c r="D1669"/>
    </row>
    <row r="1670" spans="1:4" x14ac:dyDescent="0.25">
      <c r="A1670"/>
      <c r="B1670"/>
      <c r="C1670"/>
      <c r="D1670"/>
    </row>
    <row r="1671" spans="1:4" x14ac:dyDescent="0.25">
      <c r="A1671"/>
      <c r="B1671"/>
      <c r="C1671"/>
      <c r="D1671"/>
    </row>
    <row r="1672" spans="1:4" x14ac:dyDescent="0.25">
      <c r="A1672"/>
      <c r="B1672"/>
      <c r="C1672"/>
      <c r="D1672"/>
    </row>
    <row r="1673" spans="1:4" x14ac:dyDescent="0.25">
      <c r="A1673"/>
      <c r="B1673"/>
      <c r="C1673"/>
      <c r="D1673"/>
    </row>
    <row r="1674" spans="1:4" x14ac:dyDescent="0.25">
      <c r="A1674"/>
      <c r="B1674"/>
      <c r="C1674"/>
      <c r="D1674"/>
    </row>
    <row r="1675" spans="1:4" x14ac:dyDescent="0.25">
      <c r="A1675"/>
      <c r="B1675"/>
      <c r="C1675"/>
      <c r="D1675"/>
    </row>
    <row r="1676" spans="1:4" x14ac:dyDescent="0.25">
      <c r="A1676"/>
      <c r="B1676"/>
      <c r="C1676"/>
      <c r="D1676"/>
    </row>
    <row r="1677" spans="1:4" x14ac:dyDescent="0.25">
      <c r="A1677"/>
      <c r="B1677"/>
      <c r="C1677"/>
      <c r="D1677"/>
    </row>
    <row r="1678" spans="1:4" x14ac:dyDescent="0.25">
      <c r="A1678"/>
      <c r="B1678"/>
      <c r="C1678"/>
      <c r="D1678"/>
    </row>
    <row r="1679" spans="1:4" x14ac:dyDescent="0.25">
      <c r="A1679"/>
      <c r="B1679"/>
      <c r="C1679"/>
      <c r="D1679"/>
    </row>
    <row r="1680" spans="1:4" x14ac:dyDescent="0.25">
      <c r="A1680"/>
      <c r="B1680"/>
      <c r="C1680"/>
      <c r="D1680"/>
    </row>
    <row r="1681" spans="1:4" x14ac:dyDescent="0.25">
      <c r="A1681"/>
      <c r="B1681"/>
      <c r="C1681"/>
      <c r="D1681"/>
    </row>
    <row r="1682" spans="1:4" x14ac:dyDescent="0.25">
      <c r="A1682"/>
      <c r="B1682"/>
      <c r="C1682"/>
      <c r="D1682"/>
    </row>
    <row r="1683" spans="1:4" x14ac:dyDescent="0.25">
      <c r="A1683"/>
      <c r="B1683"/>
      <c r="C1683"/>
      <c r="D1683"/>
    </row>
    <row r="1684" spans="1:4" x14ac:dyDescent="0.25">
      <c r="A1684"/>
      <c r="B1684"/>
      <c r="C1684"/>
      <c r="D1684"/>
    </row>
    <row r="1685" spans="1:4" x14ac:dyDescent="0.25">
      <c r="A1685"/>
      <c r="B1685"/>
      <c r="C1685"/>
      <c r="D1685"/>
    </row>
    <row r="1686" spans="1:4" x14ac:dyDescent="0.25">
      <c r="A1686"/>
      <c r="B1686"/>
      <c r="C1686"/>
      <c r="D1686"/>
    </row>
    <row r="1687" spans="1:4" x14ac:dyDescent="0.25">
      <c r="A1687"/>
      <c r="B1687"/>
      <c r="C1687"/>
      <c r="D1687"/>
    </row>
    <row r="1688" spans="1:4" x14ac:dyDescent="0.25">
      <c r="A1688"/>
      <c r="B1688"/>
      <c r="C1688"/>
      <c r="D1688"/>
    </row>
    <row r="1689" spans="1:4" x14ac:dyDescent="0.25">
      <c r="A1689"/>
      <c r="B1689"/>
      <c r="C1689"/>
      <c r="D1689"/>
    </row>
    <row r="1690" spans="1:4" x14ac:dyDescent="0.25">
      <c r="A1690"/>
      <c r="B1690"/>
      <c r="C1690"/>
      <c r="D1690"/>
    </row>
    <row r="1691" spans="1:4" x14ac:dyDescent="0.25">
      <c r="A1691"/>
      <c r="B1691"/>
      <c r="C1691"/>
      <c r="D1691"/>
    </row>
    <row r="1692" spans="1:4" x14ac:dyDescent="0.25">
      <c r="A1692"/>
      <c r="B1692"/>
      <c r="C1692"/>
      <c r="D1692"/>
    </row>
    <row r="1693" spans="1:4" x14ac:dyDescent="0.25">
      <c r="A1693"/>
      <c r="B1693"/>
      <c r="C1693"/>
      <c r="D1693"/>
    </row>
    <row r="1694" spans="1:4" x14ac:dyDescent="0.25">
      <c r="A1694"/>
      <c r="B1694"/>
      <c r="C1694"/>
      <c r="D1694"/>
    </row>
    <row r="1695" spans="1:4" x14ac:dyDescent="0.25">
      <c r="A1695"/>
      <c r="B1695"/>
      <c r="C1695"/>
      <c r="D1695"/>
    </row>
    <row r="1696" spans="1:4" x14ac:dyDescent="0.25">
      <c r="A1696"/>
      <c r="B1696"/>
      <c r="C1696"/>
      <c r="D1696"/>
    </row>
    <row r="1697" spans="1:4" x14ac:dyDescent="0.25">
      <c r="A1697"/>
      <c r="B1697"/>
      <c r="C1697"/>
      <c r="D1697"/>
    </row>
    <row r="1698" spans="1:4" x14ac:dyDescent="0.25">
      <c r="A1698"/>
      <c r="B1698"/>
      <c r="C1698"/>
      <c r="D1698"/>
    </row>
    <row r="1699" spans="1:4" x14ac:dyDescent="0.25">
      <c r="A1699"/>
      <c r="B1699"/>
      <c r="C1699"/>
      <c r="D1699"/>
    </row>
    <row r="1700" spans="1:4" x14ac:dyDescent="0.25">
      <c r="A1700"/>
      <c r="B1700"/>
      <c r="C1700"/>
      <c r="D1700"/>
    </row>
    <row r="1701" spans="1:4" x14ac:dyDescent="0.25">
      <c r="A1701"/>
      <c r="B1701"/>
      <c r="C1701"/>
      <c r="D1701"/>
    </row>
    <row r="1702" spans="1:4" x14ac:dyDescent="0.25">
      <c r="A1702"/>
      <c r="B1702"/>
      <c r="C1702"/>
      <c r="D1702"/>
    </row>
    <row r="1703" spans="1:4" x14ac:dyDescent="0.25">
      <c r="A1703"/>
      <c r="B1703"/>
      <c r="C1703"/>
      <c r="D1703"/>
    </row>
    <row r="1704" spans="1:4" x14ac:dyDescent="0.25">
      <c r="A1704"/>
      <c r="B1704"/>
      <c r="C1704"/>
      <c r="D1704"/>
    </row>
    <row r="1705" spans="1:4" x14ac:dyDescent="0.25">
      <c r="A1705"/>
      <c r="B1705"/>
      <c r="C1705"/>
      <c r="D1705"/>
    </row>
    <row r="1706" spans="1:4" x14ac:dyDescent="0.25">
      <c r="A1706"/>
      <c r="B1706"/>
      <c r="C1706"/>
      <c r="D1706"/>
    </row>
    <row r="1707" spans="1:4" x14ac:dyDescent="0.25">
      <c r="A1707"/>
      <c r="B1707"/>
      <c r="C1707"/>
      <c r="D1707"/>
    </row>
    <row r="1708" spans="1:4" x14ac:dyDescent="0.25">
      <c r="A1708"/>
      <c r="B1708"/>
      <c r="C1708"/>
      <c r="D1708"/>
    </row>
    <row r="1709" spans="1:4" x14ac:dyDescent="0.25">
      <c r="A1709"/>
      <c r="B1709"/>
      <c r="C1709"/>
      <c r="D1709"/>
    </row>
    <row r="1710" spans="1:4" x14ac:dyDescent="0.25">
      <c r="A1710"/>
      <c r="B1710"/>
      <c r="C1710"/>
      <c r="D1710"/>
    </row>
    <row r="1711" spans="1:4" x14ac:dyDescent="0.25">
      <c r="A1711"/>
      <c r="B1711"/>
      <c r="C1711"/>
      <c r="D1711"/>
    </row>
    <row r="1712" spans="1:4" x14ac:dyDescent="0.25">
      <c r="A1712"/>
      <c r="B1712"/>
      <c r="C1712"/>
      <c r="D1712"/>
    </row>
    <row r="1713" spans="1:4" x14ac:dyDescent="0.25">
      <c r="A1713"/>
      <c r="B1713"/>
      <c r="C1713"/>
      <c r="D1713"/>
    </row>
    <row r="1714" spans="1:4" x14ac:dyDescent="0.25">
      <c r="A1714"/>
      <c r="B1714"/>
      <c r="C1714"/>
      <c r="D1714"/>
    </row>
    <row r="1715" spans="1:4" x14ac:dyDescent="0.25">
      <c r="A1715"/>
      <c r="B1715"/>
      <c r="C1715"/>
      <c r="D1715"/>
    </row>
    <row r="1716" spans="1:4" x14ac:dyDescent="0.25">
      <c r="A1716"/>
      <c r="B1716"/>
      <c r="C1716"/>
      <c r="D1716"/>
    </row>
    <row r="1717" spans="1:4" x14ac:dyDescent="0.25">
      <c r="A1717"/>
      <c r="B1717"/>
      <c r="C1717"/>
      <c r="D1717"/>
    </row>
    <row r="1718" spans="1:4" x14ac:dyDescent="0.25">
      <c r="A1718"/>
      <c r="B1718"/>
      <c r="C1718"/>
      <c r="D1718"/>
    </row>
    <row r="1719" spans="1:4" x14ac:dyDescent="0.25">
      <c r="A1719"/>
      <c r="B1719"/>
      <c r="C1719"/>
      <c r="D1719"/>
    </row>
    <row r="1720" spans="1:4" x14ac:dyDescent="0.25">
      <c r="A1720"/>
      <c r="B1720"/>
      <c r="C1720"/>
      <c r="D1720"/>
    </row>
    <row r="1721" spans="1:4" x14ac:dyDescent="0.25">
      <c r="A1721"/>
      <c r="B1721"/>
      <c r="C1721"/>
      <c r="D1721"/>
    </row>
    <row r="1722" spans="1:4" x14ac:dyDescent="0.25">
      <c r="A1722"/>
      <c r="B1722"/>
      <c r="C1722"/>
      <c r="D1722"/>
    </row>
    <row r="1723" spans="1:4" x14ac:dyDescent="0.25">
      <c r="A1723"/>
      <c r="B1723"/>
      <c r="C1723"/>
      <c r="D1723"/>
    </row>
    <row r="1724" spans="1:4" x14ac:dyDescent="0.25">
      <c r="A1724"/>
      <c r="B1724"/>
      <c r="C1724"/>
      <c r="D1724"/>
    </row>
    <row r="1725" spans="1:4" x14ac:dyDescent="0.25">
      <c r="A1725"/>
      <c r="B1725"/>
      <c r="C1725"/>
      <c r="D1725"/>
    </row>
    <row r="1726" spans="1:4" x14ac:dyDescent="0.25">
      <c r="A1726"/>
      <c r="B1726"/>
      <c r="C1726"/>
      <c r="D1726"/>
    </row>
    <row r="1727" spans="1:4" x14ac:dyDescent="0.25">
      <c r="A1727"/>
      <c r="B1727"/>
      <c r="C1727"/>
      <c r="D1727"/>
    </row>
    <row r="1728" spans="1:4" x14ac:dyDescent="0.25">
      <c r="A1728"/>
      <c r="B1728"/>
      <c r="C1728"/>
      <c r="D1728"/>
    </row>
    <row r="1729" spans="1:4" x14ac:dyDescent="0.25">
      <c r="A1729"/>
      <c r="B1729"/>
      <c r="C1729"/>
      <c r="D1729"/>
    </row>
    <row r="1730" spans="1:4" x14ac:dyDescent="0.25">
      <c r="A1730"/>
      <c r="B1730"/>
      <c r="C1730"/>
      <c r="D1730"/>
    </row>
    <row r="1731" spans="1:4" x14ac:dyDescent="0.25">
      <c r="A1731"/>
      <c r="B1731"/>
      <c r="C1731"/>
      <c r="D1731"/>
    </row>
    <row r="1732" spans="1:4" x14ac:dyDescent="0.25">
      <c r="A1732"/>
      <c r="B1732"/>
      <c r="C1732"/>
      <c r="D1732"/>
    </row>
    <row r="1733" spans="1:4" x14ac:dyDescent="0.25">
      <c r="A1733"/>
      <c r="B1733"/>
      <c r="C1733"/>
      <c r="D1733"/>
    </row>
    <row r="1734" spans="1:4" x14ac:dyDescent="0.25">
      <c r="A1734"/>
      <c r="B1734"/>
      <c r="C1734"/>
      <c r="D1734"/>
    </row>
    <row r="1735" spans="1:4" x14ac:dyDescent="0.25">
      <c r="A1735"/>
      <c r="B1735"/>
      <c r="C1735"/>
      <c r="D1735"/>
    </row>
    <row r="1736" spans="1:4" x14ac:dyDescent="0.25">
      <c r="A1736"/>
      <c r="B1736"/>
      <c r="C1736"/>
      <c r="D1736"/>
    </row>
    <row r="1737" spans="1:4" x14ac:dyDescent="0.25">
      <c r="A1737"/>
      <c r="B1737"/>
      <c r="C1737"/>
      <c r="D1737"/>
    </row>
    <row r="1738" spans="1:4" x14ac:dyDescent="0.25">
      <c r="A1738"/>
      <c r="B1738"/>
      <c r="C1738"/>
      <c r="D1738"/>
    </row>
    <row r="1739" spans="1:4" x14ac:dyDescent="0.25">
      <c r="A1739"/>
      <c r="B1739"/>
      <c r="C1739"/>
      <c r="D1739"/>
    </row>
    <row r="1740" spans="1:4" x14ac:dyDescent="0.25">
      <c r="A1740"/>
      <c r="B1740"/>
      <c r="C1740"/>
      <c r="D1740"/>
    </row>
    <row r="1741" spans="1:4" x14ac:dyDescent="0.25">
      <c r="A1741"/>
      <c r="B1741"/>
      <c r="C1741"/>
      <c r="D1741"/>
    </row>
    <row r="1742" spans="1:4" x14ac:dyDescent="0.25">
      <c r="A1742"/>
      <c r="B1742"/>
      <c r="C1742"/>
      <c r="D1742"/>
    </row>
    <row r="1743" spans="1:4" x14ac:dyDescent="0.25">
      <c r="A1743"/>
      <c r="B1743"/>
      <c r="C1743"/>
      <c r="D1743"/>
    </row>
    <row r="1744" spans="1:4" x14ac:dyDescent="0.25">
      <c r="A1744"/>
      <c r="B1744"/>
      <c r="C1744"/>
      <c r="D1744"/>
    </row>
    <row r="1745" spans="1:4" x14ac:dyDescent="0.25">
      <c r="A1745"/>
      <c r="B1745"/>
      <c r="C1745"/>
      <c r="D1745"/>
    </row>
    <row r="1746" spans="1:4" x14ac:dyDescent="0.25">
      <c r="A1746"/>
      <c r="B1746"/>
      <c r="C1746"/>
      <c r="D1746"/>
    </row>
    <row r="1747" spans="1:4" x14ac:dyDescent="0.25">
      <c r="A1747"/>
      <c r="B1747"/>
      <c r="C1747"/>
      <c r="D1747"/>
    </row>
    <row r="1748" spans="1:4" x14ac:dyDescent="0.25">
      <c r="A1748"/>
      <c r="B1748"/>
      <c r="C1748"/>
      <c r="D1748"/>
    </row>
    <row r="1749" spans="1:4" x14ac:dyDescent="0.25">
      <c r="A1749"/>
      <c r="B1749"/>
      <c r="C1749"/>
      <c r="D1749"/>
    </row>
    <row r="1750" spans="1:4" x14ac:dyDescent="0.25">
      <c r="A1750"/>
      <c r="B1750"/>
      <c r="C1750"/>
      <c r="D1750"/>
    </row>
    <row r="1751" spans="1:4" x14ac:dyDescent="0.25">
      <c r="A1751"/>
      <c r="B1751"/>
      <c r="C1751"/>
      <c r="D1751"/>
    </row>
    <row r="1752" spans="1:4" x14ac:dyDescent="0.25">
      <c r="A1752"/>
      <c r="B1752"/>
      <c r="C1752"/>
      <c r="D1752"/>
    </row>
    <row r="1753" spans="1:4" x14ac:dyDescent="0.25">
      <c r="A1753"/>
      <c r="B1753"/>
      <c r="C1753"/>
      <c r="D1753"/>
    </row>
    <row r="1754" spans="1:4" x14ac:dyDescent="0.25">
      <c r="A1754"/>
      <c r="B1754"/>
      <c r="C1754"/>
      <c r="D1754"/>
    </row>
    <row r="1755" spans="1:4" x14ac:dyDescent="0.25">
      <c r="A1755"/>
      <c r="B1755"/>
      <c r="C1755"/>
      <c r="D1755"/>
    </row>
    <row r="1756" spans="1:4" x14ac:dyDescent="0.25">
      <c r="A1756"/>
      <c r="B1756"/>
      <c r="C1756"/>
      <c r="D1756"/>
    </row>
    <row r="1757" spans="1:4" x14ac:dyDescent="0.25">
      <c r="A1757"/>
      <c r="B1757"/>
      <c r="C1757"/>
      <c r="D1757"/>
    </row>
    <row r="1758" spans="1:4" x14ac:dyDescent="0.25">
      <c r="A1758"/>
      <c r="B1758"/>
      <c r="C1758"/>
      <c r="D1758"/>
    </row>
    <row r="1759" spans="1:4" x14ac:dyDescent="0.25">
      <c r="A1759"/>
      <c r="B1759"/>
      <c r="C1759"/>
      <c r="D1759"/>
    </row>
    <row r="1760" spans="1:4" x14ac:dyDescent="0.25">
      <c r="A1760"/>
      <c r="B1760"/>
      <c r="C1760"/>
      <c r="D1760"/>
    </row>
    <row r="1761" spans="1:4" x14ac:dyDescent="0.25">
      <c r="A1761"/>
      <c r="B1761"/>
      <c r="C1761"/>
      <c r="D1761"/>
    </row>
    <row r="1762" spans="1:4" x14ac:dyDescent="0.25">
      <c r="A1762"/>
      <c r="B1762"/>
      <c r="C1762"/>
      <c r="D1762"/>
    </row>
    <row r="1763" spans="1:4" x14ac:dyDescent="0.25">
      <c r="A1763"/>
      <c r="B1763"/>
      <c r="C1763"/>
      <c r="D1763"/>
    </row>
    <row r="1764" spans="1:4" x14ac:dyDescent="0.25">
      <c r="A1764"/>
      <c r="B1764"/>
      <c r="C1764"/>
      <c r="D1764"/>
    </row>
    <row r="1765" spans="1:4" x14ac:dyDescent="0.25">
      <c r="A1765"/>
      <c r="B1765"/>
      <c r="C1765"/>
      <c r="D1765"/>
    </row>
    <row r="1766" spans="1:4" x14ac:dyDescent="0.25">
      <c r="A1766"/>
      <c r="B1766"/>
      <c r="C1766"/>
      <c r="D1766"/>
    </row>
    <row r="1767" spans="1:4" x14ac:dyDescent="0.25">
      <c r="A1767"/>
      <c r="B1767"/>
      <c r="C1767"/>
      <c r="D1767"/>
    </row>
    <row r="1768" spans="1:4" x14ac:dyDescent="0.25">
      <c r="A1768"/>
      <c r="B1768"/>
      <c r="C1768"/>
      <c r="D1768"/>
    </row>
    <row r="1769" spans="1:4" x14ac:dyDescent="0.25">
      <c r="A1769"/>
      <c r="B1769"/>
      <c r="C1769"/>
      <c r="D1769"/>
    </row>
    <row r="1770" spans="1:4" x14ac:dyDescent="0.25">
      <c r="A1770"/>
      <c r="B1770"/>
      <c r="C1770"/>
      <c r="D1770"/>
    </row>
    <row r="1771" spans="1:4" x14ac:dyDescent="0.25">
      <c r="A1771"/>
      <c r="B1771"/>
      <c r="C1771"/>
      <c r="D1771"/>
    </row>
    <row r="1772" spans="1:4" x14ac:dyDescent="0.25">
      <c r="A1772"/>
      <c r="B1772"/>
      <c r="C1772"/>
      <c r="D1772"/>
    </row>
    <row r="1773" spans="1:4" x14ac:dyDescent="0.25">
      <c r="A1773"/>
      <c r="B1773"/>
      <c r="C1773"/>
      <c r="D1773"/>
    </row>
    <row r="1774" spans="1:4" x14ac:dyDescent="0.25">
      <c r="A1774"/>
      <c r="B1774"/>
      <c r="C1774"/>
      <c r="D1774"/>
    </row>
    <row r="1775" spans="1:4" x14ac:dyDescent="0.25">
      <c r="A1775"/>
      <c r="B1775"/>
      <c r="C1775"/>
      <c r="D1775"/>
    </row>
    <row r="1776" spans="1:4" x14ac:dyDescent="0.25">
      <c r="A1776"/>
      <c r="B1776"/>
      <c r="C1776"/>
      <c r="D1776"/>
    </row>
    <row r="1777" spans="1:4" x14ac:dyDescent="0.25">
      <c r="A1777"/>
      <c r="B1777"/>
      <c r="C1777"/>
      <c r="D1777"/>
    </row>
    <row r="1778" spans="1:4" x14ac:dyDescent="0.25">
      <c r="A1778"/>
      <c r="B1778"/>
      <c r="C1778"/>
      <c r="D1778"/>
    </row>
    <row r="1779" spans="1:4" x14ac:dyDescent="0.25">
      <c r="A1779"/>
      <c r="B1779"/>
      <c r="C1779"/>
      <c r="D1779"/>
    </row>
    <row r="1780" spans="1:4" x14ac:dyDescent="0.25">
      <c r="A1780"/>
      <c r="B1780"/>
      <c r="C1780"/>
      <c r="D1780"/>
    </row>
    <row r="1781" spans="1:4" x14ac:dyDescent="0.25">
      <c r="A1781"/>
      <c r="B1781"/>
      <c r="C1781"/>
      <c r="D1781"/>
    </row>
    <row r="1782" spans="1:4" x14ac:dyDescent="0.25">
      <c r="A1782"/>
      <c r="B1782"/>
      <c r="C1782"/>
      <c r="D1782"/>
    </row>
    <row r="1783" spans="1:4" x14ac:dyDescent="0.25">
      <c r="A1783"/>
      <c r="B1783"/>
      <c r="C1783"/>
      <c r="D1783"/>
    </row>
    <row r="1784" spans="1:4" x14ac:dyDescent="0.25">
      <c r="A1784"/>
      <c r="B1784"/>
      <c r="C1784"/>
      <c r="D1784"/>
    </row>
    <row r="1785" spans="1:4" x14ac:dyDescent="0.25">
      <c r="A1785"/>
      <c r="B1785"/>
      <c r="C1785"/>
      <c r="D1785"/>
    </row>
    <row r="1786" spans="1:4" x14ac:dyDescent="0.25">
      <c r="A1786"/>
      <c r="B1786"/>
      <c r="C1786"/>
      <c r="D1786"/>
    </row>
    <row r="1787" spans="1:4" x14ac:dyDescent="0.25">
      <c r="A1787"/>
      <c r="B1787"/>
      <c r="C1787"/>
      <c r="D1787"/>
    </row>
    <row r="1788" spans="1:4" x14ac:dyDescent="0.25">
      <c r="A1788"/>
      <c r="B1788"/>
      <c r="C1788"/>
      <c r="D1788"/>
    </row>
    <row r="1789" spans="1:4" x14ac:dyDescent="0.25">
      <c r="A1789"/>
      <c r="B1789"/>
      <c r="C1789"/>
      <c r="D1789"/>
    </row>
    <row r="1790" spans="1:4" x14ac:dyDescent="0.25">
      <c r="A1790"/>
      <c r="B1790"/>
      <c r="C1790"/>
      <c r="D1790"/>
    </row>
    <row r="1791" spans="1:4" x14ac:dyDescent="0.25">
      <c r="A1791"/>
      <c r="B1791"/>
      <c r="C1791"/>
      <c r="D1791"/>
    </row>
    <row r="1792" spans="1:4" x14ac:dyDescent="0.25">
      <c r="A1792"/>
      <c r="B1792"/>
      <c r="C1792"/>
      <c r="D1792"/>
    </row>
    <row r="1793" spans="1:4" x14ac:dyDescent="0.25">
      <c r="A1793"/>
      <c r="B1793"/>
      <c r="C1793"/>
      <c r="D1793"/>
    </row>
    <row r="1794" spans="1:4" x14ac:dyDescent="0.25">
      <c r="A1794"/>
      <c r="B1794"/>
      <c r="C1794"/>
      <c r="D1794"/>
    </row>
    <row r="1795" spans="1:4" x14ac:dyDescent="0.25">
      <c r="A1795"/>
      <c r="B1795"/>
      <c r="C1795"/>
      <c r="D1795"/>
    </row>
    <row r="1796" spans="1:4" x14ac:dyDescent="0.25">
      <c r="A1796"/>
      <c r="B1796"/>
      <c r="C1796"/>
      <c r="D1796"/>
    </row>
    <row r="1797" spans="1:4" x14ac:dyDescent="0.25">
      <c r="A1797"/>
      <c r="B1797"/>
      <c r="C1797"/>
      <c r="D1797"/>
    </row>
    <row r="1798" spans="1:4" x14ac:dyDescent="0.25">
      <c r="A1798"/>
      <c r="B1798"/>
      <c r="C1798"/>
      <c r="D1798"/>
    </row>
    <row r="1799" spans="1:4" x14ac:dyDescent="0.25">
      <c r="A1799"/>
      <c r="B1799"/>
      <c r="C1799"/>
      <c r="D1799"/>
    </row>
    <row r="1800" spans="1:4" x14ac:dyDescent="0.25">
      <c r="A1800"/>
      <c r="B1800"/>
      <c r="C1800"/>
      <c r="D1800"/>
    </row>
    <row r="1801" spans="1:4" x14ac:dyDescent="0.25">
      <c r="A1801"/>
      <c r="B1801"/>
      <c r="C1801"/>
      <c r="D1801"/>
    </row>
    <row r="1802" spans="1:4" x14ac:dyDescent="0.25">
      <c r="A1802"/>
      <c r="B1802"/>
      <c r="C1802"/>
      <c r="D1802"/>
    </row>
    <row r="1803" spans="1:4" x14ac:dyDescent="0.25">
      <c r="A1803"/>
      <c r="B1803"/>
      <c r="C1803"/>
      <c r="D1803"/>
    </row>
    <row r="1804" spans="1:4" x14ac:dyDescent="0.25">
      <c r="A1804"/>
      <c r="B1804"/>
      <c r="C1804"/>
      <c r="D1804"/>
    </row>
    <row r="1805" spans="1:4" x14ac:dyDescent="0.25">
      <c r="A1805"/>
      <c r="B1805"/>
      <c r="C1805"/>
      <c r="D1805"/>
    </row>
    <row r="1806" spans="1:4" x14ac:dyDescent="0.25">
      <c r="A1806"/>
      <c r="B1806"/>
      <c r="C1806"/>
      <c r="D1806"/>
    </row>
    <row r="1807" spans="1:4" x14ac:dyDescent="0.25">
      <c r="A1807"/>
      <c r="B1807"/>
      <c r="C1807"/>
      <c r="D1807"/>
    </row>
    <row r="1808" spans="1:4" x14ac:dyDescent="0.25">
      <c r="A1808"/>
      <c r="B1808"/>
      <c r="C1808"/>
      <c r="D1808"/>
    </row>
    <row r="1809" spans="1:4" x14ac:dyDescent="0.25">
      <c r="A1809"/>
      <c r="B1809"/>
      <c r="C1809"/>
      <c r="D1809"/>
    </row>
    <row r="1810" spans="1:4" x14ac:dyDescent="0.25">
      <c r="A1810"/>
      <c r="B1810"/>
      <c r="C1810"/>
      <c r="D1810"/>
    </row>
    <row r="1811" spans="1:4" x14ac:dyDescent="0.25">
      <c r="A1811"/>
      <c r="B1811"/>
      <c r="C1811"/>
      <c r="D1811"/>
    </row>
    <row r="1812" spans="1:4" x14ac:dyDescent="0.25">
      <c r="A1812"/>
      <c r="B1812"/>
      <c r="C1812"/>
      <c r="D1812"/>
    </row>
    <row r="1813" spans="1:4" x14ac:dyDescent="0.25">
      <c r="A1813"/>
      <c r="B1813"/>
      <c r="C1813"/>
      <c r="D1813"/>
    </row>
    <row r="1814" spans="1:4" x14ac:dyDescent="0.25">
      <c r="A1814"/>
      <c r="B1814"/>
      <c r="C1814"/>
      <c r="D1814"/>
    </row>
    <row r="1815" spans="1:4" x14ac:dyDescent="0.25">
      <c r="A1815"/>
      <c r="B1815"/>
      <c r="C1815"/>
      <c r="D1815"/>
    </row>
    <row r="1816" spans="1:4" x14ac:dyDescent="0.25">
      <c r="A1816"/>
      <c r="B1816"/>
      <c r="C1816"/>
      <c r="D1816"/>
    </row>
    <row r="1817" spans="1:4" x14ac:dyDescent="0.25">
      <c r="A1817"/>
      <c r="B1817"/>
      <c r="C1817"/>
      <c r="D1817"/>
    </row>
    <row r="1818" spans="1:4" x14ac:dyDescent="0.25">
      <c r="A1818"/>
      <c r="B1818"/>
      <c r="C1818"/>
      <c r="D1818"/>
    </row>
    <row r="1819" spans="1:4" x14ac:dyDescent="0.25">
      <c r="A1819"/>
      <c r="B1819"/>
      <c r="C1819"/>
      <c r="D1819"/>
    </row>
    <row r="1820" spans="1:4" x14ac:dyDescent="0.25">
      <c r="A1820"/>
      <c r="B1820"/>
      <c r="C1820"/>
      <c r="D1820"/>
    </row>
    <row r="1821" spans="1:4" x14ac:dyDescent="0.25">
      <c r="A1821"/>
      <c r="B1821"/>
      <c r="C1821"/>
      <c r="D1821"/>
    </row>
    <row r="1822" spans="1:4" x14ac:dyDescent="0.25">
      <c r="A1822"/>
      <c r="B1822"/>
      <c r="C1822"/>
      <c r="D1822"/>
    </row>
    <row r="1823" spans="1:4" x14ac:dyDescent="0.25">
      <c r="A1823"/>
      <c r="B1823"/>
      <c r="C1823"/>
      <c r="D1823"/>
    </row>
    <row r="1824" spans="1:4" x14ac:dyDescent="0.25">
      <c r="A1824"/>
      <c r="B1824"/>
      <c r="C1824"/>
      <c r="D1824"/>
    </row>
    <row r="1825" spans="1:4" x14ac:dyDescent="0.25">
      <c r="A1825"/>
      <c r="B1825"/>
      <c r="C1825"/>
      <c r="D1825"/>
    </row>
    <row r="1826" spans="1:4" x14ac:dyDescent="0.25">
      <c r="A1826"/>
      <c r="B1826"/>
      <c r="C1826"/>
      <c r="D1826"/>
    </row>
    <row r="1827" spans="1:4" x14ac:dyDescent="0.25">
      <c r="A1827"/>
      <c r="B1827"/>
      <c r="C1827"/>
      <c r="D1827"/>
    </row>
    <row r="1828" spans="1:4" x14ac:dyDescent="0.25">
      <c r="A1828"/>
      <c r="B1828"/>
      <c r="C1828"/>
      <c r="D1828"/>
    </row>
    <row r="1829" spans="1:4" x14ac:dyDescent="0.25">
      <c r="A1829"/>
      <c r="B1829"/>
      <c r="C1829"/>
      <c r="D1829"/>
    </row>
    <row r="1830" spans="1:4" x14ac:dyDescent="0.25">
      <c r="A1830"/>
      <c r="B1830"/>
      <c r="C1830"/>
      <c r="D1830"/>
    </row>
    <row r="1831" spans="1:4" x14ac:dyDescent="0.25">
      <c r="A1831"/>
      <c r="B1831"/>
      <c r="C1831"/>
      <c r="D1831"/>
    </row>
    <row r="1832" spans="1:4" x14ac:dyDescent="0.25">
      <c r="A1832"/>
      <c r="B1832"/>
      <c r="C1832"/>
      <c r="D1832"/>
    </row>
    <row r="1833" spans="1:4" x14ac:dyDescent="0.25">
      <c r="A1833"/>
      <c r="B1833"/>
      <c r="C1833"/>
      <c r="D1833"/>
    </row>
    <row r="1834" spans="1:4" x14ac:dyDescent="0.25">
      <c r="A1834"/>
      <c r="B1834"/>
      <c r="C1834"/>
      <c r="D1834"/>
    </row>
    <row r="1835" spans="1:4" x14ac:dyDescent="0.25">
      <c r="A1835"/>
      <c r="B1835"/>
      <c r="C1835"/>
      <c r="D1835"/>
    </row>
    <row r="1836" spans="1:4" x14ac:dyDescent="0.25">
      <c r="A1836"/>
      <c r="B1836"/>
      <c r="C1836"/>
      <c r="D1836"/>
    </row>
    <row r="1837" spans="1:4" x14ac:dyDescent="0.25">
      <c r="A1837"/>
      <c r="B1837"/>
      <c r="C1837"/>
      <c r="D1837"/>
    </row>
    <row r="1838" spans="1:4" x14ac:dyDescent="0.25">
      <c r="A1838"/>
      <c r="B1838"/>
      <c r="C1838"/>
      <c r="D1838"/>
    </row>
    <row r="1839" spans="1:4" x14ac:dyDescent="0.25">
      <c r="A1839"/>
      <c r="B1839"/>
      <c r="C1839"/>
      <c r="D1839"/>
    </row>
    <row r="1840" spans="1:4" x14ac:dyDescent="0.25">
      <c r="A1840"/>
      <c r="B1840"/>
      <c r="C1840"/>
      <c r="D1840"/>
    </row>
    <row r="1841" spans="1:4" x14ac:dyDescent="0.25">
      <c r="A1841"/>
      <c r="B1841"/>
      <c r="C1841"/>
      <c r="D1841"/>
    </row>
    <row r="1842" spans="1:4" x14ac:dyDescent="0.25">
      <c r="A1842"/>
      <c r="B1842"/>
      <c r="C1842"/>
      <c r="D1842"/>
    </row>
    <row r="1843" spans="1:4" x14ac:dyDescent="0.25">
      <c r="A1843"/>
      <c r="B1843"/>
      <c r="C1843"/>
      <c r="D1843"/>
    </row>
    <row r="1844" spans="1:4" x14ac:dyDescent="0.25">
      <c r="A1844"/>
      <c r="B1844"/>
      <c r="C1844"/>
      <c r="D1844"/>
    </row>
    <row r="1845" spans="1:4" x14ac:dyDescent="0.25">
      <c r="A1845"/>
      <c r="B1845"/>
      <c r="C1845"/>
      <c r="D1845"/>
    </row>
    <row r="1846" spans="1:4" x14ac:dyDescent="0.25">
      <c r="A1846"/>
      <c r="B1846"/>
      <c r="C1846"/>
      <c r="D1846"/>
    </row>
    <row r="1847" spans="1:4" x14ac:dyDescent="0.25">
      <c r="A1847"/>
      <c r="B1847"/>
      <c r="C1847"/>
      <c r="D1847"/>
    </row>
    <row r="1848" spans="1:4" x14ac:dyDescent="0.25">
      <c r="A1848"/>
      <c r="B1848"/>
      <c r="C1848"/>
      <c r="D1848"/>
    </row>
    <row r="1849" spans="1:4" x14ac:dyDescent="0.25">
      <c r="A1849"/>
      <c r="B1849"/>
      <c r="C1849"/>
      <c r="D1849"/>
    </row>
    <row r="1850" spans="1:4" x14ac:dyDescent="0.25">
      <c r="A1850"/>
      <c r="B1850"/>
      <c r="C1850"/>
      <c r="D1850"/>
    </row>
    <row r="1851" spans="1:4" x14ac:dyDescent="0.25">
      <c r="A1851"/>
      <c r="B1851"/>
      <c r="C1851"/>
      <c r="D1851"/>
    </row>
    <row r="1852" spans="1:4" x14ac:dyDescent="0.25">
      <c r="A1852"/>
      <c r="B1852"/>
      <c r="C1852"/>
      <c r="D1852"/>
    </row>
    <row r="1853" spans="1:4" x14ac:dyDescent="0.25">
      <c r="A1853"/>
      <c r="B1853"/>
      <c r="C1853"/>
      <c r="D1853"/>
    </row>
    <row r="1854" spans="1:4" x14ac:dyDescent="0.25">
      <c r="A1854"/>
      <c r="B1854"/>
      <c r="C1854"/>
      <c r="D1854"/>
    </row>
    <row r="1855" spans="1:4" x14ac:dyDescent="0.25">
      <c r="A1855"/>
      <c r="B1855"/>
      <c r="C1855"/>
      <c r="D1855"/>
    </row>
    <row r="1856" spans="1:4" x14ac:dyDescent="0.25">
      <c r="A1856"/>
      <c r="B1856"/>
      <c r="C1856"/>
      <c r="D1856"/>
    </row>
    <row r="1857" spans="1:4" x14ac:dyDescent="0.25">
      <c r="A1857"/>
      <c r="B1857"/>
      <c r="C1857"/>
      <c r="D1857"/>
    </row>
    <row r="1858" spans="1:4" x14ac:dyDescent="0.25">
      <c r="A1858"/>
      <c r="B1858"/>
      <c r="C1858"/>
      <c r="D1858"/>
    </row>
    <row r="1859" spans="1:4" x14ac:dyDescent="0.25">
      <c r="A1859"/>
      <c r="B1859"/>
      <c r="C1859"/>
      <c r="D1859"/>
    </row>
    <row r="1860" spans="1:4" x14ac:dyDescent="0.25">
      <c r="A1860"/>
      <c r="B1860"/>
      <c r="C1860"/>
      <c r="D1860"/>
    </row>
    <row r="1861" spans="1:4" x14ac:dyDescent="0.25">
      <c r="A1861"/>
      <c r="B1861"/>
      <c r="C1861"/>
      <c r="D1861"/>
    </row>
    <row r="1862" spans="1:4" x14ac:dyDescent="0.25">
      <c r="A1862"/>
      <c r="B1862"/>
      <c r="C1862"/>
      <c r="D1862"/>
    </row>
    <row r="1863" spans="1:4" x14ac:dyDescent="0.25">
      <c r="A1863"/>
      <c r="B1863"/>
      <c r="C1863"/>
      <c r="D1863"/>
    </row>
    <row r="1864" spans="1:4" x14ac:dyDescent="0.25">
      <c r="A1864"/>
      <c r="B1864"/>
      <c r="C1864"/>
      <c r="D1864"/>
    </row>
    <row r="1865" spans="1:4" x14ac:dyDescent="0.25">
      <c r="A1865"/>
      <c r="B1865"/>
      <c r="C1865"/>
      <c r="D1865"/>
    </row>
    <row r="1866" spans="1:4" x14ac:dyDescent="0.25">
      <c r="A1866"/>
      <c r="B1866"/>
      <c r="C1866"/>
      <c r="D1866"/>
    </row>
    <row r="1867" spans="1:4" x14ac:dyDescent="0.25">
      <c r="A1867"/>
      <c r="B1867"/>
      <c r="C1867"/>
      <c r="D1867"/>
    </row>
    <row r="1868" spans="1:4" x14ac:dyDescent="0.25">
      <c r="A1868"/>
      <c r="B1868"/>
      <c r="C1868"/>
      <c r="D1868"/>
    </row>
    <row r="1869" spans="1:4" x14ac:dyDescent="0.25">
      <c r="A1869"/>
      <c r="B1869"/>
      <c r="C1869"/>
      <c r="D1869"/>
    </row>
    <row r="1870" spans="1:4" x14ac:dyDescent="0.25">
      <c r="A1870"/>
      <c r="B1870"/>
      <c r="C1870"/>
      <c r="D1870"/>
    </row>
    <row r="1871" spans="1:4" x14ac:dyDescent="0.25">
      <c r="A1871"/>
      <c r="B1871"/>
      <c r="C1871"/>
      <c r="D1871"/>
    </row>
    <row r="1872" spans="1:4" x14ac:dyDescent="0.25">
      <c r="A1872"/>
      <c r="B1872"/>
      <c r="C1872"/>
      <c r="D1872"/>
    </row>
    <row r="1873" spans="1:4" x14ac:dyDescent="0.25">
      <c r="A1873"/>
      <c r="B1873"/>
      <c r="C1873"/>
      <c r="D1873"/>
    </row>
    <row r="1874" spans="1:4" x14ac:dyDescent="0.25">
      <c r="A1874"/>
      <c r="B1874"/>
      <c r="C1874"/>
      <c r="D1874"/>
    </row>
    <row r="1875" spans="1:4" x14ac:dyDescent="0.25">
      <c r="A1875"/>
      <c r="B1875"/>
      <c r="C1875"/>
      <c r="D1875"/>
    </row>
    <row r="1876" spans="1:4" x14ac:dyDescent="0.25">
      <c r="A1876"/>
      <c r="B1876"/>
      <c r="C1876"/>
      <c r="D1876"/>
    </row>
    <row r="1877" spans="1:4" x14ac:dyDescent="0.25">
      <c r="A1877"/>
      <c r="B1877"/>
      <c r="C1877"/>
      <c r="D1877"/>
    </row>
    <row r="1878" spans="1:4" x14ac:dyDescent="0.25">
      <c r="A1878"/>
      <c r="B1878"/>
      <c r="C1878"/>
      <c r="D1878"/>
    </row>
    <row r="1879" spans="1:4" x14ac:dyDescent="0.25">
      <c r="A1879"/>
      <c r="B1879"/>
      <c r="C1879"/>
      <c r="D1879"/>
    </row>
    <row r="1880" spans="1:4" x14ac:dyDescent="0.25">
      <c r="A1880"/>
      <c r="B1880"/>
      <c r="C1880"/>
      <c r="D1880"/>
    </row>
    <row r="1881" spans="1:4" x14ac:dyDescent="0.25">
      <c r="A1881"/>
      <c r="B1881"/>
      <c r="C1881"/>
      <c r="D1881"/>
    </row>
    <row r="1882" spans="1:4" x14ac:dyDescent="0.25">
      <c r="A1882"/>
      <c r="B1882"/>
      <c r="C1882"/>
      <c r="D1882"/>
    </row>
    <row r="1883" spans="1:4" x14ac:dyDescent="0.25">
      <c r="A1883"/>
      <c r="B1883"/>
      <c r="C1883"/>
      <c r="D1883"/>
    </row>
    <row r="1884" spans="1:4" x14ac:dyDescent="0.25">
      <c r="A1884"/>
      <c r="B1884"/>
      <c r="C1884"/>
      <c r="D1884"/>
    </row>
    <row r="1885" spans="1:4" x14ac:dyDescent="0.25">
      <c r="A1885"/>
      <c r="B1885"/>
      <c r="C1885"/>
      <c r="D1885"/>
    </row>
    <row r="1886" spans="1:4" x14ac:dyDescent="0.25">
      <c r="A1886"/>
      <c r="B1886"/>
      <c r="C1886"/>
      <c r="D1886"/>
    </row>
    <row r="1887" spans="1:4" x14ac:dyDescent="0.25">
      <c r="A1887"/>
      <c r="B1887"/>
      <c r="C1887"/>
      <c r="D1887"/>
    </row>
    <row r="1888" spans="1:4" x14ac:dyDescent="0.25">
      <c r="A1888"/>
      <c r="B1888"/>
      <c r="C1888"/>
      <c r="D1888"/>
    </row>
    <row r="1889" spans="1:4" x14ac:dyDescent="0.25">
      <c r="A1889"/>
      <c r="B1889"/>
      <c r="C1889"/>
      <c r="D1889"/>
    </row>
    <row r="1890" spans="1:4" x14ac:dyDescent="0.25">
      <c r="A1890"/>
      <c r="B1890"/>
      <c r="C1890"/>
      <c r="D1890"/>
    </row>
    <row r="1891" spans="1:4" x14ac:dyDescent="0.25">
      <c r="A1891"/>
      <c r="B1891"/>
      <c r="C1891"/>
      <c r="D1891"/>
    </row>
    <row r="1892" spans="1:4" x14ac:dyDescent="0.25">
      <c r="A1892"/>
      <c r="B1892"/>
      <c r="C1892"/>
      <c r="D1892"/>
    </row>
    <row r="1893" spans="1:4" x14ac:dyDescent="0.25">
      <c r="A1893"/>
      <c r="B1893"/>
      <c r="C1893"/>
      <c r="D1893"/>
    </row>
    <row r="1894" spans="1:4" x14ac:dyDescent="0.25">
      <c r="A1894"/>
      <c r="B1894"/>
      <c r="C1894"/>
      <c r="D1894"/>
    </row>
    <row r="1895" spans="1:4" x14ac:dyDescent="0.25">
      <c r="A1895"/>
      <c r="B1895"/>
      <c r="C1895"/>
      <c r="D1895"/>
    </row>
    <row r="1896" spans="1:4" x14ac:dyDescent="0.25">
      <c r="A1896"/>
      <c r="B1896"/>
      <c r="C1896"/>
      <c r="D1896"/>
    </row>
    <row r="1897" spans="1:4" x14ac:dyDescent="0.25">
      <c r="A1897"/>
      <c r="B1897"/>
      <c r="C1897"/>
      <c r="D1897"/>
    </row>
    <row r="1898" spans="1:4" x14ac:dyDescent="0.25">
      <c r="A1898"/>
      <c r="B1898"/>
      <c r="C1898"/>
      <c r="D1898"/>
    </row>
    <row r="1899" spans="1:4" x14ac:dyDescent="0.25">
      <c r="A1899"/>
      <c r="B1899"/>
      <c r="C1899"/>
      <c r="D1899"/>
    </row>
    <row r="1900" spans="1:4" x14ac:dyDescent="0.25">
      <c r="A1900"/>
      <c r="B1900"/>
      <c r="C1900"/>
      <c r="D1900"/>
    </row>
    <row r="1901" spans="1:4" x14ac:dyDescent="0.25">
      <c r="A1901"/>
      <c r="B1901"/>
      <c r="C1901"/>
      <c r="D1901"/>
    </row>
    <row r="1902" spans="1:4" x14ac:dyDescent="0.25">
      <c r="A1902"/>
      <c r="B1902"/>
      <c r="C1902"/>
      <c r="D1902"/>
    </row>
    <row r="1903" spans="1:4" x14ac:dyDescent="0.25">
      <c r="A1903"/>
      <c r="B1903"/>
      <c r="C1903"/>
      <c r="D1903"/>
    </row>
    <row r="1904" spans="1:4" x14ac:dyDescent="0.25">
      <c r="A1904"/>
      <c r="B1904"/>
      <c r="C1904"/>
      <c r="D1904"/>
    </row>
    <row r="1905" spans="1:4" x14ac:dyDescent="0.25">
      <c r="A1905"/>
      <c r="B1905"/>
      <c r="C1905"/>
      <c r="D1905"/>
    </row>
    <row r="1906" spans="1:4" x14ac:dyDescent="0.25">
      <c r="A1906"/>
      <c r="B1906"/>
      <c r="C1906"/>
      <c r="D1906"/>
    </row>
    <row r="1907" spans="1:4" x14ac:dyDescent="0.25">
      <c r="A1907"/>
      <c r="B1907"/>
      <c r="C1907"/>
      <c r="D1907"/>
    </row>
    <row r="1908" spans="1:4" x14ac:dyDescent="0.25">
      <c r="A1908"/>
      <c r="B1908"/>
      <c r="C1908"/>
      <c r="D1908"/>
    </row>
    <row r="1909" spans="1:4" x14ac:dyDescent="0.25">
      <c r="A1909"/>
      <c r="B1909"/>
      <c r="C1909"/>
      <c r="D1909"/>
    </row>
    <row r="1910" spans="1:4" x14ac:dyDescent="0.25">
      <c r="A1910"/>
      <c r="B1910"/>
      <c r="C1910"/>
      <c r="D1910"/>
    </row>
    <row r="1911" spans="1:4" x14ac:dyDescent="0.25">
      <c r="A1911"/>
      <c r="B1911"/>
      <c r="C1911"/>
      <c r="D1911"/>
    </row>
    <row r="1912" spans="1:4" x14ac:dyDescent="0.25">
      <c r="A1912"/>
      <c r="B1912"/>
      <c r="C1912"/>
      <c r="D1912"/>
    </row>
    <row r="1913" spans="1:4" x14ac:dyDescent="0.25">
      <c r="A1913"/>
      <c r="B1913"/>
      <c r="C1913"/>
      <c r="D1913"/>
    </row>
    <row r="1914" spans="1:4" x14ac:dyDescent="0.25">
      <c r="A1914"/>
      <c r="B1914"/>
      <c r="C1914"/>
      <c r="D1914"/>
    </row>
    <row r="1915" spans="1:4" x14ac:dyDescent="0.25">
      <c r="A1915"/>
      <c r="B1915"/>
      <c r="C1915"/>
      <c r="D1915"/>
    </row>
    <row r="1916" spans="1:4" x14ac:dyDescent="0.25">
      <c r="A1916"/>
      <c r="B1916"/>
      <c r="C1916"/>
      <c r="D1916"/>
    </row>
    <row r="1917" spans="1:4" x14ac:dyDescent="0.25">
      <c r="A1917"/>
      <c r="B1917"/>
      <c r="C1917"/>
      <c r="D1917"/>
    </row>
    <row r="1918" spans="1:4" x14ac:dyDescent="0.25">
      <c r="A1918"/>
      <c r="B1918"/>
      <c r="C1918"/>
      <c r="D1918"/>
    </row>
    <row r="1919" spans="1:4" x14ac:dyDescent="0.25">
      <c r="A1919"/>
      <c r="B1919"/>
      <c r="C1919"/>
      <c r="D1919"/>
    </row>
    <row r="1920" spans="1:4" x14ac:dyDescent="0.25">
      <c r="A1920"/>
      <c r="B1920"/>
      <c r="C1920"/>
      <c r="D1920"/>
    </row>
    <row r="1921" spans="1:4" x14ac:dyDescent="0.25">
      <c r="A1921"/>
      <c r="B1921"/>
      <c r="C1921"/>
      <c r="D1921"/>
    </row>
    <row r="1922" spans="1:4" x14ac:dyDescent="0.25">
      <c r="A1922"/>
      <c r="B1922"/>
      <c r="C1922"/>
      <c r="D1922"/>
    </row>
    <row r="1923" spans="1:4" x14ac:dyDescent="0.25">
      <c r="A1923"/>
      <c r="B1923"/>
      <c r="C1923"/>
      <c r="D1923"/>
    </row>
    <row r="1924" spans="1:4" x14ac:dyDescent="0.25">
      <c r="A1924"/>
      <c r="B1924"/>
      <c r="C1924"/>
      <c r="D1924"/>
    </row>
    <row r="1925" spans="1:4" x14ac:dyDescent="0.25">
      <c r="A1925"/>
      <c r="B1925"/>
      <c r="C1925"/>
      <c r="D1925"/>
    </row>
    <row r="1926" spans="1:4" x14ac:dyDescent="0.25">
      <c r="A1926"/>
      <c r="B1926"/>
      <c r="C1926"/>
      <c r="D1926"/>
    </row>
    <row r="1927" spans="1:4" x14ac:dyDescent="0.25">
      <c r="A1927"/>
      <c r="B1927"/>
      <c r="C1927"/>
      <c r="D1927"/>
    </row>
    <row r="1928" spans="1:4" x14ac:dyDescent="0.25">
      <c r="A1928"/>
      <c r="B1928"/>
      <c r="C1928"/>
      <c r="D1928"/>
    </row>
    <row r="1929" spans="1:4" x14ac:dyDescent="0.25">
      <c r="A1929"/>
      <c r="B1929"/>
      <c r="C1929"/>
      <c r="D1929"/>
    </row>
    <row r="1930" spans="1:4" x14ac:dyDescent="0.25">
      <c r="A1930"/>
      <c r="B1930"/>
      <c r="C1930"/>
      <c r="D1930"/>
    </row>
    <row r="1931" spans="1:4" x14ac:dyDescent="0.25">
      <c r="A1931"/>
      <c r="B1931"/>
      <c r="C1931"/>
      <c r="D1931"/>
    </row>
    <row r="1932" spans="1:4" x14ac:dyDescent="0.25">
      <c r="A1932"/>
      <c r="B1932"/>
      <c r="C1932"/>
      <c r="D1932"/>
    </row>
    <row r="1933" spans="1:4" x14ac:dyDescent="0.25">
      <c r="A1933"/>
      <c r="B1933"/>
      <c r="C1933"/>
      <c r="D1933"/>
    </row>
    <row r="1934" spans="1:4" x14ac:dyDescent="0.25">
      <c r="A1934"/>
      <c r="B1934"/>
      <c r="C1934"/>
      <c r="D1934"/>
    </row>
    <row r="1935" spans="1:4" x14ac:dyDescent="0.25">
      <c r="A1935"/>
      <c r="B1935"/>
      <c r="C1935"/>
      <c r="D1935"/>
    </row>
    <row r="1936" spans="1:4" x14ac:dyDescent="0.25">
      <c r="A1936"/>
      <c r="B1936"/>
      <c r="C1936"/>
      <c r="D1936"/>
    </row>
    <row r="1937" spans="1:4" x14ac:dyDescent="0.25">
      <c r="A1937"/>
      <c r="B1937"/>
      <c r="C1937"/>
      <c r="D1937"/>
    </row>
    <row r="1938" spans="1:4" x14ac:dyDescent="0.25">
      <c r="A1938"/>
      <c r="B1938"/>
      <c r="C1938"/>
      <c r="D1938"/>
    </row>
    <row r="1939" spans="1:4" x14ac:dyDescent="0.25">
      <c r="A1939"/>
      <c r="B1939"/>
      <c r="C1939"/>
      <c r="D1939"/>
    </row>
    <row r="1940" spans="1:4" x14ac:dyDescent="0.25">
      <c r="A1940"/>
      <c r="B1940"/>
      <c r="C1940"/>
      <c r="D1940"/>
    </row>
    <row r="1941" spans="1:4" x14ac:dyDescent="0.25">
      <c r="A1941"/>
      <c r="B1941"/>
      <c r="C1941"/>
      <c r="D1941"/>
    </row>
    <row r="1942" spans="1:4" x14ac:dyDescent="0.25">
      <c r="A1942"/>
      <c r="B1942"/>
      <c r="C1942"/>
      <c r="D1942"/>
    </row>
    <row r="1943" spans="1:4" x14ac:dyDescent="0.25">
      <c r="A1943"/>
      <c r="B1943"/>
      <c r="C1943"/>
      <c r="D1943"/>
    </row>
    <row r="1944" spans="1:4" x14ac:dyDescent="0.25">
      <c r="A1944"/>
      <c r="B1944"/>
      <c r="C1944"/>
      <c r="D1944"/>
    </row>
    <row r="1945" spans="1:4" x14ac:dyDescent="0.25">
      <c r="A1945"/>
      <c r="B1945"/>
      <c r="C1945"/>
      <c r="D1945"/>
    </row>
    <row r="1946" spans="1:4" x14ac:dyDescent="0.25">
      <c r="A1946"/>
      <c r="B1946"/>
      <c r="C1946"/>
      <c r="D1946"/>
    </row>
    <row r="1947" spans="1:4" x14ac:dyDescent="0.25">
      <c r="A1947"/>
      <c r="B1947"/>
      <c r="C1947"/>
      <c r="D1947"/>
    </row>
    <row r="1948" spans="1:4" x14ac:dyDescent="0.25">
      <c r="A1948"/>
      <c r="B1948"/>
      <c r="C1948"/>
      <c r="D1948"/>
    </row>
    <row r="1949" spans="1:4" x14ac:dyDescent="0.25">
      <c r="A1949"/>
      <c r="B1949"/>
      <c r="C1949"/>
      <c r="D1949"/>
    </row>
    <row r="1950" spans="1:4" x14ac:dyDescent="0.25">
      <c r="A1950"/>
      <c r="B1950"/>
      <c r="C1950"/>
      <c r="D1950"/>
    </row>
    <row r="1951" spans="1:4" x14ac:dyDescent="0.25">
      <c r="A1951"/>
      <c r="B1951"/>
      <c r="C1951"/>
      <c r="D1951"/>
    </row>
    <row r="1952" spans="1:4" x14ac:dyDescent="0.25">
      <c r="A1952"/>
      <c r="B1952"/>
      <c r="C1952"/>
      <c r="D1952"/>
    </row>
    <row r="1953" spans="1:4" x14ac:dyDescent="0.25">
      <c r="A1953"/>
      <c r="B1953"/>
      <c r="C1953"/>
      <c r="D1953"/>
    </row>
    <row r="1954" spans="1:4" x14ac:dyDescent="0.25">
      <c r="A1954"/>
      <c r="B1954"/>
      <c r="C1954"/>
      <c r="D1954"/>
    </row>
    <row r="1955" spans="1:4" x14ac:dyDescent="0.25">
      <c r="A1955"/>
      <c r="B1955"/>
      <c r="C1955"/>
      <c r="D1955"/>
    </row>
    <row r="1956" spans="1:4" x14ac:dyDescent="0.25">
      <c r="A1956"/>
      <c r="B1956"/>
      <c r="C1956"/>
      <c r="D1956"/>
    </row>
    <row r="1957" spans="1:4" x14ac:dyDescent="0.25">
      <c r="A1957"/>
      <c r="B1957"/>
      <c r="C1957"/>
      <c r="D1957"/>
    </row>
    <row r="1958" spans="1:4" x14ac:dyDescent="0.25">
      <c r="A1958"/>
      <c r="B1958"/>
      <c r="C1958"/>
      <c r="D1958"/>
    </row>
    <row r="1959" spans="1:4" x14ac:dyDescent="0.25">
      <c r="A1959"/>
      <c r="B1959"/>
      <c r="C1959"/>
      <c r="D1959"/>
    </row>
    <row r="1960" spans="1:4" x14ac:dyDescent="0.25">
      <c r="A1960"/>
      <c r="B1960"/>
      <c r="C1960"/>
      <c r="D1960"/>
    </row>
    <row r="1961" spans="1:4" x14ac:dyDescent="0.25">
      <c r="A1961"/>
      <c r="B1961"/>
      <c r="C1961"/>
      <c r="D1961"/>
    </row>
    <row r="1962" spans="1:4" x14ac:dyDescent="0.25">
      <c r="A1962"/>
      <c r="B1962"/>
      <c r="C1962"/>
      <c r="D1962"/>
    </row>
    <row r="1963" spans="1:4" x14ac:dyDescent="0.25">
      <c r="A1963"/>
      <c r="B1963"/>
      <c r="C1963"/>
      <c r="D1963"/>
    </row>
    <row r="1964" spans="1:4" x14ac:dyDescent="0.25">
      <c r="A1964"/>
      <c r="B1964"/>
      <c r="C1964"/>
      <c r="D1964"/>
    </row>
    <row r="1965" spans="1:4" x14ac:dyDescent="0.25">
      <c r="A1965"/>
      <c r="B1965"/>
      <c r="C1965"/>
      <c r="D1965"/>
    </row>
    <row r="1966" spans="1:4" x14ac:dyDescent="0.25">
      <c r="A1966"/>
      <c r="B1966"/>
      <c r="C1966"/>
      <c r="D1966"/>
    </row>
    <row r="1967" spans="1:4" x14ac:dyDescent="0.25">
      <c r="A1967"/>
      <c r="B1967"/>
      <c r="C1967"/>
      <c r="D1967"/>
    </row>
    <row r="1968" spans="1:4" x14ac:dyDescent="0.25">
      <c r="A1968"/>
      <c r="B1968"/>
      <c r="C1968"/>
      <c r="D1968"/>
    </row>
    <row r="1969" spans="1:4" x14ac:dyDescent="0.25">
      <c r="A1969"/>
      <c r="B1969"/>
      <c r="C1969"/>
      <c r="D1969"/>
    </row>
    <row r="1970" spans="1:4" x14ac:dyDescent="0.25">
      <c r="A1970"/>
      <c r="B1970"/>
      <c r="C1970"/>
      <c r="D1970"/>
    </row>
    <row r="1971" spans="1:4" x14ac:dyDescent="0.25">
      <c r="A1971"/>
      <c r="B1971"/>
      <c r="C1971"/>
      <c r="D1971"/>
    </row>
    <row r="1972" spans="1:4" x14ac:dyDescent="0.25">
      <c r="A1972"/>
      <c r="B1972"/>
      <c r="C1972"/>
      <c r="D1972"/>
    </row>
    <row r="1973" spans="1:4" x14ac:dyDescent="0.25">
      <c r="A1973"/>
      <c r="B1973"/>
      <c r="C1973"/>
      <c r="D1973"/>
    </row>
    <row r="1974" spans="1:4" x14ac:dyDescent="0.25">
      <c r="A1974"/>
      <c r="B1974"/>
      <c r="C1974"/>
      <c r="D1974"/>
    </row>
    <row r="1975" spans="1:4" x14ac:dyDescent="0.25">
      <c r="A1975"/>
      <c r="B1975"/>
      <c r="C1975"/>
      <c r="D1975"/>
    </row>
    <row r="1976" spans="1:4" x14ac:dyDescent="0.25">
      <c r="A1976"/>
      <c r="B1976"/>
      <c r="C1976"/>
      <c r="D1976"/>
    </row>
    <row r="1977" spans="1:4" x14ac:dyDescent="0.25">
      <c r="A1977"/>
      <c r="B1977"/>
      <c r="C1977"/>
      <c r="D1977"/>
    </row>
    <row r="1978" spans="1:4" x14ac:dyDescent="0.25">
      <c r="A1978"/>
      <c r="B1978"/>
      <c r="C1978"/>
      <c r="D1978"/>
    </row>
    <row r="1979" spans="1:4" x14ac:dyDescent="0.25">
      <c r="A1979"/>
      <c r="B1979"/>
      <c r="C1979"/>
      <c r="D1979"/>
    </row>
    <row r="1980" spans="1:4" x14ac:dyDescent="0.25">
      <c r="A1980"/>
      <c r="B1980"/>
      <c r="C1980"/>
      <c r="D1980"/>
    </row>
    <row r="1981" spans="1:4" x14ac:dyDescent="0.25">
      <c r="A1981"/>
      <c r="B1981"/>
      <c r="C1981"/>
      <c r="D1981"/>
    </row>
    <row r="1982" spans="1:4" x14ac:dyDescent="0.25">
      <c r="A1982"/>
      <c r="B1982"/>
      <c r="C1982"/>
      <c r="D1982"/>
    </row>
    <row r="1983" spans="1:4" x14ac:dyDescent="0.25">
      <c r="A1983"/>
      <c r="B1983"/>
      <c r="C1983"/>
      <c r="D1983"/>
    </row>
    <row r="1984" spans="1:4" x14ac:dyDescent="0.25">
      <c r="A1984"/>
      <c r="B1984"/>
      <c r="C1984"/>
      <c r="D1984"/>
    </row>
    <row r="1985" spans="1:4" x14ac:dyDescent="0.25">
      <c r="A1985"/>
      <c r="B1985"/>
      <c r="C1985"/>
      <c r="D1985"/>
    </row>
    <row r="1986" spans="1:4" x14ac:dyDescent="0.25">
      <c r="A1986"/>
      <c r="B1986"/>
      <c r="C1986"/>
      <c r="D1986"/>
    </row>
    <row r="1987" spans="1:4" x14ac:dyDescent="0.25">
      <c r="A1987"/>
      <c r="B1987"/>
      <c r="C1987"/>
      <c r="D1987"/>
    </row>
    <row r="1988" spans="1:4" x14ac:dyDescent="0.25">
      <c r="A1988"/>
      <c r="B1988"/>
      <c r="C1988"/>
      <c r="D1988"/>
    </row>
    <row r="1989" spans="1:4" x14ac:dyDescent="0.25">
      <c r="A1989"/>
      <c r="B1989"/>
      <c r="C1989"/>
      <c r="D1989"/>
    </row>
    <row r="1990" spans="1:4" x14ac:dyDescent="0.25">
      <c r="A1990"/>
      <c r="B1990"/>
      <c r="C1990"/>
      <c r="D1990"/>
    </row>
    <row r="1991" spans="1:4" x14ac:dyDescent="0.25">
      <c r="A1991"/>
      <c r="B1991"/>
      <c r="C1991"/>
      <c r="D1991"/>
    </row>
    <row r="1992" spans="1:4" x14ac:dyDescent="0.25">
      <c r="A1992"/>
      <c r="B1992"/>
      <c r="C1992"/>
      <c r="D1992"/>
    </row>
    <row r="1993" spans="1:4" x14ac:dyDescent="0.25">
      <c r="A1993"/>
      <c r="B1993"/>
      <c r="C1993"/>
      <c r="D1993"/>
    </row>
    <row r="1994" spans="1:4" x14ac:dyDescent="0.25">
      <c r="A1994"/>
      <c r="B1994"/>
      <c r="C1994"/>
      <c r="D1994"/>
    </row>
    <row r="1995" spans="1:4" x14ac:dyDescent="0.25">
      <c r="A1995"/>
      <c r="B1995"/>
      <c r="C1995"/>
      <c r="D1995"/>
    </row>
    <row r="1996" spans="1:4" x14ac:dyDescent="0.25">
      <c r="A1996"/>
      <c r="B1996"/>
      <c r="C1996"/>
      <c r="D1996"/>
    </row>
    <row r="1997" spans="1:4" x14ac:dyDescent="0.25">
      <c r="A1997"/>
      <c r="B1997"/>
      <c r="C1997"/>
      <c r="D1997"/>
    </row>
    <row r="1998" spans="1:4" x14ac:dyDescent="0.25">
      <c r="A1998"/>
      <c r="B1998"/>
      <c r="C1998"/>
      <c r="D1998"/>
    </row>
    <row r="1999" spans="1:4" x14ac:dyDescent="0.25">
      <c r="A1999"/>
      <c r="B1999"/>
      <c r="C1999"/>
      <c r="D1999"/>
    </row>
    <row r="2000" spans="1:4" x14ac:dyDescent="0.25">
      <c r="A2000"/>
      <c r="B2000"/>
      <c r="C2000"/>
      <c r="D2000"/>
    </row>
    <row r="2001" spans="1:4" x14ac:dyDescent="0.25">
      <c r="A2001"/>
      <c r="B2001"/>
      <c r="C2001"/>
      <c r="D2001"/>
    </row>
    <row r="2002" spans="1:4" x14ac:dyDescent="0.25">
      <c r="A2002"/>
      <c r="B2002"/>
      <c r="C2002"/>
      <c r="D2002"/>
    </row>
    <row r="2003" spans="1:4" x14ac:dyDescent="0.25">
      <c r="A2003"/>
      <c r="B2003"/>
      <c r="C2003"/>
      <c r="D2003"/>
    </row>
    <row r="2004" spans="1:4" x14ac:dyDescent="0.25">
      <c r="A2004"/>
      <c r="B2004"/>
      <c r="C2004"/>
      <c r="D2004"/>
    </row>
    <row r="2005" spans="1:4" x14ac:dyDescent="0.25">
      <c r="A2005"/>
      <c r="B2005"/>
      <c r="C2005"/>
      <c r="D2005"/>
    </row>
    <row r="2006" spans="1:4" x14ac:dyDescent="0.25">
      <c r="A2006"/>
      <c r="B2006"/>
      <c r="C2006"/>
      <c r="D2006"/>
    </row>
    <row r="2007" spans="1:4" x14ac:dyDescent="0.25">
      <c r="A2007"/>
      <c r="B2007"/>
      <c r="C2007"/>
      <c r="D2007"/>
    </row>
    <row r="2008" spans="1:4" x14ac:dyDescent="0.25">
      <c r="A2008"/>
      <c r="B2008"/>
      <c r="C2008"/>
      <c r="D2008"/>
    </row>
    <row r="2009" spans="1:4" x14ac:dyDescent="0.25">
      <c r="A2009"/>
      <c r="B2009"/>
      <c r="C2009"/>
      <c r="D2009"/>
    </row>
    <row r="2010" spans="1:4" x14ac:dyDescent="0.25">
      <c r="A2010"/>
      <c r="B2010"/>
      <c r="C2010"/>
      <c r="D2010"/>
    </row>
    <row r="2011" spans="1:4" x14ac:dyDescent="0.25">
      <c r="A2011"/>
      <c r="B2011"/>
      <c r="C2011"/>
      <c r="D2011"/>
    </row>
    <row r="2012" spans="1:4" x14ac:dyDescent="0.25">
      <c r="A2012"/>
      <c r="B2012"/>
      <c r="C2012"/>
      <c r="D2012"/>
    </row>
    <row r="2013" spans="1:4" x14ac:dyDescent="0.25">
      <c r="A2013"/>
      <c r="B2013"/>
      <c r="C2013"/>
      <c r="D2013"/>
    </row>
    <row r="2014" spans="1:4" x14ac:dyDescent="0.25">
      <c r="A2014"/>
      <c r="B2014"/>
      <c r="C2014"/>
      <c r="D2014"/>
    </row>
    <row r="2015" spans="1:4" x14ac:dyDescent="0.25">
      <c r="A2015"/>
      <c r="B2015"/>
      <c r="C2015"/>
      <c r="D2015"/>
    </row>
    <row r="2016" spans="1:4" x14ac:dyDescent="0.25">
      <c r="A2016"/>
      <c r="B2016"/>
      <c r="C2016"/>
      <c r="D2016"/>
    </row>
    <row r="2017" spans="1:4" x14ac:dyDescent="0.25">
      <c r="A2017"/>
      <c r="B2017"/>
      <c r="C2017"/>
      <c r="D2017"/>
    </row>
    <row r="2018" spans="1:4" x14ac:dyDescent="0.25">
      <c r="A2018"/>
      <c r="B2018"/>
      <c r="C2018"/>
      <c r="D2018"/>
    </row>
    <row r="2019" spans="1:4" x14ac:dyDescent="0.25">
      <c r="A2019"/>
      <c r="B2019"/>
      <c r="C2019"/>
      <c r="D2019"/>
    </row>
    <row r="2020" spans="1:4" x14ac:dyDescent="0.25">
      <c r="A2020"/>
      <c r="B2020"/>
      <c r="C2020"/>
      <c r="D2020"/>
    </row>
    <row r="2021" spans="1:4" x14ac:dyDescent="0.25">
      <c r="A2021"/>
      <c r="B2021"/>
      <c r="C2021"/>
      <c r="D2021"/>
    </row>
    <row r="2022" spans="1:4" x14ac:dyDescent="0.25">
      <c r="A2022"/>
      <c r="B2022"/>
      <c r="C2022"/>
      <c r="D2022"/>
    </row>
    <row r="2023" spans="1:4" x14ac:dyDescent="0.25">
      <c r="A2023"/>
      <c r="B2023"/>
      <c r="C2023"/>
      <c r="D2023"/>
    </row>
    <row r="2024" spans="1:4" x14ac:dyDescent="0.25">
      <c r="A2024"/>
      <c r="B2024"/>
      <c r="C2024"/>
      <c r="D2024"/>
    </row>
    <row r="2025" spans="1:4" x14ac:dyDescent="0.25">
      <c r="A2025"/>
      <c r="B2025"/>
      <c r="C2025"/>
      <c r="D2025"/>
    </row>
    <row r="2026" spans="1:4" x14ac:dyDescent="0.25">
      <c r="A2026"/>
      <c r="B2026"/>
      <c r="C2026"/>
      <c r="D2026"/>
    </row>
    <row r="2027" spans="1:4" x14ac:dyDescent="0.25">
      <c r="A2027"/>
      <c r="B2027"/>
      <c r="C2027"/>
      <c r="D2027"/>
    </row>
    <row r="2028" spans="1:4" x14ac:dyDescent="0.25">
      <c r="A2028"/>
      <c r="B2028"/>
      <c r="C2028"/>
      <c r="D2028"/>
    </row>
    <row r="2029" spans="1:4" x14ac:dyDescent="0.25">
      <c r="A2029"/>
      <c r="B2029"/>
      <c r="C2029"/>
      <c r="D2029"/>
    </row>
    <row r="2030" spans="1:4" x14ac:dyDescent="0.25">
      <c r="A2030"/>
      <c r="B2030"/>
      <c r="C2030"/>
      <c r="D2030"/>
    </row>
    <row r="2031" spans="1:4" x14ac:dyDescent="0.25">
      <c r="A2031"/>
      <c r="B2031"/>
      <c r="C2031"/>
      <c r="D2031"/>
    </row>
    <row r="2032" spans="1:4" x14ac:dyDescent="0.25">
      <c r="A2032"/>
      <c r="B2032"/>
      <c r="C2032"/>
      <c r="D2032"/>
    </row>
    <row r="2033" spans="1:4" x14ac:dyDescent="0.25">
      <c r="A2033"/>
      <c r="B2033"/>
      <c r="C2033"/>
      <c r="D2033"/>
    </row>
    <row r="2034" spans="1:4" x14ac:dyDescent="0.25">
      <c r="A2034"/>
      <c r="B2034"/>
      <c r="C2034"/>
      <c r="D2034"/>
    </row>
    <row r="2035" spans="1:4" x14ac:dyDescent="0.25">
      <c r="A2035"/>
      <c r="B2035"/>
      <c r="C2035"/>
      <c r="D2035"/>
    </row>
    <row r="2036" spans="1:4" x14ac:dyDescent="0.25">
      <c r="A2036"/>
      <c r="B2036"/>
      <c r="C2036"/>
      <c r="D2036"/>
    </row>
    <row r="2037" spans="1:4" x14ac:dyDescent="0.25">
      <c r="A2037"/>
      <c r="B2037"/>
      <c r="C2037"/>
      <c r="D2037"/>
    </row>
    <row r="2038" spans="1:4" x14ac:dyDescent="0.25">
      <c r="A2038"/>
      <c r="B2038"/>
      <c r="C2038"/>
      <c r="D2038"/>
    </row>
    <row r="2039" spans="1:4" x14ac:dyDescent="0.25">
      <c r="A2039"/>
      <c r="B2039"/>
      <c r="C2039"/>
      <c r="D2039"/>
    </row>
    <row r="2040" spans="1:4" x14ac:dyDescent="0.25">
      <c r="A2040"/>
      <c r="B2040"/>
      <c r="C2040"/>
      <c r="D2040"/>
    </row>
    <row r="2041" spans="1:4" x14ac:dyDescent="0.25">
      <c r="A2041"/>
      <c r="B2041"/>
      <c r="C2041"/>
      <c r="D2041"/>
    </row>
    <row r="2042" spans="1:4" x14ac:dyDescent="0.25">
      <c r="A2042"/>
      <c r="B2042"/>
      <c r="C2042"/>
      <c r="D2042"/>
    </row>
    <row r="2043" spans="1:4" x14ac:dyDescent="0.25">
      <c r="A2043"/>
      <c r="B2043"/>
      <c r="C2043"/>
      <c r="D2043"/>
    </row>
    <row r="2044" spans="1:4" x14ac:dyDescent="0.25">
      <c r="A2044"/>
      <c r="B2044"/>
      <c r="C2044"/>
      <c r="D2044"/>
    </row>
    <row r="2045" spans="1:4" x14ac:dyDescent="0.25">
      <c r="A2045"/>
      <c r="B2045"/>
      <c r="C2045"/>
      <c r="D2045"/>
    </row>
    <row r="2046" spans="1:4" x14ac:dyDescent="0.25">
      <c r="A2046"/>
      <c r="B2046"/>
      <c r="C2046"/>
      <c r="D2046"/>
    </row>
    <row r="2047" spans="1:4" x14ac:dyDescent="0.25">
      <c r="A2047"/>
      <c r="B2047"/>
      <c r="C2047"/>
      <c r="D2047"/>
    </row>
    <row r="2048" spans="1:4" x14ac:dyDescent="0.25">
      <c r="A2048"/>
      <c r="B2048"/>
      <c r="C2048"/>
      <c r="D2048"/>
    </row>
    <row r="2049" spans="1:4" x14ac:dyDescent="0.25">
      <c r="A2049"/>
      <c r="B2049"/>
      <c r="C2049"/>
      <c r="D2049"/>
    </row>
    <row r="2050" spans="1:4" x14ac:dyDescent="0.25">
      <c r="A2050"/>
      <c r="B2050"/>
      <c r="C2050"/>
      <c r="D2050"/>
    </row>
    <row r="2051" spans="1:4" x14ac:dyDescent="0.25">
      <c r="A2051"/>
      <c r="B2051"/>
      <c r="C2051"/>
      <c r="D2051"/>
    </row>
    <row r="2052" spans="1:4" x14ac:dyDescent="0.25">
      <c r="A2052"/>
      <c r="B2052"/>
      <c r="C2052"/>
      <c r="D2052"/>
    </row>
    <row r="2053" spans="1:4" x14ac:dyDescent="0.25">
      <c r="A2053"/>
      <c r="B2053"/>
      <c r="C2053"/>
      <c r="D2053"/>
    </row>
    <row r="2054" spans="1:4" x14ac:dyDescent="0.25">
      <c r="A2054"/>
      <c r="B2054"/>
      <c r="C2054"/>
      <c r="D2054"/>
    </row>
    <row r="2055" spans="1:4" x14ac:dyDescent="0.25">
      <c r="A2055"/>
      <c r="B2055"/>
      <c r="C2055"/>
      <c r="D2055"/>
    </row>
    <row r="2056" spans="1:4" x14ac:dyDescent="0.25">
      <c r="A2056"/>
      <c r="B2056"/>
      <c r="C2056"/>
      <c r="D2056"/>
    </row>
    <row r="2057" spans="1:4" x14ac:dyDescent="0.25">
      <c r="A2057"/>
      <c r="B2057"/>
      <c r="C2057"/>
      <c r="D2057"/>
    </row>
    <row r="2058" spans="1:4" x14ac:dyDescent="0.25">
      <c r="A2058"/>
      <c r="B2058"/>
      <c r="C2058"/>
      <c r="D2058"/>
    </row>
    <row r="2059" spans="1:4" x14ac:dyDescent="0.25">
      <c r="A2059"/>
      <c r="B2059"/>
      <c r="C2059"/>
      <c r="D2059"/>
    </row>
    <row r="2060" spans="1:4" x14ac:dyDescent="0.25">
      <c r="A2060"/>
      <c r="B2060"/>
      <c r="C2060"/>
      <c r="D2060"/>
    </row>
    <row r="2061" spans="1:4" x14ac:dyDescent="0.25">
      <c r="A2061"/>
      <c r="B2061"/>
      <c r="C2061"/>
      <c r="D2061"/>
    </row>
    <row r="2062" spans="1:4" x14ac:dyDescent="0.25">
      <c r="A2062"/>
      <c r="B2062"/>
      <c r="C2062"/>
      <c r="D2062"/>
    </row>
    <row r="2063" spans="1:4" x14ac:dyDescent="0.25">
      <c r="A2063"/>
      <c r="B2063"/>
      <c r="C2063"/>
      <c r="D2063"/>
    </row>
    <row r="2064" spans="1:4" x14ac:dyDescent="0.25">
      <c r="A2064"/>
      <c r="B2064"/>
      <c r="C2064"/>
      <c r="D2064"/>
    </row>
    <row r="2065" spans="1:4" x14ac:dyDescent="0.25">
      <c r="A2065"/>
      <c r="B2065"/>
      <c r="C2065"/>
      <c r="D2065"/>
    </row>
    <row r="2066" spans="1:4" x14ac:dyDescent="0.25">
      <c r="A2066"/>
      <c r="B2066"/>
      <c r="C2066"/>
      <c r="D2066"/>
    </row>
    <row r="2067" spans="1:4" x14ac:dyDescent="0.25">
      <c r="A2067"/>
      <c r="B2067"/>
      <c r="C2067"/>
      <c r="D2067"/>
    </row>
    <row r="2068" spans="1:4" x14ac:dyDescent="0.25">
      <c r="A2068"/>
      <c r="B2068"/>
      <c r="C2068"/>
      <c r="D2068"/>
    </row>
    <row r="2069" spans="1:4" x14ac:dyDescent="0.25">
      <c r="A2069"/>
      <c r="B2069"/>
      <c r="C2069"/>
      <c r="D2069"/>
    </row>
    <row r="2070" spans="1:4" x14ac:dyDescent="0.25">
      <c r="A2070"/>
      <c r="B2070"/>
      <c r="C2070"/>
      <c r="D2070"/>
    </row>
    <row r="2071" spans="1:4" x14ac:dyDescent="0.25">
      <c r="A2071"/>
      <c r="B2071"/>
      <c r="C2071"/>
      <c r="D2071"/>
    </row>
    <row r="2072" spans="1:4" x14ac:dyDescent="0.25">
      <c r="A2072"/>
      <c r="B2072"/>
      <c r="C2072"/>
      <c r="D2072"/>
    </row>
    <row r="2073" spans="1:4" x14ac:dyDescent="0.25">
      <c r="A2073"/>
      <c r="B2073"/>
      <c r="C2073"/>
      <c r="D2073"/>
    </row>
    <row r="2074" spans="1:4" x14ac:dyDescent="0.25">
      <c r="A2074"/>
      <c r="B2074"/>
      <c r="C2074"/>
      <c r="D2074"/>
    </row>
    <row r="2075" spans="1:4" x14ac:dyDescent="0.25">
      <c r="A2075"/>
      <c r="B2075"/>
      <c r="C2075"/>
      <c r="D2075"/>
    </row>
    <row r="2076" spans="1:4" x14ac:dyDescent="0.25">
      <c r="A2076"/>
      <c r="B2076"/>
      <c r="C2076"/>
      <c r="D2076"/>
    </row>
    <row r="2077" spans="1:4" x14ac:dyDescent="0.25">
      <c r="A2077"/>
      <c r="B2077"/>
      <c r="C2077"/>
      <c r="D2077"/>
    </row>
    <row r="2078" spans="1:4" x14ac:dyDescent="0.25">
      <c r="A2078"/>
      <c r="B2078"/>
      <c r="C2078"/>
      <c r="D2078"/>
    </row>
    <row r="2079" spans="1:4" x14ac:dyDescent="0.25">
      <c r="A2079"/>
      <c r="B2079"/>
      <c r="C2079"/>
      <c r="D2079"/>
    </row>
    <row r="2080" spans="1:4" x14ac:dyDescent="0.25">
      <c r="A2080"/>
      <c r="B2080"/>
      <c r="C2080"/>
      <c r="D2080"/>
    </row>
    <row r="2081" spans="1:4" x14ac:dyDescent="0.25">
      <c r="A2081"/>
      <c r="B2081"/>
      <c r="C2081"/>
      <c r="D2081"/>
    </row>
    <row r="2082" spans="1:4" x14ac:dyDescent="0.25">
      <c r="A2082"/>
      <c r="B2082"/>
      <c r="C2082"/>
      <c r="D2082"/>
    </row>
    <row r="2083" spans="1:4" x14ac:dyDescent="0.25">
      <c r="A2083"/>
      <c r="B2083"/>
      <c r="C2083"/>
      <c r="D2083"/>
    </row>
    <row r="2084" spans="1:4" x14ac:dyDescent="0.25">
      <c r="A2084"/>
      <c r="B2084"/>
      <c r="C2084"/>
      <c r="D2084"/>
    </row>
    <row r="2085" spans="1:4" x14ac:dyDescent="0.25">
      <c r="A2085"/>
      <c r="B2085"/>
      <c r="C2085"/>
      <c r="D2085"/>
    </row>
    <row r="2086" spans="1:4" x14ac:dyDescent="0.25">
      <c r="A2086"/>
      <c r="B2086"/>
      <c r="C2086"/>
      <c r="D2086"/>
    </row>
    <row r="2087" spans="1:4" x14ac:dyDescent="0.25">
      <c r="A2087"/>
      <c r="B2087"/>
      <c r="C2087"/>
      <c r="D2087"/>
    </row>
    <row r="2088" spans="1:4" x14ac:dyDescent="0.25">
      <c r="A2088"/>
      <c r="B2088"/>
      <c r="C2088"/>
      <c r="D2088"/>
    </row>
    <row r="2089" spans="1:4" x14ac:dyDescent="0.25">
      <c r="A2089"/>
      <c r="B2089"/>
      <c r="C2089"/>
      <c r="D2089"/>
    </row>
    <row r="2090" spans="1:4" x14ac:dyDescent="0.25">
      <c r="A2090"/>
      <c r="B2090"/>
      <c r="C2090"/>
      <c r="D2090"/>
    </row>
    <row r="2091" spans="1:4" x14ac:dyDescent="0.25">
      <c r="A2091"/>
      <c r="B2091"/>
      <c r="C2091"/>
      <c r="D2091"/>
    </row>
    <row r="2092" spans="1:4" x14ac:dyDescent="0.25">
      <c r="A2092"/>
      <c r="B2092"/>
      <c r="C2092"/>
      <c r="D2092"/>
    </row>
    <row r="2093" spans="1:4" x14ac:dyDescent="0.25">
      <c r="A2093"/>
      <c r="B2093"/>
      <c r="C2093"/>
      <c r="D2093"/>
    </row>
    <row r="2094" spans="1:4" x14ac:dyDescent="0.25">
      <c r="A2094"/>
      <c r="B2094"/>
      <c r="C2094"/>
      <c r="D2094"/>
    </row>
    <row r="2095" spans="1:4" x14ac:dyDescent="0.25">
      <c r="A2095"/>
      <c r="B2095"/>
      <c r="C2095"/>
      <c r="D2095"/>
    </row>
    <row r="2096" spans="1:4" x14ac:dyDescent="0.25">
      <c r="A2096"/>
      <c r="B2096"/>
      <c r="C2096"/>
      <c r="D2096"/>
    </row>
    <row r="2097" spans="1:4" x14ac:dyDescent="0.25">
      <c r="A2097"/>
      <c r="B2097"/>
      <c r="C2097"/>
      <c r="D2097"/>
    </row>
    <row r="2098" spans="1:4" x14ac:dyDescent="0.25">
      <c r="A2098"/>
      <c r="B2098"/>
      <c r="C2098"/>
      <c r="D2098"/>
    </row>
    <row r="2099" spans="1:4" x14ac:dyDescent="0.25">
      <c r="A2099"/>
      <c r="B2099"/>
      <c r="C2099"/>
      <c r="D2099"/>
    </row>
    <row r="2100" spans="1:4" x14ac:dyDescent="0.25">
      <c r="A2100"/>
      <c r="B2100"/>
      <c r="C2100"/>
      <c r="D2100"/>
    </row>
    <row r="2101" spans="1:4" x14ac:dyDescent="0.25">
      <c r="A2101"/>
      <c r="B2101"/>
      <c r="C2101"/>
      <c r="D2101"/>
    </row>
    <row r="2102" spans="1:4" x14ac:dyDescent="0.25">
      <c r="A2102"/>
      <c r="B2102"/>
      <c r="C2102"/>
      <c r="D2102"/>
    </row>
    <row r="2103" spans="1:4" x14ac:dyDescent="0.25">
      <c r="A2103"/>
      <c r="B2103"/>
      <c r="C2103"/>
      <c r="D2103"/>
    </row>
    <row r="2104" spans="1:4" x14ac:dyDescent="0.25">
      <c r="A2104"/>
      <c r="B2104"/>
      <c r="C2104"/>
      <c r="D2104"/>
    </row>
    <row r="2105" spans="1:4" x14ac:dyDescent="0.25">
      <c r="A2105"/>
      <c r="B2105"/>
      <c r="C2105"/>
      <c r="D2105"/>
    </row>
    <row r="2106" spans="1:4" x14ac:dyDescent="0.25">
      <c r="A2106"/>
      <c r="B2106"/>
      <c r="C2106"/>
      <c r="D2106"/>
    </row>
    <row r="2107" spans="1:4" x14ac:dyDescent="0.25">
      <c r="A2107"/>
      <c r="B2107"/>
      <c r="C2107"/>
      <c r="D2107"/>
    </row>
    <row r="2108" spans="1:4" x14ac:dyDescent="0.25">
      <c r="A2108"/>
      <c r="B2108"/>
      <c r="C2108"/>
      <c r="D2108"/>
    </row>
    <row r="2109" spans="1:4" x14ac:dyDescent="0.25">
      <c r="A2109"/>
      <c r="B2109"/>
      <c r="C2109"/>
      <c r="D2109"/>
    </row>
    <row r="2110" spans="1:4" x14ac:dyDescent="0.25">
      <c r="A2110"/>
      <c r="B2110"/>
      <c r="C2110"/>
      <c r="D2110"/>
    </row>
    <row r="2111" spans="1:4" x14ac:dyDescent="0.25">
      <c r="A2111"/>
      <c r="B2111"/>
      <c r="C2111"/>
      <c r="D2111"/>
    </row>
    <row r="2112" spans="1:4" x14ac:dyDescent="0.25">
      <c r="A2112"/>
      <c r="B2112"/>
      <c r="C2112"/>
      <c r="D2112"/>
    </row>
    <row r="2113" spans="1:4" x14ac:dyDescent="0.25">
      <c r="A2113"/>
      <c r="B2113"/>
      <c r="C2113"/>
      <c r="D2113"/>
    </row>
    <row r="2114" spans="1:4" x14ac:dyDescent="0.25">
      <c r="A2114"/>
      <c r="B2114"/>
      <c r="C2114"/>
      <c r="D2114"/>
    </row>
    <row r="2115" spans="1:4" x14ac:dyDescent="0.25">
      <c r="A2115"/>
      <c r="B2115"/>
      <c r="C2115"/>
      <c r="D2115"/>
    </row>
    <row r="2116" spans="1:4" x14ac:dyDescent="0.25">
      <c r="A2116"/>
      <c r="B2116"/>
      <c r="C2116"/>
      <c r="D2116"/>
    </row>
    <row r="2117" spans="1:4" x14ac:dyDescent="0.25">
      <c r="A2117"/>
      <c r="B2117"/>
      <c r="C2117"/>
      <c r="D2117"/>
    </row>
    <row r="2118" spans="1:4" x14ac:dyDescent="0.25">
      <c r="A2118"/>
      <c r="B2118"/>
      <c r="C2118"/>
      <c r="D2118"/>
    </row>
    <row r="2119" spans="1:4" x14ac:dyDescent="0.25">
      <c r="A2119"/>
      <c r="B2119"/>
      <c r="C2119"/>
      <c r="D2119"/>
    </row>
    <row r="2120" spans="1:4" x14ac:dyDescent="0.25">
      <c r="A2120"/>
      <c r="B2120"/>
      <c r="C2120"/>
      <c r="D2120"/>
    </row>
    <row r="2121" spans="1:4" x14ac:dyDescent="0.25">
      <c r="A2121"/>
      <c r="B2121"/>
      <c r="C2121"/>
      <c r="D2121"/>
    </row>
    <row r="2122" spans="1:4" x14ac:dyDescent="0.25">
      <c r="A2122"/>
      <c r="B2122"/>
      <c r="C2122"/>
      <c r="D2122"/>
    </row>
    <row r="2123" spans="1:4" x14ac:dyDescent="0.25">
      <c r="A2123"/>
      <c r="B2123"/>
      <c r="C2123"/>
      <c r="D2123"/>
    </row>
    <row r="2124" spans="1:4" x14ac:dyDescent="0.25">
      <c r="A2124"/>
      <c r="B2124"/>
      <c r="C2124"/>
      <c r="D2124"/>
    </row>
    <row r="2125" spans="1:4" x14ac:dyDescent="0.25">
      <c r="A2125"/>
      <c r="B2125"/>
      <c r="C2125"/>
      <c r="D2125"/>
    </row>
    <row r="2126" spans="1:4" x14ac:dyDescent="0.25">
      <c r="A2126"/>
      <c r="B2126"/>
      <c r="C2126"/>
      <c r="D2126"/>
    </row>
    <row r="2127" spans="1:4" x14ac:dyDescent="0.25">
      <c r="A2127"/>
      <c r="B2127"/>
      <c r="C2127"/>
      <c r="D2127"/>
    </row>
    <row r="2128" spans="1:4" x14ac:dyDescent="0.25">
      <c r="A2128"/>
      <c r="B2128"/>
      <c r="C2128"/>
      <c r="D2128"/>
    </row>
    <row r="2129" spans="1:4" x14ac:dyDescent="0.25">
      <c r="A2129"/>
      <c r="B2129"/>
      <c r="C2129"/>
      <c r="D2129"/>
    </row>
    <row r="2130" spans="1:4" x14ac:dyDescent="0.25">
      <c r="A2130"/>
      <c r="B2130"/>
      <c r="C2130"/>
      <c r="D2130"/>
    </row>
    <row r="2131" spans="1:4" x14ac:dyDescent="0.25">
      <c r="A2131"/>
      <c r="B2131"/>
      <c r="C2131"/>
      <c r="D2131"/>
    </row>
    <row r="2132" spans="1:4" x14ac:dyDescent="0.25">
      <c r="A2132"/>
      <c r="B2132"/>
      <c r="C2132"/>
      <c r="D2132"/>
    </row>
    <row r="2133" spans="1:4" x14ac:dyDescent="0.25">
      <c r="A2133"/>
      <c r="B2133"/>
      <c r="C2133"/>
      <c r="D2133"/>
    </row>
    <row r="2134" spans="1:4" x14ac:dyDescent="0.25">
      <c r="A2134"/>
      <c r="B2134"/>
      <c r="C2134"/>
      <c r="D2134"/>
    </row>
    <row r="2135" spans="1:4" x14ac:dyDescent="0.25">
      <c r="A2135"/>
      <c r="B2135"/>
      <c r="C2135"/>
      <c r="D2135"/>
    </row>
    <row r="2136" spans="1:4" x14ac:dyDescent="0.25">
      <c r="A2136"/>
      <c r="B2136"/>
      <c r="C2136"/>
      <c r="D2136"/>
    </row>
    <row r="2137" spans="1:4" x14ac:dyDescent="0.25">
      <c r="A2137"/>
      <c r="B2137"/>
      <c r="C2137"/>
      <c r="D2137"/>
    </row>
    <row r="2138" spans="1:4" x14ac:dyDescent="0.25">
      <c r="A2138"/>
      <c r="B2138"/>
      <c r="C2138"/>
      <c r="D2138"/>
    </row>
    <row r="2139" spans="1:4" x14ac:dyDescent="0.25">
      <c r="A2139"/>
      <c r="B2139"/>
      <c r="C2139"/>
      <c r="D2139"/>
    </row>
    <row r="2140" spans="1:4" x14ac:dyDescent="0.25">
      <c r="A2140"/>
      <c r="B2140"/>
      <c r="C2140"/>
      <c r="D2140"/>
    </row>
    <row r="2141" spans="1:4" x14ac:dyDescent="0.25">
      <c r="A2141"/>
      <c r="B2141"/>
      <c r="C2141"/>
      <c r="D2141"/>
    </row>
    <row r="2142" spans="1:4" x14ac:dyDescent="0.25">
      <c r="A2142"/>
      <c r="B2142"/>
      <c r="C2142"/>
      <c r="D2142"/>
    </row>
    <row r="2143" spans="1:4" x14ac:dyDescent="0.25">
      <c r="A2143"/>
      <c r="B2143"/>
      <c r="C2143"/>
      <c r="D2143"/>
    </row>
    <row r="2144" spans="1:4" x14ac:dyDescent="0.25">
      <c r="A2144"/>
      <c r="B2144"/>
      <c r="C2144"/>
      <c r="D2144"/>
    </row>
    <row r="2145" spans="1:4" x14ac:dyDescent="0.25">
      <c r="A2145"/>
      <c r="B2145"/>
      <c r="C2145"/>
      <c r="D2145"/>
    </row>
    <row r="2146" spans="1:4" x14ac:dyDescent="0.25">
      <c r="A2146"/>
      <c r="B2146"/>
      <c r="C2146"/>
      <c r="D2146"/>
    </row>
    <row r="2147" spans="1:4" x14ac:dyDescent="0.25">
      <c r="A2147"/>
      <c r="B2147"/>
      <c r="C2147"/>
      <c r="D2147"/>
    </row>
    <row r="2148" spans="1:4" x14ac:dyDescent="0.25">
      <c r="A2148"/>
      <c r="B2148"/>
      <c r="C2148"/>
      <c r="D2148"/>
    </row>
    <row r="2149" spans="1:4" x14ac:dyDescent="0.25">
      <c r="A2149"/>
      <c r="B2149"/>
      <c r="C2149"/>
      <c r="D2149"/>
    </row>
    <row r="2150" spans="1:4" x14ac:dyDescent="0.25">
      <c r="A2150"/>
      <c r="B2150"/>
      <c r="C2150"/>
      <c r="D2150"/>
    </row>
    <row r="2151" spans="1:4" x14ac:dyDescent="0.25">
      <c r="A2151"/>
      <c r="B2151"/>
      <c r="C2151"/>
      <c r="D2151"/>
    </row>
    <row r="2152" spans="1:4" x14ac:dyDescent="0.25">
      <c r="A2152"/>
      <c r="B2152"/>
      <c r="C2152"/>
      <c r="D2152"/>
    </row>
    <row r="2153" spans="1:4" x14ac:dyDescent="0.25">
      <c r="A2153"/>
      <c r="B2153"/>
      <c r="C2153"/>
      <c r="D2153"/>
    </row>
    <row r="2154" spans="1:4" x14ac:dyDescent="0.25">
      <c r="A2154"/>
      <c r="B2154"/>
      <c r="C2154"/>
      <c r="D2154"/>
    </row>
    <row r="2155" spans="1:4" x14ac:dyDescent="0.25">
      <c r="A2155"/>
      <c r="B2155"/>
      <c r="C2155"/>
      <c r="D2155"/>
    </row>
    <row r="2156" spans="1:4" x14ac:dyDescent="0.25">
      <c r="A2156"/>
      <c r="B2156"/>
      <c r="C2156"/>
      <c r="D2156"/>
    </row>
    <row r="2157" spans="1:4" x14ac:dyDescent="0.25">
      <c r="A2157"/>
      <c r="B2157"/>
      <c r="C2157"/>
      <c r="D2157"/>
    </row>
    <row r="2158" spans="1:4" x14ac:dyDescent="0.25">
      <c r="A2158"/>
      <c r="B2158"/>
      <c r="C2158"/>
      <c r="D2158"/>
    </row>
    <row r="2159" spans="1:4" x14ac:dyDescent="0.25">
      <c r="A2159"/>
      <c r="B2159"/>
      <c r="C2159"/>
      <c r="D2159"/>
    </row>
    <row r="2160" spans="1:4" x14ac:dyDescent="0.25">
      <c r="A2160"/>
      <c r="B2160"/>
      <c r="C2160"/>
      <c r="D2160"/>
    </row>
    <row r="2161" spans="1:4" x14ac:dyDescent="0.25">
      <c r="A2161"/>
      <c r="B2161"/>
      <c r="C2161"/>
      <c r="D2161"/>
    </row>
    <row r="2162" spans="1:4" x14ac:dyDescent="0.25">
      <c r="A2162"/>
      <c r="B2162"/>
      <c r="C2162"/>
      <c r="D2162"/>
    </row>
    <row r="2163" spans="1:4" x14ac:dyDescent="0.25">
      <c r="A2163"/>
      <c r="B2163"/>
      <c r="C2163"/>
      <c r="D2163"/>
    </row>
    <row r="2164" spans="1:4" x14ac:dyDescent="0.25">
      <c r="A2164"/>
      <c r="B2164"/>
      <c r="C2164"/>
      <c r="D2164"/>
    </row>
    <row r="2165" spans="1:4" x14ac:dyDescent="0.25">
      <c r="A2165"/>
      <c r="B2165"/>
      <c r="C2165"/>
      <c r="D2165"/>
    </row>
    <row r="2166" spans="1:4" x14ac:dyDescent="0.25">
      <c r="A2166"/>
      <c r="B2166"/>
      <c r="C2166"/>
      <c r="D2166"/>
    </row>
    <row r="2167" spans="1:4" x14ac:dyDescent="0.25">
      <c r="A2167"/>
      <c r="B2167"/>
      <c r="C2167"/>
      <c r="D2167"/>
    </row>
    <row r="2168" spans="1:4" x14ac:dyDescent="0.25">
      <c r="A2168"/>
      <c r="B2168"/>
      <c r="C2168"/>
      <c r="D2168"/>
    </row>
    <row r="2169" spans="1:4" x14ac:dyDescent="0.25">
      <c r="A2169"/>
      <c r="B2169"/>
      <c r="C2169"/>
      <c r="D2169"/>
    </row>
    <row r="2170" spans="1:4" x14ac:dyDescent="0.25">
      <c r="A2170"/>
      <c r="B2170"/>
      <c r="C2170"/>
      <c r="D2170"/>
    </row>
    <row r="2171" spans="1:4" x14ac:dyDescent="0.25">
      <c r="A2171"/>
      <c r="B2171"/>
      <c r="C2171"/>
      <c r="D2171"/>
    </row>
    <row r="2172" spans="1:4" x14ac:dyDescent="0.25">
      <c r="A2172"/>
      <c r="B2172"/>
      <c r="C2172"/>
      <c r="D2172"/>
    </row>
    <row r="2173" spans="1:4" x14ac:dyDescent="0.25">
      <c r="A2173"/>
      <c r="B2173"/>
      <c r="C2173"/>
      <c r="D2173"/>
    </row>
    <row r="2174" spans="1:4" x14ac:dyDescent="0.25">
      <c r="A2174"/>
      <c r="B2174"/>
      <c r="C2174"/>
      <c r="D2174"/>
    </row>
    <row r="2175" spans="1:4" x14ac:dyDescent="0.25">
      <c r="A2175"/>
      <c r="B2175"/>
      <c r="C2175"/>
      <c r="D2175"/>
    </row>
    <row r="2176" spans="1:4" x14ac:dyDescent="0.25">
      <c r="A2176"/>
      <c r="B2176"/>
      <c r="C2176"/>
      <c r="D2176"/>
    </row>
    <row r="2177" spans="1:4" x14ac:dyDescent="0.25">
      <c r="A2177"/>
      <c r="B2177"/>
      <c r="C2177"/>
      <c r="D2177"/>
    </row>
    <row r="2178" spans="1:4" x14ac:dyDescent="0.25">
      <c r="A2178"/>
      <c r="B2178"/>
      <c r="C2178"/>
      <c r="D2178"/>
    </row>
    <row r="2179" spans="1:4" x14ac:dyDescent="0.25">
      <c r="A2179"/>
      <c r="B2179"/>
      <c r="C2179"/>
      <c r="D2179"/>
    </row>
    <row r="2180" spans="1:4" x14ac:dyDescent="0.25">
      <c r="A2180"/>
      <c r="B2180"/>
      <c r="C2180"/>
      <c r="D2180"/>
    </row>
    <row r="2181" spans="1:4" x14ac:dyDescent="0.25">
      <c r="A2181"/>
      <c r="B2181"/>
      <c r="C2181"/>
      <c r="D2181"/>
    </row>
    <row r="2182" spans="1:4" x14ac:dyDescent="0.25">
      <c r="A2182"/>
      <c r="B2182"/>
      <c r="C2182"/>
      <c r="D2182"/>
    </row>
    <row r="2183" spans="1:4" x14ac:dyDescent="0.25">
      <c r="A2183"/>
      <c r="B2183"/>
      <c r="C2183"/>
      <c r="D2183"/>
    </row>
    <row r="2184" spans="1:4" x14ac:dyDescent="0.25">
      <c r="A2184"/>
      <c r="B2184"/>
      <c r="C2184"/>
      <c r="D2184"/>
    </row>
    <row r="2185" spans="1:4" x14ac:dyDescent="0.25">
      <c r="A2185"/>
      <c r="B2185"/>
      <c r="C2185"/>
      <c r="D2185"/>
    </row>
    <row r="2186" spans="1:4" x14ac:dyDescent="0.25">
      <c r="A2186"/>
      <c r="B2186"/>
      <c r="C2186"/>
      <c r="D2186"/>
    </row>
    <row r="2187" spans="1:4" x14ac:dyDescent="0.25">
      <c r="A2187"/>
      <c r="B2187"/>
      <c r="C2187"/>
      <c r="D2187"/>
    </row>
    <row r="2188" spans="1:4" x14ac:dyDescent="0.25">
      <c r="A2188"/>
      <c r="B2188"/>
      <c r="C2188"/>
      <c r="D2188"/>
    </row>
    <row r="2189" spans="1:4" x14ac:dyDescent="0.25">
      <c r="A2189"/>
      <c r="B2189"/>
      <c r="C2189"/>
      <c r="D2189"/>
    </row>
    <row r="2190" spans="1:4" x14ac:dyDescent="0.25">
      <c r="A2190"/>
      <c r="B2190"/>
      <c r="C2190"/>
      <c r="D2190"/>
    </row>
    <row r="2191" spans="1:4" x14ac:dyDescent="0.25">
      <c r="A2191"/>
      <c r="B2191"/>
      <c r="C2191"/>
      <c r="D2191"/>
    </row>
    <row r="2192" spans="1:4" x14ac:dyDescent="0.25">
      <c r="A2192"/>
      <c r="B2192"/>
      <c r="C2192"/>
      <c r="D2192"/>
    </row>
    <row r="2193" spans="1:4" x14ac:dyDescent="0.25">
      <c r="A2193"/>
      <c r="B2193"/>
      <c r="C2193"/>
      <c r="D2193"/>
    </row>
    <row r="2194" spans="1:4" x14ac:dyDescent="0.25">
      <c r="A2194"/>
      <c r="B2194"/>
      <c r="C2194"/>
      <c r="D2194"/>
    </row>
    <row r="2195" spans="1:4" x14ac:dyDescent="0.25">
      <c r="A2195"/>
      <c r="B2195"/>
      <c r="C2195"/>
      <c r="D2195"/>
    </row>
    <row r="2196" spans="1:4" x14ac:dyDescent="0.25">
      <c r="A2196"/>
      <c r="B2196"/>
      <c r="C2196"/>
      <c r="D2196"/>
    </row>
    <row r="2197" spans="1:4" x14ac:dyDescent="0.25">
      <c r="A2197"/>
      <c r="B2197"/>
      <c r="C2197"/>
      <c r="D2197"/>
    </row>
    <row r="2198" spans="1:4" x14ac:dyDescent="0.25">
      <c r="A2198"/>
      <c r="B2198"/>
      <c r="C2198"/>
      <c r="D2198"/>
    </row>
    <row r="2199" spans="1:4" x14ac:dyDescent="0.25">
      <c r="A2199"/>
      <c r="B2199"/>
      <c r="C2199"/>
      <c r="D2199"/>
    </row>
    <row r="2200" spans="1:4" x14ac:dyDescent="0.25">
      <c r="A2200"/>
      <c r="B2200"/>
      <c r="C2200"/>
      <c r="D2200"/>
    </row>
    <row r="2201" spans="1:4" x14ac:dyDescent="0.25">
      <c r="A2201"/>
      <c r="B2201"/>
      <c r="C2201"/>
      <c r="D2201"/>
    </row>
    <row r="2202" spans="1:4" x14ac:dyDescent="0.25">
      <c r="A2202"/>
      <c r="B2202"/>
      <c r="C2202"/>
      <c r="D2202"/>
    </row>
    <row r="2203" spans="1:4" x14ac:dyDescent="0.25">
      <c r="A2203"/>
      <c r="B2203"/>
      <c r="C2203"/>
      <c r="D2203"/>
    </row>
    <row r="2204" spans="1:4" x14ac:dyDescent="0.25">
      <c r="A2204"/>
      <c r="B2204"/>
      <c r="C2204"/>
      <c r="D2204"/>
    </row>
    <row r="2205" spans="1:4" x14ac:dyDescent="0.25">
      <c r="A2205"/>
      <c r="B2205"/>
      <c r="C2205"/>
      <c r="D2205"/>
    </row>
    <row r="2206" spans="1:4" x14ac:dyDescent="0.25">
      <c r="A2206"/>
      <c r="B2206"/>
      <c r="C2206"/>
      <c r="D2206"/>
    </row>
    <row r="2207" spans="1:4" x14ac:dyDescent="0.25">
      <c r="A2207"/>
      <c r="B2207"/>
      <c r="C2207"/>
      <c r="D2207"/>
    </row>
    <row r="2208" spans="1:4" x14ac:dyDescent="0.25">
      <c r="A2208"/>
      <c r="B2208"/>
      <c r="C2208"/>
      <c r="D2208"/>
    </row>
    <row r="2209" spans="1:4" x14ac:dyDescent="0.25">
      <c r="A2209"/>
      <c r="B2209"/>
      <c r="C2209"/>
      <c r="D2209"/>
    </row>
    <row r="2210" spans="1:4" x14ac:dyDescent="0.25">
      <c r="A2210"/>
      <c r="B2210"/>
      <c r="C2210"/>
      <c r="D2210"/>
    </row>
    <row r="2211" spans="1:4" x14ac:dyDescent="0.25">
      <c r="A2211"/>
      <c r="B2211"/>
      <c r="C2211"/>
      <c r="D2211"/>
    </row>
    <row r="2212" spans="1:4" x14ac:dyDescent="0.25">
      <c r="A2212"/>
      <c r="B2212"/>
      <c r="C2212"/>
      <c r="D2212"/>
    </row>
    <row r="2213" spans="1:4" x14ac:dyDescent="0.25">
      <c r="A2213"/>
      <c r="B2213"/>
      <c r="C2213"/>
      <c r="D2213"/>
    </row>
    <row r="2214" spans="1:4" x14ac:dyDescent="0.25">
      <c r="A2214"/>
      <c r="B2214"/>
      <c r="C2214"/>
      <c r="D2214"/>
    </row>
    <row r="2215" spans="1:4" x14ac:dyDescent="0.25">
      <c r="A2215"/>
      <c r="B2215"/>
      <c r="C2215"/>
      <c r="D2215"/>
    </row>
    <row r="2216" spans="1:4" x14ac:dyDescent="0.25">
      <c r="A2216"/>
      <c r="B2216"/>
      <c r="C2216"/>
      <c r="D2216"/>
    </row>
    <row r="2217" spans="1:4" x14ac:dyDescent="0.25">
      <c r="A2217"/>
      <c r="B2217"/>
      <c r="C2217"/>
      <c r="D2217"/>
    </row>
    <row r="2218" spans="1:4" x14ac:dyDescent="0.25">
      <c r="A2218"/>
      <c r="B2218"/>
      <c r="C2218"/>
      <c r="D2218"/>
    </row>
    <row r="2219" spans="1:4" x14ac:dyDescent="0.25">
      <c r="A2219"/>
      <c r="B2219"/>
      <c r="C2219"/>
      <c r="D2219"/>
    </row>
    <row r="2220" spans="1:4" x14ac:dyDescent="0.25">
      <c r="A2220"/>
      <c r="B2220"/>
      <c r="C2220"/>
      <c r="D2220"/>
    </row>
    <row r="2221" spans="1:4" x14ac:dyDescent="0.25">
      <c r="A2221"/>
      <c r="B2221"/>
      <c r="C2221"/>
      <c r="D2221"/>
    </row>
    <row r="2222" spans="1:4" x14ac:dyDescent="0.25">
      <c r="A2222"/>
      <c r="B2222"/>
      <c r="C2222"/>
      <c r="D2222"/>
    </row>
    <row r="2223" spans="1:4" x14ac:dyDescent="0.25">
      <c r="A2223"/>
      <c r="B2223"/>
      <c r="C2223"/>
      <c r="D2223"/>
    </row>
    <row r="2224" spans="1:4" x14ac:dyDescent="0.25">
      <c r="A2224"/>
      <c r="B2224"/>
      <c r="C2224"/>
      <c r="D2224"/>
    </row>
    <row r="2225" spans="1:4" x14ac:dyDescent="0.25">
      <c r="A2225"/>
      <c r="B2225"/>
      <c r="C2225"/>
      <c r="D2225"/>
    </row>
    <row r="2226" spans="1:4" x14ac:dyDescent="0.25">
      <c r="A2226"/>
      <c r="B2226"/>
      <c r="C2226"/>
      <c r="D2226"/>
    </row>
    <row r="2227" spans="1:4" x14ac:dyDescent="0.25">
      <c r="A2227"/>
      <c r="B2227"/>
      <c r="C2227"/>
      <c r="D2227"/>
    </row>
    <row r="2228" spans="1:4" x14ac:dyDescent="0.25">
      <c r="A2228"/>
      <c r="B2228"/>
      <c r="C2228"/>
      <c r="D2228"/>
    </row>
    <row r="2229" spans="1:4" x14ac:dyDescent="0.25">
      <c r="A2229"/>
      <c r="B2229"/>
      <c r="C2229"/>
      <c r="D2229"/>
    </row>
    <row r="2230" spans="1:4" x14ac:dyDescent="0.25">
      <c r="A2230"/>
      <c r="B2230"/>
      <c r="C2230"/>
      <c r="D2230"/>
    </row>
    <row r="2231" spans="1:4" x14ac:dyDescent="0.25">
      <c r="A2231"/>
      <c r="B2231"/>
      <c r="C2231"/>
      <c r="D2231"/>
    </row>
    <row r="2232" spans="1:4" x14ac:dyDescent="0.25">
      <c r="A2232"/>
      <c r="B2232"/>
      <c r="C2232"/>
      <c r="D2232"/>
    </row>
    <row r="2233" spans="1:4" x14ac:dyDescent="0.25">
      <c r="A2233"/>
      <c r="B2233"/>
      <c r="C2233"/>
      <c r="D2233"/>
    </row>
    <row r="2234" spans="1:4" x14ac:dyDescent="0.25">
      <c r="A2234"/>
      <c r="B2234"/>
      <c r="C2234"/>
      <c r="D2234"/>
    </row>
    <row r="2235" spans="1:4" x14ac:dyDescent="0.25">
      <c r="A2235"/>
      <c r="B2235"/>
      <c r="C2235"/>
      <c r="D2235"/>
    </row>
    <row r="2236" spans="1:4" x14ac:dyDescent="0.25">
      <c r="A2236"/>
      <c r="B2236"/>
      <c r="C2236"/>
      <c r="D2236"/>
    </row>
    <row r="2237" spans="1:4" x14ac:dyDescent="0.25">
      <c r="A2237"/>
      <c r="B2237"/>
      <c r="C2237"/>
      <c r="D2237"/>
    </row>
    <row r="2238" spans="1:4" x14ac:dyDescent="0.25">
      <c r="A2238"/>
      <c r="B2238"/>
      <c r="C2238"/>
      <c r="D2238"/>
    </row>
    <row r="2239" spans="1:4" x14ac:dyDescent="0.25">
      <c r="A2239"/>
      <c r="B2239"/>
      <c r="C2239"/>
      <c r="D2239"/>
    </row>
    <row r="2240" spans="1:4" x14ac:dyDescent="0.25">
      <c r="A2240"/>
      <c r="B2240"/>
      <c r="C2240"/>
      <c r="D2240"/>
    </row>
    <row r="2241" spans="1:4" x14ac:dyDescent="0.25">
      <c r="A2241"/>
      <c r="B2241"/>
      <c r="C2241"/>
      <c r="D2241"/>
    </row>
    <row r="2242" spans="1:4" x14ac:dyDescent="0.25">
      <c r="A2242"/>
      <c r="B2242"/>
      <c r="C2242"/>
      <c r="D2242"/>
    </row>
    <row r="2243" spans="1:4" x14ac:dyDescent="0.25">
      <c r="A2243"/>
      <c r="B2243"/>
      <c r="C2243"/>
      <c r="D2243"/>
    </row>
    <row r="2244" spans="1:4" x14ac:dyDescent="0.25">
      <c r="A2244"/>
      <c r="B2244"/>
      <c r="C2244"/>
      <c r="D2244"/>
    </row>
    <row r="2245" spans="1:4" x14ac:dyDescent="0.25">
      <c r="A2245"/>
      <c r="B2245"/>
      <c r="C2245"/>
      <c r="D2245"/>
    </row>
    <row r="2246" spans="1:4" x14ac:dyDescent="0.25">
      <c r="A2246"/>
      <c r="B2246"/>
      <c r="C2246"/>
      <c r="D2246"/>
    </row>
    <row r="2247" spans="1:4" x14ac:dyDescent="0.25">
      <c r="A2247"/>
      <c r="B2247"/>
      <c r="C2247"/>
      <c r="D2247"/>
    </row>
    <row r="2248" spans="1:4" x14ac:dyDescent="0.25">
      <c r="A2248"/>
      <c r="B2248"/>
      <c r="C2248"/>
      <c r="D2248"/>
    </row>
    <row r="2249" spans="1:4" x14ac:dyDescent="0.25">
      <c r="A2249"/>
      <c r="B2249"/>
      <c r="C2249"/>
      <c r="D2249"/>
    </row>
    <row r="2250" spans="1:4" x14ac:dyDescent="0.25">
      <c r="A2250"/>
      <c r="B2250"/>
      <c r="C2250"/>
      <c r="D2250"/>
    </row>
    <row r="2251" spans="1:4" x14ac:dyDescent="0.25">
      <c r="A2251"/>
      <c r="B2251"/>
      <c r="C2251"/>
      <c r="D2251"/>
    </row>
    <row r="2252" spans="1:4" x14ac:dyDescent="0.25">
      <c r="A2252"/>
      <c r="B2252"/>
      <c r="C2252"/>
      <c r="D2252"/>
    </row>
    <row r="2253" spans="1:4" x14ac:dyDescent="0.25">
      <c r="A2253"/>
      <c r="B2253"/>
      <c r="C2253"/>
      <c r="D2253"/>
    </row>
    <row r="2254" spans="1:4" x14ac:dyDescent="0.25">
      <c r="A2254"/>
      <c r="B2254"/>
      <c r="C2254"/>
      <c r="D2254"/>
    </row>
    <row r="2255" spans="1:4" x14ac:dyDescent="0.25">
      <c r="A2255"/>
      <c r="B2255"/>
      <c r="C2255"/>
      <c r="D2255"/>
    </row>
    <row r="2256" spans="1:4" x14ac:dyDescent="0.25">
      <c r="A2256"/>
      <c r="B2256"/>
      <c r="C2256"/>
      <c r="D2256"/>
    </row>
    <row r="2257" spans="1:4" x14ac:dyDescent="0.25">
      <c r="A2257"/>
      <c r="B2257"/>
      <c r="C2257"/>
      <c r="D2257"/>
    </row>
    <row r="2258" spans="1:4" x14ac:dyDescent="0.25">
      <c r="A2258"/>
      <c r="B2258"/>
      <c r="C2258"/>
      <c r="D2258"/>
    </row>
    <row r="2259" spans="1:4" x14ac:dyDescent="0.25">
      <c r="A2259"/>
      <c r="B2259"/>
      <c r="C2259"/>
      <c r="D2259"/>
    </row>
    <row r="2260" spans="1:4" x14ac:dyDescent="0.25">
      <c r="A2260"/>
      <c r="B2260"/>
      <c r="C2260"/>
      <c r="D2260"/>
    </row>
    <row r="2261" spans="1:4" x14ac:dyDescent="0.25">
      <c r="A2261"/>
      <c r="B2261"/>
      <c r="C2261"/>
      <c r="D2261"/>
    </row>
    <row r="2262" spans="1:4" x14ac:dyDescent="0.25">
      <c r="A2262"/>
      <c r="B2262"/>
      <c r="C2262"/>
      <c r="D2262"/>
    </row>
    <row r="2263" spans="1:4" x14ac:dyDescent="0.25">
      <c r="A2263"/>
      <c r="B2263"/>
      <c r="C2263"/>
      <c r="D2263"/>
    </row>
    <row r="2264" spans="1:4" x14ac:dyDescent="0.25">
      <c r="A2264"/>
      <c r="B2264"/>
      <c r="C2264"/>
      <c r="D2264"/>
    </row>
    <row r="2265" spans="1:4" x14ac:dyDescent="0.25">
      <c r="A2265"/>
      <c r="B2265"/>
      <c r="C2265"/>
      <c r="D2265"/>
    </row>
    <row r="2266" spans="1:4" x14ac:dyDescent="0.25">
      <c r="A2266"/>
      <c r="B2266"/>
      <c r="C2266"/>
      <c r="D2266"/>
    </row>
    <row r="2267" spans="1:4" x14ac:dyDescent="0.25">
      <c r="A2267"/>
      <c r="B2267"/>
      <c r="C2267"/>
      <c r="D2267"/>
    </row>
    <row r="2268" spans="1:4" x14ac:dyDescent="0.25">
      <c r="A2268"/>
      <c r="B2268"/>
      <c r="C2268"/>
      <c r="D2268"/>
    </row>
    <row r="2269" spans="1:4" x14ac:dyDescent="0.25">
      <c r="A2269"/>
      <c r="B2269"/>
      <c r="C2269"/>
      <c r="D2269"/>
    </row>
    <row r="2270" spans="1:4" x14ac:dyDescent="0.25">
      <c r="A2270"/>
      <c r="B2270"/>
      <c r="C2270"/>
      <c r="D2270"/>
    </row>
    <row r="2271" spans="1:4" x14ac:dyDescent="0.25">
      <c r="A2271"/>
      <c r="B2271"/>
      <c r="C2271"/>
      <c r="D2271"/>
    </row>
    <row r="2272" spans="1:4" x14ac:dyDescent="0.25">
      <c r="A2272"/>
      <c r="B2272"/>
      <c r="C2272"/>
      <c r="D2272"/>
    </row>
    <row r="2273" spans="1:4" x14ac:dyDescent="0.25">
      <c r="A2273"/>
      <c r="B2273"/>
      <c r="C2273"/>
      <c r="D2273"/>
    </row>
    <row r="2274" spans="1:4" x14ac:dyDescent="0.25">
      <c r="A2274"/>
      <c r="B2274"/>
      <c r="C2274"/>
      <c r="D2274"/>
    </row>
    <row r="2275" spans="1:4" x14ac:dyDescent="0.25">
      <c r="A2275"/>
      <c r="B2275"/>
      <c r="C2275"/>
      <c r="D2275"/>
    </row>
    <row r="2276" spans="1:4" x14ac:dyDescent="0.25">
      <c r="A2276"/>
      <c r="B2276"/>
      <c r="C2276"/>
      <c r="D2276"/>
    </row>
    <row r="2277" spans="1:4" x14ac:dyDescent="0.25">
      <c r="A2277"/>
      <c r="B2277"/>
      <c r="C2277"/>
      <c r="D2277"/>
    </row>
    <row r="2278" spans="1:4" x14ac:dyDescent="0.25">
      <c r="A2278"/>
      <c r="B2278"/>
      <c r="C2278"/>
      <c r="D2278"/>
    </row>
    <row r="2279" spans="1:4" x14ac:dyDescent="0.25">
      <c r="A2279"/>
      <c r="B2279"/>
      <c r="C2279"/>
      <c r="D2279"/>
    </row>
    <row r="2280" spans="1:4" x14ac:dyDescent="0.25">
      <c r="A2280"/>
      <c r="B2280"/>
      <c r="C2280"/>
      <c r="D2280"/>
    </row>
    <row r="2281" spans="1:4" x14ac:dyDescent="0.25">
      <c r="A2281"/>
      <c r="B2281"/>
      <c r="C2281"/>
      <c r="D2281"/>
    </row>
    <row r="2282" spans="1:4" x14ac:dyDescent="0.25">
      <c r="A2282"/>
      <c r="B2282"/>
      <c r="C2282"/>
      <c r="D2282"/>
    </row>
    <row r="2283" spans="1:4" x14ac:dyDescent="0.25">
      <c r="A2283"/>
      <c r="B2283"/>
      <c r="C2283"/>
      <c r="D2283"/>
    </row>
    <row r="2284" spans="1:4" x14ac:dyDescent="0.25">
      <c r="A2284"/>
      <c r="B2284"/>
      <c r="C2284"/>
      <c r="D2284"/>
    </row>
    <row r="2285" spans="1:4" x14ac:dyDescent="0.25">
      <c r="A2285"/>
      <c r="B2285"/>
      <c r="C2285"/>
      <c r="D2285"/>
    </row>
    <row r="2286" spans="1:4" x14ac:dyDescent="0.25">
      <c r="A2286"/>
      <c r="B2286"/>
      <c r="C2286"/>
      <c r="D2286"/>
    </row>
    <row r="2287" spans="1:4" x14ac:dyDescent="0.25">
      <c r="A2287"/>
      <c r="B2287"/>
      <c r="C2287"/>
      <c r="D2287"/>
    </row>
    <row r="2288" spans="1:4" x14ac:dyDescent="0.25">
      <c r="A2288"/>
      <c r="B2288"/>
      <c r="C2288"/>
      <c r="D2288"/>
    </row>
    <row r="2289" spans="1:4" x14ac:dyDescent="0.25">
      <c r="A2289"/>
      <c r="B2289"/>
      <c r="C2289"/>
      <c r="D2289"/>
    </row>
    <row r="2290" spans="1:4" x14ac:dyDescent="0.25">
      <c r="A2290"/>
      <c r="B2290"/>
      <c r="C2290"/>
      <c r="D2290"/>
    </row>
    <row r="2291" spans="1:4" x14ac:dyDescent="0.25">
      <c r="A2291"/>
      <c r="B2291"/>
      <c r="C2291"/>
      <c r="D2291"/>
    </row>
    <row r="2292" spans="1:4" x14ac:dyDescent="0.25">
      <c r="A2292"/>
      <c r="B2292"/>
      <c r="C2292"/>
      <c r="D2292"/>
    </row>
    <row r="2293" spans="1:4" x14ac:dyDescent="0.25">
      <c r="A2293"/>
      <c r="B2293"/>
      <c r="C2293"/>
      <c r="D2293"/>
    </row>
    <row r="2294" spans="1:4" x14ac:dyDescent="0.25">
      <c r="A2294"/>
      <c r="B2294"/>
      <c r="C2294"/>
      <c r="D2294"/>
    </row>
    <row r="2295" spans="1:4" x14ac:dyDescent="0.25">
      <c r="A2295"/>
      <c r="B2295"/>
      <c r="C2295"/>
      <c r="D2295"/>
    </row>
    <row r="2296" spans="1:4" x14ac:dyDescent="0.25">
      <c r="A2296"/>
      <c r="B2296"/>
      <c r="C2296"/>
      <c r="D2296"/>
    </row>
    <row r="2297" spans="1:4" x14ac:dyDescent="0.25">
      <c r="A2297"/>
      <c r="B2297"/>
      <c r="C2297"/>
      <c r="D2297"/>
    </row>
    <row r="2298" spans="1:4" x14ac:dyDescent="0.25">
      <c r="A2298"/>
      <c r="B2298"/>
      <c r="C2298"/>
      <c r="D2298"/>
    </row>
    <row r="2299" spans="1:4" x14ac:dyDescent="0.25">
      <c r="A2299"/>
      <c r="B2299"/>
      <c r="C2299"/>
      <c r="D2299"/>
    </row>
    <row r="2300" spans="1:4" x14ac:dyDescent="0.25">
      <c r="A2300"/>
      <c r="B2300"/>
      <c r="C2300"/>
      <c r="D2300"/>
    </row>
    <row r="2301" spans="1:4" x14ac:dyDescent="0.25">
      <c r="A2301"/>
      <c r="B2301"/>
      <c r="C2301"/>
      <c r="D2301"/>
    </row>
    <row r="2302" spans="1:4" x14ac:dyDescent="0.25">
      <c r="A2302"/>
      <c r="B2302"/>
      <c r="C2302"/>
      <c r="D2302"/>
    </row>
    <row r="2303" spans="1:4" x14ac:dyDescent="0.25">
      <c r="A2303"/>
      <c r="B2303"/>
      <c r="C2303"/>
      <c r="D2303"/>
    </row>
    <row r="2304" spans="1:4" x14ac:dyDescent="0.25">
      <c r="A2304"/>
      <c r="B2304"/>
      <c r="C2304"/>
      <c r="D2304"/>
    </row>
    <row r="2305" spans="1:4" x14ac:dyDescent="0.25">
      <c r="A2305"/>
      <c r="B2305"/>
      <c r="C2305"/>
      <c r="D2305"/>
    </row>
    <row r="2306" spans="1:4" x14ac:dyDescent="0.25">
      <c r="A2306"/>
      <c r="B2306"/>
      <c r="C2306"/>
      <c r="D2306"/>
    </row>
    <row r="2307" spans="1:4" x14ac:dyDescent="0.25">
      <c r="A2307"/>
      <c r="B2307"/>
      <c r="C2307"/>
      <c r="D2307"/>
    </row>
    <row r="2308" spans="1:4" x14ac:dyDescent="0.25">
      <c r="A2308"/>
      <c r="B2308"/>
      <c r="C2308"/>
      <c r="D2308"/>
    </row>
    <row r="2309" spans="1:4" x14ac:dyDescent="0.25">
      <c r="A2309"/>
      <c r="B2309"/>
      <c r="C2309"/>
      <c r="D2309"/>
    </row>
    <row r="2310" spans="1:4" x14ac:dyDescent="0.25">
      <c r="A2310"/>
      <c r="B2310"/>
      <c r="C2310"/>
      <c r="D2310"/>
    </row>
    <row r="2311" spans="1:4" x14ac:dyDescent="0.25">
      <c r="A2311"/>
      <c r="B2311"/>
      <c r="C2311"/>
      <c r="D2311"/>
    </row>
    <row r="2312" spans="1:4" x14ac:dyDescent="0.25">
      <c r="A2312"/>
      <c r="B2312"/>
      <c r="C2312"/>
      <c r="D2312"/>
    </row>
    <row r="2313" spans="1:4" x14ac:dyDescent="0.25">
      <c r="A2313"/>
      <c r="B2313"/>
      <c r="C2313"/>
      <c r="D2313"/>
    </row>
    <row r="2314" spans="1:4" x14ac:dyDescent="0.25">
      <c r="A2314"/>
      <c r="B2314"/>
      <c r="C2314"/>
      <c r="D2314"/>
    </row>
    <row r="2315" spans="1:4" x14ac:dyDescent="0.25">
      <c r="A2315"/>
      <c r="B2315"/>
      <c r="C2315"/>
      <c r="D2315"/>
    </row>
    <row r="2316" spans="1:4" x14ac:dyDescent="0.25">
      <c r="A2316"/>
      <c r="B2316"/>
      <c r="C2316"/>
      <c r="D2316"/>
    </row>
    <row r="2317" spans="1:4" x14ac:dyDescent="0.25">
      <c r="A2317"/>
      <c r="B2317"/>
      <c r="C2317"/>
      <c r="D2317"/>
    </row>
    <row r="2318" spans="1:4" x14ac:dyDescent="0.25">
      <c r="A2318"/>
      <c r="B2318"/>
      <c r="C2318"/>
      <c r="D2318"/>
    </row>
    <row r="2319" spans="1:4" x14ac:dyDescent="0.25">
      <c r="A2319"/>
      <c r="B2319"/>
      <c r="C2319"/>
      <c r="D2319"/>
    </row>
    <row r="2320" spans="1:4" x14ac:dyDescent="0.25">
      <c r="A2320"/>
      <c r="B2320"/>
      <c r="C2320"/>
      <c r="D2320"/>
    </row>
    <row r="2321" spans="1:4" x14ac:dyDescent="0.25">
      <c r="A2321"/>
      <c r="B2321"/>
      <c r="C2321"/>
      <c r="D2321"/>
    </row>
    <row r="2322" spans="1:4" x14ac:dyDescent="0.25">
      <c r="A2322"/>
      <c r="B2322"/>
      <c r="C2322"/>
      <c r="D2322"/>
    </row>
    <row r="2323" spans="1:4" x14ac:dyDescent="0.25">
      <c r="A2323"/>
      <c r="B2323"/>
      <c r="C2323"/>
      <c r="D2323"/>
    </row>
    <row r="2324" spans="1:4" x14ac:dyDescent="0.25">
      <c r="A2324"/>
      <c r="B2324"/>
      <c r="C2324"/>
      <c r="D2324"/>
    </row>
    <row r="2325" spans="1:4" x14ac:dyDescent="0.25">
      <c r="A2325"/>
      <c r="B2325"/>
      <c r="C2325"/>
      <c r="D2325"/>
    </row>
    <row r="2326" spans="1:4" x14ac:dyDescent="0.25">
      <c r="A2326"/>
      <c r="B2326"/>
      <c r="C2326"/>
      <c r="D2326"/>
    </row>
    <row r="2327" spans="1:4" x14ac:dyDescent="0.25">
      <c r="A2327"/>
      <c r="B2327"/>
      <c r="C2327"/>
      <c r="D2327"/>
    </row>
    <row r="2328" spans="1:4" x14ac:dyDescent="0.25">
      <c r="A2328"/>
      <c r="B2328"/>
      <c r="C2328"/>
      <c r="D2328"/>
    </row>
    <row r="2329" spans="1:4" x14ac:dyDescent="0.25">
      <c r="A2329"/>
      <c r="B2329"/>
      <c r="C2329"/>
      <c r="D2329"/>
    </row>
    <row r="2330" spans="1:4" x14ac:dyDescent="0.25">
      <c r="A2330"/>
      <c r="B2330"/>
      <c r="C2330"/>
      <c r="D2330"/>
    </row>
    <row r="2331" spans="1:4" x14ac:dyDescent="0.25">
      <c r="A2331"/>
      <c r="B2331"/>
      <c r="C2331"/>
      <c r="D2331"/>
    </row>
    <row r="2332" spans="1:4" x14ac:dyDescent="0.25">
      <c r="A2332"/>
      <c r="B2332"/>
      <c r="C2332"/>
      <c r="D2332"/>
    </row>
    <row r="2333" spans="1:4" x14ac:dyDescent="0.25">
      <c r="A2333"/>
      <c r="B2333"/>
      <c r="C2333"/>
      <c r="D2333"/>
    </row>
    <row r="2334" spans="1:4" x14ac:dyDescent="0.25">
      <c r="A2334"/>
      <c r="B2334"/>
      <c r="C2334"/>
      <c r="D2334"/>
    </row>
    <row r="2335" spans="1:4" x14ac:dyDescent="0.25">
      <c r="A2335"/>
      <c r="B2335"/>
      <c r="C2335"/>
      <c r="D2335"/>
    </row>
    <row r="2336" spans="1:4" x14ac:dyDescent="0.25">
      <c r="A2336"/>
      <c r="B2336"/>
      <c r="C2336"/>
      <c r="D2336"/>
    </row>
    <row r="2337" spans="1:4" x14ac:dyDescent="0.25">
      <c r="A2337"/>
      <c r="B2337"/>
      <c r="C2337"/>
      <c r="D2337"/>
    </row>
    <row r="2338" spans="1:4" x14ac:dyDescent="0.25">
      <c r="A2338"/>
      <c r="B2338"/>
      <c r="C2338"/>
      <c r="D2338"/>
    </row>
    <row r="2339" spans="1:4" x14ac:dyDescent="0.25">
      <c r="A2339"/>
      <c r="B2339"/>
      <c r="C2339"/>
      <c r="D2339"/>
    </row>
    <row r="2340" spans="1:4" x14ac:dyDescent="0.25">
      <c r="A2340"/>
      <c r="B2340"/>
      <c r="C2340"/>
      <c r="D2340"/>
    </row>
    <row r="2341" spans="1:4" x14ac:dyDescent="0.25">
      <c r="A2341"/>
      <c r="B2341"/>
      <c r="C2341"/>
      <c r="D2341"/>
    </row>
    <row r="2342" spans="1:4" x14ac:dyDescent="0.25">
      <c r="A2342"/>
      <c r="B2342"/>
      <c r="C2342"/>
      <c r="D2342"/>
    </row>
    <row r="2343" spans="1:4" x14ac:dyDescent="0.25">
      <c r="A2343"/>
      <c r="B2343"/>
      <c r="C2343"/>
      <c r="D2343"/>
    </row>
    <row r="2344" spans="1:4" x14ac:dyDescent="0.25">
      <c r="A2344"/>
      <c r="B2344"/>
      <c r="C2344"/>
      <c r="D2344"/>
    </row>
    <row r="2345" spans="1:4" x14ac:dyDescent="0.25">
      <c r="A2345"/>
      <c r="B2345"/>
      <c r="C2345"/>
      <c r="D2345"/>
    </row>
    <row r="2346" spans="1:4" x14ac:dyDescent="0.25">
      <c r="A2346"/>
      <c r="B2346"/>
      <c r="C2346"/>
      <c r="D2346"/>
    </row>
    <row r="2347" spans="1:4" x14ac:dyDescent="0.25">
      <c r="A2347"/>
      <c r="B2347"/>
      <c r="C2347"/>
      <c r="D2347"/>
    </row>
    <row r="2348" spans="1:4" x14ac:dyDescent="0.25">
      <c r="A2348"/>
      <c r="B2348"/>
      <c r="C2348"/>
      <c r="D2348"/>
    </row>
    <row r="2349" spans="1:4" x14ac:dyDescent="0.25">
      <c r="A2349"/>
      <c r="B2349"/>
      <c r="C2349"/>
      <c r="D2349"/>
    </row>
    <row r="2350" spans="1:4" x14ac:dyDescent="0.25">
      <c r="A2350"/>
      <c r="B2350"/>
      <c r="C2350"/>
      <c r="D2350"/>
    </row>
    <row r="2351" spans="1:4" x14ac:dyDescent="0.25">
      <c r="A2351"/>
      <c r="B2351"/>
      <c r="C2351"/>
      <c r="D2351"/>
    </row>
    <row r="2352" spans="1:4" x14ac:dyDescent="0.25">
      <c r="A2352"/>
      <c r="B2352"/>
      <c r="C2352"/>
      <c r="D2352"/>
    </row>
    <row r="2353" spans="1:4" x14ac:dyDescent="0.25">
      <c r="A2353"/>
      <c r="B2353"/>
      <c r="C2353"/>
      <c r="D2353"/>
    </row>
    <row r="2354" spans="1:4" x14ac:dyDescent="0.25">
      <c r="A2354"/>
      <c r="B2354"/>
      <c r="C2354"/>
      <c r="D2354"/>
    </row>
    <row r="2355" spans="1:4" x14ac:dyDescent="0.25">
      <c r="A2355"/>
      <c r="B2355"/>
      <c r="C2355"/>
      <c r="D2355"/>
    </row>
    <row r="2356" spans="1:4" x14ac:dyDescent="0.25">
      <c r="A2356"/>
      <c r="B2356"/>
      <c r="C2356"/>
      <c r="D2356"/>
    </row>
    <row r="2357" spans="1:4" x14ac:dyDescent="0.25">
      <c r="A2357"/>
      <c r="B2357"/>
      <c r="C2357"/>
      <c r="D2357"/>
    </row>
    <row r="2358" spans="1:4" x14ac:dyDescent="0.25">
      <c r="A2358"/>
      <c r="B2358"/>
      <c r="C2358"/>
      <c r="D2358"/>
    </row>
    <row r="2359" spans="1:4" x14ac:dyDescent="0.25">
      <c r="A2359"/>
      <c r="B2359"/>
      <c r="C2359"/>
      <c r="D2359"/>
    </row>
    <row r="2360" spans="1:4" x14ac:dyDescent="0.25">
      <c r="A2360"/>
      <c r="B2360"/>
      <c r="C2360"/>
      <c r="D2360"/>
    </row>
    <row r="2361" spans="1:4" x14ac:dyDescent="0.25">
      <c r="A2361"/>
      <c r="B2361"/>
      <c r="C2361"/>
      <c r="D2361"/>
    </row>
    <row r="2362" spans="1:4" x14ac:dyDescent="0.25">
      <c r="A2362"/>
      <c r="B2362"/>
      <c r="C2362"/>
      <c r="D2362"/>
    </row>
    <row r="2363" spans="1:4" x14ac:dyDescent="0.25">
      <c r="A2363"/>
      <c r="B2363"/>
      <c r="C2363"/>
      <c r="D2363"/>
    </row>
    <row r="2364" spans="1:4" x14ac:dyDescent="0.25">
      <c r="A2364"/>
      <c r="B2364"/>
      <c r="C2364"/>
      <c r="D2364"/>
    </row>
    <row r="2365" spans="1:4" x14ac:dyDescent="0.25">
      <c r="A2365"/>
      <c r="B2365"/>
      <c r="C2365"/>
      <c r="D2365"/>
    </row>
    <row r="2366" spans="1:4" x14ac:dyDescent="0.25">
      <c r="A2366"/>
      <c r="B2366"/>
      <c r="C2366"/>
      <c r="D2366"/>
    </row>
    <row r="2367" spans="1:4" x14ac:dyDescent="0.25">
      <c r="A2367"/>
      <c r="B2367"/>
      <c r="C2367"/>
      <c r="D2367"/>
    </row>
    <row r="2368" spans="1:4" x14ac:dyDescent="0.25">
      <c r="A2368"/>
      <c r="B2368"/>
      <c r="C2368"/>
      <c r="D2368"/>
    </row>
    <row r="2369" spans="1:4" x14ac:dyDescent="0.25">
      <c r="A2369"/>
      <c r="B2369"/>
      <c r="C2369"/>
      <c r="D2369"/>
    </row>
    <row r="2370" spans="1:4" x14ac:dyDescent="0.25">
      <c r="A2370"/>
      <c r="B2370"/>
      <c r="C2370"/>
      <c r="D2370"/>
    </row>
    <row r="2371" spans="1:4" x14ac:dyDescent="0.25">
      <c r="A2371"/>
      <c r="B2371"/>
      <c r="C2371"/>
      <c r="D2371"/>
    </row>
    <row r="2372" spans="1:4" x14ac:dyDescent="0.25">
      <c r="A2372"/>
      <c r="B2372"/>
      <c r="C2372"/>
      <c r="D2372"/>
    </row>
    <row r="2373" spans="1:4" x14ac:dyDescent="0.25">
      <c r="A2373"/>
      <c r="B2373"/>
      <c r="C2373"/>
      <c r="D2373"/>
    </row>
    <row r="2374" spans="1:4" x14ac:dyDescent="0.25">
      <c r="A2374"/>
      <c r="B2374"/>
      <c r="C2374"/>
      <c r="D2374"/>
    </row>
    <row r="2375" spans="1:4" x14ac:dyDescent="0.25">
      <c r="A2375"/>
      <c r="B2375"/>
      <c r="C2375"/>
      <c r="D2375"/>
    </row>
    <row r="2376" spans="1:4" x14ac:dyDescent="0.25">
      <c r="A2376"/>
      <c r="B2376"/>
      <c r="C2376"/>
      <c r="D2376"/>
    </row>
    <row r="2377" spans="1:4" x14ac:dyDescent="0.25">
      <c r="A2377"/>
      <c r="B2377"/>
      <c r="C2377"/>
      <c r="D2377"/>
    </row>
    <row r="2378" spans="1:4" x14ac:dyDescent="0.25">
      <c r="A2378"/>
      <c r="B2378"/>
      <c r="C2378"/>
      <c r="D2378"/>
    </row>
    <row r="2379" spans="1:4" x14ac:dyDescent="0.25">
      <c r="A2379"/>
      <c r="B2379"/>
      <c r="C2379"/>
      <c r="D2379"/>
    </row>
    <row r="2380" spans="1:4" x14ac:dyDescent="0.25">
      <c r="A2380"/>
      <c r="B2380"/>
      <c r="C2380"/>
      <c r="D2380"/>
    </row>
    <row r="2381" spans="1:4" x14ac:dyDescent="0.25">
      <c r="A2381"/>
      <c r="B2381"/>
      <c r="C2381"/>
      <c r="D2381"/>
    </row>
    <row r="2382" spans="1:4" x14ac:dyDescent="0.25">
      <c r="A2382"/>
      <c r="B2382"/>
      <c r="C2382"/>
      <c r="D2382"/>
    </row>
    <row r="2383" spans="1:4" x14ac:dyDescent="0.25">
      <c r="A2383"/>
      <c r="B2383"/>
      <c r="C2383"/>
      <c r="D2383"/>
    </row>
    <row r="2384" spans="1:4" x14ac:dyDescent="0.25">
      <c r="A2384"/>
      <c r="B2384"/>
      <c r="C2384"/>
      <c r="D2384"/>
    </row>
    <row r="2385" spans="1:4" x14ac:dyDescent="0.25">
      <c r="A2385"/>
      <c r="B2385"/>
      <c r="C2385"/>
      <c r="D2385"/>
    </row>
    <row r="2386" spans="1:4" x14ac:dyDescent="0.25">
      <c r="A2386"/>
      <c r="B2386"/>
      <c r="C2386"/>
      <c r="D2386"/>
    </row>
    <row r="2387" spans="1:4" x14ac:dyDescent="0.25">
      <c r="A2387"/>
      <c r="B2387"/>
      <c r="C2387"/>
      <c r="D2387"/>
    </row>
    <row r="2388" spans="1:4" x14ac:dyDescent="0.25">
      <c r="A2388"/>
      <c r="B2388"/>
      <c r="C2388"/>
      <c r="D2388"/>
    </row>
    <row r="2389" spans="1:4" x14ac:dyDescent="0.25">
      <c r="A2389"/>
      <c r="B2389"/>
      <c r="C2389"/>
      <c r="D2389"/>
    </row>
    <row r="2390" spans="1:4" x14ac:dyDescent="0.25">
      <c r="A2390"/>
      <c r="B2390"/>
      <c r="C2390"/>
      <c r="D2390"/>
    </row>
    <row r="2391" spans="1:4" x14ac:dyDescent="0.25">
      <c r="A2391"/>
      <c r="B2391"/>
      <c r="C2391"/>
      <c r="D2391"/>
    </row>
    <row r="2392" spans="1:4" x14ac:dyDescent="0.25">
      <c r="A2392"/>
      <c r="B2392"/>
      <c r="C2392"/>
      <c r="D2392"/>
    </row>
    <row r="2393" spans="1:4" x14ac:dyDescent="0.25">
      <c r="A2393"/>
      <c r="B2393"/>
      <c r="C2393"/>
      <c r="D2393"/>
    </row>
    <row r="2394" spans="1:4" x14ac:dyDescent="0.25">
      <c r="A2394"/>
      <c r="B2394"/>
      <c r="C2394"/>
      <c r="D2394"/>
    </row>
    <row r="2395" spans="1:4" x14ac:dyDescent="0.25">
      <c r="A2395"/>
      <c r="B2395"/>
      <c r="C2395"/>
      <c r="D2395"/>
    </row>
    <row r="2396" spans="1:4" x14ac:dyDescent="0.25">
      <c r="A2396"/>
      <c r="B2396"/>
      <c r="C2396"/>
      <c r="D2396"/>
    </row>
    <row r="2397" spans="1:4" x14ac:dyDescent="0.25">
      <c r="A2397"/>
      <c r="B2397"/>
      <c r="C2397"/>
      <c r="D2397"/>
    </row>
    <row r="2398" spans="1:4" x14ac:dyDescent="0.25">
      <c r="A2398"/>
      <c r="B2398"/>
      <c r="C2398"/>
      <c r="D2398"/>
    </row>
    <row r="2399" spans="1:4" x14ac:dyDescent="0.25">
      <c r="A2399"/>
      <c r="B2399"/>
      <c r="C2399"/>
      <c r="D2399"/>
    </row>
    <row r="2400" spans="1:4" x14ac:dyDescent="0.25">
      <c r="A2400"/>
      <c r="B2400"/>
      <c r="C2400"/>
      <c r="D2400"/>
    </row>
    <row r="2401" spans="1:4" x14ac:dyDescent="0.25">
      <c r="A2401"/>
      <c r="B2401"/>
      <c r="C2401"/>
      <c r="D2401"/>
    </row>
    <row r="2402" spans="1:4" x14ac:dyDescent="0.25">
      <c r="A2402"/>
      <c r="B2402"/>
      <c r="C2402"/>
      <c r="D2402"/>
    </row>
    <row r="2403" spans="1:4" x14ac:dyDescent="0.25">
      <c r="A2403"/>
      <c r="B2403"/>
      <c r="C2403"/>
      <c r="D2403"/>
    </row>
    <row r="2404" spans="1:4" x14ac:dyDescent="0.25">
      <c r="A2404"/>
      <c r="B2404"/>
      <c r="C2404"/>
      <c r="D2404"/>
    </row>
    <row r="2405" spans="1:4" x14ac:dyDescent="0.25">
      <c r="A2405"/>
      <c r="B2405"/>
      <c r="C2405"/>
      <c r="D2405"/>
    </row>
    <row r="2406" spans="1:4" x14ac:dyDescent="0.25">
      <c r="A2406"/>
      <c r="B2406"/>
      <c r="C2406"/>
      <c r="D2406"/>
    </row>
    <row r="2407" spans="1:4" x14ac:dyDescent="0.25">
      <c r="A2407"/>
      <c r="B2407"/>
      <c r="C2407"/>
      <c r="D2407"/>
    </row>
    <row r="2408" spans="1:4" x14ac:dyDescent="0.25">
      <c r="A2408"/>
      <c r="B2408"/>
      <c r="C2408"/>
      <c r="D2408"/>
    </row>
    <row r="2409" spans="1:4" x14ac:dyDescent="0.25">
      <c r="A2409"/>
      <c r="B2409"/>
      <c r="C2409"/>
      <c r="D2409"/>
    </row>
    <row r="2410" spans="1:4" x14ac:dyDescent="0.25">
      <c r="A2410"/>
      <c r="B2410"/>
      <c r="C2410"/>
      <c r="D2410"/>
    </row>
    <row r="2411" spans="1:4" x14ac:dyDescent="0.25">
      <c r="A2411"/>
      <c r="B2411"/>
      <c r="C2411"/>
      <c r="D2411"/>
    </row>
    <row r="2412" spans="1:4" x14ac:dyDescent="0.25">
      <c r="A2412"/>
      <c r="B2412"/>
      <c r="C2412"/>
      <c r="D2412"/>
    </row>
    <row r="2413" spans="1:4" x14ac:dyDescent="0.25">
      <c r="A2413"/>
      <c r="B2413"/>
      <c r="C2413"/>
      <c r="D2413"/>
    </row>
    <row r="2414" spans="1:4" x14ac:dyDescent="0.25">
      <c r="A2414"/>
      <c r="B2414"/>
      <c r="C2414"/>
      <c r="D2414"/>
    </row>
    <row r="2415" spans="1:4" x14ac:dyDescent="0.25">
      <c r="A2415"/>
      <c r="B2415"/>
      <c r="C2415"/>
      <c r="D2415"/>
    </row>
    <row r="2416" spans="1:4" x14ac:dyDescent="0.25">
      <c r="A2416"/>
      <c r="B2416"/>
      <c r="C2416"/>
      <c r="D2416"/>
    </row>
    <row r="2417" spans="1:4" x14ac:dyDescent="0.25">
      <c r="A2417"/>
      <c r="B2417"/>
      <c r="C2417"/>
      <c r="D2417"/>
    </row>
    <row r="2418" spans="1:4" x14ac:dyDescent="0.25">
      <c r="A2418"/>
      <c r="B2418"/>
      <c r="C2418"/>
      <c r="D2418"/>
    </row>
    <row r="2419" spans="1:4" x14ac:dyDescent="0.25">
      <c r="A2419"/>
      <c r="B2419"/>
      <c r="C2419"/>
      <c r="D2419"/>
    </row>
    <row r="2420" spans="1:4" x14ac:dyDescent="0.25">
      <c r="A2420"/>
      <c r="B2420"/>
      <c r="C2420"/>
      <c r="D2420"/>
    </row>
    <row r="2421" spans="1:4" x14ac:dyDescent="0.25">
      <c r="A2421"/>
      <c r="B2421"/>
      <c r="C2421"/>
      <c r="D2421"/>
    </row>
    <row r="2422" spans="1:4" x14ac:dyDescent="0.25">
      <c r="A2422"/>
      <c r="B2422"/>
      <c r="C2422"/>
      <c r="D2422"/>
    </row>
    <row r="2423" spans="1:4" x14ac:dyDescent="0.25">
      <c r="A2423"/>
      <c r="B2423"/>
      <c r="C2423"/>
      <c r="D2423"/>
    </row>
    <row r="2424" spans="1:4" x14ac:dyDescent="0.25">
      <c r="A2424"/>
      <c r="B2424"/>
      <c r="C2424"/>
      <c r="D2424"/>
    </row>
    <row r="2425" spans="1:4" x14ac:dyDescent="0.25">
      <c r="A2425"/>
      <c r="B2425"/>
      <c r="C2425"/>
      <c r="D2425"/>
    </row>
    <row r="2426" spans="1:4" x14ac:dyDescent="0.25">
      <c r="A2426"/>
      <c r="B2426"/>
      <c r="C2426"/>
      <c r="D2426"/>
    </row>
    <row r="2427" spans="1:4" x14ac:dyDescent="0.25">
      <c r="A2427"/>
      <c r="B2427"/>
      <c r="C2427"/>
      <c r="D2427"/>
    </row>
    <row r="2428" spans="1:4" x14ac:dyDescent="0.25">
      <c r="A2428"/>
      <c r="B2428"/>
      <c r="C2428"/>
      <c r="D2428"/>
    </row>
    <row r="2429" spans="1:4" x14ac:dyDescent="0.25">
      <c r="A2429"/>
      <c r="B2429"/>
      <c r="C2429"/>
      <c r="D2429"/>
    </row>
    <row r="2430" spans="1:4" x14ac:dyDescent="0.25">
      <c r="A2430"/>
      <c r="B2430"/>
      <c r="C2430"/>
      <c r="D2430"/>
    </row>
    <row r="2431" spans="1:4" x14ac:dyDescent="0.25">
      <c r="A2431"/>
      <c r="B2431"/>
      <c r="C2431"/>
      <c r="D2431"/>
    </row>
    <row r="2432" spans="1:4" x14ac:dyDescent="0.25">
      <c r="A2432"/>
      <c r="B2432"/>
      <c r="C2432"/>
      <c r="D2432"/>
    </row>
    <row r="2433" spans="1:4" x14ac:dyDescent="0.25">
      <c r="A2433"/>
      <c r="B2433"/>
      <c r="C2433"/>
      <c r="D2433"/>
    </row>
    <row r="2434" spans="1:4" x14ac:dyDescent="0.25">
      <c r="A2434"/>
      <c r="B2434"/>
      <c r="C2434"/>
      <c r="D2434"/>
    </row>
    <row r="2435" spans="1:4" x14ac:dyDescent="0.25">
      <c r="A2435"/>
      <c r="B2435"/>
      <c r="C2435"/>
      <c r="D2435"/>
    </row>
    <row r="2436" spans="1:4" x14ac:dyDescent="0.25">
      <c r="A2436"/>
      <c r="B2436"/>
      <c r="C2436"/>
      <c r="D2436"/>
    </row>
    <row r="2437" spans="1:4" x14ac:dyDescent="0.25">
      <c r="A2437"/>
      <c r="B2437"/>
      <c r="C2437"/>
      <c r="D2437"/>
    </row>
    <row r="2438" spans="1:4" x14ac:dyDescent="0.25">
      <c r="A2438"/>
      <c r="B2438"/>
      <c r="C2438"/>
      <c r="D2438"/>
    </row>
    <row r="2439" spans="1:4" x14ac:dyDescent="0.25">
      <c r="A2439"/>
      <c r="B2439"/>
      <c r="C2439"/>
      <c r="D2439"/>
    </row>
    <row r="2440" spans="1:4" x14ac:dyDescent="0.25">
      <c r="A2440"/>
      <c r="B2440"/>
      <c r="C2440"/>
      <c r="D2440"/>
    </row>
    <row r="2441" spans="1:4" x14ac:dyDescent="0.25">
      <c r="A2441"/>
      <c r="B2441"/>
      <c r="C2441"/>
      <c r="D2441"/>
    </row>
    <row r="2442" spans="1:4" x14ac:dyDescent="0.25">
      <c r="A2442"/>
      <c r="B2442"/>
      <c r="C2442"/>
      <c r="D2442"/>
    </row>
    <row r="2443" spans="1:4" x14ac:dyDescent="0.25">
      <c r="A2443"/>
      <c r="B2443"/>
      <c r="C2443"/>
      <c r="D2443"/>
    </row>
    <row r="2444" spans="1:4" x14ac:dyDescent="0.25">
      <c r="A2444"/>
      <c r="B2444"/>
      <c r="C2444"/>
      <c r="D2444"/>
    </row>
    <row r="2445" spans="1:4" x14ac:dyDescent="0.25">
      <c r="A2445"/>
      <c r="B2445"/>
      <c r="C2445"/>
      <c r="D2445"/>
    </row>
    <row r="2446" spans="1:4" x14ac:dyDescent="0.25">
      <c r="A2446"/>
      <c r="B2446"/>
      <c r="C2446"/>
      <c r="D2446"/>
    </row>
    <row r="2447" spans="1:4" x14ac:dyDescent="0.25">
      <c r="A2447"/>
      <c r="B2447"/>
      <c r="C2447"/>
      <c r="D2447"/>
    </row>
    <row r="2448" spans="1:4" x14ac:dyDescent="0.25">
      <c r="A2448"/>
      <c r="B2448"/>
      <c r="C2448"/>
      <c r="D2448"/>
    </row>
    <row r="2449" spans="1:4" x14ac:dyDescent="0.25">
      <c r="A2449"/>
      <c r="B2449"/>
      <c r="C2449"/>
      <c r="D2449"/>
    </row>
    <row r="2450" spans="1:4" x14ac:dyDescent="0.25">
      <c r="A2450"/>
      <c r="B2450"/>
      <c r="C2450"/>
      <c r="D2450"/>
    </row>
    <row r="2451" spans="1:4" x14ac:dyDescent="0.25">
      <c r="A2451"/>
      <c r="B2451"/>
      <c r="C2451"/>
      <c r="D2451"/>
    </row>
    <row r="2452" spans="1:4" x14ac:dyDescent="0.25">
      <c r="A2452"/>
      <c r="B2452"/>
      <c r="C2452"/>
      <c r="D2452"/>
    </row>
    <row r="2453" spans="1:4" x14ac:dyDescent="0.25">
      <c r="A2453"/>
      <c r="B2453"/>
      <c r="C2453"/>
      <c r="D2453"/>
    </row>
    <row r="2454" spans="1:4" x14ac:dyDescent="0.25">
      <c r="A2454"/>
      <c r="B2454"/>
      <c r="C2454"/>
      <c r="D2454"/>
    </row>
    <row r="2455" spans="1:4" x14ac:dyDescent="0.25">
      <c r="A2455"/>
      <c r="B2455"/>
      <c r="C2455"/>
      <c r="D2455"/>
    </row>
    <row r="2456" spans="1:4" x14ac:dyDescent="0.25">
      <c r="A2456"/>
      <c r="B2456"/>
      <c r="C2456"/>
      <c r="D2456"/>
    </row>
    <row r="2457" spans="1:4" x14ac:dyDescent="0.25">
      <c r="A2457"/>
      <c r="B2457"/>
      <c r="C2457"/>
      <c r="D2457"/>
    </row>
    <row r="2458" spans="1:4" x14ac:dyDescent="0.25">
      <c r="A2458"/>
      <c r="B2458"/>
      <c r="C2458"/>
      <c r="D2458"/>
    </row>
    <row r="2459" spans="1:4" x14ac:dyDescent="0.25">
      <c r="A2459"/>
      <c r="B2459"/>
      <c r="C2459"/>
      <c r="D2459"/>
    </row>
    <row r="2460" spans="1:4" x14ac:dyDescent="0.25">
      <c r="A2460"/>
      <c r="B2460"/>
      <c r="C2460"/>
      <c r="D2460"/>
    </row>
    <row r="2461" spans="1:4" x14ac:dyDescent="0.25">
      <c r="A2461"/>
      <c r="B2461"/>
      <c r="C2461"/>
      <c r="D2461"/>
    </row>
    <row r="2462" spans="1:4" x14ac:dyDescent="0.25">
      <c r="A2462"/>
      <c r="B2462"/>
      <c r="C2462"/>
      <c r="D2462"/>
    </row>
    <row r="2463" spans="1:4" x14ac:dyDescent="0.25">
      <c r="A2463"/>
      <c r="B2463"/>
      <c r="C2463"/>
      <c r="D2463"/>
    </row>
    <row r="2464" spans="1:4" x14ac:dyDescent="0.25">
      <c r="A2464"/>
      <c r="B2464"/>
      <c r="C2464"/>
      <c r="D2464"/>
    </row>
    <row r="2465" spans="1:4" x14ac:dyDescent="0.25">
      <c r="A2465"/>
      <c r="B2465"/>
      <c r="C2465"/>
      <c r="D2465"/>
    </row>
    <row r="2466" spans="1:4" x14ac:dyDescent="0.25">
      <c r="A2466"/>
      <c r="B2466"/>
      <c r="C2466"/>
      <c r="D2466"/>
    </row>
    <row r="2467" spans="1:4" x14ac:dyDescent="0.25">
      <c r="A2467"/>
      <c r="B2467"/>
      <c r="C2467"/>
      <c r="D2467"/>
    </row>
    <row r="2468" spans="1:4" x14ac:dyDescent="0.25">
      <c r="A2468"/>
      <c r="B2468"/>
      <c r="C2468"/>
      <c r="D2468"/>
    </row>
    <row r="2469" spans="1:4" x14ac:dyDescent="0.25">
      <c r="A2469"/>
      <c r="B2469"/>
      <c r="C2469"/>
      <c r="D2469"/>
    </row>
    <row r="2470" spans="1:4" x14ac:dyDescent="0.25">
      <c r="A2470"/>
      <c r="B2470"/>
      <c r="C2470"/>
      <c r="D2470"/>
    </row>
    <row r="2471" spans="1:4" x14ac:dyDescent="0.25">
      <c r="A2471"/>
      <c r="B2471"/>
      <c r="C2471"/>
      <c r="D2471"/>
    </row>
    <row r="2472" spans="1:4" x14ac:dyDescent="0.25">
      <c r="A2472"/>
      <c r="B2472"/>
      <c r="C2472"/>
      <c r="D2472"/>
    </row>
    <row r="2473" spans="1:4" x14ac:dyDescent="0.25">
      <c r="A2473"/>
      <c r="B2473"/>
      <c r="C2473"/>
      <c r="D2473"/>
    </row>
    <row r="2474" spans="1:4" x14ac:dyDescent="0.25">
      <c r="A2474"/>
      <c r="B2474"/>
      <c r="C2474"/>
      <c r="D2474"/>
    </row>
    <row r="2475" spans="1:4" x14ac:dyDescent="0.25">
      <c r="A2475"/>
      <c r="B2475"/>
      <c r="C2475"/>
      <c r="D2475"/>
    </row>
    <row r="2476" spans="1:4" x14ac:dyDescent="0.25">
      <c r="A2476"/>
      <c r="B2476"/>
      <c r="C2476"/>
      <c r="D2476"/>
    </row>
    <row r="2477" spans="1:4" x14ac:dyDescent="0.25">
      <c r="A2477"/>
      <c r="B2477"/>
      <c r="C2477"/>
      <c r="D2477"/>
    </row>
    <row r="2478" spans="1:4" x14ac:dyDescent="0.25">
      <c r="A2478"/>
      <c r="B2478"/>
      <c r="C2478"/>
      <c r="D2478"/>
    </row>
    <row r="2479" spans="1:4" x14ac:dyDescent="0.25">
      <c r="A2479"/>
      <c r="B2479"/>
      <c r="C2479"/>
      <c r="D2479"/>
    </row>
    <row r="2480" spans="1:4" x14ac:dyDescent="0.25">
      <c r="A2480"/>
      <c r="B2480"/>
      <c r="C2480"/>
      <c r="D2480"/>
    </row>
    <row r="2481" spans="1:4" x14ac:dyDescent="0.25">
      <c r="A2481"/>
      <c r="B2481"/>
      <c r="C2481"/>
      <c r="D2481"/>
    </row>
    <row r="2482" spans="1:4" x14ac:dyDescent="0.25">
      <c r="A2482"/>
      <c r="B2482"/>
      <c r="C2482"/>
      <c r="D2482"/>
    </row>
    <row r="2483" spans="1:4" x14ac:dyDescent="0.25">
      <c r="A2483"/>
      <c r="B2483"/>
      <c r="C2483"/>
      <c r="D2483"/>
    </row>
    <row r="2484" spans="1:4" x14ac:dyDescent="0.25">
      <c r="A2484"/>
      <c r="B2484"/>
      <c r="C2484"/>
      <c r="D2484"/>
    </row>
    <row r="2485" spans="1:4" x14ac:dyDescent="0.25">
      <c r="A2485"/>
      <c r="B2485"/>
      <c r="C2485"/>
      <c r="D2485"/>
    </row>
    <row r="2486" spans="1:4" x14ac:dyDescent="0.25">
      <c r="A2486"/>
      <c r="B2486"/>
      <c r="C2486"/>
      <c r="D2486"/>
    </row>
    <row r="2487" spans="1:4" x14ac:dyDescent="0.25">
      <c r="A2487"/>
      <c r="B2487"/>
      <c r="C2487"/>
      <c r="D2487"/>
    </row>
    <row r="2488" spans="1:4" x14ac:dyDescent="0.25">
      <c r="A2488"/>
      <c r="B2488"/>
      <c r="C2488"/>
      <c r="D2488"/>
    </row>
    <row r="2489" spans="1:4" x14ac:dyDescent="0.25">
      <c r="A2489"/>
      <c r="B2489"/>
      <c r="C2489"/>
      <c r="D2489"/>
    </row>
    <row r="2490" spans="1:4" x14ac:dyDescent="0.25">
      <c r="A2490"/>
      <c r="B2490"/>
      <c r="C2490"/>
      <c r="D2490"/>
    </row>
    <row r="2491" spans="1:4" x14ac:dyDescent="0.25">
      <c r="A2491"/>
      <c r="B2491"/>
      <c r="C2491"/>
      <c r="D2491"/>
    </row>
    <row r="2492" spans="1:4" x14ac:dyDescent="0.25">
      <c r="A2492"/>
      <c r="B2492"/>
      <c r="C2492"/>
      <c r="D2492"/>
    </row>
    <row r="2493" spans="1:4" x14ac:dyDescent="0.25">
      <c r="A2493"/>
      <c r="B2493"/>
      <c r="C2493"/>
      <c r="D2493"/>
    </row>
    <row r="2494" spans="1:4" x14ac:dyDescent="0.25">
      <c r="A2494"/>
      <c r="B2494"/>
      <c r="C2494"/>
      <c r="D2494"/>
    </row>
    <row r="2495" spans="1:4" x14ac:dyDescent="0.25">
      <c r="A2495"/>
      <c r="B2495"/>
      <c r="C2495"/>
      <c r="D2495"/>
    </row>
    <row r="2496" spans="1:4" x14ac:dyDescent="0.25">
      <c r="A2496"/>
      <c r="B2496"/>
      <c r="C2496"/>
      <c r="D2496"/>
    </row>
    <row r="2497" spans="1:4" x14ac:dyDescent="0.25">
      <c r="A2497"/>
      <c r="B2497"/>
      <c r="C2497"/>
      <c r="D2497"/>
    </row>
    <row r="2498" spans="1:4" x14ac:dyDescent="0.25">
      <c r="A2498"/>
      <c r="B2498"/>
      <c r="C2498"/>
      <c r="D2498"/>
    </row>
    <row r="2499" spans="1:4" x14ac:dyDescent="0.25">
      <c r="A2499"/>
      <c r="B2499"/>
      <c r="C2499"/>
      <c r="D2499"/>
    </row>
    <row r="2500" spans="1:4" x14ac:dyDescent="0.25">
      <c r="A2500"/>
      <c r="B2500"/>
      <c r="C2500"/>
      <c r="D2500"/>
    </row>
    <row r="2501" spans="1:4" x14ac:dyDescent="0.25">
      <c r="A2501"/>
      <c r="B2501"/>
      <c r="C2501"/>
      <c r="D2501"/>
    </row>
    <row r="2502" spans="1:4" x14ac:dyDescent="0.25">
      <c r="A2502"/>
      <c r="B2502"/>
      <c r="C2502"/>
      <c r="D2502"/>
    </row>
    <row r="2503" spans="1:4" x14ac:dyDescent="0.25">
      <c r="A2503"/>
      <c r="B2503"/>
      <c r="C2503"/>
      <c r="D2503"/>
    </row>
    <row r="2504" spans="1:4" x14ac:dyDescent="0.25">
      <c r="A2504"/>
      <c r="B2504"/>
      <c r="C2504"/>
      <c r="D2504"/>
    </row>
    <row r="2505" spans="1:4" x14ac:dyDescent="0.25">
      <c r="A2505"/>
      <c r="B2505"/>
      <c r="C2505"/>
      <c r="D2505"/>
    </row>
    <row r="2506" spans="1:4" x14ac:dyDescent="0.25">
      <c r="A2506"/>
      <c r="B2506"/>
      <c r="C2506"/>
      <c r="D2506"/>
    </row>
    <row r="2507" spans="1:4" x14ac:dyDescent="0.25">
      <c r="A2507"/>
      <c r="B2507"/>
      <c r="C2507"/>
      <c r="D2507"/>
    </row>
    <row r="2508" spans="1:4" x14ac:dyDescent="0.25">
      <c r="A2508"/>
      <c r="B2508"/>
      <c r="C2508"/>
      <c r="D2508"/>
    </row>
    <row r="2509" spans="1:4" x14ac:dyDescent="0.25">
      <c r="A2509"/>
      <c r="B2509"/>
      <c r="C2509"/>
      <c r="D2509"/>
    </row>
    <row r="2510" spans="1:4" x14ac:dyDescent="0.25">
      <c r="A2510"/>
      <c r="B2510"/>
      <c r="C2510"/>
      <c r="D2510"/>
    </row>
    <row r="2511" spans="1:4" x14ac:dyDescent="0.25">
      <c r="A2511"/>
      <c r="B2511"/>
      <c r="C2511"/>
      <c r="D2511"/>
    </row>
    <row r="2512" spans="1:4" x14ac:dyDescent="0.25">
      <c r="A2512"/>
      <c r="B2512"/>
      <c r="C2512"/>
      <c r="D2512"/>
    </row>
    <row r="2513" spans="1:4" x14ac:dyDescent="0.25">
      <c r="A2513"/>
      <c r="B2513"/>
      <c r="C2513"/>
      <c r="D2513"/>
    </row>
    <row r="2514" spans="1:4" x14ac:dyDescent="0.25">
      <c r="A2514"/>
      <c r="B2514"/>
      <c r="C2514"/>
      <c r="D2514"/>
    </row>
    <row r="2515" spans="1:4" x14ac:dyDescent="0.25">
      <c r="A2515"/>
      <c r="B2515"/>
      <c r="C2515"/>
      <c r="D2515"/>
    </row>
    <row r="2516" spans="1:4" x14ac:dyDescent="0.25">
      <c r="A2516"/>
      <c r="B2516"/>
      <c r="C2516"/>
      <c r="D2516"/>
    </row>
    <row r="2517" spans="1:4" x14ac:dyDescent="0.25">
      <c r="A2517"/>
      <c r="B2517"/>
      <c r="C2517"/>
      <c r="D2517"/>
    </row>
    <row r="2518" spans="1:4" x14ac:dyDescent="0.25">
      <c r="A2518"/>
      <c r="B2518"/>
      <c r="C2518"/>
      <c r="D2518"/>
    </row>
    <row r="2519" spans="1:4" x14ac:dyDescent="0.25">
      <c r="A2519"/>
      <c r="B2519"/>
      <c r="C2519"/>
      <c r="D2519"/>
    </row>
    <row r="2520" spans="1:4" x14ac:dyDescent="0.25">
      <c r="A2520"/>
      <c r="B2520"/>
      <c r="C2520"/>
      <c r="D2520"/>
    </row>
    <row r="2521" spans="1:4" x14ac:dyDescent="0.25">
      <c r="A2521"/>
      <c r="B2521"/>
      <c r="C2521"/>
      <c r="D2521"/>
    </row>
    <row r="2522" spans="1:4" x14ac:dyDescent="0.25">
      <c r="A2522"/>
      <c r="B2522"/>
      <c r="C2522"/>
      <c r="D2522"/>
    </row>
    <row r="2523" spans="1:4" x14ac:dyDescent="0.25">
      <c r="A2523"/>
      <c r="B2523"/>
      <c r="C2523"/>
      <c r="D2523"/>
    </row>
    <row r="2524" spans="1:4" x14ac:dyDescent="0.25">
      <c r="A2524"/>
      <c r="B2524"/>
      <c r="C2524"/>
      <c r="D2524"/>
    </row>
    <row r="2525" spans="1:4" x14ac:dyDescent="0.25">
      <c r="A2525"/>
      <c r="B2525"/>
      <c r="C2525"/>
      <c r="D2525"/>
    </row>
    <row r="2526" spans="1:4" x14ac:dyDescent="0.25">
      <c r="A2526"/>
      <c r="B2526"/>
      <c r="C2526"/>
      <c r="D2526"/>
    </row>
    <row r="2527" spans="1:4" x14ac:dyDescent="0.25">
      <c r="A2527"/>
      <c r="B2527"/>
      <c r="C2527"/>
      <c r="D2527"/>
    </row>
    <row r="2528" spans="1:4" x14ac:dyDescent="0.25">
      <c r="A2528"/>
      <c r="B2528"/>
      <c r="C2528"/>
      <c r="D2528"/>
    </row>
    <row r="2529" spans="1:4" x14ac:dyDescent="0.25">
      <c r="A2529"/>
      <c r="B2529"/>
      <c r="C2529"/>
      <c r="D2529"/>
    </row>
    <row r="2530" spans="1:4" x14ac:dyDescent="0.25">
      <c r="A2530"/>
      <c r="B2530"/>
      <c r="C2530"/>
      <c r="D2530"/>
    </row>
    <row r="2531" spans="1:4" x14ac:dyDescent="0.25">
      <c r="A2531"/>
      <c r="B2531"/>
      <c r="C2531"/>
      <c r="D2531"/>
    </row>
    <row r="2532" spans="1:4" x14ac:dyDescent="0.25">
      <c r="A2532"/>
      <c r="B2532"/>
      <c r="C2532"/>
      <c r="D2532"/>
    </row>
    <row r="2533" spans="1:4" x14ac:dyDescent="0.25">
      <c r="A2533"/>
      <c r="B2533"/>
      <c r="C2533"/>
      <c r="D2533"/>
    </row>
    <row r="2534" spans="1:4" x14ac:dyDescent="0.25">
      <c r="A2534"/>
      <c r="B2534"/>
      <c r="C2534"/>
      <c r="D2534"/>
    </row>
    <row r="2535" spans="1:4" x14ac:dyDescent="0.25">
      <c r="A2535"/>
      <c r="B2535"/>
      <c r="C2535"/>
      <c r="D2535"/>
    </row>
    <row r="2536" spans="1:4" x14ac:dyDescent="0.25">
      <c r="A2536"/>
      <c r="B2536"/>
      <c r="C2536"/>
      <c r="D2536"/>
    </row>
    <row r="2537" spans="1:4" x14ac:dyDescent="0.25">
      <c r="A2537"/>
      <c r="B2537"/>
      <c r="C2537"/>
      <c r="D2537"/>
    </row>
    <row r="2538" spans="1:4" x14ac:dyDescent="0.25">
      <c r="A2538"/>
      <c r="B2538"/>
      <c r="C2538"/>
      <c r="D2538"/>
    </row>
    <row r="2539" spans="1:4" x14ac:dyDescent="0.25">
      <c r="A2539"/>
      <c r="B2539"/>
      <c r="C2539"/>
      <c r="D2539"/>
    </row>
    <row r="2540" spans="1:4" x14ac:dyDescent="0.25">
      <c r="A2540"/>
      <c r="B2540"/>
      <c r="C2540"/>
      <c r="D2540"/>
    </row>
    <row r="2541" spans="1:4" x14ac:dyDescent="0.25">
      <c r="A2541"/>
      <c r="B2541"/>
      <c r="C2541"/>
      <c r="D2541"/>
    </row>
    <row r="2542" spans="1:4" x14ac:dyDescent="0.25">
      <c r="A2542"/>
      <c r="B2542"/>
      <c r="C2542"/>
      <c r="D2542"/>
    </row>
    <row r="2543" spans="1:4" x14ac:dyDescent="0.25">
      <c r="A2543"/>
      <c r="B2543"/>
      <c r="C2543"/>
      <c r="D2543"/>
    </row>
    <row r="2544" spans="1:4" x14ac:dyDescent="0.25">
      <c r="A2544"/>
      <c r="B2544"/>
      <c r="C2544"/>
      <c r="D2544"/>
    </row>
    <row r="2545" spans="1:4" x14ac:dyDescent="0.25">
      <c r="A2545"/>
      <c r="B2545"/>
      <c r="C2545"/>
      <c r="D2545"/>
    </row>
    <row r="2546" spans="1:4" x14ac:dyDescent="0.25">
      <c r="A2546"/>
      <c r="B2546"/>
      <c r="C2546"/>
      <c r="D2546"/>
    </row>
    <row r="2547" spans="1:4" x14ac:dyDescent="0.25">
      <c r="A2547"/>
      <c r="B2547"/>
      <c r="C2547"/>
      <c r="D2547"/>
    </row>
    <row r="2548" spans="1:4" x14ac:dyDescent="0.25">
      <c r="A2548"/>
      <c r="B2548"/>
      <c r="C2548"/>
      <c r="D2548"/>
    </row>
    <row r="2549" spans="1:4" x14ac:dyDescent="0.25">
      <c r="A2549"/>
      <c r="B2549"/>
      <c r="C2549"/>
      <c r="D2549"/>
    </row>
    <row r="2550" spans="1:4" x14ac:dyDescent="0.25">
      <c r="A2550"/>
      <c r="B2550"/>
      <c r="C2550"/>
      <c r="D2550"/>
    </row>
    <row r="2551" spans="1:4" x14ac:dyDescent="0.25">
      <c r="A2551"/>
      <c r="B2551"/>
      <c r="C2551"/>
      <c r="D2551"/>
    </row>
    <row r="2552" spans="1:4" x14ac:dyDescent="0.25">
      <c r="A2552"/>
      <c r="B2552"/>
      <c r="C2552"/>
      <c r="D2552"/>
    </row>
    <row r="2553" spans="1:4" x14ac:dyDescent="0.25">
      <c r="A2553"/>
      <c r="B2553"/>
      <c r="C2553"/>
      <c r="D2553"/>
    </row>
    <row r="2554" spans="1:4" x14ac:dyDescent="0.25">
      <c r="A2554"/>
      <c r="B2554"/>
      <c r="C2554"/>
      <c r="D2554"/>
    </row>
    <row r="2555" spans="1:4" x14ac:dyDescent="0.25">
      <c r="A2555"/>
      <c r="B2555"/>
      <c r="C2555"/>
      <c r="D2555"/>
    </row>
    <row r="2556" spans="1:4" x14ac:dyDescent="0.25">
      <c r="A2556"/>
      <c r="B2556"/>
      <c r="C2556"/>
      <c r="D2556"/>
    </row>
    <row r="2557" spans="1:4" x14ac:dyDescent="0.25">
      <c r="A2557"/>
      <c r="B2557"/>
      <c r="C2557"/>
      <c r="D2557"/>
    </row>
    <row r="2558" spans="1:4" x14ac:dyDescent="0.25">
      <c r="A2558"/>
      <c r="B2558"/>
      <c r="C2558"/>
      <c r="D2558"/>
    </row>
    <row r="2559" spans="1:4" x14ac:dyDescent="0.25">
      <c r="A2559"/>
      <c r="B2559"/>
      <c r="C2559"/>
      <c r="D2559"/>
    </row>
    <row r="2560" spans="1:4" x14ac:dyDescent="0.25">
      <c r="A2560"/>
      <c r="B2560"/>
      <c r="C2560"/>
      <c r="D2560"/>
    </row>
    <row r="2561" spans="1:4" x14ac:dyDescent="0.25">
      <c r="A2561"/>
      <c r="B2561"/>
      <c r="C2561"/>
      <c r="D2561"/>
    </row>
    <row r="2562" spans="1:4" x14ac:dyDescent="0.25">
      <c r="A2562"/>
      <c r="B2562"/>
      <c r="C2562"/>
      <c r="D2562"/>
    </row>
    <row r="2563" spans="1:4" x14ac:dyDescent="0.25">
      <c r="A2563"/>
      <c r="B2563"/>
      <c r="C2563"/>
      <c r="D2563"/>
    </row>
    <row r="2564" spans="1:4" x14ac:dyDescent="0.25">
      <c r="A2564"/>
      <c r="B2564"/>
      <c r="C2564"/>
      <c r="D2564"/>
    </row>
    <row r="2565" spans="1:4" x14ac:dyDescent="0.25">
      <c r="A2565"/>
      <c r="B2565"/>
      <c r="C2565"/>
      <c r="D2565"/>
    </row>
    <row r="2566" spans="1:4" x14ac:dyDescent="0.25">
      <c r="A2566"/>
      <c r="B2566"/>
      <c r="C2566"/>
      <c r="D2566"/>
    </row>
    <row r="2567" spans="1:4" x14ac:dyDescent="0.25">
      <c r="A2567"/>
      <c r="B2567"/>
      <c r="C2567"/>
      <c r="D2567"/>
    </row>
    <row r="2568" spans="1:4" x14ac:dyDescent="0.25">
      <c r="A2568"/>
      <c r="B2568"/>
      <c r="C2568"/>
      <c r="D2568"/>
    </row>
    <row r="2569" spans="1:4" x14ac:dyDescent="0.25">
      <c r="A2569"/>
      <c r="B2569"/>
      <c r="C2569"/>
      <c r="D2569"/>
    </row>
    <row r="2570" spans="1:4" x14ac:dyDescent="0.25">
      <c r="A2570"/>
      <c r="B2570"/>
      <c r="C2570"/>
      <c r="D2570"/>
    </row>
    <row r="2571" spans="1:4" x14ac:dyDescent="0.25">
      <c r="A2571"/>
      <c r="B2571"/>
      <c r="C2571"/>
      <c r="D2571"/>
    </row>
    <row r="2572" spans="1:4" x14ac:dyDescent="0.25">
      <c r="A2572"/>
      <c r="B2572"/>
      <c r="C2572"/>
      <c r="D2572"/>
    </row>
    <row r="2573" spans="1:4" x14ac:dyDescent="0.25">
      <c r="A2573"/>
      <c r="B2573"/>
      <c r="C2573"/>
      <c r="D2573"/>
    </row>
    <row r="2574" spans="1:4" x14ac:dyDescent="0.25">
      <c r="A2574"/>
      <c r="B2574"/>
      <c r="C2574"/>
      <c r="D2574"/>
    </row>
    <row r="2575" spans="1:4" x14ac:dyDescent="0.25">
      <c r="A2575"/>
      <c r="B2575"/>
      <c r="C2575"/>
      <c r="D2575"/>
    </row>
    <row r="2576" spans="1:4" x14ac:dyDescent="0.25">
      <c r="A2576"/>
      <c r="B2576"/>
      <c r="C2576"/>
      <c r="D2576"/>
    </row>
    <row r="2577" spans="1:4" x14ac:dyDescent="0.25">
      <c r="A2577"/>
      <c r="B2577"/>
      <c r="C2577"/>
      <c r="D2577"/>
    </row>
    <row r="2578" spans="1:4" x14ac:dyDescent="0.25">
      <c r="A2578"/>
      <c r="B2578"/>
      <c r="C2578"/>
      <c r="D2578"/>
    </row>
    <row r="2579" spans="1:4" x14ac:dyDescent="0.25">
      <c r="A2579"/>
      <c r="B2579"/>
      <c r="C2579"/>
      <c r="D2579"/>
    </row>
    <row r="2580" spans="1:4" x14ac:dyDescent="0.25">
      <c r="A2580"/>
      <c r="B2580"/>
      <c r="C2580"/>
      <c r="D2580"/>
    </row>
    <row r="2581" spans="1:4" x14ac:dyDescent="0.25">
      <c r="A2581"/>
      <c r="B2581"/>
      <c r="C2581"/>
      <c r="D2581"/>
    </row>
    <row r="2582" spans="1:4" x14ac:dyDescent="0.25">
      <c r="A2582"/>
      <c r="B2582"/>
      <c r="C2582"/>
      <c r="D2582"/>
    </row>
    <row r="2583" spans="1:4" x14ac:dyDescent="0.25">
      <c r="A2583"/>
      <c r="B2583"/>
      <c r="C2583"/>
      <c r="D2583"/>
    </row>
    <row r="2584" spans="1:4" x14ac:dyDescent="0.25">
      <c r="A2584"/>
      <c r="B2584"/>
      <c r="C2584"/>
      <c r="D2584"/>
    </row>
    <row r="2585" spans="1:4" x14ac:dyDescent="0.25">
      <c r="A2585"/>
      <c r="B2585"/>
      <c r="C2585"/>
      <c r="D2585"/>
    </row>
    <row r="2586" spans="1:4" x14ac:dyDescent="0.25">
      <c r="A2586"/>
      <c r="B2586"/>
      <c r="C2586"/>
      <c r="D2586"/>
    </row>
    <row r="2587" spans="1:4" x14ac:dyDescent="0.25">
      <c r="A2587"/>
      <c r="B2587"/>
      <c r="C2587"/>
      <c r="D2587"/>
    </row>
    <row r="2588" spans="1:4" x14ac:dyDescent="0.25">
      <c r="A2588"/>
      <c r="B2588"/>
      <c r="C2588"/>
      <c r="D2588"/>
    </row>
    <row r="2589" spans="1:4" x14ac:dyDescent="0.25">
      <c r="A2589"/>
      <c r="B2589"/>
      <c r="C2589"/>
      <c r="D2589"/>
    </row>
    <row r="2590" spans="1:4" x14ac:dyDescent="0.25">
      <c r="A2590"/>
      <c r="B2590"/>
      <c r="C2590"/>
      <c r="D2590"/>
    </row>
    <row r="2591" spans="1:4" x14ac:dyDescent="0.25">
      <c r="A2591"/>
      <c r="B2591"/>
      <c r="C2591"/>
      <c r="D2591"/>
    </row>
    <row r="2592" spans="1:4" x14ac:dyDescent="0.25">
      <c r="A2592"/>
      <c r="B2592"/>
      <c r="C2592"/>
      <c r="D2592"/>
    </row>
    <row r="2593" spans="1:4" x14ac:dyDescent="0.25">
      <c r="A2593"/>
      <c r="B2593"/>
      <c r="C2593"/>
      <c r="D2593"/>
    </row>
    <row r="2594" spans="1:4" x14ac:dyDescent="0.25">
      <c r="A2594"/>
      <c r="B2594"/>
      <c r="C2594"/>
      <c r="D2594"/>
    </row>
    <row r="2595" spans="1:4" x14ac:dyDescent="0.25">
      <c r="A2595"/>
      <c r="B2595"/>
      <c r="C2595"/>
      <c r="D2595"/>
    </row>
    <row r="2596" spans="1:4" x14ac:dyDescent="0.25">
      <c r="A2596"/>
      <c r="B2596"/>
      <c r="C2596"/>
      <c r="D2596"/>
    </row>
    <row r="2597" spans="1:4" x14ac:dyDescent="0.25">
      <c r="A2597"/>
      <c r="B2597"/>
      <c r="C2597"/>
      <c r="D2597"/>
    </row>
    <row r="2598" spans="1:4" x14ac:dyDescent="0.25">
      <c r="A2598"/>
      <c r="B2598"/>
      <c r="C2598"/>
      <c r="D2598"/>
    </row>
    <row r="2599" spans="1:4" x14ac:dyDescent="0.25">
      <c r="A2599"/>
      <c r="B2599"/>
      <c r="C2599"/>
      <c r="D2599"/>
    </row>
    <row r="2600" spans="1:4" x14ac:dyDescent="0.25">
      <c r="A2600"/>
      <c r="B2600"/>
      <c r="C2600"/>
      <c r="D2600"/>
    </row>
    <row r="2601" spans="1:4" x14ac:dyDescent="0.25">
      <c r="A2601"/>
      <c r="B2601"/>
      <c r="C2601"/>
      <c r="D2601"/>
    </row>
    <row r="2602" spans="1:4" x14ac:dyDescent="0.25">
      <c r="A2602"/>
      <c r="B2602"/>
      <c r="C2602"/>
      <c r="D2602"/>
    </row>
    <row r="2603" spans="1:4" x14ac:dyDescent="0.25">
      <c r="A2603"/>
      <c r="B2603"/>
      <c r="C2603"/>
      <c r="D2603"/>
    </row>
    <row r="2604" spans="1:4" x14ac:dyDescent="0.25">
      <c r="A2604"/>
      <c r="B2604"/>
      <c r="C2604"/>
      <c r="D2604"/>
    </row>
    <row r="2605" spans="1:4" x14ac:dyDescent="0.25">
      <c r="A2605"/>
      <c r="B2605"/>
      <c r="C2605"/>
      <c r="D2605"/>
    </row>
    <row r="2606" spans="1:4" x14ac:dyDescent="0.25">
      <c r="A2606"/>
      <c r="B2606"/>
      <c r="C2606"/>
      <c r="D2606"/>
    </row>
    <row r="2607" spans="1:4" x14ac:dyDescent="0.25">
      <c r="A2607"/>
      <c r="B2607"/>
      <c r="C2607"/>
      <c r="D2607"/>
    </row>
    <row r="2608" spans="1:4" x14ac:dyDescent="0.25">
      <c r="A2608"/>
      <c r="B2608"/>
      <c r="C2608"/>
      <c r="D2608"/>
    </row>
    <row r="2609" spans="1:4" x14ac:dyDescent="0.25">
      <c r="A2609"/>
      <c r="B2609"/>
      <c r="C2609"/>
      <c r="D2609"/>
    </row>
    <row r="2610" spans="1:4" x14ac:dyDescent="0.25">
      <c r="A2610"/>
      <c r="B2610"/>
      <c r="C2610"/>
      <c r="D2610"/>
    </row>
    <row r="2611" spans="1:4" x14ac:dyDescent="0.25">
      <c r="A2611"/>
      <c r="B2611"/>
      <c r="C2611"/>
      <c r="D2611"/>
    </row>
    <row r="2612" spans="1:4" x14ac:dyDescent="0.25">
      <c r="A2612"/>
      <c r="B2612"/>
      <c r="C2612"/>
      <c r="D2612"/>
    </row>
    <row r="2613" spans="1:4" x14ac:dyDescent="0.25">
      <c r="A2613"/>
      <c r="B2613"/>
      <c r="C2613"/>
      <c r="D2613"/>
    </row>
    <row r="2614" spans="1:4" x14ac:dyDescent="0.25">
      <c r="A2614"/>
      <c r="B2614"/>
      <c r="C2614"/>
      <c r="D2614"/>
    </row>
    <row r="2615" spans="1:4" x14ac:dyDescent="0.25">
      <c r="A2615"/>
      <c r="B2615"/>
      <c r="C2615"/>
      <c r="D2615"/>
    </row>
    <row r="2616" spans="1:4" x14ac:dyDescent="0.25">
      <c r="A2616"/>
      <c r="B2616"/>
      <c r="C2616"/>
      <c r="D2616"/>
    </row>
    <row r="2617" spans="1:4" x14ac:dyDescent="0.25">
      <c r="A2617"/>
      <c r="B2617"/>
      <c r="C2617"/>
      <c r="D2617"/>
    </row>
    <row r="2618" spans="1:4" x14ac:dyDescent="0.25">
      <c r="A2618"/>
      <c r="B2618"/>
      <c r="C2618"/>
      <c r="D2618"/>
    </row>
    <row r="2619" spans="1:4" x14ac:dyDescent="0.25">
      <c r="A2619"/>
      <c r="B2619"/>
      <c r="C2619"/>
      <c r="D2619"/>
    </row>
    <row r="2620" spans="1:4" x14ac:dyDescent="0.25">
      <c r="A2620"/>
      <c r="B2620"/>
      <c r="C2620"/>
      <c r="D2620"/>
    </row>
    <row r="2621" spans="1:4" x14ac:dyDescent="0.25">
      <c r="A2621"/>
      <c r="B2621"/>
      <c r="C2621"/>
      <c r="D2621"/>
    </row>
    <row r="2622" spans="1:4" x14ac:dyDescent="0.25">
      <c r="A2622"/>
      <c r="B2622"/>
      <c r="C2622"/>
      <c r="D2622"/>
    </row>
    <row r="2623" spans="1:4" x14ac:dyDescent="0.25">
      <c r="A2623"/>
      <c r="B2623"/>
      <c r="C2623"/>
      <c r="D2623"/>
    </row>
    <row r="2624" spans="1:4" x14ac:dyDescent="0.25">
      <c r="A2624"/>
      <c r="B2624"/>
      <c r="C2624"/>
      <c r="D2624"/>
    </row>
    <row r="2625" spans="1:4" x14ac:dyDescent="0.25">
      <c r="A2625"/>
      <c r="B2625"/>
      <c r="C2625"/>
      <c r="D2625"/>
    </row>
    <row r="2626" spans="1:4" x14ac:dyDescent="0.25">
      <c r="A2626"/>
      <c r="B2626"/>
      <c r="C2626"/>
      <c r="D2626"/>
    </row>
    <row r="2627" spans="1:4" x14ac:dyDescent="0.25">
      <c r="A2627"/>
      <c r="B2627"/>
      <c r="C2627"/>
      <c r="D2627"/>
    </row>
    <row r="2628" spans="1:4" x14ac:dyDescent="0.25">
      <c r="A2628"/>
      <c r="B2628"/>
      <c r="C2628"/>
      <c r="D2628"/>
    </row>
    <row r="2629" spans="1:4" x14ac:dyDescent="0.25">
      <c r="A2629"/>
      <c r="B2629"/>
      <c r="C2629"/>
      <c r="D2629"/>
    </row>
    <row r="2630" spans="1:4" x14ac:dyDescent="0.25">
      <c r="A2630"/>
      <c r="B2630"/>
      <c r="C2630"/>
      <c r="D2630"/>
    </row>
    <row r="2631" spans="1:4" x14ac:dyDescent="0.25">
      <c r="A2631"/>
      <c r="B2631"/>
      <c r="C2631"/>
      <c r="D2631"/>
    </row>
    <row r="2632" spans="1:4" x14ac:dyDescent="0.25">
      <c r="A2632"/>
      <c r="B2632"/>
      <c r="C2632"/>
      <c r="D2632"/>
    </row>
    <row r="2633" spans="1:4" x14ac:dyDescent="0.25">
      <c r="A2633"/>
      <c r="B2633"/>
      <c r="C2633"/>
      <c r="D2633"/>
    </row>
    <row r="2634" spans="1:4" x14ac:dyDescent="0.25">
      <c r="A2634"/>
      <c r="B2634"/>
      <c r="C2634"/>
      <c r="D2634"/>
    </row>
    <row r="2635" spans="1:4" x14ac:dyDescent="0.25">
      <c r="A2635"/>
      <c r="B2635"/>
      <c r="C2635"/>
      <c r="D2635"/>
    </row>
    <row r="2636" spans="1:4" x14ac:dyDescent="0.25">
      <c r="A2636"/>
      <c r="B2636"/>
      <c r="C2636"/>
      <c r="D2636"/>
    </row>
    <row r="2637" spans="1:4" x14ac:dyDescent="0.25">
      <c r="A2637"/>
      <c r="B2637"/>
      <c r="C2637"/>
      <c r="D2637"/>
    </row>
    <row r="2638" spans="1:4" x14ac:dyDescent="0.25">
      <c r="A2638"/>
      <c r="B2638"/>
      <c r="C2638"/>
      <c r="D2638"/>
    </row>
    <row r="2639" spans="1:4" x14ac:dyDescent="0.25">
      <c r="A2639"/>
      <c r="B2639"/>
      <c r="C2639"/>
      <c r="D2639"/>
    </row>
    <row r="2640" spans="1:4" x14ac:dyDescent="0.25">
      <c r="A2640"/>
      <c r="B2640"/>
      <c r="C2640"/>
      <c r="D2640"/>
    </row>
    <row r="2641" spans="1:4" x14ac:dyDescent="0.25">
      <c r="A2641"/>
      <c r="B2641"/>
      <c r="C2641"/>
      <c r="D2641"/>
    </row>
    <row r="2642" spans="1:4" x14ac:dyDescent="0.25">
      <c r="A2642"/>
      <c r="B2642"/>
      <c r="C2642"/>
      <c r="D2642"/>
    </row>
    <row r="2643" spans="1:4" x14ac:dyDescent="0.25">
      <c r="A2643"/>
      <c r="B2643"/>
      <c r="C2643"/>
      <c r="D2643"/>
    </row>
    <row r="2644" spans="1:4" x14ac:dyDescent="0.25">
      <c r="A2644"/>
      <c r="B2644"/>
      <c r="C2644"/>
      <c r="D2644"/>
    </row>
    <row r="2645" spans="1:4" x14ac:dyDescent="0.25">
      <c r="A2645"/>
      <c r="B2645"/>
      <c r="C2645"/>
      <c r="D2645"/>
    </row>
    <row r="2646" spans="1:4" x14ac:dyDescent="0.25">
      <c r="A2646"/>
      <c r="B2646"/>
      <c r="C2646"/>
      <c r="D2646"/>
    </row>
    <row r="2647" spans="1:4" x14ac:dyDescent="0.25">
      <c r="A2647"/>
      <c r="B2647"/>
      <c r="C2647"/>
      <c r="D2647"/>
    </row>
    <row r="2648" spans="1:4" x14ac:dyDescent="0.25">
      <c r="A2648"/>
      <c r="B2648"/>
      <c r="C2648"/>
      <c r="D2648"/>
    </row>
    <row r="2649" spans="1:4" x14ac:dyDescent="0.25">
      <c r="A2649"/>
      <c r="B2649"/>
      <c r="C2649"/>
      <c r="D2649"/>
    </row>
    <row r="2650" spans="1:4" x14ac:dyDescent="0.25">
      <c r="A2650"/>
      <c r="B2650"/>
      <c r="C2650"/>
      <c r="D2650"/>
    </row>
    <row r="2651" spans="1:4" x14ac:dyDescent="0.25">
      <c r="A2651"/>
      <c r="B2651"/>
      <c r="C2651"/>
      <c r="D2651"/>
    </row>
    <row r="2652" spans="1:4" x14ac:dyDescent="0.25">
      <c r="A2652"/>
      <c r="B2652"/>
      <c r="C2652"/>
      <c r="D2652"/>
    </row>
    <row r="2653" spans="1:4" x14ac:dyDescent="0.25">
      <c r="A2653"/>
      <c r="B2653"/>
      <c r="C2653"/>
      <c r="D2653"/>
    </row>
    <row r="2654" spans="1:4" x14ac:dyDescent="0.25">
      <c r="A2654"/>
      <c r="B2654"/>
      <c r="C2654"/>
      <c r="D2654"/>
    </row>
    <row r="2655" spans="1:4" x14ac:dyDescent="0.25">
      <c r="A2655"/>
      <c r="B2655"/>
      <c r="C2655"/>
      <c r="D2655"/>
    </row>
    <row r="2656" spans="1:4" x14ac:dyDescent="0.25">
      <c r="A2656"/>
      <c r="B2656"/>
      <c r="C2656"/>
      <c r="D2656"/>
    </row>
    <row r="2657" spans="1:4" x14ac:dyDescent="0.25">
      <c r="A2657"/>
      <c r="B2657"/>
      <c r="C2657"/>
      <c r="D2657"/>
    </row>
    <row r="2658" spans="1:4" x14ac:dyDescent="0.25">
      <c r="A2658"/>
      <c r="B2658"/>
      <c r="C2658"/>
      <c r="D2658"/>
    </row>
    <row r="2659" spans="1:4" x14ac:dyDescent="0.25">
      <c r="A2659"/>
      <c r="B2659"/>
      <c r="C2659"/>
      <c r="D2659"/>
    </row>
    <row r="2660" spans="1:4" x14ac:dyDescent="0.25">
      <c r="A2660"/>
      <c r="B2660"/>
      <c r="C2660"/>
      <c r="D2660"/>
    </row>
    <row r="2661" spans="1:4" x14ac:dyDescent="0.25">
      <c r="A2661"/>
      <c r="B2661"/>
      <c r="C2661"/>
      <c r="D2661"/>
    </row>
    <row r="2662" spans="1:4" x14ac:dyDescent="0.25">
      <c r="A2662"/>
      <c r="B2662"/>
      <c r="C2662"/>
      <c r="D2662"/>
    </row>
    <row r="2663" spans="1:4" x14ac:dyDescent="0.25">
      <c r="A2663"/>
      <c r="B2663"/>
      <c r="C2663"/>
      <c r="D2663"/>
    </row>
    <row r="2664" spans="1:4" x14ac:dyDescent="0.25">
      <c r="A2664"/>
      <c r="B2664"/>
      <c r="C2664"/>
      <c r="D2664"/>
    </row>
    <row r="2665" spans="1:4" x14ac:dyDescent="0.25">
      <c r="A2665"/>
      <c r="B2665"/>
      <c r="C2665"/>
      <c r="D2665"/>
    </row>
    <row r="2666" spans="1:4" x14ac:dyDescent="0.25">
      <c r="A2666"/>
      <c r="B2666"/>
      <c r="C2666"/>
      <c r="D2666"/>
    </row>
    <row r="2667" spans="1:4" x14ac:dyDescent="0.25">
      <c r="A2667"/>
      <c r="B2667"/>
      <c r="C2667"/>
      <c r="D2667"/>
    </row>
    <row r="2668" spans="1:4" x14ac:dyDescent="0.25">
      <c r="A2668"/>
      <c r="B2668"/>
      <c r="C2668"/>
      <c r="D2668"/>
    </row>
    <row r="2669" spans="1:4" x14ac:dyDescent="0.25">
      <c r="A2669"/>
      <c r="B2669"/>
      <c r="C2669"/>
      <c r="D2669"/>
    </row>
    <row r="2670" spans="1:4" x14ac:dyDescent="0.25">
      <c r="A2670"/>
      <c r="B2670"/>
      <c r="C2670"/>
      <c r="D2670"/>
    </row>
    <row r="2671" spans="1:4" x14ac:dyDescent="0.25">
      <c r="A2671"/>
      <c r="B2671"/>
      <c r="C2671"/>
      <c r="D2671"/>
    </row>
    <row r="2672" spans="1:4" x14ac:dyDescent="0.25">
      <c r="A2672"/>
      <c r="B2672"/>
      <c r="C2672"/>
      <c r="D2672"/>
    </row>
    <row r="2673" spans="1:4" x14ac:dyDescent="0.25">
      <c r="A2673"/>
      <c r="B2673"/>
      <c r="C2673"/>
      <c r="D2673"/>
    </row>
    <row r="2674" spans="1:4" x14ac:dyDescent="0.25">
      <c r="A2674"/>
      <c r="B2674"/>
      <c r="C2674"/>
      <c r="D2674"/>
    </row>
    <row r="2675" spans="1:4" x14ac:dyDescent="0.25">
      <c r="A2675"/>
      <c r="B2675"/>
      <c r="C2675"/>
      <c r="D2675"/>
    </row>
    <row r="2676" spans="1:4" x14ac:dyDescent="0.25">
      <c r="A2676"/>
      <c r="B2676"/>
      <c r="C2676"/>
      <c r="D2676"/>
    </row>
    <row r="2677" spans="1:4" x14ac:dyDescent="0.25">
      <c r="A2677"/>
      <c r="B2677"/>
      <c r="C2677"/>
      <c r="D2677"/>
    </row>
    <row r="2678" spans="1:4" x14ac:dyDescent="0.25">
      <c r="A2678"/>
      <c r="B2678"/>
      <c r="C2678"/>
      <c r="D2678"/>
    </row>
    <row r="2679" spans="1:4" x14ac:dyDescent="0.25">
      <c r="A2679"/>
      <c r="B2679"/>
      <c r="C2679"/>
      <c r="D2679"/>
    </row>
    <row r="2680" spans="1:4" x14ac:dyDescent="0.25">
      <c r="A2680"/>
      <c r="B2680"/>
      <c r="C2680"/>
      <c r="D2680"/>
    </row>
    <row r="2681" spans="1:4" x14ac:dyDescent="0.25">
      <c r="A2681"/>
      <c r="B2681"/>
      <c r="C2681"/>
      <c r="D2681"/>
    </row>
    <row r="2682" spans="1:4" x14ac:dyDescent="0.25">
      <c r="A2682"/>
      <c r="B2682"/>
      <c r="C2682"/>
      <c r="D2682"/>
    </row>
    <row r="2683" spans="1:4" x14ac:dyDescent="0.25">
      <c r="A2683"/>
      <c r="B2683"/>
      <c r="C2683"/>
      <c r="D2683"/>
    </row>
    <row r="2684" spans="1:4" x14ac:dyDescent="0.25">
      <c r="A2684"/>
      <c r="B2684"/>
      <c r="C2684"/>
      <c r="D2684"/>
    </row>
    <row r="2685" spans="1:4" x14ac:dyDescent="0.25">
      <c r="A2685"/>
      <c r="B2685"/>
      <c r="C2685"/>
      <c r="D2685"/>
    </row>
    <row r="2686" spans="1:4" x14ac:dyDescent="0.25">
      <c r="A2686"/>
      <c r="B2686"/>
      <c r="C2686"/>
      <c r="D2686"/>
    </row>
    <row r="2687" spans="1:4" x14ac:dyDescent="0.25">
      <c r="A2687"/>
      <c r="B2687"/>
      <c r="C2687"/>
      <c r="D2687"/>
    </row>
    <row r="2688" spans="1:4" x14ac:dyDescent="0.25">
      <c r="A2688"/>
      <c r="B2688"/>
      <c r="C2688"/>
      <c r="D2688"/>
    </row>
    <row r="2689" spans="1:4" x14ac:dyDescent="0.25">
      <c r="A2689"/>
      <c r="B2689"/>
      <c r="C2689"/>
      <c r="D2689"/>
    </row>
    <row r="2690" spans="1:4" x14ac:dyDescent="0.25">
      <c r="A2690"/>
      <c r="B2690"/>
      <c r="C2690"/>
      <c r="D2690"/>
    </row>
    <row r="2691" spans="1:4" x14ac:dyDescent="0.25">
      <c r="A2691"/>
      <c r="B2691"/>
      <c r="C2691"/>
      <c r="D2691"/>
    </row>
    <row r="2692" spans="1:4" x14ac:dyDescent="0.25">
      <c r="A2692"/>
      <c r="B2692"/>
      <c r="C2692"/>
      <c r="D2692"/>
    </row>
    <row r="2693" spans="1:4" x14ac:dyDescent="0.25">
      <c r="A2693"/>
      <c r="B2693"/>
      <c r="C2693"/>
      <c r="D2693"/>
    </row>
    <row r="2694" spans="1:4" x14ac:dyDescent="0.25">
      <c r="A2694"/>
      <c r="B2694"/>
      <c r="C2694"/>
      <c r="D2694"/>
    </row>
    <row r="2695" spans="1:4" x14ac:dyDescent="0.25">
      <c r="A2695"/>
      <c r="B2695"/>
      <c r="C2695"/>
      <c r="D2695"/>
    </row>
    <row r="2696" spans="1:4" x14ac:dyDescent="0.25">
      <c r="A2696"/>
      <c r="B2696"/>
      <c r="C2696"/>
      <c r="D2696"/>
    </row>
    <row r="2697" spans="1:4" x14ac:dyDescent="0.25">
      <c r="A2697"/>
      <c r="B2697"/>
      <c r="C2697"/>
      <c r="D2697"/>
    </row>
    <row r="2698" spans="1:4" x14ac:dyDescent="0.25">
      <c r="A2698"/>
      <c r="B2698"/>
      <c r="C2698"/>
      <c r="D2698"/>
    </row>
    <row r="2699" spans="1:4" x14ac:dyDescent="0.25">
      <c r="A2699"/>
      <c r="B2699"/>
      <c r="C2699"/>
      <c r="D2699"/>
    </row>
    <row r="2700" spans="1:4" x14ac:dyDescent="0.25">
      <c r="A2700"/>
      <c r="B2700"/>
      <c r="C2700"/>
      <c r="D2700"/>
    </row>
    <row r="2701" spans="1:4" x14ac:dyDescent="0.25">
      <c r="A2701"/>
      <c r="B2701"/>
      <c r="C2701"/>
      <c r="D2701"/>
    </row>
    <row r="2702" spans="1:4" x14ac:dyDescent="0.25">
      <c r="A2702"/>
      <c r="B2702"/>
      <c r="C2702"/>
      <c r="D2702"/>
    </row>
    <row r="2703" spans="1:4" x14ac:dyDescent="0.25">
      <c r="A2703"/>
      <c r="B2703"/>
      <c r="C2703"/>
      <c r="D2703"/>
    </row>
    <row r="2704" spans="1:4" x14ac:dyDescent="0.25">
      <c r="A2704"/>
      <c r="B2704"/>
      <c r="C2704"/>
      <c r="D2704"/>
    </row>
    <row r="2705" spans="1:4" x14ac:dyDescent="0.25">
      <c r="A2705"/>
      <c r="B2705"/>
      <c r="C2705"/>
      <c r="D2705"/>
    </row>
    <row r="2706" spans="1:4" x14ac:dyDescent="0.25">
      <c r="A2706"/>
      <c r="B2706"/>
      <c r="C2706"/>
      <c r="D2706"/>
    </row>
    <row r="2707" spans="1:4" x14ac:dyDescent="0.25">
      <c r="A2707"/>
      <c r="B2707"/>
      <c r="C2707"/>
      <c r="D2707"/>
    </row>
    <row r="2708" spans="1:4" x14ac:dyDescent="0.25">
      <c r="A2708"/>
      <c r="B2708"/>
      <c r="C2708"/>
      <c r="D2708"/>
    </row>
    <row r="2709" spans="1:4" x14ac:dyDescent="0.25">
      <c r="A2709"/>
      <c r="B2709"/>
      <c r="C2709"/>
      <c r="D2709"/>
    </row>
    <row r="2710" spans="1:4" x14ac:dyDescent="0.25">
      <c r="A2710"/>
      <c r="B2710"/>
      <c r="C2710"/>
      <c r="D2710"/>
    </row>
    <row r="2711" spans="1:4" x14ac:dyDescent="0.25">
      <c r="A2711"/>
      <c r="B2711"/>
      <c r="C2711"/>
      <c r="D2711"/>
    </row>
    <row r="2712" spans="1:4" x14ac:dyDescent="0.25">
      <c r="A2712"/>
      <c r="B2712"/>
      <c r="C2712"/>
      <c r="D2712"/>
    </row>
    <row r="2713" spans="1:4" x14ac:dyDescent="0.25">
      <c r="A2713"/>
      <c r="B2713"/>
      <c r="C2713"/>
      <c r="D2713"/>
    </row>
    <row r="2714" spans="1:4" x14ac:dyDescent="0.25">
      <c r="A2714"/>
      <c r="B2714"/>
      <c r="C2714"/>
      <c r="D2714"/>
    </row>
    <row r="2715" spans="1:4" x14ac:dyDescent="0.25">
      <c r="A2715"/>
      <c r="B2715"/>
      <c r="C2715"/>
      <c r="D2715"/>
    </row>
    <row r="2716" spans="1:4" x14ac:dyDescent="0.25">
      <c r="A2716"/>
      <c r="B2716"/>
      <c r="C2716"/>
      <c r="D2716"/>
    </row>
    <row r="2717" spans="1:4" x14ac:dyDescent="0.25">
      <c r="A2717"/>
      <c r="B2717"/>
      <c r="C2717"/>
      <c r="D2717"/>
    </row>
    <row r="2718" spans="1:4" x14ac:dyDescent="0.25">
      <c r="A2718"/>
      <c r="B2718"/>
      <c r="C2718"/>
      <c r="D2718"/>
    </row>
    <row r="2719" spans="1:4" x14ac:dyDescent="0.25">
      <c r="A2719"/>
      <c r="B2719"/>
      <c r="C2719"/>
      <c r="D2719"/>
    </row>
    <row r="2720" spans="1:4" x14ac:dyDescent="0.25">
      <c r="A2720"/>
      <c r="B2720"/>
      <c r="C2720"/>
      <c r="D2720"/>
    </row>
    <row r="2721" spans="1:4" x14ac:dyDescent="0.25">
      <c r="A2721"/>
      <c r="B2721"/>
      <c r="C2721"/>
      <c r="D2721"/>
    </row>
    <row r="2722" spans="1:4" x14ac:dyDescent="0.25">
      <c r="A2722"/>
      <c r="B2722"/>
      <c r="C2722"/>
      <c r="D2722"/>
    </row>
    <row r="2723" spans="1:4" x14ac:dyDescent="0.25">
      <c r="A2723"/>
      <c r="B2723"/>
      <c r="C2723"/>
      <c r="D2723"/>
    </row>
    <row r="2724" spans="1:4" x14ac:dyDescent="0.25">
      <c r="A2724"/>
      <c r="B2724"/>
      <c r="C2724"/>
      <c r="D2724"/>
    </row>
    <row r="2725" spans="1:4" x14ac:dyDescent="0.25">
      <c r="A2725"/>
      <c r="B2725"/>
      <c r="C2725"/>
      <c r="D2725"/>
    </row>
    <row r="2726" spans="1:4" x14ac:dyDescent="0.25">
      <c r="A2726"/>
      <c r="B2726"/>
      <c r="C2726"/>
      <c r="D2726"/>
    </row>
    <row r="2727" spans="1:4" x14ac:dyDescent="0.25">
      <c r="A2727"/>
      <c r="B2727"/>
      <c r="C2727"/>
      <c r="D2727"/>
    </row>
    <row r="2728" spans="1:4" x14ac:dyDescent="0.25">
      <c r="A2728"/>
      <c r="B2728"/>
      <c r="C2728"/>
      <c r="D2728"/>
    </row>
    <row r="2729" spans="1:4" x14ac:dyDescent="0.25">
      <c r="A2729"/>
      <c r="B2729"/>
      <c r="C2729"/>
      <c r="D2729"/>
    </row>
    <row r="2730" spans="1:4" x14ac:dyDescent="0.25">
      <c r="A2730"/>
      <c r="B2730"/>
      <c r="C2730"/>
      <c r="D2730"/>
    </row>
    <row r="2731" spans="1:4" x14ac:dyDescent="0.25">
      <c r="A2731"/>
      <c r="B2731"/>
      <c r="C2731"/>
      <c r="D2731"/>
    </row>
    <row r="2732" spans="1:4" x14ac:dyDescent="0.25">
      <c r="A2732"/>
      <c r="B2732"/>
      <c r="C2732"/>
      <c r="D2732"/>
    </row>
    <row r="2733" spans="1:4" x14ac:dyDescent="0.25">
      <c r="A2733"/>
      <c r="B2733"/>
      <c r="C2733"/>
      <c r="D2733"/>
    </row>
    <row r="2734" spans="1:4" x14ac:dyDescent="0.25">
      <c r="A2734"/>
      <c r="B2734"/>
      <c r="C2734"/>
      <c r="D2734"/>
    </row>
    <row r="2735" spans="1:4" x14ac:dyDescent="0.25">
      <c r="A2735"/>
      <c r="B2735"/>
      <c r="C2735"/>
      <c r="D2735"/>
    </row>
    <row r="2736" spans="1:4" x14ac:dyDescent="0.25">
      <c r="A2736"/>
      <c r="B2736"/>
      <c r="C2736"/>
      <c r="D2736"/>
    </row>
    <row r="2737" spans="1:4" x14ac:dyDescent="0.25">
      <c r="A2737"/>
      <c r="B2737"/>
      <c r="C2737"/>
      <c r="D2737"/>
    </row>
    <row r="2738" spans="1:4" x14ac:dyDescent="0.25">
      <c r="A2738"/>
      <c r="B2738"/>
      <c r="C2738"/>
      <c r="D2738"/>
    </row>
    <row r="2739" spans="1:4" x14ac:dyDescent="0.25">
      <c r="A2739"/>
      <c r="B2739"/>
      <c r="C2739"/>
      <c r="D2739"/>
    </row>
    <row r="2740" spans="1:4" x14ac:dyDescent="0.25">
      <c r="A2740"/>
      <c r="B2740"/>
      <c r="C2740"/>
      <c r="D2740"/>
    </row>
    <row r="2741" spans="1:4" x14ac:dyDescent="0.25">
      <c r="A2741"/>
      <c r="B2741"/>
      <c r="C2741"/>
      <c r="D2741"/>
    </row>
    <row r="2742" spans="1:4" x14ac:dyDescent="0.25">
      <c r="A2742"/>
      <c r="B2742"/>
      <c r="C2742"/>
      <c r="D2742"/>
    </row>
    <row r="2743" spans="1:4" x14ac:dyDescent="0.25">
      <c r="A2743"/>
      <c r="B2743"/>
      <c r="C2743"/>
      <c r="D2743"/>
    </row>
    <row r="2744" spans="1:4" x14ac:dyDescent="0.25">
      <c r="A2744"/>
      <c r="B2744"/>
      <c r="C2744"/>
      <c r="D2744"/>
    </row>
    <row r="2745" spans="1:4" x14ac:dyDescent="0.25">
      <c r="A2745"/>
      <c r="B2745"/>
      <c r="C2745"/>
      <c r="D2745"/>
    </row>
    <row r="2746" spans="1:4" x14ac:dyDescent="0.25">
      <c r="A2746"/>
      <c r="B2746"/>
      <c r="C2746"/>
      <c r="D2746"/>
    </row>
    <row r="2747" spans="1:4" x14ac:dyDescent="0.25">
      <c r="A2747"/>
      <c r="B2747"/>
      <c r="C2747"/>
      <c r="D2747"/>
    </row>
    <row r="2748" spans="1:4" x14ac:dyDescent="0.25">
      <c r="A2748"/>
      <c r="B2748"/>
      <c r="C2748"/>
      <c r="D2748"/>
    </row>
    <row r="2749" spans="1:4" x14ac:dyDescent="0.25">
      <c r="A2749"/>
      <c r="B2749"/>
      <c r="C2749"/>
      <c r="D2749"/>
    </row>
    <row r="2750" spans="1:4" x14ac:dyDescent="0.25">
      <c r="A2750"/>
      <c r="B2750"/>
      <c r="C2750"/>
      <c r="D2750"/>
    </row>
    <row r="2751" spans="1:4" x14ac:dyDescent="0.25">
      <c r="A2751"/>
      <c r="B2751"/>
      <c r="C2751"/>
      <c r="D2751"/>
    </row>
    <row r="2752" spans="1:4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  <row r="9995" spans="1:4" x14ac:dyDescent="0.25">
      <c r="A9995"/>
      <c r="B9995"/>
      <c r="C9995"/>
      <c r="D9995"/>
    </row>
    <row r="9996" spans="1:4" x14ac:dyDescent="0.25">
      <c r="A9996"/>
      <c r="B9996"/>
      <c r="C9996"/>
      <c r="D9996"/>
    </row>
    <row r="9997" spans="1:4" x14ac:dyDescent="0.25">
      <c r="A9997"/>
      <c r="B9997"/>
      <c r="C9997"/>
      <c r="D9997"/>
    </row>
    <row r="9998" spans="1:4" x14ac:dyDescent="0.25">
      <c r="A9998"/>
      <c r="B9998"/>
      <c r="C9998"/>
      <c r="D9998"/>
    </row>
    <row r="9999" spans="1:4" x14ac:dyDescent="0.25">
      <c r="A9999"/>
      <c r="B9999"/>
      <c r="C9999"/>
      <c r="D9999"/>
    </row>
    <row r="10000" spans="1:4" x14ac:dyDescent="0.25">
      <c r="A10000"/>
      <c r="B10000"/>
      <c r="C10000"/>
      <c r="D10000"/>
    </row>
    <row r="10001" spans="1:4" x14ac:dyDescent="0.25">
      <c r="A10001"/>
      <c r="B10001"/>
      <c r="C10001"/>
      <c r="D10001"/>
    </row>
    <row r="10002" spans="1:4" x14ac:dyDescent="0.25">
      <c r="A10002"/>
      <c r="B10002"/>
      <c r="C10002"/>
      <c r="D10002"/>
    </row>
    <row r="10003" spans="1:4" x14ac:dyDescent="0.25">
      <c r="A10003"/>
      <c r="B10003"/>
      <c r="C10003"/>
      <c r="D10003"/>
    </row>
    <row r="10004" spans="1:4" x14ac:dyDescent="0.25">
      <c r="A10004"/>
      <c r="B10004"/>
      <c r="C10004"/>
      <c r="D10004"/>
    </row>
    <row r="10005" spans="1:4" x14ac:dyDescent="0.25">
      <c r="A10005"/>
      <c r="B10005"/>
      <c r="C10005"/>
      <c r="D10005"/>
    </row>
    <row r="10006" spans="1:4" x14ac:dyDescent="0.25">
      <c r="A10006"/>
      <c r="B10006"/>
      <c r="C10006"/>
      <c r="D10006"/>
    </row>
    <row r="10007" spans="1:4" x14ac:dyDescent="0.25">
      <c r="A10007"/>
      <c r="B10007"/>
      <c r="C10007"/>
      <c r="D10007"/>
    </row>
    <row r="10008" spans="1:4" x14ac:dyDescent="0.25">
      <c r="A10008"/>
      <c r="B10008"/>
      <c r="C10008"/>
      <c r="D10008"/>
    </row>
    <row r="10009" spans="1:4" x14ac:dyDescent="0.25">
      <c r="A10009"/>
      <c r="B10009"/>
      <c r="C10009"/>
      <c r="D10009"/>
    </row>
    <row r="10010" spans="1:4" x14ac:dyDescent="0.25">
      <c r="A10010"/>
      <c r="B10010"/>
      <c r="C10010"/>
      <c r="D10010"/>
    </row>
    <row r="10011" spans="1:4" x14ac:dyDescent="0.25">
      <c r="A10011"/>
      <c r="B10011"/>
      <c r="C10011"/>
      <c r="D10011"/>
    </row>
    <row r="10012" spans="1:4" x14ac:dyDescent="0.25">
      <c r="A10012"/>
      <c r="B10012"/>
      <c r="C10012"/>
      <c r="D10012"/>
    </row>
    <row r="10013" spans="1:4" x14ac:dyDescent="0.25">
      <c r="A10013"/>
      <c r="B10013"/>
      <c r="C10013"/>
      <c r="D10013"/>
    </row>
    <row r="10014" spans="1:4" x14ac:dyDescent="0.25">
      <c r="A10014"/>
      <c r="B10014"/>
      <c r="C10014"/>
      <c r="D10014"/>
    </row>
    <row r="10015" spans="1:4" x14ac:dyDescent="0.25">
      <c r="A10015"/>
      <c r="B10015"/>
      <c r="C10015"/>
      <c r="D10015"/>
    </row>
    <row r="10016" spans="1:4" x14ac:dyDescent="0.25">
      <c r="A10016"/>
      <c r="B10016"/>
      <c r="C10016"/>
      <c r="D10016"/>
    </row>
    <row r="10017" spans="1:4" x14ac:dyDescent="0.25">
      <c r="A10017"/>
      <c r="B10017"/>
      <c r="C10017"/>
      <c r="D10017"/>
    </row>
    <row r="10018" spans="1:4" x14ac:dyDescent="0.25">
      <c r="A10018"/>
      <c r="B10018"/>
      <c r="C10018"/>
      <c r="D10018"/>
    </row>
    <row r="10019" spans="1:4" x14ac:dyDescent="0.25">
      <c r="A10019"/>
      <c r="B10019"/>
      <c r="C10019"/>
      <c r="D10019"/>
    </row>
    <row r="10020" spans="1:4" x14ac:dyDescent="0.25">
      <c r="A10020"/>
      <c r="B10020"/>
      <c r="C10020"/>
      <c r="D10020"/>
    </row>
    <row r="10021" spans="1:4" x14ac:dyDescent="0.25">
      <c r="A10021"/>
      <c r="B10021"/>
      <c r="C10021"/>
      <c r="D10021"/>
    </row>
    <row r="10022" spans="1:4" x14ac:dyDescent="0.25">
      <c r="A10022"/>
      <c r="B10022"/>
      <c r="C10022"/>
      <c r="D10022"/>
    </row>
    <row r="10023" spans="1:4" x14ac:dyDescent="0.25">
      <c r="A10023"/>
      <c r="B10023"/>
      <c r="C10023"/>
      <c r="D10023"/>
    </row>
    <row r="10024" spans="1:4" x14ac:dyDescent="0.25">
      <c r="A10024"/>
      <c r="B10024"/>
      <c r="C10024"/>
      <c r="D10024"/>
    </row>
    <row r="10025" spans="1:4" x14ac:dyDescent="0.25">
      <c r="A10025"/>
      <c r="B10025"/>
      <c r="C10025"/>
      <c r="D10025"/>
    </row>
    <row r="10026" spans="1:4" x14ac:dyDescent="0.25">
      <c r="A10026"/>
      <c r="B10026"/>
      <c r="C10026"/>
      <c r="D10026"/>
    </row>
    <row r="10027" spans="1:4" x14ac:dyDescent="0.25">
      <c r="A10027"/>
      <c r="B10027"/>
      <c r="C10027"/>
      <c r="D10027"/>
    </row>
    <row r="10028" spans="1:4" x14ac:dyDescent="0.25">
      <c r="A10028"/>
      <c r="B10028"/>
      <c r="C10028"/>
      <c r="D10028"/>
    </row>
    <row r="10029" spans="1:4" x14ac:dyDescent="0.25">
      <c r="A10029"/>
      <c r="B10029"/>
      <c r="C10029"/>
      <c r="D10029"/>
    </row>
    <row r="10030" spans="1:4" x14ac:dyDescent="0.25">
      <c r="A10030"/>
      <c r="B10030"/>
      <c r="C10030"/>
      <c r="D10030"/>
    </row>
    <row r="10031" spans="1:4" x14ac:dyDescent="0.25">
      <c r="A10031"/>
      <c r="B10031"/>
      <c r="C10031"/>
      <c r="D10031"/>
    </row>
    <row r="10032" spans="1:4" x14ac:dyDescent="0.25">
      <c r="A10032"/>
      <c r="B10032"/>
      <c r="C10032"/>
      <c r="D10032"/>
    </row>
    <row r="10033" spans="1:4" x14ac:dyDescent="0.25">
      <c r="A10033"/>
      <c r="B10033"/>
      <c r="C10033"/>
      <c r="D10033"/>
    </row>
    <row r="10034" spans="1:4" x14ac:dyDescent="0.25">
      <c r="A10034"/>
      <c r="B10034"/>
      <c r="C10034"/>
      <c r="D10034"/>
    </row>
    <row r="10035" spans="1:4" x14ac:dyDescent="0.25">
      <c r="A10035"/>
      <c r="B10035"/>
      <c r="C10035"/>
      <c r="D10035"/>
    </row>
    <row r="10036" spans="1:4" x14ac:dyDescent="0.25">
      <c r="A10036"/>
      <c r="B10036"/>
      <c r="C10036"/>
      <c r="D10036"/>
    </row>
    <row r="10037" spans="1:4" x14ac:dyDescent="0.25">
      <c r="A10037"/>
      <c r="B10037"/>
      <c r="C10037"/>
      <c r="D10037"/>
    </row>
    <row r="10038" spans="1:4" x14ac:dyDescent="0.25">
      <c r="A10038"/>
      <c r="B10038"/>
      <c r="C10038"/>
      <c r="D10038"/>
    </row>
    <row r="10039" spans="1:4" x14ac:dyDescent="0.25">
      <c r="A10039"/>
      <c r="B10039"/>
      <c r="C10039"/>
      <c r="D10039"/>
    </row>
    <row r="10040" spans="1:4" x14ac:dyDescent="0.25">
      <c r="A10040"/>
      <c r="B10040"/>
      <c r="C10040"/>
      <c r="D10040"/>
    </row>
    <row r="10041" spans="1:4" x14ac:dyDescent="0.25">
      <c r="A10041"/>
      <c r="B10041"/>
      <c r="C10041"/>
      <c r="D10041"/>
    </row>
    <row r="10042" spans="1:4" x14ac:dyDescent="0.25">
      <c r="A10042"/>
      <c r="B10042"/>
      <c r="C10042"/>
      <c r="D10042"/>
    </row>
    <row r="10043" spans="1:4" x14ac:dyDescent="0.25">
      <c r="A10043"/>
      <c r="B10043"/>
      <c r="C10043"/>
      <c r="D10043"/>
    </row>
    <row r="10044" spans="1:4" x14ac:dyDescent="0.25">
      <c r="A10044"/>
      <c r="B10044"/>
      <c r="C10044"/>
      <c r="D10044"/>
    </row>
    <row r="10045" spans="1:4" x14ac:dyDescent="0.25">
      <c r="A10045"/>
      <c r="B10045"/>
      <c r="C10045"/>
      <c r="D10045"/>
    </row>
    <row r="10046" spans="1:4" x14ac:dyDescent="0.25">
      <c r="A10046"/>
      <c r="B10046"/>
      <c r="C10046"/>
      <c r="D10046"/>
    </row>
    <row r="10047" spans="1:4" x14ac:dyDescent="0.25">
      <c r="A10047"/>
      <c r="B10047"/>
      <c r="C10047"/>
      <c r="D10047"/>
    </row>
    <row r="10048" spans="1:4" x14ac:dyDescent="0.25">
      <c r="A10048"/>
      <c r="B10048"/>
      <c r="C10048"/>
      <c r="D10048"/>
    </row>
    <row r="10049" spans="1:4" x14ac:dyDescent="0.25">
      <c r="A10049"/>
      <c r="B10049"/>
      <c r="C10049"/>
      <c r="D10049"/>
    </row>
    <row r="10050" spans="1:4" x14ac:dyDescent="0.25">
      <c r="A10050"/>
      <c r="B10050"/>
      <c r="C10050"/>
      <c r="D10050"/>
    </row>
    <row r="10051" spans="1:4" x14ac:dyDescent="0.25">
      <c r="A10051"/>
      <c r="B10051"/>
      <c r="C10051"/>
      <c r="D10051"/>
    </row>
    <row r="10052" spans="1:4" x14ac:dyDescent="0.25">
      <c r="A10052"/>
      <c r="B10052"/>
      <c r="C10052"/>
      <c r="D10052"/>
    </row>
    <row r="10053" spans="1:4" x14ac:dyDescent="0.25">
      <c r="A10053"/>
      <c r="B10053"/>
      <c r="C10053"/>
      <c r="D10053"/>
    </row>
    <row r="10054" spans="1:4" x14ac:dyDescent="0.25">
      <c r="A10054"/>
      <c r="B10054"/>
      <c r="C10054"/>
      <c r="D10054"/>
    </row>
    <row r="10055" spans="1:4" x14ac:dyDescent="0.25">
      <c r="A10055"/>
      <c r="B10055"/>
      <c r="C10055"/>
      <c r="D10055"/>
    </row>
    <row r="10056" spans="1:4" x14ac:dyDescent="0.25">
      <c r="A10056"/>
      <c r="B10056"/>
      <c r="C10056"/>
      <c r="D10056"/>
    </row>
    <row r="10057" spans="1:4" x14ac:dyDescent="0.25">
      <c r="A10057"/>
      <c r="B10057"/>
      <c r="C10057"/>
      <c r="D10057"/>
    </row>
    <row r="10058" spans="1:4" x14ac:dyDescent="0.25">
      <c r="A10058"/>
      <c r="B10058"/>
      <c r="C10058"/>
      <c r="D10058"/>
    </row>
    <row r="10059" spans="1:4" x14ac:dyDescent="0.25">
      <c r="A10059"/>
      <c r="B10059"/>
      <c r="C10059"/>
      <c r="D10059"/>
    </row>
    <row r="10060" spans="1:4" x14ac:dyDescent="0.25">
      <c r="A10060"/>
      <c r="B10060"/>
      <c r="C10060"/>
      <c r="D10060"/>
    </row>
    <row r="10061" spans="1:4" x14ac:dyDescent="0.25">
      <c r="A10061"/>
      <c r="B10061"/>
      <c r="C10061"/>
      <c r="D10061"/>
    </row>
    <row r="10062" spans="1:4" x14ac:dyDescent="0.25">
      <c r="A10062"/>
      <c r="B10062"/>
      <c r="C10062"/>
      <c r="D10062"/>
    </row>
    <row r="10063" spans="1:4" x14ac:dyDescent="0.25">
      <c r="A10063"/>
      <c r="B10063"/>
      <c r="C10063"/>
      <c r="D10063"/>
    </row>
    <row r="10064" spans="1:4" x14ac:dyDescent="0.25">
      <c r="A10064"/>
      <c r="B10064"/>
      <c r="C10064"/>
      <c r="D10064"/>
    </row>
    <row r="10065" spans="1:4" x14ac:dyDescent="0.25">
      <c r="A10065"/>
      <c r="B10065"/>
      <c r="C10065"/>
      <c r="D10065"/>
    </row>
    <row r="10066" spans="1:4" x14ac:dyDescent="0.25">
      <c r="A10066"/>
      <c r="B10066"/>
      <c r="C10066"/>
      <c r="D10066"/>
    </row>
    <row r="10067" spans="1:4" x14ac:dyDescent="0.25">
      <c r="A10067"/>
      <c r="B10067"/>
      <c r="C10067"/>
      <c r="D10067"/>
    </row>
    <row r="10068" spans="1:4" x14ac:dyDescent="0.25">
      <c r="A10068"/>
      <c r="B10068"/>
      <c r="C10068"/>
      <c r="D10068"/>
    </row>
    <row r="10069" spans="1:4" x14ac:dyDescent="0.25">
      <c r="A10069"/>
      <c r="B10069"/>
      <c r="C10069"/>
      <c r="D10069"/>
    </row>
    <row r="10070" spans="1:4" x14ac:dyDescent="0.25">
      <c r="A10070"/>
      <c r="B10070"/>
      <c r="C10070"/>
      <c r="D10070"/>
    </row>
    <row r="10071" spans="1:4" x14ac:dyDescent="0.25">
      <c r="A10071"/>
      <c r="B10071"/>
      <c r="C10071"/>
      <c r="D10071"/>
    </row>
    <row r="10072" spans="1:4" x14ac:dyDescent="0.25">
      <c r="A10072"/>
      <c r="B10072"/>
      <c r="C10072"/>
      <c r="D10072"/>
    </row>
    <row r="10073" spans="1:4" x14ac:dyDescent="0.25">
      <c r="A10073"/>
      <c r="B10073"/>
      <c r="C10073"/>
      <c r="D10073"/>
    </row>
    <row r="10074" spans="1:4" x14ac:dyDescent="0.25">
      <c r="A10074"/>
      <c r="B10074"/>
      <c r="C10074"/>
      <c r="D10074"/>
    </row>
    <row r="10075" spans="1:4" x14ac:dyDescent="0.25">
      <c r="A10075"/>
      <c r="B10075"/>
      <c r="C10075"/>
      <c r="D10075"/>
    </row>
    <row r="10076" spans="1:4" x14ac:dyDescent="0.25">
      <c r="A10076"/>
      <c r="B10076"/>
      <c r="C10076"/>
      <c r="D10076"/>
    </row>
    <row r="10077" spans="1:4" x14ac:dyDescent="0.25">
      <c r="A10077"/>
      <c r="B10077"/>
      <c r="C10077"/>
      <c r="D10077"/>
    </row>
    <row r="10078" spans="1:4" x14ac:dyDescent="0.25">
      <c r="A10078"/>
      <c r="B10078"/>
      <c r="C10078"/>
      <c r="D10078"/>
    </row>
    <row r="10079" spans="1:4" x14ac:dyDescent="0.25">
      <c r="A10079"/>
      <c r="B10079"/>
      <c r="C10079"/>
      <c r="D10079"/>
    </row>
    <row r="10080" spans="1:4" x14ac:dyDescent="0.25">
      <c r="A10080"/>
      <c r="B10080"/>
      <c r="C10080"/>
      <c r="D10080"/>
    </row>
    <row r="10081" spans="1:4" x14ac:dyDescent="0.25">
      <c r="A10081"/>
      <c r="B10081"/>
      <c r="C10081"/>
      <c r="D10081"/>
    </row>
    <row r="10082" spans="1:4" x14ac:dyDescent="0.25">
      <c r="A10082"/>
      <c r="B10082"/>
      <c r="C10082"/>
      <c r="D10082"/>
    </row>
    <row r="10083" spans="1:4" x14ac:dyDescent="0.25">
      <c r="A10083"/>
      <c r="B10083"/>
      <c r="C10083"/>
      <c r="D10083"/>
    </row>
    <row r="10084" spans="1:4" x14ac:dyDescent="0.25">
      <c r="A10084"/>
      <c r="B10084"/>
      <c r="C10084"/>
      <c r="D10084"/>
    </row>
    <row r="10085" spans="1:4" x14ac:dyDescent="0.25">
      <c r="A10085"/>
      <c r="B10085"/>
      <c r="C10085"/>
      <c r="D10085"/>
    </row>
    <row r="10086" spans="1:4" x14ac:dyDescent="0.25">
      <c r="A10086"/>
      <c r="B10086"/>
      <c r="C10086"/>
      <c r="D10086"/>
    </row>
    <row r="10087" spans="1:4" x14ac:dyDescent="0.25">
      <c r="A10087"/>
      <c r="B10087"/>
      <c r="C10087"/>
      <c r="D10087"/>
    </row>
    <row r="10088" spans="1:4" x14ac:dyDescent="0.25">
      <c r="A10088"/>
      <c r="B10088"/>
      <c r="C10088"/>
      <c r="D10088"/>
    </row>
    <row r="10089" spans="1:4" x14ac:dyDescent="0.25">
      <c r="A10089"/>
      <c r="B10089"/>
      <c r="C10089"/>
      <c r="D10089"/>
    </row>
    <row r="10090" spans="1:4" x14ac:dyDescent="0.25">
      <c r="A10090"/>
      <c r="B10090"/>
      <c r="C10090"/>
      <c r="D10090"/>
    </row>
    <row r="10091" spans="1:4" x14ac:dyDescent="0.25">
      <c r="A10091"/>
      <c r="B10091"/>
      <c r="C10091"/>
      <c r="D10091"/>
    </row>
    <row r="10092" spans="1:4" x14ac:dyDescent="0.25">
      <c r="A10092"/>
      <c r="B10092"/>
      <c r="C10092"/>
      <c r="D10092"/>
    </row>
    <row r="10093" spans="1:4" x14ac:dyDescent="0.25">
      <c r="A10093"/>
      <c r="B10093"/>
      <c r="C10093"/>
      <c r="D10093"/>
    </row>
    <row r="10094" spans="1:4" x14ac:dyDescent="0.25">
      <c r="A10094"/>
      <c r="B10094"/>
      <c r="C10094"/>
      <c r="D10094"/>
    </row>
    <row r="10095" spans="1:4" x14ac:dyDescent="0.25">
      <c r="A10095"/>
      <c r="B10095"/>
      <c r="C10095"/>
      <c r="D10095"/>
    </row>
    <row r="10096" spans="1:4" x14ac:dyDescent="0.25">
      <c r="A10096"/>
      <c r="B10096"/>
      <c r="C10096"/>
      <c r="D10096"/>
    </row>
    <row r="10097" spans="1:4" x14ac:dyDescent="0.25">
      <c r="A10097"/>
      <c r="B10097"/>
      <c r="C10097"/>
      <c r="D10097"/>
    </row>
    <row r="10098" spans="1:4" x14ac:dyDescent="0.25">
      <c r="A10098"/>
      <c r="B10098"/>
      <c r="C10098"/>
      <c r="D10098"/>
    </row>
    <row r="10099" spans="1:4" x14ac:dyDescent="0.25">
      <c r="A10099"/>
      <c r="B10099"/>
      <c r="C10099"/>
      <c r="D10099"/>
    </row>
    <row r="10100" spans="1:4" x14ac:dyDescent="0.25">
      <c r="A10100"/>
      <c r="B10100"/>
      <c r="C10100"/>
      <c r="D10100"/>
    </row>
    <row r="10101" spans="1:4" x14ac:dyDescent="0.25">
      <c r="A10101"/>
      <c r="B10101"/>
      <c r="C10101"/>
      <c r="D10101"/>
    </row>
    <row r="10102" spans="1:4" x14ac:dyDescent="0.25">
      <c r="A10102"/>
      <c r="B10102"/>
      <c r="C10102"/>
      <c r="D10102"/>
    </row>
    <row r="10103" spans="1:4" x14ac:dyDescent="0.25">
      <c r="A10103"/>
      <c r="B10103"/>
      <c r="C10103"/>
      <c r="D10103"/>
    </row>
    <row r="10104" spans="1:4" x14ac:dyDescent="0.25">
      <c r="A10104"/>
      <c r="B10104"/>
      <c r="C10104"/>
      <c r="D10104"/>
    </row>
    <row r="10105" spans="1:4" x14ac:dyDescent="0.25">
      <c r="A10105"/>
      <c r="B10105"/>
      <c r="C10105"/>
      <c r="D10105"/>
    </row>
    <row r="10106" spans="1:4" x14ac:dyDescent="0.25">
      <c r="A10106"/>
      <c r="B10106"/>
      <c r="C10106"/>
      <c r="D10106"/>
    </row>
    <row r="10107" spans="1:4" x14ac:dyDescent="0.25">
      <c r="A10107"/>
      <c r="B10107"/>
      <c r="C10107"/>
      <c r="D10107"/>
    </row>
    <row r="10108" spans="1:4" x14ac:dyDescent="0.25">
      <c r="A10108"/>
      <c r="B10108"/>
      <c r="C10108"/>
      <c r="D10108"/>
    </row>
    <row r="10109" spans="1:4" x14ac:dyDescent="0.25">
      <c r="A10109"/>
      <c r="B10109"/>
      <c r="C10109"/>
      <c r="D10109"/>
    </row>
    <row r="10110" spans="1:4" x14ac:dyDescent="0.25">
      <c r="A10110"/>
      <c r="B10110"/>
      <c r="C10110"/>
      <c r="D10110"/>
    </row>
    <row r="10111" spans="1:4" x14ac:dyDescent="0.25">
      <c r="A10111"/>
      <c r="B10111"/>
      <c r="C10111"/>
      <c r="D10111"/>
    </row>
    <row r="10112" spans="1:4" x14ac:dyDescent="0.25">
      <c r="A10112"/>
      <c r="B10112"/>
      <c r="C10112"/>
      <c r="D10112"/>
    </row>
    <row r="10113" spans="1:4" x14ac:dyDescent="0.25">
      <c r="A10113"/>
      <c r="B10113"/>
      <c r="C10113"/>
      <c r="D10113"/>
    </row>
    <row r="10114" spans="1:4" x14ac:dyDescent="0.25">
      <c r="A10114"/>
      <c r="B10114"/>
      <c r="C10114"/>
      <c r="D10114"/>
    </row>
    <row r="10115" spans="1:4" x14ac:dyDescent="0.25">
      <c r="A10115"/>
      <c r="B10115"/>
      <c r="C10115"/>
      <c r="D10115"/>
    </row>
    <row r="10116" spans="1:4" x14ac:dyDescent="0.25">
      <c r="A10116"/>
      <c r="B10116"/>
      <c r="C10116"/>
      <c r="D10116"/>
    </row>
    <row r="10117" spans="1:4" x14ac:dyDescent="0.25">
      <c r="A10117"/>
      <c r="B10117"/>
      <c r="C10117"/>
      <c r="D10117"/>
    </row>
    <row r="10118" spans="1:4" x14ac:dyDescent="0.25">
      <c r="A10118"/>
      <c r="B10118"/>
      <c r="C10118"/>
      <c r="D10118"/>
    </row>
    <row r="10119" spans="1:4" x14ac:dyDescent="0.25">
      <c r="A10119"/>
      <c r="B10119"/>
      <c r="C10119"/>
      <c r="D10119"/>
    </row>
    <row r="10120" spans="1:4" x14ac:dyDescent="0.25">
      <c r="A10120"/>
      <c r="B10120"/>
      <c r="C10120"/>
      <c r="D10120"/>
    </row>
    <row r="10121" spans="1:4" x14ac:dyDescent="0.25">
      <c r="A10121"/>
      <c r="B10121"/>
      <c r="C10121"/>
      <c r="D10121"/>
    </row>
    <row r="10122" spans="1:4" x14ac:dyDescent="0.25">
      <c r="A10122"/>
      <c r="B10122"/>
      <c r="C10122"/>
      <c r="D10122"/>
    </row>
    <row r="10123" spans="1:4" x14ac:dyDescent="0.25">
      <c r="A10123"/>
      <c r="B10123"/>
      <c r="C10123"/>
      <c r="D10123"/>
    </row>
    <row r="10124" spans="1:4" x14ac:dyDescent="0.25">
      <c r="A10124"/>
      <c r="B10124"/>
      <c r="C10124"/>
      <c r="D10124"/>
    </row>
    <row r="10125" spans="1:4" x14ac:dyDescent="0.25">
      <c r="A10125"/>
      <c r="B10125"/>
      <c r="C10125"/>
      <c r="D10125"/>
    </row>
    <row r="10126" spans="1:4" x14ac:dyDescent="0.25">
      <c r="A10126"/>
      <c r="B10126"/>
      <c r="C10126"/>
      <c r="D10126"/>
    </row>
    <row r="10127" spans="1:4" x14ac:dyDescent="0.25">
      <c r="A10127"/>
      <c r="B10127"/>
      <c r="C10127"/>
      <c r="D10127"/>
    </row>
    <row r="10128" spans="1:4" x14ac:dyDescent="0.25">
      <c r="A10128"/>
      <c r="B10128"/>
      <c r="C10128"/>
      <c r="D10128"/>
    </row>
    <row r="10129" spans="1:4" x14ac:dyDescent="0.25">
      <c r="A10129"/>
      <c r="B10129"/>
      <c r="C10129"/>
      <c r="D10129"/>
    </row>
    <row r="10130" spans="1:4" x14ac:dyDescent="0.25">
      <c r="A10130"/>
      <c r="B10130"/>
      <c r="C10130"/>
      <c r="D10130"/>
    </row>
    <row r="10131" spans="1:4" x14ac:dyDescent="0.25">
      <c r="A10131"/>
      <c r="B10131"/>
      <c r="C10131"/>
      <c r="D10131"/>
    </row>
    <row r="10132" spans="1:4" x14ac:dyDescent="0.25">
      <c r="A10132"/>
      <c r="B10132"/>
      <c r="C10132"/>
      <c r="D10132"/>
    </row>
    <row r="10133" spans="1:4" x14ac:dyDescent="0.25">
      <c r="A10133"/>
      <c r="B10133"/>
      <c r="C10133"/>
      <c r="D10133"/>
    </row>
    <row r="10134" spans="1:4" x14ac:dyDescent="0.25">
      <c r="A10134"/>
      <c r="B10134"/>
      <c r="C10134"/>
      <c r="D10134"/>
    </row>
    <row r="10135" spans="1:4" x14ac:dyDescent="0.25">
      <c r="A10135"/>
      <c r="B10135"/>
      <c r="C10135"/>
      <c r="D10135"/>
    </row>
    <row r="10136" spans="1:4" x14ac:dyDescent="0.25">
      <c r="A10136"/>
      <c r="B10136"/>
      <c r="C10136"/>
      <c r="D10136"/>
    </row>
    <row r="10137" spans="1:4" x14ac:dyDescent="0.25">
      <c r="A10137"/>
      <c r="B10137"/>
      <c r="C10137"/>
      <c r="D10137"/>
    </row>
    <row r="10138" spans="1:4" x14ac:dyDescent="0.25">
      <c r="A10138"/>
      <c r="B10138"/>
      <c r="C10138"/>
      <c r="D10138"/>
    </row>
    <row r="10139" spans="1:4" x14ac:dyDescent="0.25">
      <c r="A10139"/>
      <c r="B10139"/>
      <c r="C10139"/>
      <c r="D10139"/>
    </row>
    <row r="10140" spans="1:4" x14ac:dyDescent="0.25">
      <c r="A10140"/>
      <c r="B10140"/>
      <c r="C10140"/>
      <c r="D10140"/>
    </row>
    <row r="10141" spans="1:4" x14ac:dyDescent="0.25">
      <c r="A10141"/>
      <c r="B10141"/>
      <c r="C10141"/>
      <c r="D10141"/>
    </row>
    <row r="10142" spans="1:4" x14ac:dyDescent="0.25">
      <c r="A10142"/>
      <c r="B10142"/>
      <c r="C10142"/>
      <c r="D10142"/>
    </row>
    <row r="10143" spans="1:4" x14ac:dyDescent="0.25">
      <c r="A10143"/>
      <c r="B10143"/>
      <c r="C10143"/>
      <c r="D10143"/>
    </row>
    <row r="10144" spans="1:4" x14ac:dyDescent="0.25">
      <c r="A10144"/>
      <c r="B10144"/>
      <c r="C10144"/>
      <c r="D10144"/>
    </row>
    <row r="10145" spans="1:4" x14ac:dyDescent="0.25">
      <c r="A10145"/>
      <c r="B10145"/>
      <c r="C10145"/>
      <c r="D10145"/>
    </row>
    <row r="10146" spans="1:4" x14ac:dyDescent="0.25">
      <c r="A10146"/>
      <c r="B10146"/>
      <c r="C10146"/>
      <c r="D10146"/>
    </row>
    <row r="10147" spans="1:4" x14ac:dyDescent="0.25">
      <c r="A10147"/>
      <c r="B10147"/>
      <c r="C10147"/>
      <c r="D10147"/>
    </row>
    <row r="10148" spans="1:4" x14ac:dyDescent="0.25">
      <c r="A10148"/>
      <c r="B10148"/>
      <c r="C10148"/>
      <c r="D10148"/>
    </row>
    <row r="10149" spans="1:4" x14ac:dyDescent="0.25">
      <c r="A10149"/>
      <c r="B10149"/>
      <c r="C10149"/>
      <c r="D10149"/>
    </row>
    <row r="10150" spans="1:4" x14ac:dyDescent="0.25">
      <c r="A10150"/>
      <c r="B10150"/>
      <c r="C10150"/>
      <c r="D10150"/>
    </row>
    <row r="10151" spans="1:4" x14ac:dyDescent="0.25">
      <c r="A10151"/>
      <c r="B10151"/>
      <c r="C10151"/>
      <c r="D10151"/>
    </row>
    <row r="10152" spans="1:4" x14ac:dyDescent="0.25">
      <c r="A10152"/>
      <c r="B10152"/>
      <c r="C10152"/>
      <c r="D10152"/>
    </row>
    <row r="10153" spans="1:4" x14ac:dyDescent="0.25">
      <c r="A10153"/>
      <c r="B10153"/>
      <c r="C10153"/>
      <c r="D10153"/>
    </row>
    <row r="10154" spans="1:4" x14ac:dyDescent="0.25">
      <c r="A10154"/>
      <c r="B10154"/>
      <c r="C10154"/>
      <c r="D10154"/>
    </row>
    <row r="10155" spans="1:4" x14ac:dyDescent="0.25">
      <c r="A10155"/>
      <c r="B10155"/>
      <c r="C10155"/>
      <c r="D10155"/>
    </row>
    <row r="10156" spans="1:4" x14ac:dyDescent="0.25">
      <c r="A10156"/>
      <c r="B10156"/>
      <c r="C10156"/>
      <c r="D10156"/>
    </row>
    <row r="10157" spans="1:4" x14ac:dyDescent="0.25">
      <c r="A10157"/>
      <c r="B10157"/>
      <c r="C10157"/>
      <c r="D10157"/>
    </row>
    <row r="10158" spans="1:4" x14ac:dyDescent="0.25">
      <c r="A10158"/>
      <c r="B10158"/>
      <c r="C10158"/>
      <c r="D10158"/>
    </row>
    <row r="10159" spans="1:4" x14ac:dyDescent="0.25">
      <c r="A10159"/>
      <c r="B10159"/>
      <c r="C10159"/>
      <c r="D10159"/>
    </row>
    <row r="10160" spans="1:4" x14ac:dyDescent="0.25">
      <c r="A10160"/>
      <c r="B10160"/>
      <c r="C10160"/>
      <c r="D10160"/>
    </row>
    <row r="10161" spans="1:4" x14ac:dyDescent="0.25">
      <c r="A10161"/>
      <c r="B10161"/>
      <c r="C10161"/>
      <c r="D10161"/>
    </row>
    <row r="10162" spans="1:4" x14ac:dyDescent="0.25">
      <c r="A10162"/>
      <c r="B10162"/>
      <c r="C10162"/>
      <c r="D10162"/>
    </row>
    <row r="10163" spans="1:4" x14ac:dyDescent="0.25">
      <c r="A10163"/>
      <c r="B10163"/>
      <c r="C10163"/>
      <c r="D10163"/>
    </row>
    <row r="10164" spans="1:4" x14ac:dyDescent="0.25">
      <c r="A10164"/>
      <c r="B10164"/>
      <c r="C10164"/>
      <c r="D10164"/>
    </row>
    <row r="10165" spans="1:4" x14ac:dyDescent="0.25">
      <c r="A10165"/>
      <c r="B10165"/>
      <c r="C10165"/>
      <c r="D10165"/>
    </row>
    <row r="10166" spans="1:4" x14ac:dyDescent="0.25">
      <c r="A10166"/>
      <c r="B10166"/>
      <c r="C10166"/>
      <c r="D10166"/>
    </row>
    <row r="10167" spans="1:4" x14ac:dyDescent="0.25">
      <c r="A10167"/>
      <c r="B10167"/>
      <c r="C10167"/>
      <c r="D10167"/>
    </row>
    <row r="10168" spans="1:4" x14ac:dyDescent="0.25">
      <c r="A10168"/>
      <c r="B10168"/>
      <c r="C10168"/>
      <c r="D10168"/>
    </row>
    <row r="10169" spans="1:4" x14ac:dyDescent="0.25">
      <c r="A10169"/>
      <c r="B10169"/>
      <c r="C10169"/>
      <c r="D10169"/>
    </row>
    <row r="10170" spans="1:4" x14ac:dyDescent="0.25">
      <c r="A10170"/>
      <c r="B10170"/>
      <c r="C10170"/>
      <c r="D10170"/>
    </row>
    <row r="10171" spans="1:4" x14ac:dyDescent="0.25">
      <c r="A10171"/>
      <c r="B10171"/>
      <c r="C10171"/>
      <c r="D10171"/>
    </row>
    <row r="10172" spans="1:4" x14ac:dyDescent="0.25">
      <c r="A10172"/>
      <c r="B10172"/>
      <c r="C10172"/>
      <c r="D10172"/>
    </row>
    <row r="10173" spans="1:4" x14ac:dyDescent="0.25">
      <c r="A10173"/>
      <c r="B10173"/>
      <c r="C10173"/>
      <c r="D10173"/>
    </row>
    <row r="10174" spans="1:4" x14ac:dyDescent="0.25">
      <c r="A10174"/>
      <c r="B10174"/>
      <c r="C10174"/>
      <c r="D10174"/>
    </row>
    <row r="10175" spans="1:4" x14ac:dyDescent="0.25">
      <c r="A10175"/>
      <c r="B10175"/>
      <c r="C10175"/>
      <c r="D10175"/>
    </row>
    <row r="10176" spans="1:4" x14ac:dyDescent="0.25">
      <c r="A10176"/>
      <c r="B10176"/>
      <c r="C10176"/>
      <c r="D10176"/>
    </row>
    <row r="10177" spans="1:4" x14ac:dyDescent="0.25">
      <c r="A10177"/>
      <c r="B10177"/>
      <c r="C10177"/>
      <c r="D10177"/>
    </row>
    <row r="10178" spans="1:4" x14ac:dyDescent="0.25">
      <c r="A10178"/>
      <c r="B10178"/>
      <c r="C10178"/>
      <c r="D10178"/>
    </row>
    <row r="10179" spans="1:4" x14ac:dyDescent="0.25">
      <c r="A10179"/>
      <c r="B10179"/>
      <c r="C10179"/>
      <c r="D10179"/>
    </row>
    <row r="10180" spans="1:4" x14ac:dyDescent="0.25">
      <c r="A10180"/>
      <c r="B10180"/>
      <c r="C10180"/>
      <c r="D10180"/>
    </row>
    <row r="10181" spans="1:4" x14ac:dyDescent="0.25">
      <c r="A10181"/>
      <c r="B10181"/>
      <c r="C10181"/>
      <c r="D10181"/>
    </row>
    <row r="10182" spans="1:4" x14ac:dyDescent="0.25">
      <c r="A10182"/>
      <c r="B10182"/>
      <c r="C10182"/>
      <c r="D10182"/>
    </row>
    <row r="10183" spans="1:4" x14ac:dyDescent="0.25">
      <c r="A10183"/>
      <c r="B10183"/>
      <c r="C10183"/>
      <c r="D10183"/>
    </row>
    <row r="10184" spans="1:4" x14ac:dyDescent="0.25">
      <c r="A10184"/>
      <c r="B10184"/>
      <c r="C10184"/>
      <c r="D10184"/>
    </row>
    <row r="10185" spans="1:4" x14ac:dyDescent="0.25">
      <c r="A10185"/>
      <c r="B10185"/>
      <c r="C10185"/>
      <c r="D10185"/>
    </row>
    <row r="10186" spans="1:4" x14ac:dyDescent="0.25">
      <c r="A10186"/>
      <c r="B10186"/>
      <c r="C10186"/>
      <c r="D10186"/>
    </row>
    <row r="10187" spans="1:4" x14ac:dyDescent="0.25">
      <c r="A10187"/>
      <c r="B10187"/>
      <c r="C10187"/>
      <c r="D10187"/>
    </row>
    <row r="10188" spans="1:4" x14ac:dyDescent="0.25">
      <c r="A10188"/>
      <c r="B10188"/>
      <c r="C10188"/>
      <c r="D10188"/>
    </row>
    <row r="10189" spans="1:4" x14ac:dyDescent="0.25">
      <c r="A10189"/>
      <c r="B10189"/>
      <c r="C10189"/>
      <c r="D10189"/>
    </row>
    <row r="10190" spans="1:4" x14ac:dyDescent="0.25">
      <c r="A10190"/>
      <c r="B10190"/>
      <c r="C10190"/>
      <c r="D10190"/>
    </row>
    <row r="10191" spans="1:4" x14ac:dyDescent="0.25">
      <c r="A10191"/>
      <c r="B10191"/>
      <c r="C10191"/>
      <c r="D10191"/>
    </row>
    <row r="10192" spans="1:4" x14ac:dyDescent="0.25">
      <c r="A10192"/>
      <c r="B10192"/>
      <c r="C10192"/>
      <c r="D10192"/>
    </row>
    <row r="10193" spans="1:4" x14ac:dyDescent="0.25">
      <c r="A10193"/>
      <c r="B10193"/>
      <c r="C10193"/>
      <c r="D10193"/>
    </row>
    <row r="10194" spans="1:4" x14ac:dyDescent="0.25">
      <c r="A10194"/>
      <c r="B10194"/>
      <c r="C10194"/>
      <c r="D10194"/>
    </row>
    <row r="10195" spans="1:4" x14ac:dyDescent="0.25">
      <c r="A10195"/>
      <c r="B10195"/>
      <c r="C10195"/>
      <c r="D10195"/>
    </row>
    <row r="10196" spans="1:4" x14ac:dyDescent="0.25">
      <c r="A10196"/>
      <c r="B10196"/>
      <c r="C10196"/>
      <c r="D10196"/>
    </row>
    <row r="10197" spans="1:4" x14ac:dyDescent="0.25">
      <c r="A10197"/>
      <c r="B10197"/>
      <c r="C10197"/>
      <c r="D10197"/>
    </row>
    <row r="10198" spans="1:4" x14ac:dyDescent="0.25">
      <c r="A10198"/>
      <c r="B10198"/>
      <c r="C10198"/>
      <c r="D10198"/>
    </row>
    <row r="10199" spans="1:4" x14ac:dyDescent="0.25">
      <c r="A10199"/>
      <c r="B10199"/>
      <c r="C10199"/>
      <c r="D10199"/>
    </row>
    <row r="10200" spans="1:4" x14ac:dyDescent="0.25">
      <c r="A10200"/>
      <c r="B10200"/>
      <c r="C10200"/>
      <c r="D10200"/>
    </row>
    <row r="10201" spans="1:4" x14ac:dyDescent="0.25">
      <c r="A10201"/>
      <c r="B10201"/>
      <c r="C10201"/>
      <c r="D10201"/>
    </row>
    <row r="10202" spans="1:4" x14ac:dyDescent="0.25">
      <c r="A10202"/>
      <c r="B10202"/>
      <c r="C10202"/>
      <c r="D10202"/>
    </row>
    <row r="10203" spans="1:4" x14ac:dyDescent="0.25">
      <c r="A10203"/>
      <c r="B10203"/>
      <c r="C10203"/>
      <c r="D10203"/>
    </row>
    <row r="10204" spans="1:4" x14ac:dyDescent="0.25">
      <c r="A10204"/>
      <c r="B10204"/>
      <c r="C10204"/>
      <c r="D10204"/>
    </row>
    <row r="10205" spans="1:4" x14ac:dyDescent="0.25">
      <c r="A10205"/>
      <c r="B10205"/>
      <c r="C10205"/>
      <c r="D10205"/>
    </row>
    <row r="10206" spans="1:4" x14ac:dyDescent="0.25">
      <c r="A10206"/>
      <c r="B10206"/>
      <c r="C10206"/>
      <c r="D10206"/>
    </row>
    <row r="10207" spans="1:4" x14ac:dyDescent="0.25">
      <c r="A10207"/>
      <c r="B10207"/>
      <c r="C10207"/>
      <c r="D10207"/>
    </row>
    <row r="10208" spans="1:4" x14ac:dyDescent="0.25">
      <c r="A10208"/>
      <c r="B10208"/>
      <c r="C10208"/>
      <c r="D10208"/>
    </row>
    <row r="10209" spans="1:4" x14ac:dyDescent="0.25">
      <c r="A10209"/>
      <c r="B10209"/>
      <c r="C10209"/>
      <c r="D10209"/>
    </row>
    <row r="10210" spans="1:4" x14ac:dyDescent="0.25">
      <c r="A10210"/>
      <c r="B10210"/>
      <c r="C10210"/>
      <c r="D10210"/>
    </row>
    <row r="10211" spans="1:4" x14ac:dyDescent="0.25">
      <c r="A10211"/>
      <c r="B10211"/>
      <c r="C10211"/>
      <c r="D10211"/>
    </row>
    <row r="10212" spans="1:4" x14ac:dyDescent="0.25">
      <c r="A10212"/>
      <c r="B10212"/>
      <c r="C10212"/>
      <c r="D10212"/>
    </row>
    <row r="10213" spans="1:4" x14ac:dyDescent="0.25">
      <c r="A10213"/>
      <c r="B10213"/>
      <c r="C10213"/>
      <c r="D10213"/>
    </row>
    <row r="10214" spans="1:4" x14ac:dyDescent="0.25">
      <c r="A10214"/>
      <c r="B10214"/>
      <c r="C10214"/>
      <c r="D10214"/>
    </row>
    <row r="10215" spans="1:4" x14ac:dyDescent="0.25">
      <c r="A10215"/>
      <c r="B10215"/>
      <c r="C10215"/>
      <c r="D10215"/>
    </row>
    <row r="10216" spans="1:4" x14ac:dyDescent="0.25">
      <c r="A10216"/>
      <c r="B10216"/>
      <c r="C10216"/>
      <c r="D10216"/>
    </row>
    <row r="10217" spans="1:4" x14ac:dyDescent="0.25">
      <c r="A10217"/>
      <c r="B10217"/>
      <c r="C10217"/>
      <c r="D10217"/>
    </row>
    <row r="10218" spans="1:4" x14ac:dyDescent="0.25">
      <c r="A10218"/>
      <c r="B10218"/>
      <c r="C10218"/>
      <c r="D10218"/>
    </row>
    <row r="10219" spans="1:4" x14ac:dyDescent="0.25">
      <c r="A10219"/>
      <c r="B10219"/>
      <c r="C10219"/>
      <c r="D10219"/>
    </row>
    <row r="10220" spans="1:4" x14ac:dyDescent="0.25">
      <c r="A10220"/>
      <c r="B10220"/>
      <c r="C10220"/>
      <c r="D10220"/>
    </row>
    <row r="10221" spans="1:4" x14ac:dyDescent="0.25">
      <c r="A10221"/>
      <c r="B10221"/>
      <c r="C10221"/>
      <c r="D10221"/>
    </row>
    <row r="10222" spans="1:4" x14ac:dyDescent="0.25">
      <c r="A10222"/>
      <c r="B10222"/>
      <c r="C10222"/>
      <c r="D10222"/>
    </row>
    <row r="10223" spans="1:4" x14ac:dyDescent="0.25">
      <c r="A10223"/>
      <c r="B10223"/>
      <c r="C10223"/>
      <c r="D10223"/>
    </row>
    <row r="10224" spans="1:4" x14ac:dyDescent="0.25">
      <c r="A10224"/>
      <c r="B10224"/>
      <c r="C10224"/>
      <c r="D10224"/>
    </row>
    <row r="10225" spans="1:4" x14ac:dyDescent="0.25">
      <c r="A10225"/>
      <c r="B10225"/>
      <c r="C10225"/>
      <c r="D10225"/>
    </row>
    <row r="10226" spans="1:4" x14ac:dyDescent="0.25">
      <c r="A10226"/>
      <c r="B10226"/>
      <c r="C10226"/>
      <c r="D10226"/>
    </row>
    <row r="10227" spans="1:4" x14ac:dyDescent="0.25">
      <c r="A10227"/>
      <c r="B10227"/>
      <c r="C10227"/>
      <c r="D10227"/>
    </row>
    <row r="10228" spans="1:4" x14ac:dyDescent="0.25">
      <c r="A10228"/>
      <c r="B10228"/>
      <c r="C10228"/>
      <c r="D10228"/>
    </row>
    <row r="10229" spans="1:4" x14ac:dyDescent="0.25">
      <c r="A10229"/>
      <c r="B10229"/>
      <c r="C10229"/>
      <c r="D10229"/>
    </row>
    <row r="10230" spans="1:4" x14ac:dyDescent="0.25">
      <c r="A10230"/>
      <c r="B10230"/>
      <c r="C10230"/>
      <c r="D10230"/>
    </row>
    <row r="10231" spans="1:4" x14ac:dyDescent="0.25">
      <c r="A10231"/>
      <c r="B10231"/>
      <c r="C10231"/>
      <c r="D10231"/>
    </row>
    <row r="10232" spans="1:4" x14ac:dyDescent="0.25">
      <c r="A10232"/>
      <c r="B10232"/>
      <c r="C10232"/>
      <c r="D10232"/>
    </row>
    <row r="10233" spans="1:4" x14ac:dyDescent="0.25">
      <c r="A10233"/>
      <c r="B10233"/>
      <c r="C10233"/>
      <c r="D10233"/>
    </row>
    <row r="10234" spans="1:4" x14ac:dyDescent="0.25">
      <c r="A10234"/>
      <c r="B10234"/>
      <c r="C10234"/>
      <c r="D10234"/>
    </row>
    <row r="10235" spans="1:4" x14ac:dyDescent="0.25">
      <c r="A10235"/>
      <c r="B10235"/>
      <c r="C10235"/>
      <c r="D10235"/>
    </row>
    <row r="10236" spans="1:4" x14ac:dyDescent="0.25">
      <c r="A10236"/>
      <c r="B10236"/>
      <c r="C10236"/>
      <c r="D10236"/>
    </row>
    <row r="10237" spans="1:4" x14ac:dyDescent="0.25">
      <c r="A10237"/>
      <c r="B10237"/>
      <c r="C10237"/>
      <c r="D10237"/>
    </row>
    <row r="10238" spans="1:4" x14ac:dyDescent="0.25">
      <c r="A10238"/>
      <c r="B10238"/>
      <c r="C10238"/>
      <c r="D10238"/>
    </row>
    <row r="10239" spans="1:4" x14ac:dyDescent="0.25">
      <c r="A10239"/>
      <c r="B10239"/>
      <c r="C10239"/>
      <c r="D10239"/>
    </row>
    <row r="10240" spans="1:4" x14ac:dyDescent="0.25">
      <c r="A10240"/>
      <c r="B10240"/>
      <c r="C10240"/>
      <c r="D10240"/>
    </row>
    <row r="10241" spans="1:4" x14ac:dyDescent="0.25">
      <c r="A10241"/>
      <c r="B10241"/>
      <c r="C10241"/>
      <c r="D10241"/>
    </row>
    <row r="10242" spans="1:4" x14ac:dyDescent="0.25">
      <c r="A10242"/>
      <c r="B10242"/>
      <c r="C10242"/>
      <c r="D10242"/>
    </row>
    <row r="10243" spans="1:4" x14ac:dyDescent="0.25">
      <c r="A10243"/>
      <c r="B10243"/>
      <c r="C10243"/>
      <c r="D10243"/>
    </row>
    <row r="10244" spans="1:4" x14ac:dyDescent="0.25">
      <c r="A10244"/>
      <c r="B10244"/>
      <c r="C10244"/>
      <c r="D10244"/>
    </row>
    <row r="10245" spans="1:4" x14ac:dyDescent="0.25">
      <c r="A10245"/>
      <c r="B10245"/>
      <c r="C10245"/>
      <c r="D10245"/>
    </row>
    <row r="10246" spans="1:4" x14ac:dyDescent="0.25">
      <c r="A10246"/>
      <c r="B10246"/>
      <c r="C10246"/>
      <c r="D10246"/>
    </row>
    <row r="10247" spans="1:4" x14ac:dyDescent="0.25">
      <c r="A10247"/>
      <c r="B10247"/>
      <c r="C10247"/>
      <c r="D10247"/>
    </row>
    <row r="10248" spans="1:4" x14ac:dyDescent="0.25">
      <c r="A10248"/>
      <c r="B10248"/>
      <c r="C10248"/>
      <c r="D10248"/>
    </row>
    <row r="10249" spans="1:4" x14ac:dyDescent="0.25">
      <c r="A10249"/>
      <c r="B10249"/>
      <c r="C10249"/>
      <c r="D10249"/>
    </row>
    <row r="10250" spans="1:4" x14ac:dyDescent="0.25">
      <c r="A10250"/>
      <c r="B10250"/>
      <c r="C10250"/>
      <c r="D10250"/>
    </row>
    <row r="10251" spans="1:4" x14ac:dyDescent="0.25">
      <c r="A10251"/>
      <c r="B10251"/>
      <c r="C10251"/>
      <c r="D10251"/>
    </row>
    <row r="10252" spans="1:4" x14ac:dyDescent="0.25">
      <c r="A10252"/>
      <c r="B10252"/>
      <c r="C10252"/>
      <c r="D10252"/>
    </row>
    <row r="10253" spans="1:4" x14ac:dyDescent="0.25">
      <c r="A10253"/>
      <c r="B10253"/>
      <c r="C10253"/>
      <c r="D10253"/>
    </row>
    <row r="10254" spans="1:4" x14ac:dyDescent="0.25">
      <c r="A10254"/>
      <c r="B10254"/>
      <c r="C10254"/>
      <c r="D10254"/>
    </row>
    <row r="10255" spans="1:4" x14ac:dyDescent="0.25">
      <c r="A10255"/>
      <c r="B10255"/>
      <c r="C10255"/>
      <c r="D10255"/>
    </row>
    <row r="10256" spans="1:4" x14ac:dyDescent="0.25">
      <c r="A10256"/>
      <c r="B10256"/>
      <c r="C10256"/>
      <c r="D10256"/>
    </row>
    <row r="10257" spans="1:4" x14ac:dyDescent="0.25">
      <c r="A10257"/>
      <c r="B10257"/>
      <c r="C10257"/>
      <c r="D10257"/>
    </row>
    <row r="10258" spans="1:4" x14ac:dyDescent="0.25">
      <c r="A10258"/>
      <c r="B10258"/>
      <c r="C10258"/>
      <c r="D10258"/>
    </row>
    <row r="10259" spans="1:4" x14ac:dyDescent="0.25">
      <c r="A10259"/>
      <c r="B10259"/>
      <c r="C10259"/>
      <c r="D10259"/>
    </row>
    <row r="10260" spans="1:4" x14ac:dyDescent="0.25">
      <c r="A10260"/>
      <c r="B10260"/>
      <c r="C10260"/>
      <c r="D10260"/>
    </row>
    <row r="10261" spans="1:4" x14ac:dyDescent="0.25">
      <c r="A10261"/>
      <c r="B10261"/>
      <c r="C10261"/>
      <c r="D10261"/>
    </row>
    <row r="10262" spans="1:4" x14ac:dyDescent="0.25">
      <c r="A10262"/>
      <c r="B10262"/>
      <c r="C10262"/>
      <c r="D10262"/>
    </row>
    <row r="10263" spans="1:4" x14ac:dyDescent="0.25">
      <c r="A10263"/>
      <c r="B10263"/>
      <c r="C10263"/>
      <c r="D10263"/>
    </row>
    <row r="10264" spans="1:4" x14ac:dyDescent="0.25">
      <c r="A10264"/>
      <c r="B10264"/>
      <c r="C10264"/>
      <c r="D10264"/>
    </row>
    <row r="10265" spans="1:4" x14ac:dyDescent="0.25">
      <c r="A10265"/>
      <c r="B10265"/>
      <c r="C10265"/>
      <c r="D10265"/>
    </row>
    <row r="10266" spans="1:4" x14ac:dyDescent="0.25">
      <c r="A10266"/>
      <c r="B10266"/>
      <c r="C10266"/>
      <c r="D10266"/>
    </row>
    <row r="10267" spans="1:4" x14ac:dyDescent="0.25">
      <c r="A10267"/>
      <c r="B10267"/>
      <c r="C10267"/>
      <c r="D10267"/>
    </row>
    <row r="10268" spans="1:4" x14ac:dyDescent="0.25">
      <c r="A10268"/>
      <c r="B10268"/>
      <c r="C10268"/>
      <c r="D10268"/>
    </row>
    <row r="10269" spans="1:4" x14ac:dyDescent="0.25">
      <c r="A10269"/>
      <c r="B10269"/>
      <c r="C10269"/>
      <c r="D10269"/>
    </row>
    <row r="10270" spans="1:4" x14ac:dyDescent="0.25">
      <c r="A10270"/>
      <c r="B10270"/>
      <c r="C10270"/>
      <c r="D10270"/>
    </row>
    <row r="10271" spans="1:4" x14ac:dyDescent="0.25">
      <c r="A10271"/>
      <c r="B10271"/>
      <c r="C10271"/>
      <c r="D10271"/>
    </row>
    <row r="10272" spans="1:4" x14ac:dyDescent="0.25">
      <c r="A10272"/>
      <c r="B10272"/>
      <c r="C10272"/>
      <c r="D10272"/>
    </row>
    <row r="10273" spans="1:4" x14ac:dyDescent="0.25">
      <c r="A10273"/>
      <c r="B10273"/>
      <c r="C10273"/>
      <c r="D10273"/>
    </row>
    <row r="10274" spans="1:4" x14ac:dyDescent="0.25">
      <c r="A10274"/>
      <c r="B10274"/>
      <c r="C10274"/>
      <c r="D10274"/>
    </row>
    <row r="10275" spans="1:4" x14ac:dyDescent="0.25">
      <c r="A10275"/>
      <c r="B10275"/>
      <c r="C10275"/>
      <c r="D10275"/>
    </row>
    <row r="10276" spans="1:4" x14ac:dyDescent="0.25">
      <c r="A10276"/>
      <c r="B10276"/>
      <c r="C10276"/>
      <c r="D10276"/>
    </row>
    <row r="10277" spans="1:4" x14ac:dyDescent="0.25">
      <c r="A10277"/>
      <c r="B10277"/>
      <c r="C10277"/>
      <c r="D10277"/>
    </row>
    <row r="10278" spans="1:4" x14ac:dyDescent="0.25">
      <c r="A10278"/>
      <c r="B10278"/>
      <c r="C10278"/>
      <c r="D10278"/>
    </row>
    <row r="10279" spans="1:4" x14ac:dyDescent="0.25">
      <c r="A10279"/>
      <c r="B10279"/>
      <c r="C10279"/>
      <c r="D10279"/>
    </row>
    <row r="10280" spans="1:4" x14ac:dyDescent="0.25">
      <c r="A10280"/>
      <c r="B10280"/>
      <c r="C10280"/>
      <c r="D10280"/>
    </row>
    <row r="10281" spans="1:4" x14ac:dyDescent="0.25">
      <c r="A10281"/>
      <c r="B10281"/>
      <c r="C10281"/>
      <c r="D10281"/>
    </row>
    <row r="10282" spans="1:4" x14ac:dyDescent="0.25">
      <c r="A10282"/>
      <c r="B10282"/>
      <c r="C10282"/>
      <c r="D10282"/>
    </row>
    <row r="10283" spans="1:4" x14ac:dyDescent="0.25">
      <c r="A10283"/>
      <c r="B10283"/>
      <c r="C10283"/>
      <c r="D10283"/>
    </row>
    <row r="10284" spans="1:4" x14ac:dyDescent="0.25">
      <c r="A10284"/>
      <c r="B10284"/>
      <c r="C10284"/>
      <c r="D10284"/>
    </row>
    <row r="10285" spans="1:4" x14ac:dyDescent="0.25">
      <c r="A10285"/>
      <c r="B10285"/>
      <c r="C10285"/>
      <c r="D10285"/>
    </row>
    <row r="10286" spans="1:4" x14ac:dyDescent="0.25">
      <c r="A10286"/>
      <c r="B10286"/>
      <c r="C10286"/>
      <c r="D10286"/>
    </row>
    <row r="10287" spans="1:4" x14ac:dyDescent="0.25">
      <c r="A10287"/>
      <c r="B10287"/>
      <c r="C10287"/>
      <c r="D10287"/>
    </row>
    <row r="10288" spans="1:4" x14ac:dyDescent="0.25">
      <c r="A10288"/>
      <c r="B10288"/>
      <c r="C10288"/>
      <c r="D10288"/>
    </row>
    <row r="10289" spans="1:4" x14ac:dyDescent="0.25">
      <c r="A10289"/>
      <c r="B10289"/>
      <c r="C10289"/>
      <c r="D10289"/>
    </row>
    <row r="10290" spans="1:4" x14ac:dyDescent="0.25">
      <c r="A10290"/>
      <c r="B10290"/>
      <c r="C10290"/>
      <c r="D10290"/>
    </row>
    <row r="10291" spans="1:4" x14ac:dyDescent="0.25">
      <c r="A10291"/>
      <c r="B10291"/>
      <c r="C10291"/>
      <c r="D10291"/>
    </row>
    <row r="10292" spans="1:4" x14ac:dyDescent="0.25">
      <c r="A10292"/>
      <c r="B10292"/>
      <c r="C10292"/>
      <c r="D10292"/>
    </row>
    <row r="10293" spans="1:4" x14ac:dyDescent="0.25">
      <c r="A10293"/>
      <c r="B10293"/>
      <c r="C10293"/>
      <c r="D10293"/>
    </row>
    <row r="10294" spans="1:4" x14ac:dyDescent="0.25">
      <c r="A10294"/>
      <c r="B10294"/>
      <c r="C10294"/>
      <c r="D10294"/>
    </row>
    <row r="10295" spans="1:4" x14ac:dyDescent="0.25">
      <c r="A10295"/>
      <c r="B10295"/>
      <c r="C10295"/>
      <c r="D10295"/>
    </row>
    <row r="10296" spans="1:4" x14ac:dyDescent="0.25">
      <c r="A10296"/>
      <c r="B10296"/>
      <c r="C10296"/>
      <c r="D10296"/>
    </row>
    <row r="10297" spans="1:4" x14ac:dyDescent="0.25">
      <c r="A10297"/>
      <c r="B10297"/>
      <c r="C10297"/>
      <c r="D10297"/>
    </row>
    <row r="10298" spans="1:4" x14ac:dyDescent="0.25">
      <c r="A10298"/>
      <c r="B10298"/>
      <c r="C10298"/>
      <c r="D10298"/>
    </row>
    <row r="10299" spans="1:4" x14ac:dyDescent="0.25">
      <c r="A10299"/>
      <c r="B10299"/>
      <c r="C10299"/>
      <c r="D10299"/>
    </row>
    <row r="10300" spans="1:4" x14ac:dyDescent="0.25">
      <c r="A10300"/>
      <c r="B10300"/>
      <c r="C10300"/>
      <c r="D10300"/>
    </row>
    <row r="10301" spans="1:4" x14ac:dyDescent="0.25">
      <c r="A10301"/>
      <c r="B10301"/>
      <c r="C10301"/>
      <c r="D10301"/>
    </row>
    <row r="10302" spans="1:4" x14ac:dyDescent="0.25">
      <c r="A10302"/>
      <c r="B10302"/>
      <c r="C10302"/>
      <c r="D10302"/>
    </row>
    <row r="10303" spans="1:4" x14ac:dyDescent="0.25">
      <c r="A10303"/>
      <c r="B10303"/>
      <c r="C10303"/>
      <c r="D10303"/>
    </row>
    <row r="10304" spans="1:4" x14ac:dyDescent="0.25">
      <c r="A10304"/>
      <c r="B10304"/>
      <c r="C10304"/>
      <c r="D10304"/>
    </row>
    <row r="10305" spans="1:4" x14ac:dyDescent="0.25">
      <c r="A10305"/>
      <c r="B10305"/>
      <c r="C10305"/>
      <c r="D10305"/>
    </row>
    <row r="10306" spans="1:4" x14ac:dyDescent="0.25">
      <c r="A10306"/>
      <c r="B10306"/>
      <c r="C10306"/>
      <c r="D10306"/>
    </row>
    <row r="10307" spans="1:4" x14ac:dyDescent="0.25">
      <c r="A10307"/>
      <c r="B10307"/>
      <c r="C10307"/>
      <c r="D10307"/>
    </row>
    <row r="10308" spans="1:4" x14ac:dyDescent="0.25">
      <c r="A10308"/>
      <c r="B10308"/>
      <c r="C10308"/>
      <c r="D10308"/>
    </row>
    <row r="10309" spans="1:4" x14ac:dyDescent="0.25">
      <c r="A10309"/>
      <c r="B10309"/>
      <c r="C10309"/>
      <c r="D10309"/>
    </row>
    <row r="10310" spans="1:4" x14ac:dyDescent="0.25">
      <c r="A10310"/>
      <c r="B10310"/>
      <c r="C10310"/>
      <c r="D10310"/>
    </row>
    <row r="10311" spans="1:4" x14ac:dyDescent="0.25">
      <c r="A10311"/>
      <c r="B10311"/>
      <c r="C10311"/>
      <c r="D10311"/>
    </row>
    <row r="10312" spans="1:4" x14ac:dyDescent="0.25">
      <c r="A10312"/>
      <c r="B10312"/>
      <c r="C10312"/>
      <c r="D10312"/>
    </row>
    <row r="10313" spans="1:4" x14ac:dyDescent="0.25">
      <c r="A10313"/>
      <c r="B10313"/>
      <c r="C10313"/>
      <c r="D10313"/>
    </row>
    <row r="10314" spans="1:4" x14ac:dyDescent="0.25">
      <c r="A10314"/>
      <c r="B10314"/>
      <c r="C10314"/>
      <c r="D10314"/>
    </row>
    <row r="10315" spans="1:4" x14ac:dyDescent="0.25">
      <c r="A10315"/>
      <c r="B10315"/>
      <c r="C10315"/>
      <c r="D10315"/>
    </row>
    <row r="10316" spans="1:4" x14ac:dyDescent="0.25">
      <c r="A10316"/>
      <c r="B10316"/>
      <c r="C10316"/>
      <c r="D10316"/>
    </row>
    <row r="10317" spans="1:4" x14ac:dyDescent="0.25">
      <c r="A10317"/>
      <c r="B10317"/>
      <c r="C10317"/>
      <c r="D10317"/>
    </row>
    <row r="10318" spans="1:4" x14ac:dyDescent="0.25">
      <c r="A10318"/>
      <c r="B10318"/>
      <c r="C10318"/>
      <c r="D10318"/>
    </row>
    <row r="10319" spans="1:4" x14ac:dyDescent="0.25">
      <c r="A10319"/>
      <c r="B10319"/>
      <c r="C10319"/>
      <c r="D10319"/>
    </row>
    <row r="10320" spans="1:4" x14ac:dyDescent="0.25">
      <c r="A10320"/>
      <c r="B10320"/>
      <c r="C10320"/>
      <c r="D10320"/>
    </row>
    <row r="10321" spans="1:4" x14ac:dyDescent="0.25">
      <c r="A10321"/>
      <c r="B10321"/>
      <c r="C10321"/>
      <c r="D10321"/>
    </row>
    <row r="10322" spans="1:4" x14ac:dyDescent="0.25">
      <c r="A10322"/>
      <c r="B10322"/>
      <c r="C10322"/>
      <c r="D10322"/>
    </row>
    <row r="10323" spans="1:4" x14ac:dyDescent="0.25">
      <c r="A10323"/>
      <c r="B10323"/>
      <c r="C10323"/>
      <c r="D10323"/>
    </row>
    <row r="10324" spans="1:4" x14ac:dyDescent="0.25">
      <c r="A10324"/>
      <c r="B10324"/>
      <c r="C10324"/>
      <c r="D10324"/>
    </row>
    <row r="10325" spans="1:4" x14ac:dyDescent="0.25">
      <c r="A10325"/>
      <c r="B10325"/>
      <c r="C10325"/>
      <c r="D10325"/>
    </row>
    <row r="10326" spans="1:4" x14ac:dyDescent="0.25">
      <c r="A10326"/>
      <c r="B10326"/>
      <c r="C10326"/>
      <c r="D10326"/>
    </row>
    <row r="10327" spans="1:4" x14ac:dyDescent="0.25">
      <c r="A10327"/>
      <c r="B10327"/>
      <c r="C10327"/>
      <c r="D10327"/>
    </row>
    <row r="10328" spans="1:4" x14ac:dyDescent="0.25">
      <c r="A10328"/>
      <c r="B10328"/>
      <c r="C10328"/>
      <c r="D10328"/>
    </row>
    <row r="10329" spans="1:4" x14ac:dyDescent="0.25">
      <c r="A10329"/>
      <c r="B10329"/>
      <c r="C10329"/>
      <c r="D10329"/>
    </row>
    <row r="10330" spans="1:4" x14ac:dyDescent="0.25">
      <c r="A10330"/>
      <c r="B10330"/>
      <c r="C10330"/>
      <c r="D10330"/>
    </row>
    <row r="10331" spans="1:4" x14ac:dyDescent="0.25">
      <c r="A10331"/>
      <c r="B10331"/>
      <c r="C10331"/>
      <c r="D10331"/>
    </row>
    <row r="10332" spans="1:4" x14ac:dyDescent="0.25">
      <c r="A10332"/>
      <c r="B10332"/>
      <c r="C10332"/>
      <c r="D10332"/>
    </row>
    <row r="10333" spans="1:4" x14ac:dyDescent="0.25">
      <c r="A10333"/>
      <c r="B10333"/>
      <c r="C10333"/>
      <c r="D10333"/>
    </row>
    <row r="10334" spans="1:4" x14ac:dyDescent="0.25">
      <c r="A10334"/>
      <c r="B10334"/>
      <c r="C10334"/>
      <c r="D10334"/>
    </row>
    <row r="10335" spans="1:4" x14ac:dyDescent="0.25">
      <c r="A10335"/>
      <c r="B10335"/>
      <c r="C10335"/>
      <c r="D10335"/>
    </row>
    <row r="10336" spans="1:4" x14ac:dyDescent="0.25">
      <c r="A10336"/>
      <c r="B10336"/>
      <c r="C10336"/>
      <c r="D10336"/>
    </row>
    <row r="10337" spans="1:4" x14ac:dyDescent="0.25">
      <c r="A10337"/>
      <c r="B10337"/>
      <c r="C10337"/>
      <c r="D10337"/>
    </row>
    <row r="10338" spans="1:4" x14ac:dyDescent="0.25">
      <c r="A10338"/>
      <c r="B10338"/>
      <c r="C10338"/>
      <c r="D10338"/>
    </row>
    <row r="10339" spans="1:4" x14ac:dyDescent="0.25">
      <c r="A10339"/>
      <c r="B10339"/>
      <c r="C10339"/>
      <c r="D10339"/>
    </row>
    <row r="10340" spans="1:4" x14ac:dyDescent="0.25">
      <c r="A10340"/>
      <c r="B10340"/>
      <c r="C10340"/>
      <c r="D10340"/>
    </row>
    <row r="10341" spans="1:4" x14ac:dyDescent="0.25">
      <c r="A10341"/>
      <c r="B10341"/>
      <c r="C10341"/>
      <c r="D10341"/>
    </row>
    <row r="10342" spans="1:4" x14ac:dyDescent="0.25">
      <c r="A10342"/>
      <c r="B10342"/>
      <c r="C10342"/>
      <c r="D10342"/>
    </row>
    <row r="10343" spans="1:4" x14ac:dyDescent="0.25">
      <c r="A10343"/>
      <c r="B10343"/>
      <c r="C10343"/>
      <c r="D10343"/>
    </row>
    <row r="10344" spans="1:4" x14ac:dyDescent="0.25">
      <c r="A10344"/>
      <c r="B10344"/>
      <c r="C10344"/>
      <c r="D10344"/>
    </row>
    <row r="10345" spans="1:4" x14ac:dyDescent="0.25">
      <c r="A10345"/>
      <c r="B10345"/>
      <c r="C10345"/>
      <c r="D10345"/>
    </row>
    <row r="10346" spans="1:4" x14ac:dyDescent="0.25">
      <c r="A10346"/>
      <c r="B10346"/>
      <c r="C10346"/>
      <c r="D10346"/>
    </row>
    <row r="10347" spans="1:4" x14ac:dyDescent="0.25">
      <c r="A10347"/>
      <c r="B10347"/>
      <c r="C10347"/>
      <c r="D10347"/>
    </row>
    <row r="10348" spans="1:4" x14ac:dyDescent="0.25">
      <c r="A10348"/>
      <c r="B10348"/>
      <c r="C10348"/>
      <c r="D10348"/>
    </row>
    <row r="10349" spans="1:4" x14ac:dyDescent="0.25">
      <c r="A10349"/>
      <c r="B10349"/>
      <c r="C10349"/>
      <c r="D10349"/>
    </row>
    <row r="10350" spans="1:4" x14ac:dyDescent="0.25">
      <c r="A10350"/>
      <c r="B10350"/>
      <c r="C10350"/>
      <c r="D10350"/>
    </row>
    <row r="10351" spans="1:4" x14ac:dyDescent="0.25">
      <c r="A10351"/>
      <c r="B10351"/>
      <c r="C10351"/>
      <c r="D10351"/>
    </row>
    <row r="10352" spans="1:4" x14ac:dyDescent="0.25">
      <c r="A10352"/>
      <c r="B10352"/>
      <c r="C10352"/>
      <c r="D10352"/>
    </row>
    <row r="10353" spans="1:4" x14ac:dyDescent="0.25">
      <c r="A10353"/>
      <c r="B10353"/>
      <c r="C10353"/>
      <c r="D10353"/>
    </row>
    <row r="10354" spans="1:4" x14ac:dyDescent="0.25">
      <c r="A10354"/>
      <c r="B10354"/>
      <c r="C10354"/>
      <c r="D10354"/>
    </row>
    <row r="10355" spans="1:4" x14ac:dyDescent="0.25">
      <c r="A10355"/>
      <c r="B10355"/>
      <c r="C10355"/>
      <c r="D10355"/>
    </row>
    <row r="10356" spans="1:4" x14ac:dyDescent="0.25">
      <c r="A10356"/>
      <c r="B10356"/>
      <c r="C10356"/>
      <c r="D10356"/>
    </row>
    <row r="10357" spans="1:4" x14ac:dyDescent="0.25">
      <c r="A10357"/>
      <c r="B10357"/>
      <c r="C10357"/>
      <c r="D10357"/>
    </row>
    <row r="10358" spans="1:4" x14ac:dyDescent="0.25">
      <c r="A10358"/>
      <c r="B10358"/>
      <c r="C10358"/>
      <c r="D10358"/>
    </row>
    <row r="10359" spans="1:4" x14ac:dyDescent="0.25">
      <c r="A10359"/>
      <c r="B10359"/>
      <c r="C10359"/>
      <c r="D10359"/>
    </row>
    <row r="10360" spans="1:4" x14ac:dyDescent="0.25">
      <c r="A10360"/>
      <c r="B10360"/>
      <c r="C10360"/>
      <c r="D10360"/>
    </row>
    <row r="10361" spans="1:4" x14ac:dyDescent="0.25">
      <c r="A10361"/>
      <c r="B10361"/>
      <c r="C10361"/>
      <c r="D10361"/>
    </row>
    <row r="10362" spans="1:4" x14ac:dyDescent="0.25">
      <c r="A10362"/>
      <c r="B10362"/>
      <c r="C10362"/>
      <c r="D10362"/>
    </row>
    <row r="10363" spans="1:4" x14ac:dyDescent="0.25">
      <c r="A10363"/>
      <c r="B10363"/>
      <c r="C10363"/>
      <c r="D10363"/>
    </row>
    <row r="10364" spans="1:4" x14ac:dyDescent="0.25">
      <c r="A10364"/>
      <c r="B10364"/>
      <c r="C10364"/>
      <c r="D10364"/>
    </row>
    <row r="10365" spans="1:4" x14ac:dyDescent="0.25">
      <c r="A10365"/>
      <c r="B10365"/>
      <c r="C10365"/>
      <c r="D10365"/>
    </row>
    <row r="10366" spans="1:4" x14ac:dyDescent="0.25">
      <c r="A10366"/>
      <c r="B10366"/>
      <c r="C10366"/>
      <c r="D10366"/>
    </row>
    <row r="10367" spans="1:4" x14ac:dyDescent="0.25">
      <c r="A10367"/>
      <c r="B10367"/>
      <c r="C10367"/>
      <c r="D10367"/>
    </row>
    <row r="10368" spans="1:4" x14ac:dyDescent="0.25">
      <c r="A10368"/>
      <c r="B10368"/>
      <c r="C10368"/>
      <c r="D10368"/>
    </row>
    <row r="10369" spans="1:4" x14ac:dyDescent="0.25">
      <c r="A10369"/>
      <c r="B10369"/>
      <c r="C10369"/>
      <c r="D10369"/>
    </row>
    <row r="10370" spans="1:4" x14ac:dyDescent="0.25">
      <c r="A10370"/>
      <c r="B10370"/>
      <c r="C10370"/>
      <c r="D10370"/>
    </row>
    <row r="10371" spans="1:4" x14ac:dyDescent="0.25">
      <c r="A10371"/>
      <c r="B10371"/>
      <c r="C10371"/>
      <c r="D10371"/>
    </row>
    <row r="10372" spans="1:4" x14ac:dyDescent="0.25">
      <c r="A10372"/>
      <c r="B10372"/>
      <c r="C10372"/>
      <c r="D10372"/>
    </row>
    <row r="10373" spans="1:4" x14ac:dyDescent="0.25">
      <c r="A10373"/>
      <c r="B10373"/>
      <c r="C10373"/>
      <c r="D10373"/>
    </row>
    <row r="10374" spans="1:4" x14ac:dyDescent="0.25">
      <c r="A10374"/>
      <c r="B10374"/>
      <c r="C10374"/>
      <c r="D10374"/>
    </row>
    <row r="10375" spans="1:4" x14ac:dyDescent="0.25">
      <c r="A10375"/>
      <c r="B10375"/>
      <c r="C10375"/>
      <c r="D10375"/>
    </row>
    <row r="10376" spans="1:4" x14ac:dyDescent="0.25">
      <c r="A10376"/>
      <c r="B10376"/>
      <c r="C10376"/>
      <c r="D10376"/>
    </row>
    <row r="10377" spans="1:4" x14ac:dyDescent="0.25">
      <c r="A10377"/>
      <c r="B10377"/>
      <c r="C10377"/>
      <c r="D10377"/>
    </row>
    <row r="10378" spans="1:4" x14ac:dyDescent="0.25">
      <c r="A10378"/>
      <c r="B10378"/>
      <c r="C10378"/>
      <c r="D10378"/>
    </row>
    <row r="10379" spans="1:4" x14ac:dyDescent="0.25">
      <c r="A10379"/>
      <c r="B10379"/>
      <c r="C10379"/>
      <c r="D10379"/>
    </row>
    <row r="10380" spans="1:4" x14ac:dyDescent="0.25">
      <c r="A10380"/>
      <c r="B10380"/>
      <c r="C10380"/>
      <c r="D10380"/>
    </row>
    <row r="10381" spans="1:4" x14ac:dyDescent="0.25">
      <c r="A10381"/>
      <c r="B10381"/>
      <c r="C10381"/>
      <c r="D10381"/>
    </row>
    <row r="10382" spans="1:4" x14ac:dyDescent="0.25">
      <c r="A10382"/>
      <c r="B10382"/>
      <c r="C10382"/>
      <c r="D10382"/>
    </row>
    <row r="10383" spans="1:4" x14ac:dyDescent="0.25">
      <c r="A10383"/>
      <c r="B10383"/>
      <c r="C10383"/>
      <c r="D10383"/>
    </row>
    <row r="10384" spans="1:4" x14ac:dyDescent="0.25">
      <c r="A10384"/>
      <c r="B10384"/>
      <c r="C10384"/>
      <c r="D10384"/>
    </row>
    <row r="10385" spans="1:4" x14ac:dyDescent="0.25">
      <c r="A10385"/>
      <c r="B10385"/>
      <c r="C10385"/>
      <c r="D10385"/>
    </row>
    <row r="10386" spans="1:4" x14ac:dyDescent="0.25">
      <c r="A10386"/>
      <c r="B10386"/>
      <c r="C10386"/>
      <c r="D10386"/>
    </row>
    <row r="10387" spans="1:4" x14ac:dyDescent="0.25">
      <c r="A10387"/>
      <c r="B10387"/>
      <c r="C10387"/>
      <c r="D10387"/>
    </row>
    <row r="10388" spans="1:4" x14ac:dyDescent="0.25">
      <c r="A10388"/>
      <c r="B10388"/>
      <c r="C10388"/>
      <c r="D10388"/>
    </row>
    <row r="10389" spans="1:4" x14ac:dyDescent="0.25">
      <c r="A10389"/>
      <c r="B10389"/>
      <c r="C10389"/>
      <c r="D10389"/>
    </row>
    <row r="10390" spans="1:4" x14ac:dyDescent="0.25">
      <c r="A10390"/>
      <c r="B10390"/>
      <c r="C10390"/>
      <c r="D10390"/>
    </row>
    <row r="10391" spans="1:4" x14ac:dyDescent="0.25">
      <c r="A10391"/>
      <c r="B10391"/>
      <c r="C10391"/>
      <c r="D10391"/>
    </row>
    <row r="10392" spans="1:4" x14ac:dyDescent="0.25">
      <c r="A10392"/>
      <c r="B10392"/>
      <c r="C10392"/>
      <c r="D10392"/>
    </row>
    <row r="10393" spans="1:4" x14ac:dyDescent="0.25">
      <c r="A10393"/>
      <c r="B10393"/>
      <c r="C10393"/>
      <c r="D10393"/>
    </row>
    <row r="10394" spans="1:4" x14ac:dyDescent="0.25">
      <c r="A10394"/>
      <c r="B10394"/>
      <c r="C10394"/>
      <c r="D10394"/>
    </row>
    <row r="10395" spans="1:4" x14ac:dyDescent="0.25">
      <c r="A10395"/>
      <c r="B10395"/>
      <c r="C10395"/>
      <c r="D10395"/>
    </row>
    <row r="10396" spans="1:4" x14ac:dyDescent="0.25">
      <c r="A10396"/>
      <c r="B10396"/>
      <c r="C10396"/>
      <c r="D10396"/>
    </row>
    <row r="10397" spans="1:4" x14ac:dyDescent="0.25">
      <c r="A10397"/>
      <c r="B10397"/>
      <c r="C10397"/>
      <c r="D10397"/>
    </row>
    <row r="10398" spans="1:4" x14ac:dyDescent="0.25">
      <c r="A10398"/>
      <c r="B10398"/>
      <c r="C10398"/>
      <c r="D10398"/>
    </row>
    <row r="10399" spans="1:4" x14ac:dyDescent="0.25">
      <c r="A10399"/>
      <c r="B10399"/>
      <c r="C10399"/>
      <c r="D10399"/>
    </row>
    <row r="10400" spans="1:4" x14ac:dyDescent="0.25">
      <c r="A10400"/>
      <c r="B10400"/>
      <c r="C10400"/>
      <c r="D10400"/>
    </row>
    <row r="10401" spans="1:4" x14ac:dyDescent="0.25">
      <c r="A10401"/>
      <c r="B10401"/>
      <c r="C10401"/>
      <c r="D10401"/>
    </row>
    <row r="10402" spans="1:4" x14ac:dyDescent="0.25">
      <c r="A10402"/>
      <c r="B10402"/>
      <c r="C10402"/>
      <c r="D10402"/>
    </row>
    <row r="10403" spans="1:4" x14ac:dyDescent="0.25">
      <c r="A10403"/>
      <c r="B10403"/>
      <c r="C10403"/>
      <c r="D10403"/>
    </row>
    <row r="10404" spans="1:4" x14ac:dyDescent="0.25">
      <c r="A10404"/>
      <c r="B10404"/>
      <c r="C10404"/>
      <c r="D10404"/>
    </row>
    <row r="10405" spans="1:4" x14ac:dyDescent="0.25">
      <c r="A10405"/>
      <c r="B10405"/>
      <c r="C10405"/>
      <c r="D10405"/>
    </row>
    <row r="10406" spans="1:4" x14ac:dyDescent="0.25">
      <c r="A10406"/>
      <c r="B10406"/>
      <c r="C10406"/>
      <c r="D10406"/>
    </row>
    <row r="10407" spans="1:4" x14ac:dyDescent="0.25">
      <c r="A10407"/>
      <c r="B10407"/>
      <c r="C10407"/>
      <c r="D10407"/>
    </row>
    <row r="10408" spans="1:4" x14ac:dyDescent="0.25">
      <c r="A10408"/>
      <c r="B10408"/>
      <c r="C10408"/>
      <c r="D10408"/>
    </row>
    <row r="10409" spans="1:4" x14ac:dyDescent="0.25">
      <c r="A10409"/>
      <c r="B10409"/>
      <c r="C10409"/>
      <c r="D10409"/>
    </row>
    <row r="10410" spans="1:4" x14ac:dyDescent="0.25">
      <c r="A10410"/>
      <c r="B10410"/>
      <c r="C10410"/>
      <c r="D10410"/>
    </row>
    <row r="10411" spans="1:4" x14ac:dyDescent="0.25">
      <c r="A10411"/>
      <c r="B10411"/>
      <c r="C10411"/>
      <c r="D10411"/>
    </row>
    <row r="10412" spans="1:4" x14ac:dyDescent="0.25">
      <c r="A10412"/>
      <c r="B10412"/>
      <c r="C10412"/>
      <c r="D10412"/>
    </row>
    <row r="10413" spans="1:4" x14ac:dyDescent="0.25">
      <c r="A10413"/>
      <c r="B10413"/>
      <c r="C10413"/>
      <c r="D10413"/>
    </row>
    <row r="10414" spans="1:4" x14ac:dyDescent="0.25">
      <c r="A10414"/>
      <c r="B10414"/>
      <c r="C10414"/>
      <c r="D10414"/>
    </row>
    <row r="10415" spans="1:4" x14ac:dyDescent="0.25">
      <c r="A10415"/>
      <c r="B10415"/>
      <c r="C10415"/>
      <c r="D10415"/>
    </row>
    <row r="10416" spans="1:4" x14ac:dyDescent="0.25">
      <c r="A10416"/>
      <c r="B10416"/>
      <c r="C10416"/>
      <c r="D10416"/>
    </row>
    <row r="10417" spans="1:4" x14ac:dyDescent="0.25">
      <c r="A10417"/>
      <c r="B10417"/>
      <c r="C10417"/>
      <c r="D10417"/>
    </row>
    <row r="10418" spans="1:4" x14ac:dyDescent="0.25">
      <c r="A10418"/>
      <c r="B10418"/>
      <c r="C10418"/>
      <c r="D10418"/>
    </row>
    <row r="10419" spans="1:4" x14ac:dyDescent="0.25">
      <c r="A10419"/>
      <c r="B10419"/>
      <c r="C10419"/>
      <c r="D10419"/>
    </row>
    <row r="10420" spans="1:4" x14ac:dyDescent="0.25">
      <c r="A10420"/>
      <c r="B10420"/>
      <c r="C10420"/>
      <c r="D10420"/>
    </row>
    <row r="10421" spans="1:4" x14ac:dyDescent="0.25">
      <c r="A10421"/>
      <c r="B10421"/>
      <c r="C10421"/>
      <c r="D10421"/>
    </row>
    <row r="10422" spans="1:4" x14ac:dyDescent="0.25">
      <c r="A10422"/>
      <c r="B10422"/>
      <c r="C10422"/>
      <c r="D10422"/>
    </row>
    <row r="10423" spans="1:4" x14ac:dyDescent="0.25">
      <c r="A10423"/>
      <c r="B10423"/>
      <c r="C10423"/>
      <c r="D10423"/>
    </row>
    <row r="10424" spans="1:4" x14ac:dyDescent="0.25">
      <c r="A10424"/>
      <c r="B10424"/>
      <c r="C10424"/>
      <c r="D10424"/>
    </row>
    <row r="10425" spans="1:4" x14ac:dyDescent="0.25">
      <c r="A10425"/>
      <c r="B10425"/>
      <c r="C10425"/>
      <c r="D10425"/>
    </row>
    <row r="10426" spans="1:4" x14ac:dyDescent="0.25">
      <c r="A10426"/>
      <c r="B10426"/>
      <c r="C10426"/>
      <c r="D10426"/>
    </row>
    <row r="10427" spans="1:4" x14ac:dyDescent="0.25">
      <c r="A10427"/>
      <c r="B10427"/>
      <c r="C10427"/>
      <c r="D10427"/>
    </row>
    <row r="10428" spans="1:4" x14ac:dyDescent="0.25">
      <c r="A10428"/>
      <c r="B10428"/>
      <c r="C10428"/>
      <c r="D10428"/>
    </row>
    <row r="10429" spans="1:4" x14ac:dyDescent="0.25">
      <c r="A10429"/>
      <c r="B10429"/>
      <c r="C10429"/>
      <c r="D10429"/>
    </row>
    <row r="10430" spans="1:4" x14ac:dyDescent="0.25">
      <c r="A10430"/>
      <c r="B10430"/>
      <c r="C10430"/>
      <c r="D10430"/>
    </row>
    <row r="10431" spans="1:4" x14ac:dyDescent="0.25">
      <c r="A10431"/>
      <c r="B10431"/>
      <c r="C10431"/>
      <c r="D10431"/>
    </row>
    <row r="10432" spans="1:4" x14ac:dyDescent="0.25">
      <c r="A10432"/>
      <c r="B10432"/>
      <c r="C10432"/>
      <c r="D10432"/>
    </row>
    <row r="10433" spans="1:4" x14ac:dyDescent="0.25">
      <c r="A10433"/>
      <c r="B10433"/>
      <c r="C10433"/>
      <c r="D10433"/>
    </row>
    <row r="10434" spans="1:4" x14ac:dyDescent="0.25">
      <c r="A10434"/>
      <c r="B10434"/>
      <c r="C10434"/>
      <c r="D10434"/>
    </row>
    <row r="10435" spans="1:4" x14ac:dyDescent="0.25">
      <c r="A10435"/>
      <c r="B10435"/>
      <c r="C10435"/>
      <c r="D10435"/>
    </row>
    <row r="10436" spans="1:4" x14ac:dyDescent="0.25">
      <c r="A10436"/>
      <c r="B10436"/>
      <c r="C10436"/>
      <c r="D10436"/>
    </row>
    <row r="10437" spans="1:4" x14ac:dyDescent="0.25">
      <c r="A10437"/>
      <c r="B10437"/>
      <c r="C10437"/>
      <c r="D10437"/>
    </row>
    <row r="10438" spans="1:4" x14ac:dyDescent="0.25">
      <c r="A10438"/>
      <c r="B10438"/>
      <c r="C10438"/>
      <c r="D10438"/>
    </row>
    <row r="10439" spans="1:4" x14ac:dyDescent="0.25">
      <c r="A10439"/>
      <c r="B10439"/>
      <c r="C10439"/>
      <c r="D10439"/>
    </row>
    <row r="10440" spans="1:4" x14ac:dyDescent="0.25">
      <c r="A10440"/>
      <c r="B10440"/>
      <c r="C10440"/>
      <c r="D10440"/>
    </row>
    <row r="10441" spans="1:4" x14ac:dyDescent="0.25">
      <c r="A10441"/>
      <c r="B10441"/>
      <c r="C10441"/>
      <c r="D10441"/>
    </row>
    <row r="10442" spans="1:4" x14ac:dyDescent="0.25">
      <c r="A10442"/>
      <c r="B10442"/>
      <c r="C10442"/>
      <c r="D10442"/>
    </row>
    <row r="10443" spans="1:4" x14ac:dyDescent="0.25">
      <c r="A10443"/>
      <c r="B10443"/>
      <c r="C10443"/>
      <c r="D10443"/>
    </row>
    <row r="10444" spans="1:4" x14ac:dyDescent="0.25">
      <c r="A10444"/>
      <c r="B10444"/>
      <c r="C10444"/>
      <c r="D10444"/>
    </row>
    <row r="10445" spans="1:4" x14ac:dyDescent="0.25">
      <c r="A10445"/>
      <c r="B10445"/>
      <c r="C10445"/>
      <c r="D10445"/>
    </row>
    <row r="10446" spans="1:4" x14ac:dyDescent="0.25">
      <c r="A10446"/>
      <c r="B10446"/>
      <c r="C10446"/>
      <c r="D10446"/>
    </row>
    <row r="10447" spans="1:4" x14ac:dyDescent="0.25">
      <c r="A10447"/>
      <c r="B10447"/>
      <c r="C10447"/>
      <c r="D10447"/>
    </row>
    <row r="10448" spans="1:4" x14ac:dyDescent="0.25">
      <c r="A10448"/>
      <c r="B10448"/>
      <c r="C10448"/>
      <c r="D10448"/>
    </row>
    <row r="10449" spans="1:4" x14ac:dyDescent="0.25">
      <c r="A10449"/>
      <c r="B10449"/>
      <c r="C10449"/>
      <c r="D10449"/>
    </row>
    <row r="10450" spans="1:4" x14ac:dyDescent="0.25">
      <c r="A10450"/>
      <c r="B10450"/>
      <c r="C10450"/>
      <c r="D10450"/>
    </row>
    <row r="10451" spans="1:4" x14ac:dyDescent="0.25">
      <c r="A10451"/>
      <c r="B10451"/>
      <c r="C10451"/>
      <c r="D10451"/>
    </row>
    <row r="10452" spans="1:4" x14ac:dyDescent="0.25">
      <c r="A10452"/>
      <c r="B10452"/>
      <c r="C10452"/>
      <c r="D10452"/>
    </row>
    <row r="10453" spans="1:4" x14ac:dyDescent="0.25">
      <c r="A10453"/>
      <c r="B10453"/>
      <c r="C10453"/>
      <c r="D10453"/>
    </row>
    <row r="10454" spans="1:4" x14ac:dyDescent="0.25">
      <c r="A10454"/>
      <c r="B10454"/>
      <c r="C10454"/>
      <c r="D10454"/>
    </row>
    <row r="10455" spans="1:4" x14ac:dyDescent="0.25">
      <c r="A10455"/>
      <c r="B10455"/>
      <c r="C10455"/>
      <c r="D10455"/>
    </row>
    <row r="10456" spans="1:4" x14ac:dyDescent="0.25">
      <c r="A10456"/>
      <c r="B10456"/>
      <c r="C10456"/>
      <c r="D10456"/>
    </row>
    <row r="10457" spans="1:4" x14ac:dyDescent="0.25">
      <c r="A10457"/>
      <c r="B10457"/>
      <c r="C10457"/>
      <c r="D10457"/>
    </row>
    <row r="10458" spans="1:4" x14ac:dyDescent="0.25">
      <c r="A10458"/>
      <c r="B10458"/>
      <c r="C10458"/>
      <c r="D10458"/>
    </row>
    <row r="10459" spans="1:4" x14ac:dyDescent="0.25">
      <c r="A10459"/>
      <c r="B10459"/>
      <c r="C10459"/>
      <c r="D10459"/>
    </row>
    <row r="10460" spans="1:4" x14ac:dyDescent="0.25">
      <c r="A10460"/>
      <c r="B10460"/>
      <c r="C10460"/>
      <c r="D10460"/>
    </row>
    <row r="10461" spans="1:4" x14ac:dyDescent="0.25">
      <c r="A10461"/>
      <c r="B10461"/>
      <c r="C10461"/>
      <c r="D10461"/>
    </row>
    <row r="10462" spans="1:4" x14ac:dyDescent="0.25">
      <c r="A10462"/>
      <c r="B10462"/>
      <c r="C10462"/>
      <c r="D10462"/>
    </row>
    <row r="10463" spans="1:4" x14ac:dyDescent="0.25">
      <c r="A10463"/>
      <c r="B10463"/>
      <c r="C10463"/>
      <c r="D10463"/>
    </row>
    <row r="10464" spans="1:4" x14ac:dyDescent="0.25">
      <c r="A10464"/>
      <c r="B10464"/>
      <c r="C10464"/>
      <c r="D10464"/>
    </row>
    <row r="10465" spans="1:4" x14ac:dyDescent="0.25">
      <c r="A10465"/>
      <c r="B10465"/>
      <c r="C10465"/>
      <c r="D10465"/>
    </row>
    <row r="10466" spans="1:4" x14ac:dyDescent="0.25">
      <c r="A10466"/>
      <c r="B10466"/>
      <c r="C10466"/>
      <c r="D10466"/>
    </row>
    <row r="10467" spans="1:4" x14ac:dyDescent="0.25">
      <c r="A10467"/>
      <c r="B10467"/>
      <c r="C10467"/>
      <c r="D10467"/>
    </row>
    <row r="10468" spans="1:4" x14ac:dyDescent="0.25">
      <c r="A10468"/>
      <c r="B10468"/>
      <c r="C10468"/>
      <c r="D10468"/>
    </row>
    <row r="10469" spans="1:4" x14ac:dyDescent="0.25">
      <c r="A10469"/>
      <c r="B10469"/>
      <c r="C10469"/>
      <c r="D10469"/>
    </row>
    <row r="10470" spans="1:4" x14ac:dyDescent="0.25">
      <c r="A10470"/>
      <c r="B10470"/>
      <c r="C10470"/>
      <c r="D10470"/>
    </row>
    <row r="10471" spans="1:4" x14ac:dyDescent="0.25">
      <c r="A10471"/>
      <c r="B10471"/>
      <c r="C10471"/>
      <c r="D10471"/>
    </row>
    <row r="10472" spans="1:4" x14ac:dyDescent="0.25">
      <c r="A10472"/>
      <c r="B10472"/>
      <c r="C10472"/>
      <c r="D10472"/>
    </row>
    <row r="10473" spans="1:4" x14ac:dyDescent="0.25">
      <c r="A10473"/>
      <c r="B10473"/>
      <c r="C10473"/>
      <c r="D10473"/>
    </row>
    <row r="10474" spans="1:4" x14ac:dyDescent="0.25">
      <c r="A10474"/>
      <c r="B10474"/>
      <c r="C10474"/>
      <c r="D10474"/>
    </row>
    <row r="10475" spans="1:4" x14ac:dyDescent="0.25">
      <c r="A10475"/>
      <c r="B10475"/>
      <c r="C10475"/>
      <c r="D10475"/>
    </row>
    <row r="10476" spans="1:4" x14ac:dyDescent="0.25">
      <c r="A10476"/>
      <c r="B10476"/>
      <c r="C10476"/>
      <c r="D10476"/>
    </row>
    <row r="10477" spans="1:4" x14ac:dyDescent="0.25">
      <c r="A10477"/>
      <c r="B10477"/>
      <c r="C10477"/>
      <c r="D10477"/>
    </row>
    <row r="10478" spans="1:4" x14ac:dyDescent="0.25">
      <c r="A10478"/>
      <c r="B10478"/>
      <c r="C10478"/>
      <c r="D10478"/>
    </row>
    <row r="10479" spans="1:4" x14ac:dyDescent="0.25">
      <c r="A10479"/>
      <c r="B10479"/>
      <c r="C10479"/>
      <c r="D10479"/>
    </row>
    <row r="10480" spans="1:4" x14ac:dyDescent="0.25">
      <c r="A10480"/>
      <c r="B10480"/>
      <c r="C10480"/>
      <c r="D10480"/>
    </row>
    <row r="10481" spans="1:4" x14ac:dyDescent="0.25">
      <c r="A10481"/>
      <c r="B10481"/>
      <c r="C10481"/>
      <c r="D10481"/>
    </row>
    <row r="10482" spans="1:4" x14ac:dyDescent="0.25">
      <c r="A10482"/>
      <c r="B10482"/>
      <c r="C10482"/>
      <c r="D10482"/>
    </row>
    <row r="10483" spans="1:4" x14ac:dyDescent="0.25">
      <c r="A10483"/>
      <c r="B10483"/>
      <c r="C10483"/>
      <c r="D10483"/>
    </row>
    <row r="10484" spans="1:4" x14ac:dyDescent="0.25">
      <c r="A10484"/>
      <c r="B10484"/>
      <c r="C10484"/>
      <c r="D10484"/>
    </row>
    <row r="10485" spans="1:4" x14ac:dyDescent="0.25">
      <c r="A10485"/>
      <c r="B10485"/>
      <c r="C10485"/>
      <c r="D10485"/>
    </row>
    <row r="10486" spans="1:4" x14ac:dyDescent="0.25">
      <c r="A10486"/>
      <c r="B10486"/>
      <c r="C10486"/>
      <c r="D10486"/>
    </row>
    <row r="10487" spans="1:4" x14ac:dyDescent="0.25">
      <c r="A10487"/>
      <c r="B10487"/>
      <c r="C10487"/>
      <c r="D10487"/>
    </row>
    <row r="10488" spans="1:4" x14ac:dyDescent="0.25">
      <c r="A10488"/>
      <c r="B10488"/>
      <c r="C10488"/>
      <c r="D10488"/>
    </row>
    <row r="10489" spans="1:4" x14ac:dyDescent="0.25">
      <c r="A10489"/>
      <c r="B10489"/>
      <c r="C10489"/>
      <c r="D10489"/>
    </row>
    <row r="10490" spans="1:4" x14ac:dyDescent="0.25">
      <c r="A10490"/>
      <c r="B10490"/>
      <c r="C10490"/>
      <c r="D10490"/>
    </row>
    <row r="10491" spans="1:4" x14ac:dyDescent="0.25">
      <c r="A10491"/>
      <c r="B10491"/>
      <c r="C10491"/>
      <c r="D10491"/>
    </row>
    <row r="10492" spans="1:4" x14ac:dyDescent="0.25">
      <c r="A10492"/>
      <c r="B10492"/>
      <c r="C10492"/>
      <c r="D10492"/>
    </row>
    <row r="10493" spans="1:4" x14ac:dyDescent="0.25">
      <c r="A10493"/>
      <c r="B10493"/>
      <c r="C10493"/>
      <c r="D10493"/>
    </row>
    <row r="10494" spans="1:4" x14ac:dyDescent="0.25">
      <c r="A10494"/>
      <c r="B10494"/>
      <c r="C10494"/>
      <c r="D10494"/>
    </row>
    <row r="10495" spans="1:4" x14ac:dyDescent="0.25">
      <c r="A10495"/>
      <c r="B10495"/>
      <c r="C10495"/>
      <c r="D10495"/>
    </row>
    <row r="10496" spans="1:4" x14ac:dyDescent="0.25">
      <c r="A10496"/>
      <c r="B10496"/>
      <c r="C10496"/>
      <c r="D10496"/>
    </row>
    <row r="10497" spans="1:4" x14ac:dyDescent="0.25">
      <c r="A10497"/>
      <c r="B10497"/>
      <c r="C10497"/>
      <c r="D10497"/>
    </row>
    <row r="10498" spans="1:4" x14ac:dyDescent="0.25">
      <c r="A10498"/>
      <c r="B10498"/>
      <c r="C10498"/>
      <c r="D10498"/>
    </row>
    <row r="10499" spans="1:4" x14ac:dyDescent="0.25">
      <c r="A10499"/>
      <c r="B10499"/>
      <c r="C10499"/>
      <c r="D10499"/>
    </row>
    <row r="10500" spans="1:4" x14ac:dyDescent="0.25">
      <c r="A10500"/>
      <c r="B10500"/>
      <c r="C10500"/>
      <c r="D10500"/>
    </row>
    <row r="10501" spans="1:4" x14ac:dyDescent="0.25">
      <c r="A10501"/>
      <c r="B10501"/>
      <c r="C10501"/>
      <c r="D10501"/>
    </row>
    <row r="10502" spans="1:4" x14ac:dyDescent="0.25">
      <c r="A10502"/>
      <c r="B10502"/>
      <c r="C10502"/>
      <c r="D10502"/>
    </row>
    <row r="10503" spans="1:4" x14ac:dyDescent="0.25">
      <c r="A10503"/>
      <c r="B10503"/>
      <c r="C10503"/>
      <c r="D10503"/>
    </row>
    <row r="10504" spans="1:4" x14ac:dyDescent="0.25">
      <c r="A10504"/>
      <c r="B10504"/>
      <c r="C10504"/>
      <c r="D10504"/>
    </row>
    <row r="10505" spans="1:4" x14ac:dyDescent="0.25">
      <c r="A10505"/>
      <c r="B10505"/>
      <c r="C10505"/>
      <c r="D10505"/>
    </row>
    <row r="10506" spans="1:4" x14ac:dyDescent="0.25">
      <c r="A10506"/>
      <c r="B10506"/>
      <c r="C10506"/>
      <c r="D10506"/>
    </row>
    <row r="10507" spans="1:4" x14ac:dyDescent="0.25">
      <c r="A10507"/>
      <c r="B10507"/>
      <c r="C10507"/>
      <c r="D10507"/>
    </row>
    <row r="10508" spans="1:4" x14ac:dyDescent="0.25">
      <c r="A10508"/>
      <c r="B10508"/>
      <c r="C10508"/>
      <c r="D10508"/>
    </row>
    <row r="10509" spans="1:4" x14ac:dyDescent="0.25">
      <c r="A10509"/>
      <c r="B10509"/>
      <c r="C10509"/>
      <c r="D10509"/>
    </row>
    <row r="10510" spans="1:4" x14ac:dyDescent="0.25">
      <c r="A10510"/>
      <c r="B10510"/>
      <c r="C10510"/>
      <c r="D10510"/>
    </row>
    <row r="10511" spans="1:4" x14ac:dyDescent="0.25">
      <c r="A10511"/>
      <c r="B10511"/>
      <c r="C10511"/>
      <c r="D10511"/>
    </row>
    <row r="10512" spans="1:4" x14ac:dyDescent="0.25">
      <c r="A10512"/>
      <c r="B10512"/>
      <c r="C10512"/>
      <c r="D10512"/>
    </row>
    <row r="10513" spans="1:4" x14ac:dyDescent="0.25">
      <c r="A10513"/>
      <c r="B10513"/>
      <c r="C10513"/>
      <c r="D10513"/>
    </row>
    <row r="10514" spans="1:4" x14ac:dyDescent="0.25">
      <c r="A10514"/>
      <c r="B10514"/>
      <c r="C10514"/>
      <c r="D10514"/>
    </row>
    <row r="10515" spans="1:4" x14ac:dyDescent="0.25">
      <c r="A10515"/>
      <c r="B10515"/>
      <c r="C10515"/>
      <c r="D10515"/>
    </row>
    <row r="10516" spans="1:4" x14ac:dyDescent="0.25">
      <c r="A10516"/>
      <c r="B10516"/>
      <c r="C10516"/>
      <c r="D10516"/>
    </row>
    <row r="10517" spans="1:4" x14ac:dyDescent="0.25">
      <c r="A10517"/>
      <c r="B10517"/>
      <c r="C10517"/>
      <c r="D10517"/>
    </row>
    <row r="10518" spans="1:4" x14ac:dyDescent="0.25">
      <c r="A10518"/>
      <c r="B10518"/>
      <c r="C10518"/>
      <c r="D10518"/>
    </row>
    <row r="10519" spans="1:4" x14ac:dyDescent="0.25">
      <c r="A10519"/>
      <c r="B10519"/>
      <c r="C10519"/>
      <c r="D10519"/>
    </row>
    <row r="10520" spans="1:4" x14ac:dyDescent="0.25">
      <c r="A10520"/>
      <c r="B10520"/>
      <c r="C10520"/>
      <c r="D10520"/>
    </row>
    <row r="10521" spans="1:4" x14ac:dyDescent="0.25">
      <c r="A10521"/>
      <c r="B10521"/>
      <c r="C10521"/>
      <c r="D10521"/>
    </row>
    <row r="10522" spans="1:4" x14ac:dyDescent="0.25">
      <c r="A10522"/>
      <c r="B10522"/>
      <c r="C10522"/>
      <c r="D10522"/>
    </row>
    <row r="10523" spans="1:4" x14ac:dyDescent="0.25">
      <c r="A10523"/>
      <c r="B10523"/>
      <c r="C10523"/>
      <c r="D10523"/>
    </row>
    <row r="10524" spans="1:4" x14ac:dyDescent="0.25">
      <c r="A10524"/>
      <c r="B10524"/>
      <c r="C10524"/>
      <c r="D10524"/>
    </row>
    <row r="10525" spans="1:4" x14ac:dyDescent="0.25">
      <c r="A10525"/>
      <c r="B10525"/>
      <c r="C10525"/>
      <c r="D10525"/>
    </row>
    <row r="10526" spans="1:4" x14ac:dyDescent="0.25">
      <c r="A10526"/>
      <c r="B10526"/>
      <c r="C10526"/>
      <c r="D10526"/>
    </row>
    <row r="10527" spans="1:4" x14ac:dyDescent="0.25">
      <c r="A10527"/>
      <c r="B10527"/>
      <c r="C10527"/>
      <c r="D10527"/>
    </row>
    <row r="10528" spans="1:4" x14ac:dyDescent="0.25">
      <c r="A10528"/>
      <c r="B10528"/>
      <c r="C10528"/>
      <c r="D10528"/>
    </row>
    <row r="10529" spans="1:4" x14ac:dyDescent="0.25">
      <c r="A10529"/>
      <c r="B10529"/>
      <c r="C10529"/>
      <c r="D10529"/>
    </row>
    <row r="10530" spans="1:4" x14ac:dyDescent="0.25">
      <c r="A10530"/>
      <c r="B10530"/>
      <c r="C10530"/>
      <c r="D10530"/>
    </row>
    <row r="10531" spans="1:4" x14ac:dyDescent="0.25">
      <c r="A10531"/>
      <c r="B10531"/>
      <c r="C10531"/>
      <c r="D10531"/>
    </row>
    <row r="10532" spans="1:4" x14ac:dyDescent="0.25">
      <c r="A10532"/>
      <c r="B10532"/>
      <c r="C10532"/>
      <c r="D10532"/>
    </row>
    <row r="10533" spans="1:4" x14ac:dyDescent="0.25">
      <c r="A10533"/>
      <c r="B10533"/>
      <c r="C10533"/>
      <c r="D10533"/>
    </row>
    <row r="10534" spans="1:4" x14ac:dyDescent="0.25">
      <c r="A10534"/>
      <c r="B10534"/>
      <c r="C10534"/>
      <c r="D10534"/>
    </row>
    <row r="10535" spans="1:4" x14ac:dyDescent="0.25">
      <c r="A10535"/>
      <c r="B10535"/>
      <c r="C10535"/>
      <c r="D10535"/>
    </row>
    <row r="10536" spans="1:4" x14ac:dyDescent="0.25">
      <c r="A10536"/>
      <c r="B10536"/>
      <c r="C10536"/>
      <c r="D10536"/>
    </row>
    <row r="10537" spans="1:4" x14ac:dyDescent="0.25">
      <c r="A10537"/>
      <c r="B10537"/>
      <c r="C10537"/>
      <c r="D10537"/>
    </row>
    <row r="10538" spans="1:4" x14ac:dyDescent="0.25">
      <c r="A10538"/>
      <c r="B10538"/>
      <c r="C10538"/>
      <c r="D10538"/>
    </row>
    <row r="10539" spans="1:4" x14ac:dyDescent="0.25">
      <c r="A10539"/>
      <c r="B10539"/>
      <c r="C10539"/>
      <c r="D10539"/>
    </row>
    <row r="10540" spans="1:4" x14ac:dyDescent="0.25">
      <c r="A10540"/>
      <c r="B10540"/>
      <c r="C10540"/>
      <c r="D10540"/>
    </row>
    <row r="10541" spans="1:4" x14ac:dyDescent="0.25">
      <c r="A10541"/>
      <c r="B10541"/>
      <c r="C10541"/>
      <c r="D10541"/>
    </row>
    <row r="10542" spans="1:4" x14ac:dyDescent="0.25">
      <c r="A10542"/>
      <c r="B10542"/>
      <c r="C10542"/>
      <c r="D10542"/>
    </row>
    <row r="10543" spans="1:4" x14ac:dyDescent="0.25">
      <c r="A10543"/>
      <c r="B10543"/>
      <c r="C10543"/>
      <c r="D10543"/>
    </row>
    <row r="10544" spans="1:4" x14ac:dyDescent="0.25">
      <c r="A10544"/>
      <c r="B10544"/>
      <c r="C10544"/>
      <c r="D10544"/>
    </row>
    <row r="10545" spans="1:4" x14ac:dyDescent="0.25">
      <c r="A10545"/>
      <c r="B10545"/>
      <c r="C10545"/>
      <c r="D10545"/>
    </row>
    <row r="10546" spans="1:4" x14ac:dyDescent="0.25">
      <c r="A10546"/>
      <c r="B10546"/>
      <c r="C10546"/>
      <c r="D10546"/>
    </row>
    <row r="10547" spans="1:4" x14ac:dyDescent="0.25">
      <c r="A10547"/>
      <c r="B10547"/>
      <c r="C10547"/>
      <c r="D10547"/>
    </row>
    <row r="10548" spans="1:4" x14ac:dyDescent="0.25">
      <c r="A10548"/>
      <c r="B10548"/>
      <c r="C10548"/>
      <c r="D10548"/>
    </row>
    <row r="10549" spans="1:4" x14ac:dyDescent="0.25">
      <c r="A10549"/>
      <c r="B10549"/>
      <c r="C10549"/>
      <c r="D10549"/>
    </row>
    <row r="10550" spans="1:4" x14ac:dyDescent="0.25">
      <c r="A10550"/>
      <c r="B10550"/>
      <c r="C10550"/>
      <c r="D10550"/>
    </row>
    <row r="10551" spans="1:4" x14ac:dyDescent="0.25">
      <c r="A10551"/>
      <c r="B10551"/>
      <c r="C10551"/>
      <c r="D10551"/>
    </row>
    <row r="10552" spans="1:4" x14ac:dyDescent="0.25">
      <c r="A10552"/>
      <c r="B10552"/>
      <c r="C10552"/>
      <c r="D10552"/>
    </row>
    <row r="10553" spans="1:4" x14ac:dyDescent="0.25">
      <c r="A10553"/>
      <c r="B10553"/>
      <c r="C10553"/>
      <c r="D10553"/>
    </row>
    <row r="10554" spans="1:4" x14ac:dyDescent="0.25">
      <c r="A10554"/>
      <c r="B10554"/>
      <c r="C10554"/>
      <c r="D10554"/>
    </row>
    <row r="10555" spans="1:4" x14ac:dyDescent="0.25">
      <c r="A10555"/>
      <c r="B10555"/>
      <c r="C10555"/>
      <c r="D10555"/>
    </row>
    <row r="10556" spans="1:4" x14ac:dyDescent="0.25">
      <c r="A10556"/>
      <c r="B10556"/>
      <c r="C10556"/>
      <c r="D10556"/>
    </row>
    <row r="10557" spans="1:4" x14ac:dyDescent="0.25">
      <c r="A10557"/>
      <c r="B10557"/>
      <c r="C10557"/>
      <c r="D10557"/>
    </row>
    <row r="10558" spans="1:4" x14ac:dyDescent="0.25">
      <c r="A10558"/>
      <c r="B10558"/>
      <c r="C10558"/>
      <c r="D10558"/>
    </row>
    <row r="10559" spans="1:4" x14ac:dyDescent="0.25">
      <c r="A10559"/>
      <c r="B10559"/>
      <c r="C10559"/>
      <c r="D10559"/>
    </row>
    <row r="10560" spans="1:4" x14ac:dyDescent="0.25">
      <c r="A10560"/>
      <c r="B10560"/>
      <c r="C10560"/>
      <c r="D10560"/>
    </row>
    <row r="10561" spans="1:4" x14ac:dyDescent="0.25">
      <c r="A10561"/>
      <c r="B10561"/>
      <c r="C10561"/>
      <c r="D10561"/>
    </row>
    <row r="10562" spans="1:4" x14ac:dyDescent="0.25">
      <c r="A10562"/>
      <c r="B10562"/>
      <c r="C10562"/>
      <c r="D10562"/>
    </row>
    <row r="10563" spans="1:4" x14ac:dyDescent="0.25">
      <c r="A10563"/>
      <c r="B10563"/>
      <c r="C10563"/>
      <c r="D10563"/>
    </row>
    <row r="10564" spans="1:4" x14ac:dyDescent="0.25">
      <c r="A10564"/>
      <c r="B10564"/>
      <c r="C10564"/>
      <c r="D10564"/>
    </row>
    <row r="10565" spans="1:4" x14ac:dyDescent="0.25">
      <c r="A10565"/>
      <c r="B10565"/>
      <c r="C10565"/>
      <c r="D10565"/>
    </row>
    <row r="10566" spans="1:4" x14ac:dyDescent="0.25">
      <c r="A10566"/>
      <c r="B10566"/>
      <c r="C10566"/>
      <c r="D10566"/>
    </row>
    <row r="10567" spans="1:4" x14ac:dyDescent="0.25">
      <c r="A10567"/>
      <c r="B10567"/>
      <c r="C10567"/>
      <c r="D10567"/>
    </row>
    <row r="10568" spans="1:4" x14ac:dyDescent="0.25">
      <c r="A10568"/>
      <c r="B10568"/>
      <c r="C10568"/>
      <c r="D10568"/>
    </row>
    <row r="10569" spans="1:4" x14ac:dyDescent="0.25">
      <c r="A10569"/>
      <c r="B10569"/>
      <c r="C10569"/>
      <c r="D10569"/>
    </row>
    <row r="10570" spans="1:4" x14ac:dyDescent="0.25">
      <c r="A10570"/>
      <c r="B10570"/>
      <c r="C10570"/>
      <c r="D10570"/>
    </row>
    <row r="10571" spans="1:4" x14ac:dyDescent="0.25">
      <c r="A10571"/>
      <c r="B10571"/>
      <c r="C10571"/>
      <c r="D10571"/>
    </row>
    <row r="10572" spans="1:4" x14ac:dyDescent="0.25">
      <c r="A10572"/>
      <c r="B10572"/>
      <c r="C10572"/>
      <c r="D10572"/>
    </row>
    <row r="10573" spans="1:4" x14ac:dyDescent="0.25">
      <c r="A10573"/>
      <c r="B10573"/>
      <c r="C10573"/>
      <c r="D10573"/>
    </row>
    <row r="10574" spans="1:4" x14ac:dyDescent="0.25">
      <c r="A10574"/>
      <c r="B10574"/>
      <c r="C10574"/>
      <c r="D10574"/>
    </row>
    <row r="10575" spans="1:4" x14ac:dyDescent="0.25">
      <c r="A10575"/>
      <c r="B10575"/>
      <c r="C10575"/>
      <c r="D10575"/>
    </row>
    <row r="10576" spans="1:4" x14ac:dyDescent="0.25">
      <c r="A10576"/>
      <c r="B10576"/>
      <c r="C10576"/>
      <c r="D10576"/>
    </row>
    <row r="10577" spans="1:4" x14ac:dyDescent="0.25">
      <c r="A10577"/>
      <c r="B10577"/>
      <c r="C10577"/>
      <c r="D10577"/>
    </row>
    <row r="10578" spans="1:4" x14ac:dyDescent="0.25">
      <c r="A10578"/>
      <c r="B10578"/>
      <c r="C10578"/>
      <c r="D10578"/>
    </row>
    <row r="10579" spans="1:4" x14ac:dyDescent="0.25">
      <c r="A10579"/>
      <c r="B10579"/>
      <c r="C10579"/>
      <c r="D10579"/>
    </row>
    <row r="10580" spans="1:4" x14ac:dyDescent="0.25">
      <c r="A10580"/>
      <c r="B10580"/>
      <c r="C10580"/>
      <c r="D10580"/>
    </row>
    <row r="10581" spans="1:4" x14ac:dyDescent="0.25">
      <c r="A10581"/>
      <c r="B10581"/>
      <c r="C10581"/>
      <c r="D10581"/>
    </row>
    <row r="10582" spans="1:4" x14ac:dyDescent="0.25">
      <c r="A10582"/>
      <c r="B10582"/>
      <c r="C10582"/>
      <c r="D10582"/>
    </row>
    <row r="10583" spans="1:4" x14ac:dyDescent="0.25">
      <c r="A10583"/>
      <c r="B10583"/>
      <c r="C10583"/>
      <c r="D10583"/>
    </row>
    <row r="10584" spans="1:4" x14ac:dyDescent="0.25">
      <c r="A10584"/>
      <c r="B10584"/>
      <c r="C10584"/>
      <c r="D10584"/>
    </row>
    <row r="10585" spans="1:4" x14ac:dyDescent="0.25">
      <c r="A10585"/>
      <c r="B10585"/>
      <c r="C10585"/>
      <c r="D10585"/>
    </row>
    <row r="10586" spans="1:4" x14ac:dyDescent="0.25">
      <c r="A10586"/>
      <c r="B10586"/>
      <c r="C10586"/>
      <c r="D10586"/>
    </row>
    <row r="10587" spans="1:4" x14ac:dyDescent="0.25">
      <c r="A10587"/>
      <c r="B10587"/>
      <c r="C10587"/>
      <c r="D10587"/>
    </row>
    <row r="10588" spans="1:4" x14ac:dyDescent="0.25">
      <c r="A10588"/>
      <c r="B10588"/>
      <c r="C10588"/>
      <c r="D10588"/>
    </row>
    <row r="10589" spans="1:4" x14ac:dyDescent="0.25">
      <c r="A10589"/>
      <c r="B10589"/>
      <c r="C10589"/>
      <c r="D10589"/>
    </row>
    <row r="10590" spans="1:4" x14ac:dyDescent="0.25">
      <c r="A10590"/>
      <c r="B10590"/>
      <c r="C10590"/>
      <c r="D10590"/>
    </row>
    <row r="10591" spans="1:4" x14ac:dyDescent="0.25">
      <c r="A10591"/>
      <c r="B10591"/>
      <c r="C10591"/>
      <c r="D10591"/>
    </row>
    <row r="10592" spans="1:4" x14ac:dyDescent="0.25">
      <c r="A10592"/>
      <c r="B10592"/>
      <c r="C10592"/>
      <c r="D10592"/>
    </row>
    <row r="10593" spans="1:4" x14ac:dyDescent="0.25">
      <c r="A10593"/>
      <c r="B10593"/>
      <c r="C10593"/>
      <c r="D10593"/>
    </row>
    <row r="10594" spans="1:4" x14ac:dyDescent="0.25">
      <c r="A10594"/>
      <c r="B10594"/>
      <c r="C10594"/>
      <c r="D10594"/>
    </row>
    <row r="10595" spans="1:4" x14ac:dyDescent="0.25">
      <c r="A10595"/>
      <c r="B10595"/>
      <c r="C10595"/>
      <c r="D10595"/>
    </row>
    <row r="10596" spans="1:4" x14ac:dyDescent="0.25">
      <c r="A10596"/>
      <c r="B10596"/>
      <c r="C10596"/>
      <c r="D10596"/>
    </row>
    <row r="10597" spans="1:4" x14ac:dyDescent="0.25">
      <c r="A10597"/>
      <c r="B10597"/>
      <c r="C10597"/>
      <c r="D10597"/>
    </row>
    <row r="10598" spans="1:4" x14ac:dyDescent="0.25">
      <c r="A10598"/>
      <c r="B10598"/>
      <c r="C10598"/>
      <c r="D10598"/>
    </row>
    <row r="10599" spans="1:4" x14ac:dyDescent="0.25">
      <c r="A10599"/>
      <c r="B10599"/>
      <c r="C10599"/>
      <c r="D10599"/>
    </row>
    <row r="10600" spans="1:4" x14ac:dyDescent="0.25">
      <c r="A10600"/>
      <c r="B10600"/>
      <c r="C10600"/>
      <c r="D10600"/>
    </row>
    <row r="10601" spans="1:4" x14ac:dyDescent="0.25">
      <c r="A10601"/>
      <c r="B10601"/>
      <c r="C10601"/>
      <c r="D10601"/>
    </row>
    <row r="10602" spans="1:4" x14ac:dyDescent="0.25">
      <c r="A10602"/>
      <c r="B10602"/>
      <c r="C10602"/>
      <c r="D10602"/>
    </row>
    <row r="10603" spans="1:4" x14ac:dyDescent="0.25">
      <c r="A10603"/>
      <c r="B10603"/>
      <c r="C10603"/>
      <c r="D10603"/>
    </row>
    <row r="10604" spans="1:4" x14ac:dyDescent="0.25">
      <c r="A10604"/>
      <c r="B10604"/>
      <c r="C10604"/>
      <c r="D10604"/>
    </row>
    <row r="10605" spans="1:4" x14ac:dyDescent="0.25">
      <c r="A10605"/>
      <c r="B10605"/>
      <c r="C10605"/>
      <c r="D10605"/>
    </row>
    <row r="10606" spans="1:4" x14ac:dyDescent="0.25">
      <c r="A10606"/>
      <c r="B10606"/>
      <c r="C10606"/>
      <c r="D10606"/>
    </row>
    <row r="10607" spans="1:4" x14ac:dyDescent="0.25">
      <c r="A10607"/>
      <c r="B10607"/>
      <c r="C10607"/>
      <c r="D10607"/>
    </row>
    <row r="10608" spans="1:4" x14ac:dyDescent="0.25">
      <c r="A10608"/>
      <c r="B10608"/>
      <c r="C10608"/>
      <c r="D10608"/>
    </row>
    <row r="10609" spans="1:4" x14ac:dyDescent="0.25">
      <c r="A10609"/>
      <c r="B10609"/>
      <c r="C10609"/>
      <c r="D10609"/>
    </row>
    <row r="10610" spans="1:4" x14ac:dyDescent="0.25">
      <c r="A10610"/>
      <c r="B10610"/>
      <c r="C10610"/>
      <c r="D10610"/>
    </row>
    <row r="10611" spans="1:4" x14ac:dyDescent="0.25">
      <c r="A10611"/>
      <c r="B10611"/>
      <c r="C10611"/>
      <c r="D10611"/>
    </row>
    <row r="10612" spans="1:4" x14ac:dyDescent="0.25">
      <c r="A10612"/>
      <c r="B10612"/>
      <c r="C10612"/>
      <c r="D10612"/>
    </row>
    <row r="10613" spans="1:4" x14ac:dyDescent="0.25">
      <c r="A10613"/>
      <c r="B10613"/>
      <c r="C10613"/>
      <c r="D10613"/>
    </row>
    <row r="10614" spans="1:4" x14ac:dyDescent="0.25">
      <c r="A10614"/>
      <c r="B10614"/>
      <c r="C10614"/>
      <c r="D10614"/>
    </row>
    <row r="10615" spans="1:4" x14ac:dyDescent="0.25">
      <c r="A10615"/>
      <c r="B10615"/>
      <c r="C10615"/>
      <c r="D10615"/>
    </row>
    <row r="10616" spans="1:4" x14ac:dyDescent="0.25">
      <c r="A10616"/>
      <c r="B10616"/>
      <c r="C10616"/>
      <c r="D10616"/>
    </row>
    <row r="10617" spans="1:4" x14ac:dyDescent="0.25">
      <c r="A10617"/>
      <c r="B10617"/>
      <c r="C10617"/>
      <c r="D10617"/>
    </row>
    <row r="10618" spans="1:4" x14ac:dyDescent="0.25">
      <c r="A10618"/>
      <c r="B10618"/>
      <c r="C10618"/>
      <c r="D10618"/>
    </row>
    <row r="10619" spans="1:4" x14ac:dyDescent="0.25">
      <c r="A10619"/>
      <c r="B10619"/>
      <c r="C10619"/>
      <c r="D10619"/>
    </row>
    <row r="10620" spans="1:4" x14ac:dyDescent="0.25">
      <c r="A10620"/>
      <c r="B10620"/>
      <c r="C10620"/>
      <c r="D10620"/>
    </row>
    <row r="10621" spans="1:4" x14ac:dyDescent="0.25">
      <c r="A10621"/>
      <c r="B10621"/>
      <c r="C10621"/>
      <c r="D10621"/>
    </row>
    <row r="10622" spans="1:4" x14ac:dyDescent="0.25">
      <c r="A10622"/>
      <c r="B10622"/>
      <c r="C10622"/>
      <c r="D10622"/>
    </row>
    <row r="10623" spans="1:4" x14ac:dyDescent="0.25">
      <c r="A10623"/>
      <c r="B10623"/>
      <c r="C10623"/>
      <c r="D10623"/>
    </row>
    <row r="10624" spans="1:4" x14ac:dyDescent="0.25">
      <c r="A10624"/>
      <c r="B10624"/>
      <c r="C10624"/>
      <c r="D10624"/>
    </row>
    <row r="10625" spans="1:4" x14ac:dyDescent="0.25">
      <c r="A10625"/>
      <c r="B10625"/>
      <c r="C10625"/>
      <c r="D10625"/>
    </row>
    <row r="10626" spans="1:4" x14ac:dyDescent="0.25">
      <c r="A10626"/>
      <c r="B10626"/>
      <c r="C10626"/>
      <c r="D10626"/>
    </row>
    <row r="10627" spans="1:4" x14ac:dyDescent="0.25">
      <c r="A10627"/>
      <c r="B10627"/>
      <c r="C10627"/>
      <c r="D10627"/>
    </row>
    <row r="10628" spans="1:4" x14ac:dyDescent="0.25">
      <c r="A10628"/>
      <c r="B10628"/>
      <c r="C10628"/>
      <c r="D10628"/>
    </row>
    <row r="10629" spans="1:4" x14ac:dyDescent="0.25">
      <c r="A10629"/>
      <c r="B10629"/>
      <c r="C10629"/>
      <c r="D10629"/>
    </row>
    <row r="10630" spans="1:4" x14ac:dyDescent="0.25">
      <c r="A10630"/>
      <c r="B10630"/>
      <c r="C10630"/>
      <c r="D10630"/>
    </row>
    <row r="10631" spans="1:4" x14ac:dyDescent="0.25">
      <c r="A10631"/>
      <c r="B10631"/>
      <c r="C10631"/>
      <c r="D10631"/>
    </row>
    <row r="10632" spans="1:4" x14ac:dyDescent="0.25">
      <c r="A10632"/>
      <c r="B10632"/>
      <c r="C10632"/>
      <c r="D10632"/>
    </row>
    <row r="10633" spans="1:4" x14ac:dyDescent="0.25">
      <c r="A10633"/>
      <c r="B10633"/>
      <c r="C10633"/>
      <c r="D10633"/>
    </row>
    <row r="10634" spans="1:4" x14ac:dyDescent="0.25">
      <c r="A10634"/>
      <c r="B10634"/>
      <c r="C10634"/>
      <c r="D10634"/>
    </row>
    <row r="10635" spans="1:4" x14ac:dyDescent="0.25">
      <c r="A10635"/>
      <c r="B10635"/>
      <c r="C10635"/>
      <c r="D10635"/>
    </row>
    <row r="10636" spans="1:4" x14ac:dyDescent="0.25">
      <c r="A10636"/>
      <c r="B10636"/>
      <c r="C10636"/>
      <c r="D10636"/>
    </row>
    <row r="10637" spans="1:4" x14ac:dyDescent="0.25">
      <c r="A10637"/>
      <c r="B10637"/>
      <c r="C10637"/>
      <c r="D10637"/>
    </row>
    <row r="10638" spans="1:4" x14ac:dyDescent="0.25">
      <c r="A10638"/>
      <c r="B10638"/>
      <c r="C10638"/>
      <c r="D10638"/>
    </row>
    <row r="10639" spans="1:4" x14ac:dyDescent="0.25">
      <c r="A10639"/>
      <c r="B10639"/>
      <c r="C10639"/>
      <c r="D10639"/>
    </row>
    <row r="10640" spans="1:4" x14ac:dyDescent="0.25">
      <c r="A10640"/>
      <c r="B10640"/>
      <c r="C10640"/>
      <c r="D10640"/>
    </row>
    <row r="10641" spans="1:4" x14ac:dyDescent="0.25">
      <c r="A10641"/>
      <c r="B10641"/>
      <c r="C10641"/>
      <c r="D10641"/>
    </row>
    <row r="10642" spans="1:4" x14ac:dyDescent="0.25">
      <c r="A10642"/>
      <c r="B10642"/>
      <c r="C10642"/>
      <c r="D10642"/>
    </row>
    <row r="10643" spans="1:4" x14ac:dyDescent="0.25">
      <c r="A10643"/>
      <c r="B10643"/>
      <c r="C10643"/>
      <c r="D10643"/>
    </row>
    <row r="10644" spans="1:4" x14ac:dyDescent="0.25">
      <c r="A10644"/>
      <c r="B10644"/>
      <c r="C10644"/>
      <c r="D10644"/>
    </row>
    <row r="10645" spans="1:4" x14ac:dyDescent="0.25">
      <c r="A10645"/>
      <c r="B10645"/>
      <c r="C10645"/>
      <c r="D10645"/>
    </row>
    <row r="10646" spans="1:4" x14ac:dyDescent="0.25">
      <c r="A10646"/>
      <c r="B10646"/>
      <c r="C10646"/>
      <c r="D10646"/>
    </row>
    <row r="10647" spans="1:4" x14ac:dyDescent="0.25">
      <c r="A10647"/>
      <c r="B10647"/>
      <c r="C10647"/>
      <c r="D10647"/>
    </row>
    <row r="10648" spans="1:4" x14ac:dyDescent="0.25">
      <c r="A10648"/>
      <c r="B10648"/>
      <c r="C10648"/>
      <c r="D10648"/>
    </row>
    <row r="10649" spans="1:4" x14ac:dyDescent="0.25">
      <c r="A10649"/>
      <c r="B10649"/>
      <c r="C10649"/>
      <c r="D10649"/>
    </row>
    <row r="10650" spans="1:4" x14ac:dyDescent="0.25">
      <c r="A10650"/>
      <c r="B10650"/>
      <c r="C10650"/>
      <c r="D10650"/>
    </row>
    <row r="10651" spans="1:4" x14ac:dyDescent="0.25">
      <c r="A10651"/>
      <c r="B10651"/>
      <c r="C10651"/>
      <c r="D10651"/>
    </row>
    <row r="10652" spans="1:4" x14ac:dyDescent="0.25">
      <c r="A10652"/>
      <c r="B10652"/>
      <c r="C10652"/>
      <c r="D10652"/>
    </row>
    <row r="10653" spans="1:4" x14ac:dyDescent="0.25">
      <c r="A10653"/>
      <c r="B10653"/>
      <c r="C10653"/>
      <c r="D10653"/>
    </row>
    <row r="10654" spans="1:4" x14ac:dyDescent="0.25">
      <c r="A10654"/>
      <c r="B10654"/>
      <c r="C10654"/>
      <c r="D10654"/>
    </row>
    <row r="10655" spans="1:4" x14ac:dyDescent="0.25">
      <c r="A10655"/>
      <c r="B10655"/>
      <c r="C10655"/>
      <c r="D10655"/>
    </row>
    <row r="10656" spans="1:4" x14ac:dyDescent="0.25">
      <c r="A10656"/>
      <c r="B10656"/>
      <c r="C10656"/>
      <c r="D10656"/>
    </row>
    <row r="10657" spans="1:4" x14ac:dyDescent="0.25">
      <c r="A10657"/>
      <c r="B10657"/>
      <c r="C10657"/>
      <c r="D10657"/>
    </row>
    <row r="10658" spans="1:4" x14ac:dyDescent="0.25">
      <c r="A10658"/>
      <c r="B10658"/>
      <c r="C10658"/>
      <c r="D10658"/>
    </row>
    <row r="10659" spans="1:4" x14ac:dyDescent="0.25">
      <c r="A10659"/>
      <c r="B10659"/>
      <c r="C10659"/>
      <c r="D10659"/>
    </row>
    <row r="10660" spans="1:4" x14ac:dyDescent="0.25">
      <c r="A10660"/>
      <c r="B10660"/>
      <c r="C10660"/>
      <c r="D10660"/>
    </row>
    <row r="10661" spans="1:4" x14ac:dyDescent="0.25">
      <c r="A10661"/>
      <c r="B10661"/>
      <c r="C10661"/>
      <c r="D10661"/>
    </row>
    <row r="10662" spans="1:4" x14ac:dyDescent="0.25">
      <c r="A10662"/>
      <c r="B10662"/>
      <c r="C10662"/>
      <c r="D10662"/>
    </row>
    <row r="10663" spans="1:4" x14ac:dyDescent="0.25">
      <c r="A10663"/>
      <c r="B10663"/>
      <c r="C10663"/>
      <c r="D10663"/>
    </row>
    <row r="10664" spans="1:4" x14ac:dyDescent="0.25">
      <c r="A10664"/>
      <c r="B10664"/>
      <c r="C10664"/>
      <c r="D10664"/>
    </row>
    <row r="10665" spans="1:4" x14ac:dyDescent="0.25">
      <c r="A10665"/>
      <c r="B10665"/>
      <c r="C10665"/>
      <c r="D10665"/>
    </row>
    <row r="10666" spans="1:4" x14ac:dyDescent="0.25">
      <c r="A10666"/>
      <c r="B10666"/>
      <c r="C10666"/>
      <c r="D10666"/>
    </row>
    <row r="10667" spans="1:4" x14ac:dyDescent="0.25">
      <c r="A10667"/>
      <c r="B10667"/>
      <c r="C10667"/>
      <c r="D10667"/>
    </row>
    <row r="10668" spans="1:4" x14ac:dyDescent="0.25">
      <c r="A10668"/>
      <c r="B10668"/>
      <c r="C10668"/>
      <c r="D10668"/>
    </row>
    <row r="10669" spans="1:4" x14ac:dyDescent="0.25">
      <c r="A10669"/>
      <c r="B10669"/>
      <c r="C10669"/>
      <c r="D10669"/>
    </row>
    <row r="10670" spans="1:4" x14ac:dyDescent="0.25">
      <c r="A10670"/>
      <c r="B10670"/>
      <c r="C10670"/>
      <c r="D10670"/>
    </row>
    <row r="10671" spans="1:4" x14ac:dyDescent="0.25">
      <c r="A10671"/>
      <c r="B10671"/>
      <c r="C10671"/>
      <c r="D10671"/>
    </row>
    <row r="10672" spans="1:4" x14ac:dyDescent="0.25">
      <c r="A10672"/>
      <c r="B10672"/>
      <c r="C10672"/>
      <c r="D10672"/>
    </row>
    <row r="10673" spans="1:4" x14ac:dyDescent="0.25">
      <c r="A10673"/>
      <c r="B10673"/>
      <c r="C10673"/>
      <c r="D10673"/>
    </row>
    <row r="10674" spans="1:4" x14ac:dyDescent="0.25">
      <c r="A10674"/>
      <c r="B10674"/>
      <c r="C10674"/>
      <c r="D10674"/>
    </row>
    <row r="10675" spans="1:4" x14ac:dyDescent="0.25">
      <c r="A10675"/>
      <c r="B10675"/>
      <c r="C10675"/>
      <c r="D10675"/>
    </row>
    <row r="10676" spans="1:4" x14ac:dyDescent="0.25">
      <c r="A10676"/>
      <c r="B10676"/>
      <c r="C10676"/>
      <c r="D10676"/>
    </row>
    <row r="10677" spans="1:4" x14ac:dyDescent="0.25">
      <c r="A10677"/>
      <c r="B10677"/>
      <c r="C10677"/>
      <c r="D10677"/>
    </row>
    <row r="10678" spans="1:4" x14ac:dyDescent="0.25">
      <c r="A10678"/>
      <c r="B10678"/>
      <c r="C10678"/>
      <c r="D10678"/>
    </row>
    <row r="10679" spans="1:4" x14ac:dyDescent="0.25">
      <c r="A10679"/>
      <c r="B10679"/>
      <c r="C10679"/>
      <c r="D10679"/>
    </row>
    <row r="10680" spans="1:4" x14ac:dyDescent="0.25">
      <c r="A10680"/>
      <c r="B10680"/>
      <c r="C10680"/>
      <c r="D10680"/>
    </row>
    <row r="10681" spans="1:4" x14ac:dyDescent="0.25">
      <c r="A10681"/>
      <c r="B10681"/>
      <c r="C10681"/>
      <c r="D10681"/>
    </row>
    <row r="10682" spans="1:4" x14ac:dyDescent="0.25">
      <c r="A10682"/>
      <c r="B10682"/>
      <c r="C10682"/>
      <c r="D10682"/>
    </row>
    <row r="10683" spans="1:4" x14ac:dyDescent="0.25">
      <c r="A10683"/>
      <c r="B10683"/>
      <c r="C10683"/>
      <c r="D10683"/>
    </row>
    <row r="10684" spans="1:4" x14ac:dyDescent="0.25">
      <c r="A10684"/>
      <c r="B10684"/>
      <c r="C10684"/>
      <c r="D10684"/>
    </row>
    <row r="10685" spans="1:4" x14ac:dyDescent="0.25">
      <c r="A10685"/>
      <c r="B10685"/>
      <c r="C10685"/>
      <c r="D10685"/>
    </row>
    <row r="10686" spans="1:4" x14ac:dyDescent="0.25">
      <c r="A10686"/>
      <c r="B10686"/>
      <c r="C10686"/>
      <c r="D10686"/>
    </row>
    <row r="10687" spans="1:4" x14ac:dyDescent="0.25">
      <c r="A10687"/>
      <c r="B10687"/>
      <c r="C10687"/>
      <c r="D10687"/>
    </row>
    <row r="10688" spans="1:4" x14ac:dyDescent="0.25">
      <c r="A10688"/>
      <c r="B10688"/>
      <c r="C10688"/>
      <c r="D10688"/>
    </row>
    <row r="10689" spans="1:4" x14ac:dyDescent="0.25">
      <c r="A10689"/>
      <c r="B10689"/>
      <c r="C10689"/>
      <c r="D10689"/>
    </row>
    <row r="10690" spans="1:4" x14ac:dyDescent="0.25">
      <c r="A10690"/>
      <c r="B10690"/>
      <c r="C10690"/>
      <c r="D10690"/>
    </row>
    <row r="10691" spans="1:4" x14ac:dyDescent="0.25">
      <c r="A10691"/>
      <c r="B10691"/>
      <c r="C10691"/>
      <c r="D10691"/>
    </row>
    <row r="10692" spans="1:4" x14ac:dyDescent="0.25">
      <c r="A10692"/>
      <c r="B10692"/>
      <c r="C10692"/>
      <c r="D10692"/>
    </row>
    <row r="10693" spans="1:4" x14ac:dyDescent="0.25">
      <c r="A10693"/>
      <c r="B10693"/>
      <c r="C10693"/>
      <c r="D10693"/>
    </row>
    <row r="10694" spans="1:4" x14ac:dyDescent="0.25">
      <c r="A10694"/>
      <c r="B10694"/>
      <c r="C10694"/>
      <c r="D10694"/>
    </row>
    <row r="10695" spans="1:4" x14ac:dyDescent="0.25">
      <c r="A10695"/>
      <c r="B10695"/>
      <c r="C10695"/>
      <c r="D10695"/>
    </row>
    <row r="10696" spans="1:4" x14ac:dyDescent="0.25">
      <c r="A10696"/>
      <c r="B10696"/>
      <c r="C10696"/>
      <c r="D10696"/>
    </row>
    <row r="10697" spans="1:4" x14ac:dyDescent="0.25">
      <c r="A10697"/>
      <c r="B10697"/>
      <c r="C10697"/>
      <c r="D10697"/>
    </row>
    <row r="10698" spans="1:4" x14ac:dyDescent="0.25">
      <c r="A10698"/>
      <c r="B10698"/>
      <c r="C10698"/>
      <c r="D10698"/>
    </row>
    <row r="10699" spans="1:4" x14ac:dyDescent="0.25">
      <c r="A10699"/>
      <c r="B10699"/>
      <c r="C10699"/>
      <c r="D10699"/>
    </row>
    <row r="10700" spans="1:4" x14ac:dyDescent="0.25">
      <c r="A10700"/>
      <c r="B10700"/>
      <c r="C10700"/>
      <c r="D10700"/>
    </row>
    <row r="10701" spans="1:4" x14ac:dyDescent="0.25">
      <c r="A10701"/>
      <c r="B10701"/>
      <c r="C10701"/>
      <c r="D10701"/>
    </row>
    <row r="10702" spans="1:4" x14ac:dyDescent="0.25">
      <c r="A10702"/>
      <c r="B10702"/>
      <c r="C10702"/>
      <c r="D10702"/>
    </row>
    <row r="10703" spans="1:4" x14ac:dyDescent="0.25">
      <c r="A10703"/>
      <c r="B10703"/>
      <c r="C10703"/>
      <c r="D10703"/>
    </row>
    <row r="10704" spans="1:4" x14ac:dyDescent="0.25">
      <c r="A10704"/>
      <c r="B10704"/>
      <c r="C10704"/>
      <c r="D10704"/>
    </row>
    <row r="10705" spans="1:4" x14ac:dyDescent="0.25">
      <c r="A10705"/>
      <c r="B10705"/>
      <c r="C10705"/>
      <c r="D10705"/>
    </row>
    <row r="10706" spans="1:4" x14ac:dyDescent="0.25">
      <c r="A10706"/>
      <c r="B10706"/>
      <c r="C10706"/>
      <c r="D10706"/>
    </row>
    <row r="10707" spans="1:4" x14ac:dyDescent="0.25">
      <c r="A10707"/>
      <c r="B10707"/>
      <c r="C10707"/>
      <c r="D10707"/>
    </row>
    <row r="10708" spans="1:4" x14ac:dyDescent="0.25">
      <c r="A10708"/>
      <c r="B10708"/>
      <c r="C10708"/>
      <c r="D10708"/>
    </row>
    <row r="10709" spans="1:4" x14ac:dyDescent="0.25">
      <c r="A10709"/>
      <c r="B10709"/>
      <c r="C10709"/>
      <c r="D10709"/>
    </row>
    <row r="10710" spans="1:4" x14ac:dyDescent="0.25">
      <c r="A10710"/>
      <c r="B10710"/>
      <c r="C10710"/>
      <c r="D10710"/>
    </row>
    <row r="10711" spans="1:4" x14ac:dyDescent="0.25">
      <c r="A10711"/>
      <c r="B10711"/>
      <c r="C10711"/>
      <c r="D10711"/>
    </row>
    <row r="10712" spans="1:4" x14ac:dyDescent="0.25">
      <c r="A10712"/>
      <c r="B10712"/>
      <c r="C10712"/>
      <c r="D10712"/>
    </row>
    <row r="10713" spans="1:4" x14ac:dyDescent="0.25">
      <c r="A10713"/>
      <c r="B10713"/>
      <c r="C10713"/>
      <c r="D10713"/>
    </row>
    <row r="10714" spans="1:4" x14ac:dyDescent="0.25">
      <c r="A10714"/>
      <c r="B10714"/>
      <c r="C10714"/>
      <c r="D10714"/>
    </row>
    <row r="10715" spans="1:4" x14ac:dyDescent="0.25">
      <c r="A10715"/>
      <c r="B10715"/>
      <c r="C10715"/>
      <c r="D10715"/>
    </row>
    <row r="10716" spans="1:4" x14ac:dyDescent="0.25">
      <c r="A10716"/>
      <c r="B10716"/>
      <c r="C10716"/>
      <c r="D10716"/>
    </row>
    <row r="10717" spans="1:4" x14ac:dyDescent="0.25">
      <c r="A10717"/>
      <c r="B10717"/>
      <c r="C10717"/>
      <c r="D10717"/>
    </row>
    <row r="10718" spans="1:4" x14ac:dyDescent="0.25">
      <c r="A10718"/>
      <c r="B10718"/>
      <c r="C10718"/>
      <c r="D10718"/>
    </row>
    <row r="10719" spans="1:4" x14ac:dyDescent="0.25">
      <c r="A10719"/>
      <c r="B10719"/>
      <c r="C10719"/>
      <c r="D10719"/>
    </row>
    <row r="10720" spans="1:4" x14ac:dyDescent="0.25">
      <c r="A10720"/>
      <c r="B10720"/>
      <c r="C10720"/>
      <c r="D10720"/>
    </row>
    <row r="10721" spans="1:4" x14ac:dyDescent="0.25">
      <c r="A10721"/>
      <c r="B10721"/>
      <c r="C10721"/>
      <c r="D10721"/>
    </row>
    <row r="10722" spans="1:4" x14ac:dyDescent="0.25">
      <c r="A10722"/>
      <c r="B10722"/>
      <c r="C10722"/>
      <c r="D10722"/>
    </row>
    <row r="10723" spans="1:4" x14ac:dyDescent="0.25">
      <c r="A10723"/>
      <c r="B10723"/>
      <c r="C10723"/>
      <c r="D10723"/>
    </row>
    <row r="10724" spans="1:4" x14ac:dyDescent="0.25">
      <c r="A10724"/>
      <c r="B10724"/>
      <c r="C10724"/>
      <c r="D10724"/>
    </row>
    <row r="10725" spans="1:4" x14ac:dyDescent="0.25">
      <c r="A10725"/>
      <c r="B10725"/>
      <c r="C10725"/>
      <c r="D10725"/>
    </row>
    <row r="10726" spans="1:4" x14ac:dyDescent="0.25">
      <c r="A10726"/>
      <c r="B10726"/>
      <c r="C10726"/>
      <c r="D10726"/>
    </row>
    <row r="10727" spans="1:4" x14ac:dyDescent="0.25">
      <c r="A10727"/>
      <c r="B10727"/>
      <c r="C10727"/>
      <c r="D10727"/>
    </row>
    <row r="10728" spans="1:4" x14ac:dyDescent="0.25">
      <c r="A10728"/>
      <c r="B10728"/>
      <c r="C10728"/>
      <c r="D10728"/>
    </row>
    <row r="10729" spans="1:4" x14ac:dyDescent="0.25">
      <c r="A10729"/>
      <c r="B10729"/>
      <c r="C10729"/>
      <c r="D10729"/>
    </row>
    <row r="10730" spans="1:4" x14ac:dyDescent="0.25">
      <c r="A10730"/>
      <c r="B10730"/>
      <c r="C10730"/>
      <c r="D10730"/>
    </row>
    <row r="10731" spans="1:4" x14ac:dyDescent="0.25">
      <c r="A10731"/>
      <c r="B10731"/>
      <c r="C10731"/>
      <c r="D10731"/>
    </row>
    <row r="10732" spans="1:4" x14ac:dyDescent="0.25">
      <c r="A10732"/>
      <c r="B10732"/>
      <c r="C10732"/>
      <c r="D10732"/>
    </row>
    <row r="10733" spans="1:4" x14ac:dyDescent="0.25">
      <c r="A10733"/>
      <c r="B10733"/>
      <c r="C10733"/>
      <c r="D10733"/>
    </row>
    <row r="10734" spans="1:4" x14ac:dyDescent="0.25">
      <c r="A10734"/>
      <c r="B10734"/>
      <c r="C10734"/>
      <c r="D10734"/>
    </row>
    <row r="10735" spans="1:4" x14ac:dyDescent="0.25">
      <c r="A10735"/>
      <c r="B10735"/>
      <c r="C10735"/>
      <c r="D10735"/>
    </row>
    <row r="10736" spans="1:4" x14ac:dyDescent="0.25">
      <c r="A10736"/>
      <c r="B10736"/>
      <c r="C10736"/>
      <c r="D10736"/>
    </row>
    <row r="10737" spans="1:4" x14ac:dyDescent="0.25">
      <c r="A10737"/>
      <c r="B10737"/>
      <c r="C10737"/>
      <c r="D10737"/>
    </row>
    <row r="10738" spans="1:4" x14ac:dyDescent="0.25">
      <c r="A10738"/>
      <c r="B10738"/>
      <c r="C10738"/>
      <c r="D10738"/>
    </row>
    <row r="10739" spans="1:4" x14ac:dyDescent="0.25">
      <c r="A10739"/>
      <c r="B10739"/>
      <c r="C10739"/>
      <c r="D10739"/>
    </row>
    <row r="10740" spans="1:4" x14ac:dyDescent="0.25">
      <c r="A10740"/>
      <c r="B10740"/>
      <c r="C10740"/>
      <c r="D10740"/>
    </row>
    <row r="10741" spans="1:4" x14ac:dyDescent="0.25">
      <c r="A10741"/>
      <c r="B10741"/>
      <c r="C10741"/>
      <c r="D10741"/>
    </row>
    <row r="10742" spans="1:4" x14ac:dyDescent="0.25">
      <c r="A10742"/>
      <c r="B10742"/>
      <c r="C10742"/>
      <c r="D10742"/>
    </row>
    <row r="10743" spans="1:4" x14ac:dyDescent="0.25">
      <c r="A10743"/>
      <c r="B10743"/>
      <c r="C10743"/>
      <c r="D10743"/>
    </row>
    <row r="10744" spans="1:4" x14ac:dyDescent="0.25">
      <c r="A10744"/>
      <c r="B10744"/>
      <c r="C10744"/>
      <c r="D10744"/>
    </row>
    <row r="10745" spans="1:4" x14ac:dyDescent="0.25">
      <c r="A10745"/>
      <c r="B10745"/>
      <c r="C10745"/>
      <c r="D10745"/>
    </row>
    <row r="10746" spans="1:4" x14ac:dyDescent="0.25">
      <c r="A10746"/>
      <c r="B10746"/>
      <c r="C10746"/>
      <c r="D10746"/>
    </row>
    <row r="10747" spans="1:4" x14ac:dyDescent="0.25">
      <c r="A10747"/>
      <c r="B10747"/>
      <c r="C10747"/>
      <c r="D10747"/>
    </row>
    <row r="10748" spans="1:4" x14ac:dyDescent="0.25">
      <c r="A10748"/>
      <c r="B10748"/>
      <c r="C10748"/>
      <c r="D10748"/>
    </row>
    <row r="10749" spans="1:4" x14ac:dyDescent="0.25">
      <c r="A10749"/>
      <c r="B10749"/>
      <c r="C10749"/>
      <c r="D10749"/>
    </row>
    <row r="10750" spans="1:4" x14ac:dyDescent="0.25">
      <c r="A10750"/>
      <c r="B10750"/>
      <c r="C10750"/>
      <c r="D10750"/>
    </row>
    <row r="10751" spans="1:4" x14ac:dyDescent="0.25">
      <c r="A10751"/>
      <c r="B10751"/>
      <c r="C10751"/>
      <c r="D10751"/>
    </row>
    <row r="10752" spans="1:4" x14ac:dyDescent="0.25">
      <c r="A10752"/>
      <c r="B10752"/>
      <c r="C10752"/>
      <c r="D10752"/>
    </row>
    <row r="10753" spans="1:4" x14ac:dyDescent="0.25">
      <c r="A10753"/>
      <c r="B10753"/>
      <c r="C10753"/>
      <c r="D10753"/>
    </row>
    <row r="10754" spans="1:4" x14ac:dyDescent="0.25">
      <c r="A10754"/>
      <c r="B10754"/>
      <c r="C10754"/>
      <c r="D10754"/>
    </row>
    <row r="10755" spans="1:4" x14ac:dyDescent="0.25">
      <c r="A10755"/>
      <c r="B10755"/>
      <c r="C10755"/>
      <c r="D10755"/>
    </row>
    <row r="10756" spans="1:4" x14ac:dyDescent="0.25">
      <c r="A10756"/>
      <c r="B10756"/>
      <c r="C10756"/>
      <c r="D10756"/>
    </row>
    <row r="10757" spans="1:4" x14ac:dyDescent="0.25">
      <c r="A10757"/>
      <c r="B10757"/>
      <c r="C10757"/>
      <c r="D10757"/>
    </row>
    <row r="10758" spans="1:4" x14ac:dyDescent="0.25">
      <c r="A10758"/>
      <c r="B10758"/>
      <c r="C10758"/>
      <c r="D10758"/>
    </row>
    <row r="10759" spans="1:4" x14ac:dyDescent="0.25">
      <c r="A10759"/>
      <c r="B10759"/>
      <c r="C10759"/>
      <c r="D10759"/>
    </row>
    <row r="10760" spans="1:4" x14ac:dyDescent="0.25">
      <c r="A10760"/>
      <c r="B10760"/>
      <c r="C10760"/>
      <c r="D10760"/>
    </row>
    <row r="10761" spans="1:4" x14ac:dyDescent="0.25">
      <c r="A10761"/>
      <c r="B10761"/>
      <c r="C10761"/>
      <c r="D10761"/>
    </row>
    <row r="10762" spans="1:4" x14ac:dyDescent="0.25">
      <c r="A10762"/>
      <c r="B10762"/>
      <c r="C10762"/>
      <c r="D10762"/>
    </row>
    <row r="10763" spans="1:4" x14ac:dyDescent="0.25">
      <c r="A10763"/>
      <c r="B10763"/>
      <c r="C10763"/>
      <c r="D10763"/>
    </row>
    <row r="10764" spans="1:4" x14ac:dyDescent="0.25">
      <c r="A10764"/>
      <c r="B10764"/>
      <c r="C10764"/>
      <c r="D10764"/>
    </row>
    <row r="10765" spans="1:4" x14ac:dyDescent="0.25">
      <c r="A10765"/>
      <c r="B10765"/>
      <c r="C10765"/>
      <c r="D10765"/>
    </row>
    <row r="10766" spans="1:4" x14ac:dyDescent="0.25">
      <c r="A10766"/>
      <c r="B10766"/>
      <c r="C10766"/>
      <c r="D10766"/>
    </row>
    <row r="10767" spans="1:4" x14ac:dyDescent="0.25">
      <c r="A10767"/>
      <c r="B10767"/>
      <c r="C10767"/>
      <c r="D10767"/>
    </row>
    <row r="10768" spans="1:4" x14ac:dyDescent="0.25">
      <c r="A10768"/>
      <c r="B10768"/>
      <c r="C10768"/>
      <c r="D10768"/>
    </row>
    <row r="10769" spans="1:4" x14ac:dyDescent="0.25">
      <c r="A10769"/>
      <c r="B10769"/>
      <c r="C10769"/>
      <c r="D10769"/>
    </row>
    <row r="10770" spans="1:4" x14ac:dyDescent="0.25">
      <c r="A10770"/>
      <c r="B10770"/>
      <c r="C10770"/>
      <c r="D10770"/>
    </row>
    <row r="10771" spans="1:4" x14ac:dyDescent="0.25">
      <c r="A10771"/>
      <c r="B10771"/>
      <c r="C10771"/>
      <c r="D10771"/>
    </row>
    <row r="10772" spans="1:4" x14ac:dyDescent="0.25">
      <c r="A10772"/>
      <c r="B10772"/>
      <c r="C10772"/>
      <c r="D10772"/>
    </row>
    <row r="10773" spans="1:4" x14ac:dyDescent="0.25">
      <c r="A10773"/>
      <c r="B10773"/>
      <c r="C10773"/>
      <c r="D10773"/>
    </row>
    <row r="10774" spans="1:4" x14ac:dyDescent="0.25">
      <c r="A10774"/>
      <c r="B10774"/>
      <c r="C10774"/>
      <c r="D10774"/>
    </row>
    <row r="10775" spans="1:4" x14ac:dyDescent="0.25">
      <c r="A10775"/>
      <c r="B10775"/>
      <c r="C10775"/>
      <c r="D10775"/>
    </row>
    <row r="10776" spans="1:4" x14ac:dyDescent="0.25">
      <c r="A10776"/>
      <c r="B10776"/>
      <c r="C10776"/>
      <c r="D10776"/>
    </row>
    <row r="10777" spans="1:4" x14ac:dyDescent="0.25">
      <c r="A10777"/>
      <c r="B10777"/>
      <c r="C10777"/>
      <c r="D10777"/>
    </row>
    <row r="10778" spans="1:4" x14ac:dyDescent="0.25">
      <c r="A10778"/>
      <c r="B10778"/>
      <c r="C10778"/>
      <c r="D10778"/>
    </row>
    <row r="10779" spans="1:4" x14ac:dyDescent="0.25">
      <c r="A10779"/>
      <c r="B10779"/>
      <c r="C10779"/>
      <c r="D10779"/>
    </row>
    <row r="10780" spans="1:4" x14ac:dyDescent="0.25">
      <c r="A10780"/>
      <c r="B10780"/>
      <c r="C10780"/>
      <c r="D10780"/>
    </row>
    <row r="10781" spans="1:4" x14ac:dyDescent="0.25">
      <c r="A10781"/>
      <c r="B10781"/>
      <c r="C10781"/>
      <c r="D10781"/>
    </row>
    <row r="10782" spans="1:4" x14ac:dyDescent="0.25">
      <c r="A10782"/>
      <c r="B10782"/>
      <c r="C10782"/>
      <c r="D10782"/>
    </row>
    <row r="10783" spans="1:4" x14ac:dyDescent="0.25">
      <c r="A10783"/>
      <c r="B10783"/>
      <c r="C10783"/>
      <c r="D10783"/>
    </row>
    <row r="10784" spans="1:4" x14ac:dyDescent="0.25">
      <c r="A10784"/>
      <c r="B10784"/>
      <c r="C10784"/>
      <c r="D10784"/>
    </row>
    <row r="10785" spans="1:4" x14ac:dyDescent="0.25">
      <c r="A10785"/>
      <c r="B10785"/>
      <c r="C10785"/>
      <c r="D10785"/>
    </row>
    <row r="10786" spans="1:4" x14ac:dyDescent="0.25">
      <c r="A10786"/>
      <c r="B10786"/>
      <c r="C10786"/>
      <c r="D10786"/>
    </row>
    <row r="10787" spans="1:4" x14ac:dyDescent="0.25">
      <c r="A10787"/>
      <c r="B10787"/>
      <c r="C10787"/>
      <c r="D10787"/>
    </row>
    <row r="10788" spans="1:4" x14ac:dyDescent="0.25">
      <c r="A10788"/>
      <c r="B10788"/>
      <c r="C10788"/>
      <c r="D10788"/>
    </row>
    <row r="10789" spans="1:4" x14ac:dyDescent="0.25">
      <c r="A10789"/>
      <c r="B10789"/>
      <c r="C10789"/>
      <c r="D10789"/>
    </row>
    <row r="10790" spans="1:4" x14ac:dyDescent="0.25">
      <c r="A10790"/>
      <c r="B10790"/>
      <c r="C10790"/>
      <c r="D10790"/>
    </row>
    <row r="10791" spans="1:4" x14ac:dyDescent="0.25">
      <c r="A10791"/>
      <c r="B10791"/>
      <c r="C10791"/>
      <c r="D10791"/>
    </row>
    <row r="10792" spans="1:4" x14ac:dyDescent="0.25">
      <c r="A10792"/>
      <c r="B10792"/>
      <c r="C10792"/>
      <c r="D10792"/>
    </row>
    <row r="10793" spans="1:4" x14ac:dyDescent="0.25">
      <c r="A10793"/>
      <c r="B10793"/>
      <c r="C10793"/>
      <c r="D10793"/>
    </row>
    <row r="10794" spans="1:4" x14ac:dyDescent="0.25">
      <c r="A10794"/>
      <c r="B10794"/>
      <c r="C10794"/>
      <c r="D10794"/>
    </row>
    <row r="10795" spans="1:4" x14ac:dyDescent="0.25">
      <c r="A10795"/>
      <c r="B10795"/>
      <c r="C10795"/>
      <c r="D10795"/>
    </row>
    <row r="10796" spans="1:4" x14ac:dyDescent="0.25">
      <c r="A10796"/>
      <c r="B10796"/>
      <c r="C10796"/>
      <c r="D10796"/>
    </row>
    <row r="10797" spans="1:4" x14ac:dyDescent="0.25">
      <c r="A10797"/>
      <c r="B10797"/>
      <c r="C10797"/>
      <c r="D10797"/>
    </row>
    <row r="10798" spans="1:4" x14ac:dyDescent="0.25">
      <c r="A10798"/>
      <c r="B10798"/>
      <c r="C10798"/>
      <c r="D10798"/>
    </row>
    <row r="10799" spans="1:4" x14ac:dyDescent="0.25">
      <c r="A10799"/>
      <c r="B10799"/>
      <c r="C10799"/>
      <c r="D10799"/>
    </row>
    <row r="10800" spans="1:4" x14ac:dyDescent="0.25">
      <c r="A10800"/>
      <c r="B10800"/>
      <c r="C10800"/>
      <c r="D10800"/>
    </row>
    <row r="10801" spans="1:4" x14ac:dyDescent="0.25">
      <c r="A10801"/>
      <c r="B10801"/>
      <c r="C10801"/>
      <c r="D10801"/>
    </row>
    <row r="10802" spans="1:4" x14ac:dyDescent="0.25">
      <c r="A10802"/>
      <c r="B10802"/>
      <c r="C10802"/>
      <c r="D10802"/>
    </row>
    <row r="10803" spans="1:4" x14ac:dyDescent="0.25">
      <c r="A10803"/>
      <c r="B10803"/>
      <c r="C10803"/>
      <c r="D10803"/>
    </row>
    <row r="10804" spans="1:4" x14ac:dyDescent="0.25">
      <c r="A10804"/>
      <c r="B10804"/>
      <c r="C10804"/>
      <c r="D10804"/>
    </row>
    <row r="10805" spans="1:4" x14ac:dyDescent="0.25">
      <c r="A10805"/>
      <c r="B10805"/>
      <c r="C10805"/>
      <c r="D10805"/>
    </row>
    <row r="10806" spans="1:4" x14ac:dyDescent="0.25">
      <c r="A10806"/>
      <c r="B10806"/>
      <c r="C10806"/>
      <c r="D10806"/>
    </row>
    <row r="10807" spans="1:4" x14ac:dyDescent="0.25">
      <c r="A10807"/>
      <c r="B10807"/>
      <c r="C10807"/>
      <c r="D10807"/>
    </row>
    <row r="10808" spans="1:4" x14ac:dyDescent="0.25">
      <c r="A10808"/>
      <c r="B10808"/>
      <c r="C10808"/>
      <c r="D10808"/>
    </row>
    <row r="10809" spans="1:4" x14ac:dyDescent="0.25">
      <c r="A10809"/>
      <c r="B10809"/>
      <c r="C10809"/>
      <c r="D10809"/>
    </row>
    <row r="10810" spans="1:4" x14ac:dyDescent="0.25">
      <c r="A10810"/>
      <c r="B10810"/>
      <c r="C10810"/>
      <c r="D10810"/>
    </row>
    <row r="10811" spans="1:4" x14ac:dyDescent="0.25">
      <c r="A10811"/>
      <c r="B10811"/>
      <c r="C10811"/>
      <c r="D10811"/>
    </row>
    <row r="10812" spans="1:4" x14ac:dyDescent="0.25">
      <c r="A10812"/>
      <c r="B10812"/>
      <c r="C10812"/>
      <c r="D10812"/>
    </row>
    <row r="10813" spans="1:4" x14ac:dyDescent="0.25">
      <c r="A10813"/>
      <c r="B10813"/>
      <c r="C10813"/>
      <c r="D10813"/>
    </row>
    <row r="10814" spans="1:4" x14ac:dyDescent="0.25">
      <c r="A10814"/>
      <c r="B10814"/>
      <c r="C10814"/>
      <c r="D10814"/>
    </row>
    <row r="10815" spans="1:4" x14ac:dyDescent="0.25">
      <c r="A10815"/>
      <c r="B10815"/>
      <c r="C10815"/>
      <c r="D10815"/>
    </row>
    <row r="10816" spans="1:4" x14ac:dyDescent="0.25">
      <c r="A10816"/>
      <c r="B10816"/>
      <c r="C10816"/>
      <c r="D10816"/>
    </row>
    <row r="10817" spans="1:4" x14ac:dyDescent="0.25">
      <c r="A10817"/>
      <c r="B10817"/>
      <c r="C10817"/>
      <c r="D10817"/>
    </row>
    <row r="10818" spans="1:4" x14ac:dyDescent="0.25">
      <c r="A10818"/>
      <c r="B10818"/>
      <c r="C10818"/>
      <c r="D10818"/>
    </row>
    <row r="10819" spans="1:4" x14ac:dyDescent="0.25">
      <c r="A10819"/>
      <c r="B10819"/>
      <c r="C10819"/>
      <c r="D10819"/>
    </row>
    <row r="10820" spans="1:4" x14ac:dyDescent="0.25">
      <c r="A10820"/>
      <c r="B10820"/>
      <c r="C10820"/>
      <c r="D10820"/>
    </row>
    <row r="10821" spans="1:4" x14ac:dyDescent="0.25">
      <c r="A10821"/>
      <c r="B10821"/>
      <c r="C10821"/>
      <c r="D10821"/>
    </row>
    <row r="10822" spans="1:4" x14ac:dyDescent="0.25">
      <c r="A10822"/>
      <c r="B10822"/>
      <c r="C10822"/>
      <c r="D10822"/>
    </row>
    <row r="10823" spans="1:4" x14ac:dyDescent="0.25">
      <c r="A10823"/>
      <c r="B10823"/>
      <c r="C10823"/>
      <c r="D10823"/>
    </row>
    <row r="10824" spans="1:4" x14ac:dyDescent="0.25">
      <c r="A10824"/>
      <c r="B10824"/>
      <c r="C10824"/>
      <c r="D10824"/>
    </row>
    <row r="10825" spans="1:4" x14ac:dyDescent="0.25">
      <c r="A10825"/>
      <c r="B10825"/>
      <c r="C10825"/>
      <c r="D10825"/>
    </row>
    <row r="10826" spans="1:4" x14ac:dyDescent="0.25">
      <c r="A10826"/>
      <c r="B10826"/>
      <c r="C10826"/>
      <c r="D10826"/>
    </row>
    <row r="10827" spans="1:4" x14ac:dyDescent="0.25">
      <c r="A10827"/>
      <c r="B10827"/>
      <c r="C10827"/>
      <c r="D10827"/>
    </row>
    <row r="10828" spans="1:4" x14ac:dyDescent="0.25">
      <c r="A10828"/>
      <c r="B10828"/>
      <c r="C10828"/>
      <c r="D10828"/>
    </row>
    <row r="10829" spans="1:4" x14ac:dyDescent="0.25">
      <c r="A10829"/>
      <c r="B10829"/>
      <c r="C10829"/>
      <c r="D10829"/>
    </row>
    <row r="10830" spans="1:4" x14ac:dyDescent="0.25">
      <c r="A10830"/>
      <c r="B10830"/>
      <c r="C10830"/>
      <c r="D10830"/>
    </row>
    <row r="10831" spans="1:4" x14ac:dyDescent="0.25">
      <c r="A10831"/>
      <c r="B10831"/>
      <c r="C10831"/>
      <c r="D10831"/>
    </row>
    <row r="10832" spans="1:4" x14ac:dyDescent="0.25">
      <c r="A10832"/>
      <c r="B10832"/>
      <c r="C10832"/>
      <c r="D10832"/>
    </row>
    <row r="10833" spans="1:4" x14ac:dyDescent="0.25">
      <c r="A10833"/>
      <c r="B10833"/>
      <c r="C10833"/>
      <c r="D10833"/>
    </row>
    <row r="10834" spans="1:4" x14ac:dyDescent="0.25">
      <c r="A10834"/>
      <c r="B10834"/>
      <c r="C10834"/>
      <c r="D10834"/>
    </row>
    <row r="10835" spans="1:4" x14ac:dyDescent="0.25">
      <c r="A10835"/>
      <c r="B10835"/>
      <c r="C10835"/>
      <c r="D10835"/>
    </row>
    <row r="10836" spans="1:4" x14ac:dyDescent="0.25">
      <c r="A10836"/>
      <c r="B10836"/>
      <c r="C10836"/>
      <c r="D10836"/>
    </row>
    <row r="10837" spans="1:4" x14ac:dyDescent="0.25">
      <c r="A10837"/>
      <c r="B10837"/>
      <c r="C10837"/>
      <c r="D10837"/>
    </row>
    <row r="10838" spans="1:4" x14ac:dyDescent="0.25">
      <c r="A10838"/>
      <c r="B10838"/>
      <c r="C10838"/>
      <c r="D10838"/>
    </row>
    <row r="10839" spans="1:4" x14ac:dyDescent="0.25">
      <c r="A10839"/>
      <c r="B10839"/>
      <c r="C10839"/>
      <c r="D10839"/>
    </row>
    <row r="10840" spans="1:4" x14ac:dyDescent="0.25">
      <c r="A10840"/>
      <c r="B10840"/>
      <c r="C10840"/>
      <c r="D10840"/>
    </row>
    <row r="10841" spans="1:4" x14ac:dyDescent="0.25">
      <c r="A10841"/>
      <c r="B10841"/>
      <c r="C10841"/>
      <c r="D10841"/>
    </row>
    <row r="10842" spans="1:4" x14ac:dyDescent="0.25">
      <c r="A10842"/>
      <c r="B10842"/>
      <c r="C10842"/>
      <c r="D10842"/>
    </row>
    <row r="10843" spans="1:4" x14ac:dyDescent="0.25">
      <c r="A10843"/>
      <c r="B10843"/>
      <c r="C10843"/>
      <c r="D10843"/>
    </row>
    <row r="10844" spans="1:4" x14ac:dyDescent="0.25">
      <c r="A10844"/>
      <c r="B10844"/>
      <c r="C10844"/>
      <c r="D10844"/>
    </row>
    <row r="10845" spans="1:4" x14ac:dyDescent="0.25">
      <c r="A10845"/>
      <c r="B10845"/>
      <c r="C10845"/>
      <c r="D10845"/>
    </row>
    <row r="10846" spans="1:4" x14ac:dyDescent="0.25">
      <c r="A10846"/>
      <c r="B10846"/>
      <c r="C10846"/>
      <c r="D10846"/>
    </row>
    <row r="10847" spans="1:4" x14ac:dyDescent="0.25">
      <c r="A10847"/>
      <c r="B10847"/>
      <c r="C10847"/>
      <c r="D10847"/>
    </row>
    <row r="10848" spans="1:4" x14ac:dyDescent="0.25">
      <c r="A10848"/>
      <c r="B10848"/>
      <c r="C10848"/>
      <c r="D10848"/>
    </row>
    <row r="10849" spans="1:4" x14ac:dyDescent="0.25">
      <c r="A10849"/>
      <c r="B10849"/>
      <c r="C10849"/>
      <c r="D10849"/>
    </row>
    <row r="10850" spans="1:4" x14ac:dyDescent="0.25">
      <c r="A10850"/>
      <c r="B10850"/>
      <c r="C10850"/>
      <c r="D10850"/>
    </row>
    <row r="10851" spans="1:4" x14ac:dyDescent="0.25">
      <c r="A10851"/>
      <c r="B10851"/>
      <c r="C10851"/>
      <c r="D10851"/>
    </row>
    <row r="10852" spans="1:4" x14ac:dyDescent="0.25">
      <c r="A10852"/>
      <c r="B10852"/>
      <c r="C10852"/>
      <c r="D10852"/>
    </row>
    <row r="10853" spans="1:4" x14ac:dyDescent="0.25">
      <c r="A10853"/>
      <c r="B10853"/>
      <c r="C10853"/>
      <c r="D10853"/>
    </row>
    <row r="10854" spans="1:4" x14ac:dyDescent="0.25">
      <c r="A10854"/>
      <c r="B10854"/>
      <c r="C10854"/>
      <c r="D10854"/>
    </row>
    <row r="10855" spans="1:4" x14ac:dyDescent="0.25">
      <c r="A10855"/>
      <c r="B10855"/>
      <c r="C10855"/>
      <c r="D10855"/>
    </row>
    <row r="10856" spans="1:4" x14ac:dyDescent="0.25">
      <c r="A10856"/>
      <c r="B10856"/>
      <c r="C10856"/>
      <c r="D10856"/>
    </row>
    <row r="10857" spans="1:4" x14ac:dyDescent="0.25">
      <c r="A10857"/>
      <c r="B10857"/>
      <c r="C10857"/>
      <c r="D10857"/>
    </row>
    <row r="10858" spans="1:4" x14ac:dyDescent="0.25">
      <c r="A10858"/>
      <c r="B10858"/>
      <c r="C10858"/>
      <c r="D10858"/>
    </row>
    <row r="10859" spans="1:4" x14ac:dyDescent="0.25">
      <c r="A10859"/>
      <c r="B10859"/>
      <c r="C10859"/>
      <c r="D10859"/>
    </row>
    <row r="10860" spans="1:4" x14ac:dyDescent="0.25">
      <c r="A10860"/>
      <c r="B10860"/>
      <c r="C10860"/>
      <c r="D10860"/>
    </row>
    <row r="10861" spans="1:4" x14ac:dyDescent="0.25">
      <c r="A10861"/>
      <c r="B10861"/>
      <c r="C10861"/>
      <c r="D10861"/>
    </row>
    <row r="10862" spans="1:4" x14ac:dyDescent="0.25">
      <c r="A10862"/>
      <c r="B10862"/>
      <c r="C10862"/>
      <c r="D10862"/>
    </row>
    <row r="10863" spans="1:4" x14ac:dyDescent="0.25">
      <c r="A10863"/>
      <c r="B10863"/>
      <c r="C10863"/>
      <c r="D10863"/>
    </row>
    <row r="10864" spans="1:4" x14ac:dyDescent="0.25">
      <c r="A10864"/>
      <c r="B10864"/>
      <c r="C10864"/>
      <c r="D10864"/>
    </row>
    <row r="10865" spans="1:4" x14ac:dyDescent="0.25">
      <c r="A10865"/>
      <c r="B10865"/>
      <c r="C10865"/>
      <c r="D10865"/>
    </row>
    <row r="10866" spans="1:4" x14ac:dyDescent="0.25">
      <c r="A10866"/>
      <c r="B10866"/>
      <c r="C10866"/>
      <c r="D10866"/>
    </row>
    <row r="10867" spans="1:4" x14ac:dyDescent="0.25">
      <c r="A10867"/>
      <c r="B10867"/>
      <c r="C10867"/>
      <c r="D10867"/>
    </row>
    <row r="10868" spans="1:4" x14ac:dyDescent="0.25">
      <c r="A10868"/>
      <c r="B10868"/>
      <c r="C10868"/>
      <c r="D10868"/>
    </row>
    <row r="10869" spans="1:4" x14ac:dyDescent="0.25">
      <c r="A10869"/>
      <c r="B10869"/>
      <c r="C10869"/>
      <c r="D10869"/>
    </row>
    <row r="10870" spans="1:4" x14ac:dyDescent="0.25">
      <c r="A10870"/>
      <c r="B10870"/>
      <c r="C10870"/>
      <c r="D10870"/>
    </row>
    <row r="10871" spans="1:4" x14ac:dyDescent="0.25">
      <c r="A10871"/>
      <c r="B10871"/>
      <c r="C10871"/>
      <c r="D10871"/>
    </row>
    <row r="10872" spans="1:4" x14ac:dyDescent="0.25">
      <c r="A10872"/>
      <c r="B10872"/>
      <c r="C10872"/>
      <c r="D10872"/>
    </row>
    <row r="10873" spans="1:4" x14ac:dyDescent="0.25">
      <c r="A10873"/>
      <c r="B10873"/>
      <c r="C10873"/>
      <c r="D10873"/>
    </row>
    <row r="10874" spans="1:4" x14ac:dyDescent="0.25">
      <c r="A10874"/>
      <c r="B10874"/>
      <c r="C10874"/>
      <c r="D10874"/>
    </row>
    <row r="10875" spans="1:4" x14ac:dyDescent="0.25">
      <c r="A10875"/>
      <c r="B10875"/>
      <c r="C10875"/>
      <c r="D10875"/>
    </row>
    <row r="10876" spans="1:4" x14ac:dyDescent="0.25">
      <c r="A10876"/>
      <c r="B10876"/>
      <c r="C10876"/>
      <c r="D10876"/>
    </row>
    <row r="10877" spans="1:4" x14ac:dyDescent="0.25">
      <c r="A10877"/>
      <c r="B10877"/>
      <c r="C10877"/>
      <c r="D10877"/>
    </row>
    <row r="10878" spans="1:4" x14ac:dyDescent="0.25">
      <c r="A10878"/>
      <c r="B10878"/>
      <c r="C10878"/>
      <c r="D10878"/>
    </row>
    <row r="10879" spans="1:4" x14ac:dyDescent="0.25">
      <c r="A10879"/>
      <c r="B10879"/>
      <c r="C10879"/>
      <c r="D10879"/>
    </row>
    <row r="10880" spans="1:4" x14ac:dyDescent="0.25">
      <c r="A10880"/>
      <c r="B10880"/>
      <c r="C10880"/>
      <c r="D10880"/>
    </row>
    <row r="10881" spans="1:4" x14ac:dyDescent="0.25">
      <c r="A10881"/>
      <c r="B10881"/>
      <c r="C10881"/>
      <c r="D10881"/>
    </row>
    <row r="10882" spans="1:4" x14ac:dyDescent="0.25">
      <c r="A10882"/>
      <c r="B10882"/>
      <c r="C10882"/>
      <c r="D10882"/>
    </row>
    <row r="10883" spans="1:4" x14ac:dyDescent="0.25">
      <c r="A10883"/>
      <c r="B10883"/>
      <c r="C10883"/>
      <c r="D10883"/>
    </row>
    <row r="10884" spans="1:4" x14ac:dyDescent="0.25">
      <c r="A10884"/>
      <c r="B10884"/>
      <c r="C10884"/>
      <c r="D10884"/>
    </row>
    <row r="10885" spans="1:4" x14ac:dyDescent="0.25">
      <c r="A10885"/>
      <c r="B10885"/>
      <c r="C10885"/>
      <c r="D10885"/>
    </row>
    <row r="10886" spans="1:4" x14ac:dyDescent="0.25">
      <c r="A10886"/>
      <c r="B10886"/>
      <c r="C10886"/>
      <c r="D10886"/>
    </row>
    <row r="10887" spans="1:4" x14ac:dyDescent="0.25">
      <c r="A10887"/>
      <c r="B10887"/>
      <c r="C10887"/>
      <c r="D10887"/>
    </row>
    <row r="10888" spans="1:4" x14ac:dyDescent="0.25">
      <c r="A10888"/>
      <c r="B10888"/>
      <c r="C10888"/>
      <c r="D10888"/>
    </row>
    <row r="10889" spans="1:4" x14ac:dyDescent="0.25">
      <c r="A10889"/>
      <c r="B10889"/>
      <c r="C10889"/>
      <c r="D10889"/>
    </row>
    <row r="10890" spans="1:4" x14ac:dyDescent="0.25">
      <c r="A10890"/>
      <c r="B10890"/>
      <c r="C10890"/>
      <c r="D10890"/>
    </row>
    <row r="10891" spans="1:4" x14ac:dyDescent="0.25">
      <c r="A10891"/>
      <c r="B10891"/>
      <c r="C10891"/>
      <c r="D10891"/>
    </row>
    <row r="10892" spans="1:4" x14ac:dyDescent="0.25">
      <c r="A10892"/>
      <c r="B10892"/>
      <c r="C10892"/>
      <c r="D10892"/>
    </row>
    <row r="10893" spans="1:4" x14ac:dyDescent="0.25">
      <c r="A10893"/>
      <c r="B10893"/>
      <c r="C10893"/>
      <c r="D10893"/>
    </row>
    <row r="10894" spans="1:4" x14ac:dyDescent="0.25">
      <c r="A10894"/>
      <c r="B10894"/>
      <c r="C10894"/>
      <c r="D10894"/>
    </row>
    <row r="10895" spans="1:4" x14ac:dyDescent="0.25">
      <c r="A10895"/>
      <c r="B10895"/>
      <c r="C10895"/>
      <c r="D10895"/>
    </row>
    <row r="10896" spans="1:4" x14ac:dyDescent="0.25">
      <c r="A10896"/>
      <c r="B10896"/>
      <c r="C10896"/>
      <c r="D10896"/>
    </row>
    <row r="10897" spans="1:4" x14ac:dyDescent="0.25">
      <c r="A10897"/>
      <c r="B10897"/>
      <c r="C10897"/>
      <c r="D10897"/>
    </row>
    <row r="10898" spans="1:4" x14ac:dyDescent="0.25">
      <c r="A10898"/>
      <c r="B10898"/>
      <c r="C10898"/>
      <c r="D10898"/>
    </row>
    <row r="10899" spans="1:4" x14ac:dyDescent="0.25">
      <c r="A10899"/>
      <c r="B10899"/>
      <c r="C10899"/>
      <c r="D10899"/>
    </row>
    <row r="10900" spans="1:4" x14ac:dyDescent="0.25">
      <c r="A10900"/>
      <c r="B10900"/>
      <c r="C10900"/>
      <c r="D10900"/>
    </row>
    <row r="10901" spans="1:4" x14ac:dyDescent="0.25">
      <c r="A10901"/>
      <c r="B10901"/>
      <c r="C10901"/>
      <c r="D10901"/>
    </row>
    <row r="10902" spans="1:4" x14ac:dyDescent="0.25">
      <c r="A10902"/>
      <c r="B10902"/>
      <c r="C10902"/>
      <c r="D10902"/>
    </row>
    <row r="10903" spans="1:4" x14ac:dyDescent="0.25">
      <c r="A10903"/>
      <c r="B10903"/>
      <c r="C10903"/>
      <c r="D10903"/>
    </row>
    <row r="10904" spans="1:4" x14ac:dyDescent="0.25">
      <c r="A10904"/>
      <c r="B10904"/>
      <c r="C10904"/>
      <c r="D10904"/>
    </row>
    <row r="10905" spans="1:4" x14ac:dyDescent="0.25">
      <c r="A10905"/>
      <c r="B10905"/>
      <c r="C10905"/>
      <c r="D10905"/>
    </row>
    <row r="10906" spans="1:4" x14ac:dyDescent="0.25">
      <c r="A10906"/>
      <c r="B10906"/>
      <c r="C10906"/>
      <c r="D10906"/>
    </row>
    <row r="10907" spans="1:4" x14ac:dyDescent="0.25">
      <c r="A10907"/>
      <c r="B10907"/>
      <c r="C10907"/>
      <c r="D10907"/>
    </row>
    <row r="10908" spans="1:4" x14ac:dyDescent="0.25">
      <c r="A10908"/>
      <c r="B10908"/>
      <c r="C10908"/>
      <c r="D10908"/>
    </row>
    <row r="10909" spans="1:4" x14ac:dyDescent="0.25">
      <c r="A10909"/>
      <c r="B10909"/>
      <c r="C10909"/>
      <c r="D10909"/>
    </row>
    <row r="10910" spans="1:4" x14ac:dyDescent="0.25">
      <c r="A10910"/>
      <c r="B10910"/>
      <c r="C10910"/>
      <c r="D10910"/>
    </row>
    <row r="10911" spans="1:4" x14ac:dyDescent="0.25">
      <c r="A10911"/>
      <c r="B10911"/>
      <c r="C10911"/>
      <c r="D10911"/>
    </row>
    <row r="10912" spans="1:4" x14ac:dyDescent="0.25">
      <c r="A10912"/>
      <c r="B10912"/>
      <c r="C10912"/>
      <c r="D10912"/>
    </row>
    <row r="10913" spans="1:4" x14ac:dyDescent="0.25">
      <c r="A10913"/>
      <c r="B10913"/>
      <c r="C10913"/>
      <c r="D10913"/>
    </row>
    <row r="10914" spans="1:4" x14ac:dyDescent="0.25">
      <c r="A10914"/>
      <c r="B10914"/>
      <c r="C10914"/>
      <c r="D10914"/>
    </row>
    <row r="10915" spans="1:4" x14ac:dyDescent="0.25">
      <c r="A10915"/>
      <c r="B10915"/>
      <c r="C10915"/>
      <c r="D10915"/>
    </row>
    <row r="10916" spans="1:4" x14ac:dyDescent="0.25">
      <c r="A10916"/>
      <c r="B10916"/>
      <c r="C10916"/>
      <c r="D10916"/>
    </row>
    <row r="10917" spans="1:4" x14ac:dyDescent="0.25">
      <c r="A10917"/>
      <c r="B10917"/>
      <c r="C10917"/>
      <c r="D10917"/>
    </row>
    <row r="10918" spans="1:4" x14ac:dyDescent="0.25">
      <c r="A10918"/>
      <c r="B10918"/>
      <c r="C10918"/>
      <c r="D10918"/>
    </row>
    <row r="10919" spans="1:4" x14ac:dyDescent="0.25">
      <c r="A10919"/>
      <c r="B10919"/>
      <c r="C10919"/>
      <c r="D10919"/>
    </row>
    <row r="10920" spans="1:4" x14ac:dyDescent="0.25">
      <c r="A10920"/>
      <c r="B10920"/>
      <c r="C10920"/>
      <c r="D10920"/>
    </row>
    <row r="10921" spans="1:4" x14ac:dyDescent="0.25">
      <c r="A10921"/>
      <c r="B10921"/>
      <c r="C10921"/>
      <c r="D10921"/>
    </row>
    <row r="10922" spans="1:4" x14ac:dyDescent="0.25">
      <c r="A10922"/>
      <c r="B10922"/>
      <c r="C10922"/>
      <c r="D10922"/>
    </row>
    <row r="10923" spans="1:4" x14ac:dyDescent="0.25">
      <c r="A10923"/>
      <c r="B10923"/>
      <c r="C10923"/>
      <c r="D10923"/>
    </row>
    <row r="10924" spans="1:4" x14ac:dyDescent="0.25">
      <c r="A10924"/>
      <c r="B10924"/>
      <c r="C10924"/>
      <c r="D10924"/>
    </row>
    <row r="10925" spans="1:4" x14ac:dyDescent="0.25">
      <c r="A10925"/>
      <c r="B10925"/>
      <c r="C10925"/>
      <c r="D10925"/>
    </row>
    <row r="10926" spans="1:4" x14ac:dyDescent="0.25">
      <c r="A10926"/>
      <c r="B10926"/>
      <c r="C10926"/>
      <c r="D10926"/>
    </row>
    <row r="10927" spans="1:4" x14ac:dyDescent="0.25">
      <c r="A10927"/>
      <c r="B10927"/>
      <c r="C10927"/>
      <c r="D10927"/>
    </row>
    <row r="10928" spans="1:4" x14ac:dyDescent="0.25">
      <c r="A10928"/>
      <c r="B10928"/>
      <c r="C10928"/>
      <c r="D10928"/>
    </row>
    <row r="10929" spans="1:4" x14ac:dyDescent="0.25">
      <c r="A10929"/>
      <c r="B10929"/>
      <c r="C10929"/>
      <c r="D10929"/>
    </row>
    <row r="10930" spans="1:4" x14ac:dyDescent="0.25">
      <c r="A10930"/>
      <c r="B10930"/>
      <c r="C10930"/>
      <c r="D10930"/>
    </row>
    <row r="10931" spans="1:4" x14ac:dyDescent="0.25">
      <c r="A10931"/>
      <c r="B10931"/>
      <c r="C10931"/>
      <c r="D10931"/>
    </row>
    <row r="10932" spans="1:4" x14ac:dyDescent="0.25">
      <c r="A10932"/>
      <c r="B10932"/>
      <c r="C10932"/>
      <c r="D10932"/>
    </row>
    <row r="10933" spans="1:4" x14ac:dyDescent="0.25">
      <c r="A10933"/>
      <c r="B10933"/>
      <c r="C10933"/>
      <c r="D10933"/>
    </row>
    <row r="10934" spans="1:4" x14ac:dyDescent="0.25">
      <c r="A10934"/>
      <c r="B10934"/>
      <c r="C10934"/>
      <c r="D10934"/>
    </row>
    <row r="10935" spans="1:4" x14ac:dyDescent="0.25">
      <c r="A10935"/>
      <c r="B10935"/>
      <c r="C10935"/>
      <c r="D10935"/>
    </row>
    <row r="10936" spans="1:4" x14ac:dyDescent="0.25">
      <c r="A10936"/>
      <c r="B10936"/>
      <c r="C10936"/>
      <c r="D10936"/>
    </row>
    <row r="10937" spans="1:4" x14ac:dyDescent="0.25">
      <c r="A10937"/>
      <c r="B10937"/>
      <c r="C10937"/>
      <c r="D10937"/>
    </row>
    <row r="10938" spans="1:4" x14ac:dyDescent="0.25">
      <c r="A10938"/>
      <c r="B10938"/>
      <c r="C10938"/>
      <c r="D10938"/>
    </row>
    <row r="10939" spans="1:4" x14ac:dyDescent="0.25">
      <c r="A10939"/>
      <c r="B10939"/>
      <c r="C10939"/>
      <c r="D10939"/>
    </row>
    <row r="10940" spans="1:4" x14ac:dyDescent="0.25">
      <c r="A10940"/>
      <c r="B10940"/>
      <c r="C10940"/>
      <c r="D10940"/>
    </row>
    <row r="10941" spans="1:4" x14ac:dyDescent="0.25">
      <c r="A10941"/>
      <c r="B10941"/>
      <c r="C10941"/>
      <c r="D10941"/>
    </row>
    <row r="10942" spans="1:4" x14ac:dyDescent="0.25">
      <c r="A10942"/>
      <c r="B10942"/>
      <c r="C10942"/>
      <c r="D10942"/>
    </row>
    <row r="10943" spans="1:4" x14ac:dyDescent="0.25">
      <c r="A10943"/>
      <c r="B10943"/>
      <c r="C10943"/>
      <c r="D10943"/>
    </row>
    <row r="10944" spans="1:4" x14ac:dyDescent="0.25">
      <c r="A10944"/>
      <c r="B10944"/>
      <c r="C10944"/>
      <c r="D10944"/>
    </row>
    <row r="10945" spans="1:4" x14ac:dyDescent="0.25">
      <c r="A10945"/>
      <c r="B10945"/>
      <c r="C10945"/>
      <c r="D10945"/>
    </row>
    <row r="10946" spans="1:4" x14ac:dyDescent="0.25">
      <c r="A10946"/>
      <c r="B10946"/>
      <c r="C10946"/>
      <c r="D10946"/>
    </row>
    <row r="10947" spans="1:4" x14ac:dyDescent="0.25">
      <c r="A10947"/>
      <c r="B10947"/>
      <c r="C10947"/>
      <c r="D10947"/>
    </row>
    <row r="10948" spans="1:4" x14ac:dyDescent="0.25">
      <c r="A10948"/>
      <c r="B10948"/>
      <c r="C10948"/>
      <c r="D10948"/>
    </row>
    <row r="10949" spans="1:4" x14ac:dyDescent="0.25">
      <c r="A10949"/>
      <c r="B10949"/>
      <c r="C10949"/>
      <c r="D10949"/>
    </row>
    <row r="10950" spans="1:4" x14ac:dyDescent="0.25">
      <c r="A10950"/>
      <c r="B10950"/>
      <c r="C10950"/>
      <c r="D10950"/>
    </row>
    <row r="10951" spans="1:4" x14ac:dyDescent="0.25">
      <c r="A10951"/>
      <c r="B10951"/>
      <c r="C10951"/>
      <c r="D10951"/>
    </row>
    <row r="10952" spans="1:4" x14ac:dyDescent="0.25">
      <c r="A10952"/>
      <c r="B10952"/>
      <c r="C10952"/>
      <c r="D10952"/>
    </row>
    <row r="10953" spans="1:4" x14ac:dyDescent="0.25">
      <c r="A10953"/>
      <c r="B10953"/>
      <c r="C10953"/>
      <c r="D10953"/>
    </row>
    <row r="10954" spans="1:4" x14ac:dyDescent="0.25">
      <c r="A10954"/>
      <c r="B10954"/>
      <c r="C10954"/>
      <c r="D10954"/>
    </row>
    <row r="10955" spans="1:4" x14ac:dyDescent="0.25">
      <c r="A10955"/>
      <c r="B10955"/>
      <c r="C10955"/>
      <c r="D10955"/>
    </row>
    <row r="10956" spans="1:4" x14ac:dyDescent="0.25">
      <c r="A10956"/>
      <c r="B10956"/>
      <c r="C10956"/>
      <c r="D10956"/>
    </row>
    <row r="10957" spans="1:4" x14ac:dyDescent="0.25">
      <c r="A10957"/>
      <c r="B10957"/>
      <c r="C10957"/>
      <c r="D10957"/>
    </row>
    <row r="10958" spans="1:4" x14ac:dyDescent="0.25">
      <c r="A10958"/>
      <c r="B10958"/>
      <c r="C10958"/>
      <c r="D10958"/>
    </row>
    <row r="10959" spans="1:4" x14ac:dyDescent="0.25">
      <c r="A10959"/>
      <c r="B10959"/>
      <c r="C10959"/>
      <c r="D10959"/>
    </row>
    <row r="10960" spans="1:4" x14ac:dyDescent="0.25">
      <c r="A10960"/>
      <c r="B10960"/>
      <c r="C10960"/>
      <c r="D10960"/>
    </row>
    <row r="10961" spans="1:4" x14ac:dyDescent="0.25">
      <c r="A10961"/>
      <c r="B10961"/>
      <c r="C10961"/>
      <c r="D10961"/>
    </row>
    <row r="10962" spans="1:4" x14ac:dyDescent="0.25">
      <c r="A10962"/>
      <c r="B10962"/>
      <c r="C10962"/>
      <c r="D10962"/>
    </row>
    <row r="10963" spans="1:4" x14ac:dyDescent="0.25">
      <c r="A10963"/>
      <c r="B10963"/>
      <c r="C10963"/>
      <c r="D10963"/>
    </row>
    <row r="10964" spans="1:4" x14ac:dyDescent="0.25">
      <c r="A10964"/>
      <c r="B10964"/>
      <c r="C10964"/>
      <c r="D10964"/>
    </row>
    <row r="10965" spans="1:4" x14ac:dyDescent="0.25">
      <c r="A10965"/>
      <c r="B10965"/>
      <c r="C10965"/>
      <c r="D10965"/>
    </row>
    <row r="10966" spans="1:4" x14ac:dyDescent="0.25">
      <c r="A10966"/>
      <c r="B10966"/>
      <c r="C10966"/>
      <c r="D10966"/>
    </row>
    <row r="10967" spans="1:4" x14ac:dyDescent="0.25">
      <c r="A10967"/>
      <c r="B10967"/>
      <c r="C10967"/>
      <c r="D10967"/>
    </row>
    <row r="10968" spans="1:4" x14ac:dyDescent="0.25">
      <c r="A10968"/>
      <c r="B10968"/>
      <c r="C10968"/>
      <c r="D10968"/>
    </row>
    <row r="10969" spans="1:4" x14ac:dyDescent="0.25">
      <c r="A10969"/>
      <c r="B10969"/>
      <c r="C10969"/>
      <c r="D10969"/>
    </row>
    <row r="10970" spans="1:4" x14ac:dyDescent="0.25">
      <c r="A10970"/>
      <c r="B10970"/>
      <c r="C10970"/>
      <c r="D10970"/>
    </row>
    <row r="10971" spans="1:4" x14ac:dyDescent="0.25">
      <c r="A10971"/>
      <c r="B10971"/>
      <c r="C10971"/>
      <c r="D10971"/>
    </row>
    <row r="10972" spans="1:4" x14ac:dyDescent="0.25">
      <c r="A10972"/>
      <c r="B10972"/>
      <c r="C10972"/>
      <c r="D10972"/>
    </row>
    <row r="10973" spans="1:4" x14ac:dyDescent="0.25">
      <c r="A10973"/>
      <c r="B10973"/>
      <c r="C10973"/>
      <c r="D10973"/>
    </row>
    <row r="10974" spans="1:4" x14ac:dyDescent="0.25">
      <c r="A10974"/>
      <c r="B10974"/>
      <c r="C10974"/>
      <c r="D10974"/>
    </row>
    <row r="10975" spans="1:4" x14ac:dyDescent="0.25">
      <c r="A10975"/>
      <c r="B10975"/>
      <c r="C10975"/>
      <c r="D10975"/>
    </row>
    <row r="10976" spans="1:4" x14ac:dyDescent="0.25">
      <c r="A10976"/>
      <c r="B10976"/>
      <c r="C10976"/>
      <c r="D10976"/>
    </row>
    <row r="10977" spans="1:4" x14ac:dyDescent="0.25">
      <c r="A10977"/>
      <c r="B10977"/>
      <c r="C10977"/>
      <c r="D10977"/>
    </row>
    <row r="10978" spans="1:4" x14ac:dyDescent="0.25">
      <c r="A10978"/>
      <c r="B10978"/>
      <c r="C10978"/>
      <c r="D10978"/>
    </row>
    <row r="10979" spans="1:4" x14ac:dyDescent="0.25">
      <c r="A10979"/>
      <c r="B10979"/>
      <c r="C10979"/>
      <c r="D10979"/>
    </row>
    <row r="10980" spans="1:4" x14ac:dyDescent="0.25">
      <c r="A10980"/>
      <c r="B10980"/>
      <c r="C10980"/>
      <c r="D10980"/>
    </row>
    <row r="10981" spans="1:4" x14ac:dyDescent="0.25">
      <c r="A10981"/>
      <c r="B10981"/>
      <c r="C10981"/>
      <c r="D10981"/>
    </row>
    <row r="10982" spans="1:4" x14ac:dyDescent="0.25">
      <c r="A10982"/>
      <c r="B10982"/>
      <c r="C10982"/>
      <c r="D10982"/>
    </row>
    <row r="10983" spans="1:4" x14ac:dyDescent="0.25">
      <c r="A10983"/>
      <c r="B10983"/>
      <c r="C10983"/>
      <c r="D10983"/>
    </row>
    <row r="10984" spans="1:4" x14ac:dyDescent="0.25">
      <c r="A10984"/>
      <c r="B10984"/>
      <c r="C10984"/>
      <c r="D10984"/>
    </row>
    <row r="10985" spans="1:4" x14ac:dyDescent="0.25">
      <c r="A10985"/>
      <c r="B10985"/>
      <c r="C10985"/>
      <c r="D10985"/>
    </row>
    <row r="10986" spans="1:4" x14ac:dyDescent="0.25">
      <c r="A10986"/>
      <c r="B10986"/>
      <c r="C10986"/>
      <c r="D10986"/>
    </row>
    <row r="10987" spans="1:4" x14ac:dyDescent="0.25">
      <c r="A10987"/>
      <c r="B10987"/>
      <c r="C10987"/>
      <c r="D10987"/>
    </row>
    <row r="10988" spans="1:4" x14ac:dyDescent="0.25">
      <c r="A10988"/>
      <c r="B10988"/>
      <c r="C10988"/>
      <c r="D10988"/>
    </row>
    <row r="10989" spans="1:4" x14ac:dyDescent="0.25">
      <c r="A10989"/>
      <c r="B10989"/>
      <c r="C10989"/>
      <c r="D10989"/>
    </row>
    <row r="10990" spans="1:4" x14ac:dyDescent="0.25">
      <c r="A10990"/>
      <c r="B10990"/>
      <c r="C10990"/>
      <c r="D10990"/>
    </row>
    <row r="10991" spans="1:4" x14ac:dyDescent="0.25">
      <c r="A10991"/>
      <c r="B10991"/>
      <c r="C10991"/>
      <c r="D10991"/>
    </row>
    <row r="10992" spans="1:4" x14ac:dyDescent="0.25">
      <c r="A10992"/>
      <c r="B10992"/>
      <c r="C10992"/>
      <c r="D10992"/>
    </row>
    <row r="10993" spans="1:4" x14ac:dyDescent="0.25">
      <c r="A10993"/>
      <c r="B10993"/>
      <c r="C10993"/>
      <c r="D10993"/>
    </row>
    <row r="10994" spans="1:4" x14ac:dyDescent="0.25">
      <c r="A10994"/>
      <c r="B10994"/>
      <c r="C10994"/>
      <c r="D10994"/>
    </row>
    <row r="10995" spans="1:4" x14ac:dyDescent="0.25">
      <c r="A10995"/>
      <c r="B10995"/>
      <c r="C10995"/>
      <c r="D10995"/>
    </row>
    <row r="10996" spans="1:4" x14ac:dyDescent="0.25">
      <c r="A10996"/>
      <c r="B10996"/>
      <c r="C10996"/>
      <c r="D10996"/>
    </row>
    <row r="10997" spans="1:4" x14ac:dyDescent="0.25">
      <c r="A10997"/>
      <c r="B10997"/>
      <c r="C10997"/>
      <c r="D10997"/>
    </row>
    <row r="10998" spans="1:4" x14ac:dyDescent="0.25">
      <c r="A10998"/>
      <c r="B10998"/>
      <c r="C10998"/>
      <c r="D10998"/>
    </row>
    <row r="10999" spans="1:4" x14ac:dyDescent="0.25">
      <c r="A10999"/>
      <c r="B10999"/>
      <c r="C10999"/>
      <c r="D10999"/>
    </row>
    <row r="11000" spans="1:4" x14ac:dyDescent="0.25">
      <c r="A11000"/>
      <c r="B11000"/>
      <c r="C11000"/>
      <c r="D11000"/>
    </row>
    <row r="11001" spans="1:4" x14ac:dyDescent="0.25">
      <c r="A11001"/>
      <c r="B11001"/>
      <c r="C11001"/>
      <c r="D11001"/>
    </row>
    <row r="11002" spans="1:4" x14ac:dyDescent="0.25">
      <c r="A11002"/>
      <c r="B11002"/>
      <c r="C11002"/>
      <c r="D11002"/>
    </row>
    <row r="11003" spans="1:4" x14ac:dyDescent="0.25">
      <c r="A11003"/>
      <c r="B11003"/>
      <c r="C11003"/>
      <c r="D11003"/>
    </row>
    <row r="11004" spans="1:4" x14ac:dyDescent="0.25">
      <c r="A11004"/>
      <c r="B11004"/>
      <c r="C11004"/>
      <c r="D11004"/>
    </row>
    <row r="11005" spans="1:4" x14ac:dyDescent="0.25">
      <c r="A11005"/>
      <c r="B11005"/>
      <c r="C11005"/>
      <c r="D11005"/>
    </row>
    <row r="11006" spans="1:4" x14ac:dyDescent="0.25">
      <c r="A11006"/>
      <c r="B11006"/>
      <c r="C11006"/>
      <c r="D11006"/>
    </row>
    <row r="11007" spans="1:4" x14ac:dyDescent="0.25">
      <c r="A11007"/>
      <c r="B11007"/>
      <c r="C11007"/>
      <c r="D11007"/>
    </row>
    <row r="11008" spans="1:4" x14ac:dyDescent="0.25">
      <c r="A11008"/>
      <c r="B11008"/>
      <c r="C11008"/>
      <c r="D11008"/>
    </row>
    <row r="11009" spans="1:4" x14ac:dyDescent="0.25">
      <c r="A11009"/>
      <c r="B11009"/>
      <c r="C11009"/>
      <c r="D11009"/>
    </row>
    <row r="11010" spans="1:4" x14ac:dyDescent="0.25">
      <c r="A11010"/>
      <c r="B11010"/>
      <c r="C11010"/>
      <c r="D11010"/>
    </row>
    <row r="11011" spans="1:4" x14ac:dyDescent="0.25">
      <c r="A11011"/>
      <c r="B11011"/>
      <c r="C11011"/>
      <c r="D11011"/>
    </row>
    <row r="11012" spans="1:4" x14ac:dyDescent="0.25">
      <c r="A11012"/>
      <c r="B11012"/>
      <c r="C11012"/>
      <c r="D11012"/>
    </row>
    <row r="11013" spans="1:4" x14ac:dyDescent="0.25">
      <c r="A11013"/>
      <c r="B11013"/>
      <c r="C11013"/>
      <c r="D11013"/>
    </row>
    <row r="11014" spans="1:4" x14ac:dyDescent="0.25">
      <c r="A11014"/>
      <c r="B11014"/>
      <c r="C11014"/>
      <c r="D11014"/>
    </row>
    <row r="11015" spans="1:4" x14ac:dyDescent="0.25">
      <c r="A11015"/>
      <c r="B11015"/>
      <c r="C11015"/>
      <c r="D11015"/>
    </row>
    <row r="11016" spans="1:4" x14ac:dyDescent="0.25">
      <c r="A11016"/>
      <c r="B11016"/>
      <c r="C11016"/>
      <c r="D11016"/>
    </row>
    <row r="11017" spans="1:4" x14ac:dyDescent="0.25">
      <c r="A11017"/>
      <c r="B11017"/>
      <c r="C11017"/>
      <c r="D11017"/>
    </row>
    <row r="11018" spans="1:4" x14ac:dyDescent="0.25">
      <c r="A11018"/>
      <c r="B11018"/>
      <c r="C11018"/>
      <c r="D11018"/>
    </row>
    <row r="11019" spans="1:4" x14ac:dyDescent="0.25">
      <c r="A11019"/>
      <c r="B11019"/>
      <c r="C11019"/>
      <c r="D11019"/>
    </row>
    <row r="11020" spans="1:4" x14ac:dyDescent="0.25">
      <c r="A11020"/>
      <c r="B11020"/>
      <c r="C11020"/>
      <c r="D11020"/>
    </row>
    <row r="11021" spans="1:4" x14ac:dyDescent="0.25">
      <c r="A11021"/>
      <c r="B11021"/>
      <c r="C11021"/>
      <c r="D11021"/>
    </row>
    <row r="11022" spans="1:4" x14ac:dyDescent="0.25">
      <c r="A11022"/>
      <c r="B11022"/>
      <c r="C11022"/>
      <c r="D11022"/>
    </row>
    <row r="11023" spans="1:4" x14ac:dyDescent="0.25">
      <c r="A11023"/>
      <c r="B11023"/>
      <c r="C11023"/>
      <c r="D11023"/>
    </row>
    <row r="11024" spans="1:4" x14ac:dyDescent="0.25">
      <c r="A11024"/>
      <c r="B11024"/>
      <c r="C11024"/>
      <c r="D11024"/>
    </row>
    <row r="11025" spans="1:4" x14ac:dyDescent="0.25">
      <c r="A11025"/>
      <c r="B11025"/>
      <c r="C11025"/>
      <c r="D11025"/>
    </row>
    <row r="11026" spans="1:4" x14ac:dyDescent="0.25">
      <c r="A11026"/>
      <c r="B11026"/>
      <c r="C11026"/>
      <c r="D11026"/>
    </row>
    <row r="11027" spans="1:4" x14ac:dyDescent="0.25">
      <c r="A11027"/>
      <c r="B11027"/>
      <c r="C11027"/>
      <c r="D11027"/>
    </row>
    <row r="11028" spans="1:4" x14ac:dyDescent="0.25">
      <c r="A11028"/>
      <c r="B11028"/>
      <c r="C11028"/>
      <c r="D11028"/>
    </row>
    <row r="11029" spans="1:4" x14ac:dyDescent="0.25">
      <c r="A11029"/>
      <c r="B11029"/>
      <c r="C11029"/>
      <c r="D11029"/>
    </row>
    <row r="11030" spans="1:4" x14ac:dyDescent="0.25">
      <c r="A11030"/>
      <c r="B11030"/>
      <c r="C11030"/>
      <c r="D11030"/>
    </row>
    <row r="11031" spans="1:4" x14ac:dyDescent="0.25">
      <c r="A11031"/>
      <c r="B11031"/>
      <c r="C11031"/>
      <c r="D11031"/>
    </row>
    <row r="11032" spans="1:4" x14ac:dyDescent="0.25">
      <c r="A11032"/>
      <c r="B11032"/>
      <c r="C11032"/>
      <c r="D11032"/>
    </row>
    <row r="11033" spans="1:4" x14ac:dyDescent="0.25">
      <c r="A11033"/>
      <c r="B11033"/>
      <c r="C11033"/>
      <c r="D11033"/>
    </row>
    <row r="11034" spans="1:4" x14ac:dyDescent="0.25">
      <c r="A11034"/>
      <c r="B11034"/>
      <c r="C11034"/>
      <c r="D11034"/>
    </row>
    <row r="11035" spans="1:4" x14ac:dyDescent="0.25">
      <c r="A11035"/>
      <c r="B11035"/>
      <c r="C11035"/>
      <c r="D11035"/>
    </row>
    <row r="11036" spans="1:4" x14ac:dyDescent="0.25">
      <c r="A11036"/>
      <c r="B11036"/>
      <c r="C11036"/>
      <c r="D11036"/>
    </row>
    <row r="11037" spans="1:4" x14ac:dyDescent="0.25">
      <c r="A11037"/>
      <c r="B11037"/>
      <c r="C11037"/>
      <c r="D11037"/>
    </row>
    <row r="11038" spans="1:4" x14ac:dyDescent="0.25">
      <c r="A11038"/>
      <c r="B11038"/>
      <c r="C11038"/>
      <c r="D11038"/>
    </row>
    <row r="11039" spans="1:4" x14ac:dyDescent="0.25">
      <c r="A11039"/>
      <c r="B11039"/>
      <c r="C11039"/>
      <c r="D11039"/>
    </row>
    <row r="11040" spans="1:4" x14ac:dyDescent="0.25">
      <c r="A11040"/>
      <c r="B11040"/>
      <c r="C11040"/>
      <c r="D11040"/>
    </row>
    <row r="11041" spans="1:4" x14ac:dyDescent="0.25">
      <c r="A11041"/>
      <c r="B11041"/>
      <c r="C11041"/>
      <c r="D11041"/>
    </row>
    <row r="11042" spans="1:4" x14ac:dyDescent="0.25">
      <c r="A11042"/>
      <c r="B11042"/>
      <c r="C11042"/>
      <c r="D11042"/>
    </row>
    <row r="11043" spans="1:4" x14ac:dyDescent="0.25">
      <c r="A11043"/>
      <c r="B11043"/>
      <c r="C11043"/>
      <c r="D11043"/>
    </row>
    <row r="11044" spans="1:4" x14ac:dyDescent="0.25">
      <c r="A11044"/>
      <c r="B11044"/>
      <c r="C11044"/>
      <c r="D11044"/>
    </row>
    <row r="11045" spans="1:4" x14ac:dyDescent="0.25">
      <c r="A11045"/>
      <c r="B11045"/>
      <c r="C11045"/>
      <c r="D11045"/>
    </row>
    <row r="11046" spans="1:4" x14ac:dyDescent="0.25">
      <c r="A11046"/>
      <c r="B11046"/>
      <c r="C11046"/>
      <c r="D11046"/>
    </row>
    <row r="11047" spans="1:4" x14ac:dyDescent="0.25">
      <c r="A11047"/>
      <c r="B11047"/>
      <c r="C11047"/>
      <c r="D11047"/>
    </row>
    <row r="11048" spans="1:4" x14ac:dyDescent="0.25">
      <c r="A11048"/>
      <c r="B11048"/>
      <c r="C11048"/>
      <c r="D11048"/>
    </row>
    <row r="11049" spans="1:4" x14ac:dyDescent="0.25">
      <c r="A11049"/>
      <c r="B11049"/>
      <c r="C11049"/>
      <c r="D11049"/>
    </row>
    <row r="11050" spans="1:4" x14ac:dyDescent="0.25">
      <c r="A11050"/>
      <c r="B11050"/>
      <c r="C11050"/>
      <c r="D11050"/>
    </row>
    <row r="11051" spans="1:4" x14ac:dyDescent="0.25">
      <c r="A11051"/>
      <c r="B11051"/>
      <c r="C11051"/>
      <c r="D11051"/>
    </row>
    <row r="11052" spans="1:4" x14ac:dyDescent="0.25">
      <c r="A11052"/>
      <c r="B11052"/>
      <c r="C11052"/>
      <c r="D11052"/>
    </row>
    <row r="11053" spans="1:4" x14ac:dyDescent="0.25">
      <c r="A11053"/>
      <c r="B11053"/>
      <c r="C11053"/>
      <c r="D11053"/>
    </row>
    <row r="11054" spans="1:4" x14ac:dyDescent="0.25">
      <c r="A11054"/>
      <c r="B11054"/>
      <c r="C11054"/>
      <c r="D11054"/>
    </row>
    <row r="11055" spans="1:4" x14ac:dyDescent="0.25">
      <c r="A11055"/>
      <c r="B11055"/>
      <c r="C11055"/>
      <c r="D11055"/>
    </row>
    <row r="11056" spans="1:4" x14ac:dyDescent="0.25">
      <c r="A11056"/>
      <c r="B11056"/>
      <c r="C11056"/>
      <c r="D11056"/>
    </row>
    <row r="11057" spans="1:4" x14ac:dyDescent="0.25">
      <c r="A11057"/>
      <c r="B11057"/>
      <c r="C11057"/>
      <c r="D11057"/>
    </row>
    <row r="11058" spans="1:4" x14ac:dyDescent="0.25">
      <c r="A11058"/>
      <c r="B11058"/>
      <c r="C11058"/>
      <c r="D11058"/>
    </row>
    <row r="11059" spans="1:4" x14ac:dyDescent="0.25">
      <c r="A11059"/>
      <c r="B11059"/>
      <c r="C11059"/>
      <c r="D11059"/>
    </row>
    <row r="11060" spans="1:4" x14ac:dyDescent="0.25">
      <c r="A11060"/>
      <c r="B11060"/>
      <c r="C11060"/>
      <c r="D11060"/>
    </row>
    <row r="11061" spans="1:4" x14ac:dyDescent="0.25">
      <c r="A11061"/>
      <c r="B11061"/>
      <c r="C11061"/>
      <c r="D11061"/>
    </row>
    <row r="11062" spans="1:4" x14ac:dyDescent="0.25">
      <c r="A11062"/>
      <c r="B11062"/>
      <c r="C11062"/>
      <c r="D11062"/>
    </row>
    <row r="11063" spans="1:4" x14ac:dyDescent="0.25">
      <c r="A11063"/>
      <c r="B11063"/>
      <c r="C11063"/>
      <c r="D11063"/>
    </row>
    <row r="11064" spans="1:4" x14ac:dyDescent="0.25">
      <c r="A11064"/>
      <c r="B11064"/>
      <c r="C11064"/>
      <c r="D11064"/>
    </row>
    <row r="11065" spans="1:4" x14ac:dyDescent="0.25">
      <c r="A11065"/>
      <c r="B11065"/>
      <c r="C11065"/>
      <c r="D11065"/>
    </row>
    <row r="11066" spans="1:4" x14ac:dyDescent="0.25">
      <c r="A11066"/>
      <c r="B11066"/>
      <c r="C11066"/>
      <c r="D11066"/>
    </row>
    <row r="11067" spans="1:4" x14ac:dyDescent="0.25">
      <c r="A11067"/>
      <c r="B11067"/>
      <c r="C11067"/>
      <c r="D11067"/>
    </row>
    <row r="11068" spans="1:4" x14ac:dyDescent="0.25">
      <c r="A11068"/>
      <c r="B11068"/>
      <c r="C11068"/>
      <c r="D11068"/>
    </row>
    <row r="11069" spans="1:4" x14ac:dyDescent="0.25">
      <c r="A11069"/>
      <c r="B11069"/>
      <c r="C11069"/>
      <c r="D11069"/>
    </row>
    <row r="11070" spans="1:4" x14ac:dyDescent="0.25">
      <c r="A11070"/>
      <c r="B11070"/>
      <c r="C11070"/>
      <c r="D11070"/>
    </row>
    <row r="11071" spans="1:4" x14ac:dyDescent="0.25">
      <c r="A11071"/>
      <c r="B11071"/>
      <c r="C11071"/>
      <c r="D11071"/>
    </row>
    <row r="11072" spans="1:4" x14ac:dyDescent="0.25">
      <c r="A11072"/>
      <c r="B11072"/>
      <c r="C11072"/>
      <c r="D11072"/>
    </row>
    <row r="11073" spans="1:4" x14ac:dyDescent="0.25">
      <c r="A11073"/>
      <c r="B11073"/>
      <c r="C11073"/>
      <c r="D11073"/>
    </row>
    <row r="11074" spans="1:4" x14ac:dyDescent="0.25">
      <c r="A11074"/>
      <c r="B11074"/>
      <c r="C11074"/>
      <c r="D11074"/>
    </row>
    <row r="11075" spans="1:4" x14ac:dyDescent="0.25">
      <c r="A11075"/>
      <c r="B11075"/>
      <c r="C11075"/>
      <c r="D11075"/>
    </row>
    <row r="11076" spans="1:4" x14ac:dyDescent="0.25">
      <c r="A11076"/>
      <c r="B11076"/>
      <c r="C11076"/>
      <c r="D11076"/>
    </row>
    <row r="11077" spans="1:4" x14ac:dyDescent="0.25">
      <c r="A11077"/>
      <c r="B11077"/>
      <c r="C11077"/>
      <c r="D11077"/>
    </row>
    <row r="11078" spans="1:4" x14ac:dyDescent="0.25">
      <c r="A11078"/>
      <c r="B11078"/>
      <c r="C11078"/>
      <c r="D11078"/>
    </row>
    <row r="11079" spans="1:4" x14ac:dyDescent="0.25">
      <c r="A11079"/>
      <c r="B11079"/>
      <c r="C11079"/>
      <c r="D11079"/>
    </row>
    <row r="11080" spans="1:4" x14ac:dyDescent="0.25">
      <c r="A11080"/>
      <c r="B11080"/>
      <c r="C11080"/>
      <c r="D11080"/>
    </row>
    <row r="11081" spans="1:4" x14ac:dyDescent="0.25">
      <c r="A11081"/>
      <c r="B11081"/>
      <c r="C11081"/>
      <c r="D11081"/>
    </row>
    <row r="11082" spans="1:4" x14ac:dyDescent="0.25">
      <c r="A11082"/>
      <c r="B11082"/>
      <c r="C11082"/>
      <c r="D11082"/>
    </row>
    <row r="11083" spans="1:4" x14ac:dyDescent="0.25">
      <c r="A11083"/>
      <c r="B11083"/>
      <c r="C11083"/>
      <c r="D11083"/>
    </row>
    <row r="11084" spans="1:4" x14ac:dyDescent="0.25">
      <c r="A11084"/>
      <c r="B11084"/>
      <c r="C11084"/>
      <c r="D11084"/>
    </row>
    <row r="11085" spans="1:4" x14ac:dyDescent="0.25">
      <c r="A11085"/>
      <c r="B11085"/>
      <c r="C11085"/>
      <c r="D11085"/>
    </row>
    <row r="11086" spans="1:4" x14ac:dyDescent="0.25">
      <c r="A11086"/>
      <c r="B11086"/>
      <c r="C11086"/>
      <c r="D11086"/>
    </row>
    <row r="11087" spans="1:4" x14ac:dyDescent="0.25">
      <c r="A11087"/>
      <c r="B11087"/>
      <c r="C11087"/>
      <c r="D11087"/>
    </row>
    <row r="11088" spans="1:4" x14ac:dyDescent="0.25">
      <c r="A11088"/>
      <c r="B11088"/>
      <c r="C11088"/>
      <c r="D11088"/>
    </row>
    <row r="11089" spans="1:4" x14ac:dyDescent="0.25">
      <c r="A11089"/>
      <c r="B11089"/>
      <c r="C11089"/>
      <c r="D11089"/>
    </row>
    <row r="11090" spans="1:4" x14ac:dyDescent="0.25">
      <c r="A11090"/>
      <c r="B11090"/>
      <c r="C11090"/>
      <c r="D11090"/>
    </row>
    <row r="11091" spans="1:4" x14ac:dyDescent="0.25">
      <c r="A11091"/>
      <c r="B11091"/>
      <c r="C11091"/>
      <c r="D11091"/>
    </row>
    <row r="11092" spans="1:4" x14ac:dyDescent="0.25">
      <c r="A11092"/>
      <c r="B11092"/>
      <c r="C11092"/>
      <c r="D11092"/>
    </row>
    <row r="11093" spans="1:4" x14ac:dyDescent="0.25">
      <c r="A11093"/>
      <c r="B11093"/>
      <c r="C11093"/>
      <c r="D11093"/>
    </row>
    <row r="11094" spans="1:4" x14ac:dyDescent="0.25">
      <c r="A11094"/>
      <c r="B11094"/>
      <c r="C11094"/>
      <c r="D11094"/>
    </row>
    <row r="11095" spans="1:4" x14ac:dyDescent="0.25">
      <c r="A11095"/>
      <c r="B11095"/>
      <c r="C11095"/>
      <c r="D11095"/>
    </row>
    <row r="11096" spans="1:4" x14ac:dyDescent="0.25">
      <c r="A11096"/>
      <c r="B11096"/>
      <c r="C11096"/>
      <c r="D11096"/>
    </row>
    <row r="11097" spans="1:4" x14ac:dyDescent="0.25">
      <c r="A11097"/>
      <c r="B11097"/>
      <c r="C11097"/>
      <c r="D11097"/>
    </row>
    <row r="11098" spans="1:4" x14ac:dyDescent="0.25">
      <c r="A11098"/>
      <c r="B11098"/>
      <c r="C11098"/>
      <c r="D11098"/>
    </row>
    <row r="11099" spans="1:4" x14ac:dyDescent="0.25">
      <c r="A11099"/>
      <c r="B11099"/>
      <c r="C11099"/>
      <c r="D11099"/>
    </row>
    <row r="11100" spans="1:4" x14ac:dyDescent="0.25">
      <c r="A11100"/>
      <c r="B11100"/>
      <c r="C11100"/>
      <c r="D11100"/>
    </row>
    <row r="11101" spans="1:4" x14ac:dyDescent="0.25">
      <c r="A11101"/>
      <c r="B11101"/>
      <c r="C11101"/>
      <c r="D11101"/>
    </row>
    <row r="11102" spans="1:4" x14ac:dyDescent="0.25">
      <c r="A11102"/>
      <c r="B11102"/>
      <c r="C11102"/>
      <c r="D11102"/>
    </row>
    <row r="11103" spans="1:4" x14ac:dyDescent="0.25">
      <c r="A11103"/>
      <c r="B11103"/>
      <c r="C11103"/>
      <c r="D11103"/>
    </row>
    <row r="11104" spans="1:4" x14ac:dyDescent="0.25">
      <c r="A11104"/>
      <c r="B11104"/>
      <c r="C11104"/>
      <c r="D11104"/>
    </row>
    <row r="11105" spans="1:4" x14ac:dyDescent="0.25">
      <c r="A11105"/>
      <c r="B11105"/>
      <c r="C11105"/>
      <c r="D11105"/>
    </row>
    <row r="11106" spans="1:4" x14ac:dyDescent="0.25">
      <c r="A11106"/>
      <c r="B11106"/>
      <c r="C11106"/>
      <c r="D11106"/>
    </row>
    <row r="11107" spans="1:4" x14ac:dyDescent="0.25">
      <c r="A11107"/>
      <c r="B11107"/>
      <c r="C11107"/>
      <c r="D11107"/>
    </row>
    <row r="11108" spans="1:4" x14ac:dyDescent="0.25">
      <c r="A11108"/>
      <c r="B11108"/>
      <c r="C11108"/>
      <c r="D11108"/>
    </row>
    <row r="11109" spans="1:4" x14ac:dyDescent="0.25">
      <c r="A11109"/>
      <c r="B11109"/>
      <c r="C11109"/>
      <c r="D11109"/>
    </row>
    <row r="11110" spans="1:4" x14ac:dyDescent="0.25">
      <c r="A11110"/>
      <c r="B11110"/>
      <c r="C11110"/>
      <c r="D11110"/>
    </row>
    <row r="11111" spans="1:4" x14ac:dyDescent="0.25">
      <c r="A11111"/>
      <c r="B11111"/>
      <c r="C11111"/>
      <c r="D11111"/>
    </row>
    <row r="11112" spans="1:4" x14ac:dyDescent="0.25">
      <c r="A11112"/>
      <c r="B11112"/>
      <c r="C11112"/>
      <c r="D11112"/>
    </row>
    <row r="11113" spans="1:4" x14ac:dyDescent="0.25">
      <c r="A11113"/>
      <c r="B11113"/>
      <c r="C11113"/>
      <c r="D11113"/>
    </row>
    <row r="11114" spans="1:4" x14ac:dyDescent="0.25">
      <c r="A11114"/>
      <c r="B11114"/>
      <c r="C11114"/>
      <c r="D11114"/>
    </row>
    <row r="11115" spans="1:4" x14ac:dyDescent="0.25">
      <c r="A11115"/>
      <c r="B11115"/>
      <c r="C11115"/>
      <c r="D11115"/>
    </row>
    <row r="11116" spans="1:4" x14ac:dyDescent="0.25">
      <c r="A11116"/>
      <c r="B11116"/>
      <c r="C11116"/>
      <c r="D11116"/>
    </row>
    <row r="11117" spans="1:4" x14ac:dyDescent="0.25">
      <c r="A11117"/>
      <c r="B11117"/>
      <c r="C11117"/>
      <c r="D11117"/>
    </row>
    <row r="11118" spans="1:4" x14ac:dyDescent="0.25">
      <c r="A11118"/>
      <c r="B11118"/>
      <c r="C11118"/>
      <c r="D11118"/>
    </row>
    <row r="11119" spans="1:4" x14ac:dyDescent="0.25">
      <c r="A11119"/>
      <c r="B11119"/>
      <c r="C11119"/>
      <c r="D11119"/>
    </row>
    <row r="11120" spans="1:4" x14ac:dyDescent="0.25">
      <c r="A11120"/>
      <c r="B11120"/>
      <c r="C11120"/>
      <c r="D11120"/>
    </row>
    <row r="11121" spans="1:4" x14ac:dyDescent="0.25">
      <c r="A11121"/>
      <c r="B11121"/>
      <c r="C11121"/>
      <c r="D11121"/>
    </row>
    <row r="11122" spans="1:4" x14ac:dyDescent="0.25">
      <c r="A11122"/>
      <c r="B11122"/>
      <c r="C11122"/>
      <c r="D11122"/>
    </row>
    <row r="11123" spans="1:4" x14ac:dyDescent="0.25">
      <c r="A11123"/>
      <c r="B11123"/>
      <c r="C11123"/>
      <c r="D11123"/>
    </row>
    <row r="11124" spans="1:4" x14ac:dyDescent="0.25">
      <c r="A11124"/>
      <c r="B11124"/>
      <c r="C11124"/>
      <c r="D11124"/>
    </row>
    <row r="11125" spans="1:4" x14ac:dyDescent="0.25">
      <c r="A11125"/>
      <c r="B11125"/>
      <c r="C11125"/>
      <c r="D11125"/>
    </row>
    <row r="11126" spans="1:4" x14ac:dyDescent="0.25">
      <c r="A11126"/>
      <c r="B11126"/>
      <c r="C11126"/>
      <c r="D11126"/>
    </row>
    <row r="11127" spans="1:4" x14ac:dyDescent="0.25">
      <c r="A11127"/>
      <c r="B11127"/>
      <c r="C11127"/>
      <c r="D11127"/>
    </row>
    <row r="11128" spans="1:4" x14ac:dyDescent="0.25">
      <c r="A11128"/>
      <c r="B11128"/>
      <c r="C11128"/>
      <c r="D11128"/>
    </row>
    <row r="11129" spans="1:4" x14ac:dyDescent="0.25">
      <c r="A11129"/>
      <c r="B11129"/>
      <c r="C11129"/>
      <c r="D11129"/>
    </row>
    <row r="11130" spans="1:4" x14ac:dyDescent="0.25">
      <c r="A11130"/>
      <c r="B11130"/>
      <c r="C11130"/>
      <c r="D11130"/>
    </row>
    <row r="11131" spans="1:4" x14ac:dyDescent="0.25">
      <c r="A11131"/>
      <c r="B11131"/>
      <c r="C11131"/>
      <c r="D11131"/>
    </row>
    <row r="11132" spans="1:4" x14ac:dyDescent="0.25">
      <c r="A11132"/>
      <c r="B11132"/>
      <c r="C11132"/>
      <c r="D11132"/>
    </row>
    <row r="11133" spans="1:4" x14ac:dyDescent="0.25">
      <c r="A11133"/>
      <c r="B11133"/>
      <c r="C11133"/>
      <c r="D11133"/>
    </row>
    <row r="11134" spans="1:4" x14ac:dyDescent="0.25">
      <c r="A11134"/>
      <c r="B11134"/>
      <c r="C11134"/>
      <c r="D11134"/>
    </row>
    <row r="11135" spans="1:4" x14ac:dyDescent="0.25">
      <c r="A11135"/>
      <c r="B11135"/>
      <c r="C11135"/>
      <c r="D11135"/>
    </row>
    <row r="11136" spans="1:4" x14ac:dyDescent="0.25">
      <c r="A11136"/>
      <c r="B11136"/>
      <c r="C11136"/>
      <c r="D11136"/>
    </row>
    <row r="11137" spans="1:4" x14ac:dyDescent="0.25">
      <c r="A11137"/>
      <c r="B11137"/>
      <c r="C11137"/>
      <c r="D11137"/>
    </row>
    <row r="11138" spans="1:4" x14ac:dyDescent="0.25">
      <c r="A11138"/>
      <c r="B11138"/>
      <c r="C11138"/>
      <c r="D11138"/>
    </row>
    <row r="11139" spans="1:4" x14ac:dyDescent="0.25">
      <c r="A11139"/>
      <c r="B11139"/>
      <c r="C11139"/>
      <c r="D11139"/>
    </row>
    <row r="11140" spans="1:4" x14ac:dyDescent="0.25">
      <c r="A11140"/>
      <c r="B11140"/>
      <c r="C11140"/>
      <c r="D11140"/>
    </row>
    <row r="11141" spans="1:4" x14ac:dyDescent="0.25">
      <c r="A11141"/>
      <c r="B11141"/>
      <c r="C11141"/>
      <c r="D11141"/>
    </row>
    <row r="11142" spans="1:4" x14ac:dyDescent="0.25">
      <c r="A11142"/>
      <c r="B11142"/>
      <c r="C11142"/>
      <c r="D11142"/>
    </row>
    <row r="11143" spans="1:4" x14ac:dyDescent="0.25">
      <c r="A11143"/>
      <c r="B11143"/>
      <c r="C11143"/>
      <c r="D11143"/>
    </row>
    <row r="11144" spans="1:4" x14ac:dyDescent="0.25">
      <c r="A11144"/>
      <c r="B11144"/>
      <c r="C11144"/>
      <c r="D11144"/>
    </row>
    <row r="11145" spans="1:4" x14ac:dyDescent="0.25">
      <c r="A11145"/>
      <c r="B11145"/>
      <c r="C11145"/>
      <c r="D11145"/>
    </row>
    <row r="11146" spans="1:4" x14ac:dyDescent="0.25">
      <c r="A11146"/>
      <c r="B11146"/>
      <c r="C11146"/>
      <c r="D11146"/>
    </row>
    <row r="11147" spans="1:4" x14ac:dyDescent="0.25">
      <c r="A11147"/>
      <c r="B11147"/>
      <c r="C11147"/>
      <c r="D11147"/>
    </row>
    <row r="11148" spans="1:4" x14ac:dyDescent="0.25">
      <c r="A11148"/>
      <c r="B11148"/>
      <c r="C11148"/>
      <c r="D11148"/>
    </row>
    <row r="11149" spans="1:4" x14ac:dyDescent="0.25">
      <c r="A11149"/>
      <c r="B11149"/>
      <c r="C11149"/>
      <c r="D11149"/>
    </row>
    <row r="11150" spans="1:4" x14ac:dyDescent="0.25">
      <c r="A11150"/>
      <c r="B11150"/>
      <c r="C11150"/>
      <c r="D11150"/>
    </row>
    <row r="11151" spans="1:4" x14ac:dyDescent="0.25">
      <c r="A11151"/>
      <c r="B11151"/>
      <c r="C11151"/>
      <c r="D11151"/>
    </row>
    <row r="11152" spans="1:4" x14ac:dyDescent="0.25">
      <c r="A11152"/>
      <c r="B11152"/>
      <c r="C11152"/>
      <c r="D11152"/>
    </row>
    <row r="11153" spans="1:4" x14ac:dyDescent="0.25">
      <c r="A11153"/>
      <c r="B11153"/>
      <c r="C11153"/>
      <c r="D11153"/>
    </row>
    <row r="11154" spans="1:4" x14ac:dyDescent="0.25">
      <c r="A11154"/>
      <c r="B11154"/>
      <c r="C11154"/>
      <c r="D11154"/>
    </row>
    <row r="11155" spans="1:4" x14ac:dyDescent="0.25">
      <c r="A11155"/>
      <c r="B11155"/>
      <c r="C11155"/>
      <c r="D11155"/>
    </row>
    <row r="11156" spans="1:4" x14ac:dyDescent="0.25">
      <c r="A11156"/>
      <c r="B11156"/>
      <c r="C11156"/>
      <c r="D11156"/>
    </row>
    <row r="11157" spans="1:4" x14ac:dyDescent="0.25">
      <c r="A11157"/>
      <c r="B11157"/>
      <c r="C11157"/>
      <c r="D11157"/>
    </row>
    <row r="11158" spans="1:4" x14ac:dyDescent="0.25">
      <c r="A11158"/>
      <c r="B11158"/>
      <c r="C11158"/>
      <c r="D11158"/>
    </row>
    <row r="11159" spans="1:4" x14ac:dyDescent="0.25">
      <c r="A11159"/>
      <c r="B11159"/>
      <c r="C11159"/>
      <c r="D11159"/>
    </row>
    <row r="11160" spans="1:4" x14ac:dyDescent="0.25">
      <c r="A11160"/>
      <c r="B11160"/>
      <c r="C11160"/>
      <c r="D11160"/>
    </row>
    <row r="11161" spans="1:4" x14ac:dyDescent="0.25">
      <c r="A11161"/>
      <c r="B11161"/>
      <c r="C11161"/>
      <c r="D11161"/>
    </row>
    <row r="11162" spans="1:4" x14ac:dyDescent="0.25">
      <c r="A11162"/>
      <c r="B11162"/>
      <c r="C11162"/>
      <c r="D11162"/>
    </row>
    <row r="11163" spans="1:4" x14ac:dyDescent="0.25">
      <c r="A11163"/>
      <c r="B11163"/>
      <c r="C11163"/>
      <c r="D11163"/>
    </row>
    <row r="11164" spans="1:4" x14ac:dyDescent="0.25">
      <c r="A11164"/>
      <c r="B11164"/>
      <c r="C11164"/>
      <c r="D11164"/>
    </row>
    <row r="11165" spans="1:4" x14ac:dyDescent="0.25">
      <c r="A11165"/>
      <c r="B11165"/>
      <c r="C11165"/>
      <c r="D11165"/>
    </row>
    <row r="11166" spans="1:4" x14ac:dyDescent="0.25">
      <c r="A11166"/>
      <c r="B11166"/>
      <c r="C11166"/>
      <c r="D11166"/>
    </row>
    <row r="11167" spans="1:4" x14ac:dyDescent="0.25">
      <c r="A11167"/>
      <c r="B11167"/>
      <c r="C11167"/>
      <c r="D11167"/>
    </row>
    <row r="11168" spans="1:4" x14ac:dyDescent="0.25">
      <c r="A11168"/>
      <c r="B11168"/>
      <c r="C11168"/>
      <c r="D11168"/>
    </row>
    <row r="11169" spans="1:4" x14ac:dyDescent="0.25">
      <c r="A11169"/>
      <c r="B11169"/>
      <c r="C11169"/>
      <c r="D11169"/>
    </row>
    <row r="11170" spans="1:4" x14ac:dyDescent="0.25">
      <c r="A11170"/>
      <c r="B11170"/>
      <c r="C11170"/>
      <c r="D11170"/>
    </row>
    <row r="11171" spans="1:4" x14ac:dyDescent="0.25">
      <c r="A11171"/>
      <c r="B11171"/>
      <c r="C11171"/>
      <c r="D11171"/>
    </row>
    <row r="11172" spans="1:4" x14ac:dyDescent="0.25">
      <c r="A11172"/>
      <c r="B11172"/>
      <c r="C11172"/>
      <c r="D11172"/>
    </row>
    <row r="11173" spans="1:4" x14ac:dyDescent="0.25">
      <c r="A11173"/>
      <c r="B11173"/>
      <c r="C11173"/>
      <c r="D11173"/>
    </row>
    <row r="11174" spans="1:4" x14ac:dyDescent="0.25">
      <c r="A11174"/>
      <c r="B11174"/>
      <c r="C11174"/>
      <c r="D11174"/>
    </row>
    <row r="11175" spans="1:4" x14ac:dyDescent="0.25">
      <c r="A11175"/>
      <c r="B11175"/>
      <c r="C11175"/>
      <c r="D11175"/>
    </row>
    <row r="11176" spans="1:4" x14ac:dyDescent="0.25">
      <c r="A11176"/>
      <c r="B11176"/>
      <c r="C11176"/>
      <c r="D11176"/>
    </row>
    <row r="11177" spans="1:4" x14ac:dyDescent="0.25">
      <c r="A11177"/>
      <c r="B11177"/>
      <c r="C11177"/>
      <c r="D11177"/>
    </row>
    <row r="11178" spans="1:4" x14ac:dyDescent="0.25">
      <c r="A11178"/>
      <c r="B11178"/>
      <c r="C11178"/>
      <c r="D11178"/>
    </row>
    <row r="11179" spans="1:4" x14ac:dyDescent="0.25">
      <c r="A11179"/>
      <c r="B11179"/>
      <c r="C11179"/>
      <c r="D11179"/>
    </row>
    <row r="11180" spans="1:4" x14ac:dyDescent="0.25">
      <c r="A11180"/>
      <c r="B11180"/>
      <c r="C11180"/>
      <c r="D11180"/>
    </row>
    <row r="11181" spans="1:4" x14ac:dyDescent="0.25">
      <c r="A11181"/>
      <c r="B11181"/>
      <c r="C11181"/>
      <c r="D11181"/>
    </row>
    <row r="11182" spans="1:4" x14ac:dyDescent="0.25">
      <c r="A11182"/>
      <c r="B11182"/>
      <c r="C11182"/>
      <c r="D11182"/>
    </row>
    <row r="11183" spans="1:4" x14ac:dyDescent="0.25">
      <c r="A11183"/>
      <c r="B11183"/>
      <c r="C11183"/>
      <c r="D11183"/>
    </row>
    <row r="11184" spans="1:4" x14ac:dyDescent="0.25">
      <c r="A11184"/>
      <c r="B11184"/>
      <c r="C11184"/>
      <c r="D11184"/>
    </row>
    <row r="11185" spans="1:4" x14ac:dyDescent="0.25">
      <c r="A11185"/>
      <c r="B11185"/>
      <c r="C11185"/>
      <c r="D11185"/>
    </row>
    <row r="11186" spans="1:4" x14ac:dyDescent="0.25">
      <c r="A11186"/>
      <c r="B11186"/>
      <c r="C11186"/>
      <c r="D11186"/>
    </row>
    <row r="11187" spans="1:4" x14ac:dyDescent="0.25">
      <c r="A11187"/>
      <c r="B11187"/>
      <c r="C11187"/>
      <c r="D11187"/>
    </row>
    <row r="11188" spans="1:4" x14ac:dyDescent="0.25">
      <c r="A11188"/>
      <c r="B11188"/>
      <c r="C11188"/>
      <c r="D11188"/>
    </row>
    <row r="11189" spans="1:4" x14ac:dyDescent="0.25">
      <c r="A11189"/>
      <c r="B11189"/>
      <c r="C11189"/>
      <c r="D11189"/>
    </row>
    <row r="11190" spans="1:4" x14ac:dyDescent="0.25">
      <c r="A11190"/>
      <c r="B11190"/>
      <c r="C11190"/>
      <c r="D11190"/>
    </row>
    <row r="11191" spans="1:4" x14ac:dyDescent="0.25">
      <c r="A11191"/>
      <c r="B11191"/>
      <c r="C11191"/>
      <c r="D11191"/>
    </row>
    <row r="11192" spans="1:4" x14ac:dyDescent="0.25">
      <c r="A11192"/>
      <c r="B11192"/>
      <c r="C11192"/>
      <c r="D11192"/>
    </row>
    <row r="11193" spans="1:4" x14ac:dyDescent="0.25">
      <c r="A11193"/>
      <c r="B11193"/>
      <c r="C11193"/>
      <c r="D11193"/>
    </row>
    <row r="11194" spans="1:4" x14ac:dyDescent="0.25">
      <c r="A11194"/>
      <c r="B11194"/>
      <c r="C11194"/>
      <c r="D11194"/>
    </row>
    <row r="11195" spans="1:4" x14ac:dyDescent="0.25">
      <c r="A11195"/>
      <c r="B11195"/>
      <c r="C11195"/>
      <c r="D11195"/>
    </row>
    <row r="11196" spans="1:4" x14ac:dyDescent="0.25">
      <c r="A11196"/>
      <c r="B11196"/>
      <c r="C11196"/>
      <c r="D11196"/>
    </row>
    <row r="11197" spans="1:4" x14ac:dyDescent="0.25">
      <c r="A11197"/>
      <c r="B11197"/>
      <c r="C11197"/>
      <c r="D11197"/>
    </row>
    <row r="11198" spans="1:4" x14ac:dyDescent="0.25">
      <c r="A11198"/>
      <c r="B11198"/>
      <c r="C11198"/>
      <c r="D11198"/>
    </row>
    <row r="11199" spans="1:4" x14ac:dyDescent="0.25">
      <c r="A11199"/>
      <c r="B11199"/>
      <c r="C11199"/>
      <c r="D11199"/>
    </row>
    <row r="11200" spans="1:4" x14ac:dyDescent="0.25">
      <c r="A11200"/>
      <c r="B11200"/>
      <c r="C11200"/>
      <c r="D11200"/>
    </row>
    <row r="11201" spans="1:4" x14ac:dyDescent="0.25">
      <c r="A11201"/>
      <c r="B11201"/>
      <c r="C11201"/>
      <c r="D11201"/>
    </row>
    <row r="11202" spans="1:4" x14ac:dyDescent="0.25">
      <c r="A11202"/>
      <c r="B11202"/>
      <c r="C11202"/>
      <c r="D11202"/>
    </row>
    <row r="11203" spans="1:4" x14ac:dyDescent="0.25">
      <c r="A11203"/>
      <c r="B11203"/>
      <c r="C11203"/>
      <c r="D11203"/>
    </row>
    <row r="11204" spans="1:4" x14ac:dyDescent="0.25">
      <c r="A11204"/>
      <c r="B11204"/>
      <c r="C11204"/>
      <c r="D11204"/>
    </row>
    <row r="11205" spans="1:4" x14ac:dyDescent="0.25">
      <c r="A11205"/>
      <c r="B11205"/>
      <c r="C11205"/>
      <c r="D11205"/>
    </row>
    <row r="11206" spans="1:4" x14ac:dyDescent="0.25">
      <c r="A11206"/>
      <c r="B11206"/>
      <c r="C11206"/>
      <c r="D11206"/>
    </row>
    <row r="11207" spans="1:4" x14ac:dyDescent="0.25">
      <c r="A11207"/>
      <c r="B11207"/>
      <c r="C11207"/>
      <c r="D11207"/>
    </row>
    <row r="11208" spans="1:4" x14ac:dyDescent="0.25">
      <c r="A11208"/>
      <c r="B11208"/>
      <c r="C11208"/>
      <c r="D11208"/>
    </row>
    <row r="11209" spans="1:4" x14ac:dyDescent="0.25">
      <c r="A11209"/>
      <c r="B11209"/>
      <c r="C11209"/>
      <c r="D11209"/>
    </row>
    <row r="11210" spans="1:4" x14ac:dyDescent="0.25">
      <c r="A11210"/>
      <c r="B11210"/>
      <c r="C11210"/>
      <c r="D11210"/>
    </row>
    <row r="11211" spans="1:4" x14ac:dyDescent="0.25">
      <c r="A11211"/>
      <c r="B11211"/>
      <c r="C11211"/>
      <c r="D11211"/>
    </row>
    <row r="11212" spans="1:4" x14ac:dyDescent="0.25">
      <c r="A11212"/>
      <c r="B11212"/>
      <c r="C11212"/>
      <c r="D11212"/>
    </row>
    <row r="11213" spans="1:4" x14ac:dyDescent="0.25">
      <c r="A11213"/>
      <c r="B11213"/>
      <c r="C11213"/>
      <c r="D11213"/>
    </row>
    <row r="11214" spans="1:4" x14ac:dyDescent="0.25">
      <c r="A11214"/>
      <c r="B11214"/>
      <c r="C11214"/>
      <c r="D11214"/>
    </row>
    <row r="11215" spans="1:4" x14ac:dyDescent="0.25">
      <c r="A11215"/>
      <c r="B11215"/>
      <c r="C11215"/>
      <c r="D11215"/>
    </row>
    <row r="11216" spans="1:4" x14ac:dyDescent="0.25">
      <c r="A11216"/>
      <c r="B11216"/>
      <c r="C11216"/>
      <c r="D11216"/>
    </row>
    <row r="11217" spans="1:4" x14ac:dyDescent="0.25">
      <c r="A11217"/>
      <c r="B11217"/>
      <c r="C11217"/>
      <c r="D11217"/>
    </row>
    <row r="11218" spans="1:4" x14ac:dyDescent="0.25">
      <c r="A11218"/>
      <c r="B11218"/>
      <c r="C11218"/>
      <c r="D11218"/>
    </row>
    <row r="11219" spans="1:4" x14ac:dyDescent="0.25">
      <c r="A11219"/>
      <c r="B11219"/>
      <c r="C11219"/>
      <c r="D11219"/>
    </row>
    <row r="11220" spans="1:4" x14ac:dyDescent="0.25">
      <c r="A11220"/>
      <c r="B11220"/>
      <c r="C11220"/>
      <c r="D11220"/>
    </row>
    <row r="11221" spans="1:4" x14ac:dyDescent="0.25">
      <c r="A11221"/>
      <c r="B11221"/>
      <c r="C11221"/>
      <c r="D11221"/>
    </row>
    <row r="11222" spans="1:4" x14ac:dyDescent="0.25">
      <c r="A11222"/>
      <c r="B11222"/>
      <c r="C11222"/>
      <c r="D11222"/>
    </row>
    <row r="11223" spans="1:4" x14ac:dyDescent="0.25">
      <c r="A11223"/>
      <c r="B11223"/>
      <c r="C11223"/>
      <c r="D11223"/>
    </row>
    <row r="11224" spans="1:4" x14ac:dyDescent="0.25">
      <c r="A11224"/>
      <c r="B11224"/>
      <c r="C11224"/>
      <c r="D11224"/>
    </row>
    <row r="11225" spans="1:4" x14ac:dyDescent="0.25">
      <c r="A11225"/>
      <c r="B11225"/>
      <c r="C11225"/>
      <c r="D11225"/>
    </row>
    <row r="11226" spans="1:4" x14ac:dyDescent="0.25">
      <c r="A11226"/>
      <c r="B11226"/>
      <c r="C11226"/>
      <c r="D11226"/>
    </row>
    <row r="11227" spans="1:4" x14ac:dyDescent="0.25">
      <c r="A11227"/>
      <c r="B11227"/>
      <c r="C11227"/>
      <c r="D11227"/>
    </row>
    <row r="11228" spans="1:4" x14ac:dyDescent="0.25">
      <c r="A11228"/>
      <c r="B11228"/>
      <c r="C11228"/>
      <c r="D11228"/>
    </row>
    <row r="11229" spans="1:4" x14ac:dyDescent="0.25">
      <c r="A11229"/>
      <c r="B11229"/>
      <c r="C11229"/>
      <c r="D11229"/>
    </row>
    <row r="11230" spans="1:4" x14ac:dyDescent="0.25">
      <c r="A11230"/>
      <c r="B11230"/>
      <c r="C11230"/>
      <c r="D11230"/>
    </row>
    <row r="11231" spans="1:4" x14ac:dyDescent="0.25">
      <c r="A11231"/>
      <c r="B11231"/>
      <c r="C11231"/>
      <c r="D11231"/>
    </row>
    <row r="11232" spans="1:4" x14ac:dyDescent="0.25">
      <c r="A11232"/>
      <c r="B11232"/>
      <c r="C11232"/>
      <c r="D11232"/>
    </row>
    <row r="11233" spans="1:4" x14ac:dyDescent="0.25">
      <c r="A11233"/>
      <c r="B11233"/>
      <c r="C11233"/>
      <c r="D11233"/>
    </row>
    <row r="11234" spans="1:4" x14ac:dyDescent="0.25">
      <c r="A11234"/>
      <c r="B11234"/>
      <c r="C11234"/>
      <c r="D11234"/>
    </row>
    <row r="11235" spans="1:4" x14ac:dyDescent="0.25">
      <c r="A11235"/>
      <c r="B11235"/>
      <c r="C11235"/>
      <c r="D11235"/>
    </row>
    <row r="11236" spans="1:4" x14ac:dyDescent="0.25">
      <c r="A11236"/>
      <c r="B11236"/>
      <c r="C11236"/>
      <c r="D11236"/>
    </row>
    <row r="11237" spans="1:4" x14ac:dyDescent="0.25">
      <c r="A11237"/>
      <c r="B11237"/>
      <c r="C11237"/>
      <c r="D11237"/>
    </row>
    <row r="11238" spans="1:4" x14ac:dyDescent="0.25">
      <c r="A11238"/>
      <c r="B11238"/>
      <c r="C11238"/>
      <c r="D11238"/>
    </row>
    <row r="11239" spans="1:4" x14ac:dyDescent="0.25">
      <c r="A11239"/>
      <c r="B11239"/>
      <c r="C11239"/>
      <c r="D11239"/>
    </row>
    <row r="11240" spans="1:4" x14ac:dyDescent="0.25">
      <c r="A11240"/>
      <c r="B11240"/>
      <c r="C11240"/>
      <c r="D11240"/>
    </row>
    <row r="11241" spans="1:4" x14ac:dyDescent="0.25">
      <c r="A11241"/>
      <c r="B11241"/>
      <c r="C11241"/>
      <c r="D11241"/>
    </row>
    <row r="11242" spans="1:4" x14ac:dyDescent="0.25">
      <c r="A11242"/>
      <c r="B11242"/>
      <c r="C11242"/>
      <c r="D11242"/>
    </row>
    <row r="11243" spans="1:4" x14ac:dyDescent="0.25">
      <c r="A11243"/>
      <c r="B11243"/>
      <c r="C11243"/>
      <c r="D11243"/>
    </row>
    <row r="11244" spans="1:4" x14ac:dyDescent="0.25">
      <c r="A11244"/>
      <c r="B11244"/>
      <c r="C11244"/>
      <c r="D11244"/>
    </row>
    <row r="11245" spans="1:4" x14ac:dyDescent="0.25">
      <c r="A11245"/>
      <c r="B11245"/>
      <c r="C11245"/>
      <c r="D11245"/>
    </row>
    <row r="11246" spans="1:4" x14ac:dyDescent="0.25">
      <c r="A11246"/>
      <c r="B11246"/>
      <c r="C11246"/>
      <c r="D11246"/>
    </row>
    <row r="11247" spans="1:4" x14ac:dyDescent="0.25">
      <c r="A11247"/>
      <c r="B11247"/>
      <c r="C11247"/>
      <c r="D11247"/>
    </row>
    <row r="11248" spans="1:4" x14ac:dyDescent="0.25">
      <c r="A11248"/>
      <c r="B11248"/>
      <c r="C11248"/>
      <c r="D11248"/>
    </row>
    <row r="11249" spans="1:4" x14ac:dyDescent="0.25">
      <c r="A11249"/>
      <c r="B11249"/>
      <c r="C11249"/>
      <c r="D11249"/>
    </row>
    <row r="11250" spans="1:4" x14ac:dyDescent="0.25">
      <c r="A11250"/>
      <c r="B11250"/>
      <c r="C11250"/>
      <c r="D11250"/>
    </row>
    <row r="11251" spans="1:4" x14ac:dyDescent="0.25">
      <c r="A11251"/>
      <c r="B11251"/>
      <c r="C11251"/>
      <c r="D11251"/>
    </row>
    <row r="11252" spans="1:4" x14ac:dyDescent="0.25">
      <c r="A11252"/>
      <c r="B11252"/>
      <c r="C11252"/>
      <c r="D11252"/>
    </row>
    <row r="11253" spans="1:4" x14ac:dyDescent="0.25">
      <c r="A11253"/>
      <c r="B11253"/>
      <c r="C11253"/>
      <c r="D11253"/>
    </row>
    <row r="11254" spans="1:4" x14ac:dyDescent="0.25">
      <c r="A11254"/>
      <c r="B11254"/>
      <c r="C11254"/>
      <c r="D11254"/>
    </row>
    <row r="11255" spans="1:4" x14ac:dyDescent="0.25">
      <c r="A11255"/>
      <c r="B11255"/>
      <c r="C11255"/>
      <c r="D11255"/>
    </row>
    <row r="11256" spans="1:4" x14ac:dyDescent="0.25">
      <c r="A11256"/>
      <c r="B11256"/>
      <c r="C11256"/>
      <c r="D11256"/>
    </row>
    <row r="11257" spans="1:4" x14ac:dyDescent="0.25">
      <c r="A11257"/>
      <c r="B11257"/>
      <c r="C11257"/>
      <c r="D11257"/>
    </row>
    <row r="11258" spans="1:4" x14ac:dyDescent="0.25">
      <c r="A11258"/>
      <c r="B11258"/>
      <c r="C11258"/>
      <c r="D11258"/>
    </row>
    <row r="11259" spans="1:4" x14ac:dyDescent="0.25">
      <c r="A11259"/>
      <c r="B11259"/>
      <c r="C11259"/>
      <c r="D11259"/>
    </row>
    <row r="11260" spans="1:4" x14ac:dyDescent="0.25">
      <c r="A11260"/>
      <c r="B11260"/>
      <c r="C11260"/>
      <c r="D11260"/>
    </row>
    <row r="11261" spans="1:4" x14ac:dyDescent="0.25">
      <c r="A11261"/>
      <c r="B11261"/>
      <c r="C11261"/>
      <c r="D11261"/>
    </row>
    <row r="11262" spans="1:4" x14ac:dyDescent="0.25">
      <c r="A11262"/>
      <c r="B11262"/>
      <c r="C11262"/>
      <c r="D11262"/>
    </row>
    <row r="11263" spans="1:4" x14ac:dyDescent="0.25">
      <c r="A11263"/>
      <c r="B11263"/>
      <c r="C11263"/>
      <c r="D11263"/>
    </row>
    <row r="11264" spans="1:4" x14ac:dyDescent="0.25">
      <c r="A11264"/>
      <c r="B11264"/>
      <c r="C11264"/>
      <c r="D11264"/>
    </row>
    <row r="11265" spans="1:4" x14ac:dyDescent="0.25">
      <c r="A11265"/>
      <c r="B11265"/>
      <c r="C11265"/>
      <c r="D11265"/>
    </row>
    <row r="11266" spans="1:4" x14ac:dyDescent="0.25">
      <c r="A11266"/>
      <c r="B11266"/>
      <c r="C11266"/>
      <c r="D11266"/>
    </row>
    <row r="11267" spans="1:4" x14ac:dyDescent="0.25">
      <c r="A11267"/>
      <c r="B11267"/>
      <c r="C11267"/>
      <c r="D11267"/>
    </row>
    <row r="11268" spans="1:4" x14ac:dyDescent="0.25">
      <c r="A11268"/>
      <c r="B11268"/>
      <c r="C11268"/>
      <c r="D11268"/>
    </row>
    <row r="11269" spans="1:4" x14ac:dyDescent="0.25">
      <c r="A11269"/>
      <c r="B11269"/>
      <c r="C11269"/>
      <c r="D11269"/>
    </row>
    <row r="11270" spans="1:4" x14ac:dyDescent="0.25">
      <c r="A11270"/>
      <c r="B11270"/>
      <c r="C11270"/>
      <c r="D11270"/>
    </row>
    <row r="11271" spans="1:4" x14ac:dyDescent="0.25">
      <c r="A11271"/>
      <c r="B11271"/>
      <c r="C11271"/>
      <c r="D11271"/>
    </row>
    <row r="11272" spans="1:4" x14ac:dyDescent="0.25">
      <c r="A11272"/>
      <c r="B11272"/>
      <c r="C11272"/>
      <c r="D11272"/>
    </row>
    <row r="11273" spans="1:4" x14ac:dyDescent="0.25">
      <c r="A11273"/>
      <c r="B11273"/>
      <c r="C11273"/>
      <c r="D11273"/>
    </row>
    <row r="11274" spans="1:4" x14ac:dyDescent="0.25">
      <c r="A11274"/>
      <c r="B11274"/>
      <c r="C11274"/>
      <c r="D11274"/>
    </row>
    <row r="11275" spans="1:4" x14ac:dyDescent="0.25">
      <c r="A11275"/>
      <c r="B11275"/>
      <c r="C11275"/>
      <c r="D11275"/>
    </row>
    <row r="11276" spans="1:4" x14ac:dyDescent="0.25">
      <c r="A11276"/>
      <c r="B11276"/>
      <c r="C11276"/>
      <c r="D11276"/>
    </row>
    <row r="11277" spans="1:4" x14ac:dyDescent="0.25">
      <c r="A11277"/>
      <c r="B11277"/>
      <c r="C11277"/>
      <c r="D11277"/>
    </row>
    <row r="11278" spans="1:4" x14ac:dyDescent="0.25">
      <c r="A11278"/>
      <c r="B11278"/>
      <c r="C11278"/>
      <c r="D11278"/>
    </row>
    <row r="11279" spans="1:4" x14ac:dyDescent="0.25">
      <c r="A11279"/>
      <c r="B11279"/>
      <c r="C11279"/>
      <c r="D11279"/>
    </row>
    <row r="11280" spans="1:4" x14ac:dyDescent="0.25">
      <c r="A11280"/>
      <c r="B11280"/>
      <c r="C11280"/>
      <c r="D11280"/>
    </row>
    <row r="11281" spans="1:4" x14ac:dyDescent="0.25">
      <c r="A11281"/>
      <c r="B11281"/>
      <c r="C11281"/>
      <c r="D11281"/>
    </row>
    <row r="11282" spans="1:4" x14ac:dyDescent="0.25">
      <c r="A11282"/>
      <c r="B11282"/>
      <c r="C11282"/>
      <c r="D11282"/>
    </row>
    <row r="11283" spans="1:4" x14ac:dyDescent="0.25">
      <c r="A11283"/>
      <c r="B11283"/>
      <c r="C11283"/>
      <c r="D11283"/>
    </row>
    <row r="11284" spans="1:4" x14ac:dyDescent="0.25">
      <c r="A11284"/>
      <c r="B11284"/>
  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"/>
      <c r="B11286"/>
      <c r="C11286"/>
      <c r="D11286"/>
    </row>
    <row r="11287" spans="1:4" x14ac:dyDescent="0.25">
      <c r="A11287"/>
      <c r="B11287"/>
      <c r="C11287"/>
      <c r="D11287"/>
    </row>
    <row r="11288" spans="1:4" x14ac:dyDescent="0.25">
      <c r="A11288"/>
      <c r="B11288"/>
      <c r="C11288"/>
      <c r="D11288"/>
    </row>
    <row r="11289" spans="1:4" x14ac:dyDescent="0.25">
      <c r="A11289"/>
      <c r="B11289"/>
      <c r="C11289"/>
      <c r="D11289"/>
    </row>
    <row r="11290" spans="1:4" x14ac:dyDescent="0.25">
      <c r="A11290"/>
      <c r="B11290"/>
      <c r="C11290"/>
      <c r="D11290"/>
    </row>
    <row r="11291" spans="1:4" x14ac:dyDescent="0.25">
      <c r="A11291"/>
      <c r="B11291"/>
      <c r="C11291"/>
      <c r="D11291"/>
    </row>
    <row r="11292" spans="1:4" x14ac:dyDescent="0.25">
      <c r="A11292"/>
      <c r="B11292"/>
      <c r="C11292"/>
      <c r="D11292"/>
    </row>
    <row r="11293" spans="1:4" x14ac:dyDescent="0.25">
      <c r="A11293"/>
      <c r="B11293"/>
      <c r="C11293"/>
      <c r="D11293"/>
    </row>
    <row r="11294" spans="1:4" x14ac:dyDescent="0.25">
      <c r="A11294"/>
      <c r="B11294"/>
      <c r="C11294"/>
      <c r="D11294"/>
    </row>
    <row r="11295" spans="1:4" x14ac:dyDescent="0.25">
      <c r="A11295"/>
      <c r="B11295"/>
      <c r="C11295"/>
      <c r="D11295"/>
    </row>
    <row r="11296" spans="1:4" x14ac:dyDescent="0.25">
      <c r="A11296"/>
      <c r="B11296"/>
      <c r="C11296"/>
      <c r="D11296"/>
    </row>
    <row r="11297" spans="1:4" x14ac:dyDescent="0.25">
      <c r="A11297"/>
      <c r="B11297"/>
      <c r="C11297"/>
      <c r="D11297"/>
    </row>
    <row r="11298" spans="1:4" x14ac:dyDescent="0.25">
      <c r="A11298"/>
      <c r="B11298"/>
      <c r="C11298"/>
      <c r="D11298"/>
    </row>
    <row r="11299" spans="1:4" x14ac:dyDescent="0.25">
      <c r="A11299"/>
      <c r="B11299"/>
      <c r="C11299"/>
      <c r="D11299"/>
    </row>
    <row r="11300" spans="1:4" x14ac:dyDescent="0.25">
      <c r="A11300"/>
      <c r="B11300"/>
      <c r="C11300"/>
      <c r="D11300"/>
    </row>
    <row r="11301" spans="1:4" x14ac:dyDescent="0.25">
      <c r="A11301"/>
      <c r="B11301"/>
      <c r="C11301"/>
      <c r="D11301"/>
    </row>
    <row r="11302" spans="1:4" x14ac:dyDescent="0.25">
      <c r="A11302"/>
      <c r="B11302"/>
      <c r="C11302"/>
      <c r="D11302"/>
    </row>
    <row r="11303" spans="1:4" x14ac:dyDescent="0.25">
      <c r="A11303"/>
      <c r="B11303"/>
      <c r="C11303"/>
      <c r="D11303"/>
    </row>
    <row r="11304" spans="1:4" x14ac:dyDescent="0.25">
      <c r="A11304"/>
      <c r="B11304"/>
      <c r="C11304"/>
      <c r="D11304"/>
    </row>
    <row r="11305" spans="1:4" x14ac:dyDescent="0.25">
      <c r="A11305"/>
      <c r="B11305"/>
      <c r="C11305"/>
      <c r="D11305"/>
    </row>
    <row r="11306" spans="1:4" x14ac:dyDescent="0.25">
      <c r="A11306"/>
      <c r="B11306"/>
      <c r="C11306"/>
      <c r="D11306"/>
    </row>
    <row r="11307" spans="1:4" x14ac:dyDescent="0.25">
      <c r="A11307"/>
      <c r="B11307"/>
      <c r="C11307"/>
      <c r="D11307"/>
    </row>
    <row r="11308" spans="1:4" x14ac:dyDescent="0.25">
      <c r="A11308"/>
      <c r="B11308"/>
      <c r="C11308"/>
      <c r="D11308"/>
    </row>
    <row r="11309" spans="1:4" x14ac:dyDescent="0.25">
      <c r="A11309"/>
      <c r="B11309"/>
      <c r="C11309"/>
      <c r="D11309"/>
    </row>
    <row r="11310" spans="1:4" x14ac:dyDescent="0.25">
      <c r="A11310"/>
      <c r="B11310"/>
      <c r="C11310"/>
      <c r="D11310"/>
    </row>
    <row r="11311" spans="1:4" x14ac:dyDescent="0.25">
      <c r="A11311"/>
      <c r="B11311"/>
      <c r="C11311"/>
      <c r="D11311"/>
    </row>
    <row r="11312" spans="1:4" x14ac:dyDescent="0.25">
      <c r="A11312"/>
      <c r="B11312"/>
      <c r="C11312"/>
      <c r="D11312"/>
    </row>
    <row r="11313" spans="1:4" x14ac:dyDescent="0.25">
      <c r="A11313"/>
      <c r="B11313"/>
      <c r="C11313"/>
      <c r="D11313"/>
    </row>
    <row r="11314" spans="1:4" x14ac:dyDescent="0.25">
      <c r="A11314"/>
      <c r="B11314"/>
      <c r="C11314"/>
      <c r="D11314"/>
    </row>
    <row r="11315" spans="1:4" x14ac:dyDescent="0.25">
      <c r="A11315"/>
      <c r="B11315"/>
      <c r="C11315"/>
      <c r="D11315"/>
    </row>
    <row r="11316" spans="1:4" x14ac:dyDescent="0.25">
      <c r="A11316"/>
      <c r="B11316"/>
      <c r="C11316"/>
      <c r="D11316"/>
    </row>
    <row r="11317" spans="1:4" x14ac:dyDescent="0.25">
      <c r="A11317"/>
      <c r="B11317"/>
      <c r="C11317"/>
      <c r="D11317"/>
    </row>
    <row r="11318" spans="1:4" x14ac:dyDescent="0.25">
      <c r="A11318"/>
      <c r="B11318"/>
      <c r="C11318"/>
      <c r="D11318"/>
    </row>
    <row r="11319" spans="1:4" x14ac:dyDescent="0.25">
      <c r="A11319"/>
      <c r="B11319"/>
      <c r="C11319"/>
      <c r="D11319"/>
    </row>
    <row r="11320" spans="1:4" x14ac:dyDescent="0.25">
      <c r="A11320"/>
      <c r="B11320"/>
      <c r="C11320"/>
      <c r="D11320"/>
    </row>
    <row r="11321" spans="1:4" x14ac:dyDescent="0.25">
      <c r="A11321"/>
      <c r="B11321"/>
      <c r="C11321"/>
      <c r="D11321"/>
    </row>
    <row r="11322" spans="1:4" x14ac:dyDescent="0.25">
      <c r="A11322"/>
      <c r="B11322"/>
      <c r="C11322"/>
      <c r="D11322"/>
    </row>
    <row r="11323" spans="1:4" x14ac:dyDescent="0.25">
      <c r="A11323"/>
      <c r="B11323"/>
      <c r="C11323"/>
      <c r="D11323"/>
    </row>
    <row r="11324" spans="1:4" x14ac:dyDescent="0.25">
      <c r="A11324"/>
      <c r="B11324"/>
      <c r="C11324"/>
      <c r="D11324"/>
    </row>
    <row r="11325" spans="1:4" x14ac:dyDescent="0.25">
      <c r="A11325"/>
      <c r="B11325"/>
      <c r="C11325"/>
      <c r="D11325"/>
    </row>
    <row r="11326" spans="1:4" x14ac:dyDescent="0.25">
      <c r="A11326"/>
      <c r="B11326"/>
      <c r="C11326"/>
      <c r="D11326"/>
    </row>
    <row r="11327" spans="1:4" x14ac:dyDescent="0.25">
      <c r="A11327"/>
      <c r="B11327"/>
      <c r="C11327"/>
      <c r="D11327"/>
    </row>
    <row r="11328" spans="1:4" x14ac:dyDescent="0.25">
      <c r="A11328"/>
      <c r="B11328"/>
      <c r="C11328"/>
      <c r="D11328"/>
    </row>
    <row r="11329" spans="1:4" x14ac:dyDescent="0.25">
      <c r="A11329"/>
      <c r="B11329"/>
      <c r="C11329"/>
      <c r="D11329"/>
    </row>
    <row r="11330" spans="1:4" x14ac:dyDescent="0.25">
      <c r="A11330"/>
      <c r="B11330"/>
      <c r="C11330"/>
      <c r="D11330"/>
    </row>
    <row r="11331" spans="1:4" x14ac:dyDescent="0.25">
      <c r="A11331"/>
      <c r="B11331"/>
      <c r="C11331"/>
      <c r="D11331"/>
    </row>
    <row r="11332" spans="1:4" x14ac:dyDescent="0.25">
      <c r="A11332"/>
      <c r="B11332"/>
      <c r="C11332"/>
      <c r="D11332"/>
    </row>
    <row r="11333" spans="1:4" x14ac:dyDescent="0.25">
      <c r="A11333"/>
      <c r="B11333"/>
      <c r="C11333"/>
      <c r="D11333"/>
    </row>
    <row r="11334" spans="1:4" x14ac:dyDescent="0.25">
      <c r="A11334"/>
      <c r="B11334"/>
      <c r="C11334"/>
      <c r="D11334"/>
    </row>
    <row r="11335" spans="1:4" x14ac:dyDescent="0.25">
      <c r="A11335"/>
      <c r="B11335"/>
      <c r="C11335"/>
      <c r="D11335"/>
    </row>
    <row r="11336" spans="1:4" x14ac:dyDescent="0.25">
      <c r="A11336"/>
      <c r="B11336"/>
      <c r="C11336"/>
      <c r="D11336"/>
    </row>
    <row r="11337" spans="1:4" x14ac:dyDescent="0.25">
      <c r="A11337"/>
      <c r="B11337"/>
      <c r="C11337"/>
      <c r="D11337"/>
    </row>
    <row r="11338" spans="1:4" x14ac:dyDescent="0.25">
      <c r="A11338"/>
      <c r="B11338"/>
      <c r="C11338"/>
      <c r="D11338"/>
    </row>
    <row r="11339" spans="1:4" x14ac:dyDescent="0.25">
      <c r="A11339"/>
      <c r="B11339"/>
      <c r="C11339"/>
      <c r="D11339"/>
    </row>
    <row r="11340" spans="1:4" x14ac:dyDescent="0.25">
      <c r="A11340"/>
      <c r="B11340"/>
      <c r="C11340"/>
      <c r="D11340"/>
    </row>
    <row r="11341" spans="1:4" x14ac:dyDescent="0.25">
      <c r="A11341"/>
      <c r="B11341"/>
      <c r="C11341"/>
      <c r="D11341"/>
    </row>
    <row r="11342" spans="1:4" x14ac:dyDescent="0.25">
      <c r="A11342"/>
      <c r="B11342"/>
      <c r="C11342"/>
      <c r="D11342"/>
    </row>
    <row r="11343" spans="1:4" x14ac:dyDescent="0.25">
      <c r="A11343"/>
      <c r="B11343"/>
      <c r="C11343"/>
      <c r="D11343"/>
    </row>
    <row r="11344" spans="1:4" x14ac:dyDescent="0.25">
      <c r="A11344"/>
      <c r="B11344"/>
      <c r="C11344"/>
      <c r="D11344"/>
    </row>
    <row r="11345" spans="1:4" x14ac:dyDescent="0.25">
      <c r="A11345"/>
      <c r="B11345"/>
      <c r="C11345"/>
      <c r="D11345"/>
    </row>
    <row r="11346" spans="1:4" x14ac:dyDescent="0.25">
      <c r="A11346"/>
      <c r="B11346"/>
      <c r="C11346"/>
      <c r="D11346"/>
    </row>
    <row r="11347" spans="1:4" x14ac:dyDescent="0.25">
      <c r="A11347"/>
      <c r="B11347"/>
      <c r="C11347"/>
      <c r="D11347"/>
    </row>
    <row r="11348" spans="1:4" x14ac:dyDescent="0.25">
      <c r="A11348"/>
      <c r="B11348"/>
      <c r="C11348"/>
      <c r="D11348"/>
    </row>
    <row r="11349" spans="1:4" x14ac:dyDescent="0.25">
      <c r="A11349"/>
      <c r="B11349"/>
      <c r="C11349"/>
      <c r="D11349"/>
    </row>
    <row r="11350" spans="1:4" x14ac:dyDescent="0.25">
      <c r="A11350"/>
      <c r="B11350"/>
      <c r="C11350"/>
      <c r="D11350"/>
    </row>
    <row r="11351" spans="1:4" x14ac:dyDescent="0.25">
      <c r="A11351"/>
      <c r="B11351"/>
      <c r="C11351"/>
      <c r="D11351"/>
    </row>
    <row r="11352" spans="1:4" x14ac:dyDescent="0.25">
      <c r="A11352"/>
      <c r="B11352"/>
      <c r="C11352"/>
      <c r="D11352"/>
    </row>
    <row r="11353" spans="1:4" x14ac:dyDescent="0.25">
      <c r="A11353"/>
      <c r="B11353"/>
      <c r="C11353"/>
      <c r="D11353"/>
    </row>
    <row r="11354" spans="1:4" x14ac:dyDescent="0.25">
      <c r="A11354"/>
      <c r="B11354"/>
      <c r="C11354"/>
      <c r="D11354"/>
    </row>
    <row r="11355" spans="1:4" x14ac:dyDescent="0.25">
      <c r="A11355"/>
      <c r="B11355"/>
      <c r="C11355"/>
      <c r="D11355"/>
    </row>
    <row r="11356" spans="1:4" x14ac:dyDescent="0.25">
      <c r="A11356"/>
      <c r="B11356"/>
      <c r="C11356"/>
      <c r="D11356"/>
    </row>
    <row r="11357" spans="1:4" x14ac:dyDescent="0.25">
      <c r="A11357"/>
      <c r="B11357"/>
      <c r="C11357"/>
      <c r="D11357"/>
    </row>
    <row r="11358" spans="1:4" x14ac:dyDescent="0.25">
      <c r="A11358"/>
      <c r="B11358"/>
      <c r="C11358"/>
      <c r="D11358"/>
    </row>
    <row r="11359" spans="1:4" x14ac:dyDescent="0.25">
      <c r="A11359"/>
      <c r="B11359"/>
      <c r="C11359"/>
      <c r="D11359"/>
    </row>
    <row r="11360" spans="1:4" x14ac:dyDescent="0.25">
      <c r="A11360"/>
      <c r="B11360"/>
      <c r="C11360"/>
      <c r="D11360"/>
    </row>
    <row r="11361" spans="1:4" x14ac:dyDescent="0.25">
      <c r="A11361"/>
      <c r="B11361"/>
      <c r="C11361"/>
      <c r="D11361"/>
    </row>
    <row r="11362" spans="1:4" x14ac:dyDescent="0.25">
      <c r="A11362"/>
      <c r="B11362"/>
      <c r="C11362"/>
      <c r="D11362"/>
    </row>
    <row r="11363" spans="1:4" x14ac:dyDescent="0.25">
      <c r="A11363"/>
      <c r="B11363"/>
      <c r="C11363"/>
      <c r="D11363"/>
    </row>
    <row r="11364" spans="1:4" x14ac:dyDescent="0.25">
      <c r="A11364"/>
      <c r="B11364"/>
      <c r="C11364"/>
      <c r="D11364"/>
    </row>
    <row r="11365" spans="1:4" x14ac:dyDescent="0.25">
      <c r="A11365"/>
      <c r="B11365"/>
      <c r="C11365"/>
      <c r="D11365"/>
    </row>
    <row r="11366" spans="1:4" x14ac:dyDescent="0.25">
      <c r="A11366"/>
      <c r="B11366"/>
      <c r="C11366"/>
      <c r="D11366"/>
    </row>
    <row r="11367" spans="1:4" x14ac:dyDescent="0.25">
      <c r="A11367"/>
      <c r="B11367"/>
      <c r="C11367"/>
      <c r="D11367"/>
    </row>
    <row r="11368" spans="1:4" x14ac:dyDescent="0.25">
      <c r="A11368"/>
      <c r="B11368"/>
      <c r="C11368"/>
      <c r="D11368"/>
    </row>
    <row r="11369" spans="1:4" x14ac:dyDescent="0.25">
      <c r="A11369"/>
      <c r="B11369"/>
      <c r="C11369"/>
      <c r="D11369"/>
    </row>
    <row r="11370" spans="1:4" x14ac:dyDescent="0.25">
      <c r="A11370"/>
      <c r="B11370"/>
      <c r="C11370"/>
      <c r="D11370"/>
    </row>
    <row r="11371" spans="1:4" x14ac:dyDescent="0.25">
      <c r="A11371"/>
      <c r="B11371"/>
      <c r="C11371"/>
      <c r="D11371"/>
    </row>
    <row r="11372" spans="1:4" x14ac:dyDescent="0.25">
      <c r="A11372"/>
      <c r="B11372"/>
      <c r="C11372"/>
      <c r="D11372"/>
    </row>
    <row r="11373" spans="1:4" x14ac:dyDescent="0.25">
      <c r="A11373"/>
      <c r="B11373"/>
      <c r="C11373"/>
      <c r="D11373"/>
    </row>
    <row r="11374" spans="1:4" x14ac:dyDescent="0.25">
      <c r="A11374"/>
      <c r="B11374"/>
      <c r="C11374"/>
      <c r="D11374"/>
    </row>
    <row r="11375" spans="1:4" x14ac:dyDescent="0.25">
      <c r="A11375"/>
      <c r="B11375"/>
      <c r="C11375"/>
      <c r="D11375"/>
    </row>
    <row r="11376" spans="1:4" x14ac:dyDescent="0.25">
      <c r="A11376"/>
      <c r="B11376"/>
      <c r="C11376"/>
      <c r="D11376"/>
    </row>
    <row r="11377" spans="1:4" x14ac:dyDescent="0.25">
      <c r="A11377"/>
      <c r="B11377"/>
      <c r="C11377"/>
      <c r="D11377"/>
    </row>
    <row r="11378" spans="1:4" x14ac:dyDescent="0.25">
      <c r="A11378"/>
      <c r="B11378"/>
      <c r="C11378"/>
      <c r="D11378"/>
    </row>
    <row r="11379" spans="1:4" x14ac:dyDescent="0.25">
      <c r="A11379"/>
      <c r="B11379"/>
      <c r="C11379"/>
      <c r="D11379"/>
    </row>
    <row r="11380" spans="1:4" x14ac:dyDescent="0.25">
      <c r="A11380"/>
      <c r="B11380"/>
      <c r="C11380"/>
      <c r="D11380"/>
    </row>
    <row r="11381" spans="1:4" x14ac:dyDescent="0.25">
      <c r="A11381"/>
      <c r="B11381"/>
      <c r="C11381"/>
      <c r="D11381"/>
    </row>
    <row r="11382" spans="1:4" x14ac:dyDescent="0.25">
      <c r="A11382"/>
      <c r="B11382"/>
      <c r="C11382"/>
      <c r="D11382"/>
    </row>
    <row r="11383" spans="1:4" x14ac:dyDescent="0.25">
      <c r="A11383"/>
      <c r="B11383"/>
      <c r="C11383"/>
      <c r="D11383"/>
    </row>
    <row r="11384" spans="1:4" x14ac:dyDescent="0.25">
      <c r="A11384"/>
      <c r="B11384"/>
      <c r="C11384"/>
      <c r="D11384"/>
    </row>
    <row r="11385" spans="1:4" x14ac:dyDescent="0.25">
      <c r="A11385"/>
      <c r="B11385"/>
      <c r="C11385"/>
      <c r="D11385"/>
    </row>
    <row r="11386" spans="1:4" x14ac:dyDescent="0.25">
      <c r="A11386"/>
      <c r="B11386"/>
      <c r="C11386"/>
      <c r="D11386"/>
    </row>
    <row r="11387" spans="1:4" x14ac:dyDescent="0.25">
      <c r="A11387"/>
      <c r="B11387"/>
      <c r="C11387"/>
      <c r="D11387"/>
    </row>
    <row r="11388" spans="1:4" x14ac:dyDescent="0.25">
      <c r="A11388"/>
      <c r="B11388"/>
      <c r="C11388"/>
      <c r="D11388"/>
    </row>
    <row r="11389" spans="1:4" x14ac:dyDescent="0.25">
      <c r="A11389"/>
      <c r="B11389"/>
      <c r="C11389"/>
      <c r="D11389"/>
    </row>
    <row r="11390" spans="1:4" x14ac:dyDescent="0.25">
      <c r="A11390"/>
      <c r="B11390"/>
      <c r="C11390"/>
      <c r="D11390"/>
    </row>
    <row r="11391" spans="1:4" x14ac:dyDescent="0.25">
      <c r="A11391"/>
      <c r="B11391"/>
      <c r="C11391"/>
      <c r="D11391"/>
    </row>
    <row r="11392" spans="1:4" x14ac:dyDescent="0.25">
      <c r="A11392"/>
      <c r="B11392"/>
      <c r="C11392"/>
      <c r="D11392"/>
    </row>
    <row r="11393" spans="1:4" x14ac:dyDescent="0.25">
      <c r="A11393"/>
      <c r="B11393"/>
      <c r="C11393"/>
      <c r="D11393"/>
    </row>
    <row r="11394" spans="1:4" x14ac:dyDescent="0.25">
      <c r="A11394"/>
      <c r="B11394"/>
      <c r="C11394"/>
      <c r="D11394"/>
    </row>
    <row r="11395" spans="1:4" x14ac:dyDescent="0.25">
      <c r="A11395"/>
      <c r="B11395"/>
      <c r="C11395"/>
      <c r="D11395"/>
    </row>
    <row r="11396" spans="1:4" x14ac:dyDescent="0.25">
      <c r="A11396"/>
      <c r="B11396"/>
      <c r="C11396"/>
      <c r="D11396"/>
    </row>
    <row r="11397" spans="1:4" x14ac:dyDescent="0.25">
      <c r="A11397"/>
      <c r="B11397"/>
      <c r="C11397"/>
      <c r="D11397"/>
    </row>
    <row r="11398" spans="1:4" x14ac:dyDescent="0.25">
      <c r="A11398"/>
      <c r="B11398"/>
      <c r="C11398"/>
      <c r="D11398"/>
    </row>
    <row r="11399" spans="1:4" x14ac:dyDescent="0.25">
      <c r="A11399"/>
      <c r="B11399"/>
      <c r="C11399"/>
      <c r="D11399"/>
    </row>
    <row r="11400" spans="1:4" x14ac:dyDescent="0.25">
      <c r="A11400"/>
      <c r="B11400"/>
      <c r="C11400"/>
      <c r="D11400"/>
    </row>
    <row r="11401" spans="1:4" x14ac:dyDescent="0.25">
      <c r="A11401"/>
      <c r="B11401"/>
      <c r="C11401"/>
      <c r="D11401"/>
    </row>
    <row r="11402" spans="1:4" x14ac:dyDescent="0.25">
      <c r="A11402"/>
      <c r="B11402"/>
      <c r="C11402"/>
      <c r="D11402"/>
    </row>
    <row r="11403" spans="1:4" x14ac:dyDescent="0.25">
      <c r="A11403"/>
      <c r="B11403"/>
      <c r="C11403"/>
      <c r="D11403"/>
    </row>
    <row r="11404" spans="1:4" x14ac:dyDescent="0.25">
      <c r="A11404"/>
      <c r="B11404"/>
      <c r="C11404"/>
      <c r="D11404"/>
    </row>
    <row r="11405" spans="1:4" x14ac:dyDescent="0.25">
      <c r="A11405"/>
      <c r="B11405"/>
      <c r="C11405"/>
      <c r="D11405"/>
    </row>
    <row r="11406" spans="1:4" x14ac:dyDescent="0.25">
      <c r="A11406"/>
      <c r="B11406"/>
      <c r="C11406"/>
      <c r="D11406"/>
    </row>
    <row r="11407" spans="1:4" x14ac:dyDescent="0.25">
      <c r="A11407"/>
      <c r="B11407"/>
      <c r="C11407"/>
      <c r="D11407"/>
    </row>
    <row r="11408" spans="1:4" x14ac:dyDescent="0.25">
      <c r="A11408"/>
      <c r="B11408"/>
      <c r="C11408"/>
      <c r="D11408"/>
    </row>
    <row r="11409" spans="1:4" x14ac:dyDescent="0.25">
      <c r="A11409"/>
      <c r="B11409"/>
      <c r="C11409"/>
      <c r="D11409"/>
    </row>
    <row r="11410" spans="1:4" x14ac:dyDescent="0.25">
      <c r="A11410"/>
      <c r="B11410"/>
      <c r="C11410"/>
      <c r="D11410"/>
    </row>
    <row r="11411" spans="1:4" x14ac:dyDescent="0.25">
      <c r="A11411"/>
      <c r="B11411"/>
      <c r="C11411"/>
      <c r="D11411"/>
    </row>
    <row r="11412" spans="1:4" x14ac:dyDescent="0.25">
      <c r="A11412"/>
      <c r="B11412"/>
      <c r="C11412"/>
      <c r="D11412"/>
    </row>
    <row r="11413" spans="1:4" x14ac:dyDescent="0.25">
      <c r="A11413"/>
      <c r="B11413"/>
      <c r="C11413"/>
      <c r="D11413"/>
    </row>
    <row r="11414" spans="1:4" x14ac:dyDescent="0.25">
      <c r="A11414"/>
      <c r="B11414"/>
      <c r="C11414"/>
      <c r="D11414"/>
    </row>
    <row r="11415" spans="1:4" x14ac:dyDescent="0.25">
      <c r="A11415"/>
      <c r="B11415"/>
      <c r="C11415"/>
      <c r="D11415"/>
    </row>
    <row r="11416" spans="1:4" x14ac:dyDescent="0.25">
      <c r="A11416"/>
      <c r="B11416"/>
      <c r="C11416"/>
      <c r="D11416"/>
    </row>
    <row r="11417" spans="1:4" x14ac:dyDescent="0.25">
      <c r="A11417"/>
      <c r="B11417"/>
      <c r="C11417"/>
      <c r="D11417"/>
    </row>
    <row r="11418" spans="1:4" x14ac:dyDescent="0.25">
      <c r="A11418"/>
      <c r="B11418"/>
      <c r="C11418"/>
      <c r="D11418"/>
    </row>
    <row r="11419" spans="1:4" x14ac:dyDescent="0.25">
      <c r="A11419"/>
      <c r="B11419"/>
      <c r="C11419"/>
      <c r="D11419"/>
    </row>
    <row r="11420" spans="1:4" x14ac:dyDescent="0.25">
      <c r="A11420"/>
      <c r="B11420"/>
      <c r="C11420"/>
      <c r="D11420"/>
    </row>
    <row r="11421" spans="1:4" x14ac:dyDescent="0.25">
      <c r="A11421"/>
      <c r="B11421"/>
      <c r="C11421"/>
      <c r="D11421"/>
    </row>
    <row r="11422" spans="1:4" x14ac:dyDescent="0.25">
      <c r="A11422"/>
      <c r="B11422"/>
      <c r="C11422"/>
      <c r="D11422"/>
    </row>
    <row r="11423" spans="1:4" x14ac:dyDescent="0.25">
      <c r="A11423"/>
      <c r="B11423"/>
      <c r="C11423"/>
      <c r="D11423"/>
    </row>
    <row r="11424" spans="1:4" x14ac:dyDescent="0.25">
      <c r="A11424"/>
      <c r="B11424"/>
      <c r="C11424"/>
      <c r="D11424"/>
    </row>
    <row r="11425" spans="1:4" x14ac:dyDescent="0.25">
      <c r="A11425"/>
      <c r="B11425"/>
      <c r="C11425"/>
      <c r="D11425"/>
    </row>
    <row r="11426" spans="1:4" x14ac:dyDescent="0.25">
      <c r="A11426"/>
      <c r="B11426"/>
      <c r="C11426"/>
      <c r="D11426"/>
    </row>
    <row r="11427" spans="1:4" x14ac:dyDescent="0.25">
      <c r="A11427"/>
      <c r="B11427"/>
      <c r="C11427"/>
      <c r="D11427"/>
    </row>
    <row r="11428" spans="1:4" x14ac:dyDescent="0.25">
      <c r="A11428"/>
      <c r="B11428"/>
      <c r="C11428"/>
      <c r="D11428"/>
    </row>
    <row r="11429" spans="1:4" x14ac:dyDescent="0.25">
      <c r="A11429"/>
      <c r="B11429"/>
      <c r="C11429"/>
      <c r="D11429"/>
    </row>
    <row r="11430" spans="1:4" x14ac:dyDescent="0.25">
      <c r="A11430"/>
      <c r="B11430"/>
      <c r="C11430"/>
      <c r="D11430"/>
    </row>
    <row r="11431" spans="1:4" x14ac:dyDescent="0.25">
      <c r="A11431"/>
      <c r="B11431"/>
      <c r="C11431"/>
      <c r="D11431"/>
    </row>
    <row r="11432" spans="1:4" x14ac:dyDescent="0.25">
      <c r="A11432"/>
      <c r="B11432"/>
      <c r="C11432"/>
      <c r="D11432"/>
    </row>
    <row r="11433" spans="1:4" x14ac:dyDescent="0.25">
      <c r="A11433"/>
      <c r="B11433"/>
      <c r="C11433"/>
      <c r="D11433"/>
    </row>
    <row r="11434" spans="1:4" x14ac:dyDescent="0.25">
      <c r="A11434"/>
      <c r="B11434"/>
      <c r="C11434"/>
      <c r="D11434"/>
    </row>
    <row r="11435" spans="1:4" x14ac:dyDescent="0.25">
      <c r="A11435"/>
      <c r="B11435"/>
      <c r="C11435"/>
      <c r="D11435"/>
    </row>
    <row r="11436" spans="1:4" x14ac:dyDescent="0.25">
      <c r="A11436"/>
      <c r="B11436"/>
      <c r="C11436"/>
      <c r="D11436"/>
    </row>
    <row r="11437" spans="1:4" x14ac:dyDescent="0.25">
      <c r="A11437"/>
      <c r="B11437"/>
      <c r="C11437"/>
      <c r="D11437"/>
    </row>
    <row r="11438" spans="1:4" x14ac:dyDescent="0.25">
      <c r="A11438"/>
      <c r="B11438"/>
      <c r="C11438"/>
      <c r="D11438"/>
    </row>
    <row r="11439" spans="1:4" x14ac:dyDescent="0.25">
      <c r="A11439"/>
      <c r="B11439"/>
      <c r="C11439"/>
      <c r="D11439"/>
    </row>
    <row r="11440" spans="1:4" x14ac:dyDescent="0.25">
      <c r="A11440"/>
      <c r="B11440"/>
      <c r="C11440"/>
      <c r="D11440"/>
    </row>
    <row r="11441" spans="1:4" x14ac:dyDescent="0.25">
      <c r="A11441"/>
      <c r="B11441"/>
      <c r="C11441"/>
      <c r="D11441"/>
    </row>
    <row r="11442" spans="1:4" x14ac:dyDescent="0.25">
      <c r="A11442"/>
      <c r="B11442"/>
      <c r="C11442"/>
      <c r="D11442"/>
    </row>
    <row r="11443" spans="1:4" x14ac:dyDescent="0.25">
      <c r="A11443"/>
      <c r="B11443"/>
      <c r="C11443"/>
      <c r="D11443"/>
    </row>
    <row r="11444" spans="1:4" x14ac:dyDescent="0.25">
      <c r="A11444"/>
      <c r="B11444"/>
      <c r="C11444"/>
      <c r="D11444"/>
    </row>
    <row r="11445" spans="1:4" x14ac:dyDescent="0.25">
      <c r="A11445"/>
      <c r="B11445"/>
      <c r="C11445"/>
      <c r="D11445"/>
    </row>
    <row r="11446" spans="1:4" x14ac:dyDescent="0.25">
      <c r="A11446"/>
      <c r="B11446"/>
      <c r="C11446"/>
      <c r="D11446"/>
    </row>
    <row r="11447" spans="1:4" x14ac:dyDescent="0.25">
      <c r="A11447"/>
      <c r="B11447"/>
      <c r="C11447"/>
      <c r="D11447"/>
    </row>
    <row r="11448" spans="1:4" x14ac:dyDescent="0.25">
      <c r="A11448"/>
      <c r="B11448"/>
      <c r="C11448"/>
      <c r="D11448"/>
    </row>
    <row r="11449" spans="1:4" x14ac:dyDescent="0.25">
      <c r="A11449"/>
      <c r="B11449"/>
      <c r="C11449"/>
      <c r="D11449"/>
    </row>
    <row r="11450" spans="1:4" x14ac:dyDescent="0.25">
      <c r="A11450"/>
      <c r="B11450"/>
      <c r="C11450"/>
      <c r="D11450"/>
    </row>
    <row r="11451" spans="1:4" x14ac:dyDescent="0.25">
      <c r="A11451"/>
      <c r="B11451"/>
      <c r="C11451"/>
      <c r="D11451"/>
    </row>
    <row r="11452" spans="1:4" x14ac:dyDescent="0.25">
      <c r="A11452"/>
      <c r="B11452"/>
      <c r="C11452"/>
      <c r="D11452"/>
    </row>
    <row r="11453" spans="1:4" x14ac:dyDescent="0.25">
      <c r="A11453"/>
      <c r="B11453"/>
      <c r="C11453"/>
      <c r="D11453"/>
    </row>
    <row r="11454" spans="1:4" x14ac:dyDescent="0.25">
      <c r="A11454"/>
      <c r="B11454"/>
      <c r="C11454"/>
      <c r="D11454"/>
    </row>
    <row r="11455" spans="1:4" x14ac:dyDescent="0.25">
      <c r="A11455"/>
      <c r="B11455"/>
      <c r="C11455"/>
      <c r="D11455"/>
    </row>
    <row r="11456" spans="1:4" x14ac:dyDescent="0.25">
      <c r="A11456"/>
      <c r="B11456"/>
      <c r="C11456"/>
      <c r="D11456"/>
    </row>
    <row r="11457" spans="1:4" x14ac:dyDescent="0.25">
      <c r="A11457"/>
      <c r="B11457"/>
      <c r="C11457"/>
      <c r="D11457"/>
    </row>
    <row r="11458" spans="1:4" x14ac:dyDescent="0.25">
      <c r="A11458"/>
      <c r="B11458"/>
      <c r="C11458"/>
      <c r="D11458"/>
    </row>
    <row r="11459" spans="1:4" x14ac:dyDescent="0.25">
      <c r="A11459"/>
      <c r="B11459"/>
      <c r="C11459"/>
      <c r="D11459"/>
    </row>
    <row r="11460" spans="1:4" x14ac:dyDescent="0.25">
      <c r="A11460"/>
      <c r="B11460"/>
      <c r="C11460"/>
      <c r="D11460"/>
    </row>
    <row r="11461" spans="1:4" x14ac:dyDescent="0.25">
      <c r="A11461"/>
      <c r="B11461"/>
      <c r="C11461"/>
      <c r="D11461"/>
    </row>
    <row r="11462" spans="1:4" x14ac:dyDescent="0.25">
      <c r="A11462"/>
      <c r="B11462"/>
      <c r="C11462"/>
      <c r="D11462"/>
    </row>
    <row r="11463" spans="1:4" x14ac:dyDescent="0.25">
      <c r="A11463"/>
      <c r="B11463"/>
      <c r="C11463"/>
      <c r="D11463"/>
    </row>
    <row r="11464" spans="1:4" x14ac:dyDescent="0.25">
      <c r="A11464"/>
      <c r="B11464"/>
      <c r="C11464"/>
      <c r="D11464"/>
    </row>
    <row r="11465" spans="1:4" x14ac:dyDescent="0.25">
      <c r="A11465"/>
      <c r="B11465"/>
      <c r="C11465"/>
      <c r="D11465"/>
    </row>
    <row r="11466" spans="1:4" x14ac:dyDescent="0.25">
      <c r="A11466"/>
      <c r="B11466"/>
      <c r="C11466"/>
      <c r="D11466"/>
    </row>
    <row r="11467" spans="1:4" x14ac:dyDescent="0.25">
      <c r="A11467"/>
      <c r="B11467"/>
      <c r="C11467"/>
      <c r="D11467"/>
    </row>
    <row r="11468" spans="1:4" x14ac:dyDescent="0.25">
      <c r="A11468"/>
      <c r="B11468"/>
      <c r="C11468"/>
      <c r="D11468"/>
    </row>
    <row r="11469" spans="1:4" x14ac:dyDescent="0.25">
      <c r="A11469"/>
      <c r="B11469"/>
      <c r="C11469"/>
      <c r="D11469"/>
    </row>
    <row r="11470" spans="1:4" x14ac:dyDescent="0.25">
      <c r="A11470"/>
      <c r="B11470"/>
      <c r="C11470"/>
      <c r="D11470"/>
    </row>
    <row r="11471" spans="1:4" x14ac:dyDescent="0.25">
      <c r="A11471"/>
      <c r="B11471"/>
      <c r="C11471"/>
      <c r="D11471"/>
    </row>
    <row r="11472" spans="1:4" x14ac:dyDescent="0.25">
      <c r="A11472"/>
      <c r="B11472"/>
      <c r="C11472"/>
      <c r="D11472"/>
    </row>
    <row r="11473" spans="1:4" x14ac:dyDescent="0.25">
      <c r="A11473"/>
      <c r="B11473"/>
      <c r="C11473"/>
      <c r="D11473"/>
    </row>
    <row r="11474" spans="1:4" x14ac:dyDescent="0.25">
      <c r="A11474"/>
      <c r="B11474"/>
      <c r="C11474"/>
      <c r="D11474"/>
    </row>
    <row r="11475" spans="1:4" x14ac:dyDescent="0.25">
      <c r="A11475"/>
      <c r="B11475"/>
      <c r="C11475"/>
      <c r="D11475"/>
    </row>
    <row r="11476" spans="1:4" x14ac:dyDescent="0.25">
      <c r="A11476"/>
      <c r="B11476"/>
      <c r="C11476"/>
      <c r="D11476"/>
    </row>
    <row r="11477" spans="1:4" x14ac:dyDescent="0.25">
      <c r="A11477"/>
      <c r="B11477"/>
      <c r="C11477"/>
      <c r="D11477"/>
    </row>
    <row r="11478" spans="1:4" x14ac:dyDescent="0.25">
      <c r="A11478"/>
      <c r="B11478"/>
      <c r="C11478"/>
      <c r="D11478"/>
    </row>
    <row r="11479" spans="1:4" x14ac:dyDescent="0.25">
      <c r="A11479"/>
      <c r="B11479"/>
      <c r="C11479"/>
      <c r="D11479"/>
    </row>
    <row r="11480" spans="1:4" x14ac:dyDescent="0.25">
      <c r="A11480"/>
      <c r="B11480"/>
      <c r="C11480"/>
      <c r="D11480"/>
    </row>
    <row r="11481" spans="1:4" x14ac:dyDescent="0.25">
      <c r="A11481"/>
      <c r="B11481"/>
      <c r="C11481"/>
      <c r="D11481"/>
    </row>
    <row r="11482" spans="1:4" x14ac:dyDescent="0.25">
      <c r="A11482"/>
      <c r="B11482"/>
      <c r="C11482"/>
      <c r="D11482"/>
    </row>
    <row r="11483" spans="1:4" x14ac:dyDescent="0.25">
      <c r="A11483"/>
      <c r="B11483"/>
      <c r="C11483"/>
      <c r="D11483"/>
    </row>
    <row r="11484" spans="1:4" x14ac:dyDescent="0.25">
      <c r="A11484"/>
      <c r="B11484"/>
      <c r="C11484"/>
      <c r="D11484"/>
    </row>
    <row r="11485" spans="1:4" x14ac:dyDescent="0.25">
      <c r="A11485"/>
      <c r="B11485"/>
      <c r="C11485"/>
      <c r="D11485"/>
    </row>
    <row r="11486" spans="1:4" x14ac:dyDescent="0.25">
      <c r="A11486"/>
      <c r="B11486"/>
      <c r="C11486"/>
      <c r="D11486"/>
    </row>
    <row r="11487" spans="1:4" x14ac:dyDescent="0.25">
      <c r="A11487"/>
      <c r="B11487"/>
      <c r="C11487"/>
      <c r="D11487"/>
    </row>
    <row r="11488" spans="1:4" x14ac:dyDescent="0.25">
      <c r="A11488"/>
      <c r="B11488"/>
      <c r="C11488"/>
      <c r="D11488"/>
    </row>
    <row r="11489" spans="1:4" x14ac:dyDescent="0.25">
      <c r="A11489"/>
      <c r="B11489"/>
      <c r="C11489"/>
      <c r="D11489"/>
    </row>
    <row r="11490" spans="1:4" x14ac:dyDescent="0.25">
      <c r="A11490"/>
      <c r="B11490"/>
      <c r="C11490"/>
      <c r="D11490"/>
    </row>
    <row r="11491" spans="1:4" x14ac:dyDescent="0.25">
      <c r="A11491"/>
      <c r="B11491"/>
      <c r="C11491"/>
      <c r="D11491"/>
    </row>
    <row r="11492" spans="1:4" x14ac:dyDescent="0.25">
      <c r="A11492"/>
      <c r="B11492"/>
      <c r="C11492"/>
      <c r="D11492"/>
    </row>
    <row r="11493" spans="1:4" x14ac:dyDescent="0.25">
      <c r="A11493"/>
      <c r="B11493"/>
      <c r="C11493"/>
      <c r="D11493"/>
    </row>
    <row r="11494" spans="1:4" x14ac:dyDescent="0.25">
      <c r="A11494"/>
      <c r="B11494"/>
      <c r="C11494"/>
      <c r="D11494"/>
    </row>
    <row r="11495" spans="1:4" x14ac:dyDescent="0.25">
      <c r="A11495"/>
      <c r="B11495"/>
      <c r="C11495"/>
      <c r="D11495"/>
    </row>
    <row r="11496" spans="1:4" x14ac:dyDescent="0.25">
      <c r="A11496"/>
      <c r="B11496"/>
      <c r="C11496"/>
      <c r="D11496"/>
    </row>
    <row r="11497" spans="1:4" x14ac:dyDescent="0.25">
      <c r="A11497"/>
      <c r="B11497"/>
      <c r="C11497"/>
      <c r="D11497"/>
    </row>
    <row r="11498" spans="1:4" x14ac:dyDescent="0.25">
      <c r="A11498"/>
      <c r="B11498"/>
      <c r="C11498"/>
      <c r="D11498"/>
    </row>
    <row r="11499" spans="1:4" x14ac:dyDescent="0.25">
      <c r="A11499"/>
      <c r="B11499"/>
      <c r="C11499"/>
      <c r="D11499"/>
    </row>
    <row r="11500" spans="1:4" x14ac:dyDescent="0.25">
      <c r="A11500"/>
      <c r="B11500"/>
      <c r="C11500"/>
      <c r="D11500"/>
    </row>
    <row r="11501" spans="1:4" x14ac:dyDescent="0.25">
      <c r="A11501"/>
      <c r="B11501"/>
      <c r="C11501"/>
      <c r="D11501"/>
    </row>
    <row r="11502" spans="1:4" x14ac:dyDescent="0.25">
      <c r="A11502"/>
      <c r="B11502"/>
      <c r="C11502"/>
      <c r="D11502"/>
    </row>
    <row r="11503" spans="1:4" x14ac:dyDescent="0.25">
      <c r="A11503"/>
      <c r="B11503"/>
      <c r="C11503"/>
      <c r="D11503"/>
    </row>
    <row r="11504" spans="1:4" x14ac:dyDescent="0.25">
      <c r="A11504"/>
      <c r="B11504"/>
      <c r="C11504"/>
      <c r="D11504"/>
    </row>
    <row r="11505" spans="1:4" x14ac:dyDescent="0.25">
      <c r="A11505"/>
      <c r="B11505"/>
      <c r="C11505"/>
      <c r="D11505"/>
    </row>
    <row r="11506" spans="1:4" x14ac:dyDescent="0.25">
      <c r="A11506"/>
      <c r="B11506"/>
      <c r="C11506"/>
      <c r="D11506"/>
    </row>
    <row r="11507" spans="1:4" x14ac:dyDescent="0.25">
      <c r="A11507"/>
      <c r="B11507"/>
      <c r="C11507"/>
      <c r="D11507"/>
    </row>
    <row r="11508" spans="1:4" x14ac:dyDescent="0.25">
      <c r="A11508"/>
      <c r="B11508"/>
      <c r="C11508"/>
      <c r="D11508"/>
    </row>
    <row r="11509" spans="1:4" x14ac:dyDescent="0.25">
      <c r="A11509"/>
      <c r="B11509"/>
      <c r="C11509"/>
      <c r="D11509"/>
    </row>
    <row r="11510" spans="1:4" x14ac:dyDescent="0.25">
      <c r="A11510"/>
      <c r="B11510"/>
      <c r="C11510"/>
      <c r="D11510"/>
    </row>
    <row r="11511" spans="1:4" x14ac:dyDescent="0.25">
      <c r="A11511"/>
      <c r="B11511"/>
      <c r="C11511"/>
      <c r="D11511"/>
    </row>
    <row r="11512" spans="1:4" x14ac:dyDescent="0.25">
      <c r="A11512"/>
      <c r="B11512"/>
      <c r="C11512"/>
      <c r="D11512"/>
    </row>
    <row r="11513" spans="1:4" x14ac:dyDescent="0.25">
      <c r="A11513"/>
      <c r="B11513"/>
      <c r="C11513"/>
      <c r="D11513"/>
    </row>
    <row r="11514" spans="1:4" x14ac:dyDescent="0.25">
      <c r="A11514"/>
      <c r="B11514"/>
      <c r="C11514"/>
      <c r="D11514"/>
    </row>
    <row r="11515" spans="1:4" x14ac:dyDescent="0.25">
      <c r="A11515"/>
      <c r="B11515"/>
      <c r="C11515"/>
      <c r="D11515"/>
    </row>
    <row r="11516" spans="1:4" x14ac:dyDescent="0.25">
      <c r="A11516"/>
      <c r="B11516"/>
      <c r="C11516"/>
      <c r="D11516"/>
    </row>
    <row r="11517" spans="1:4" x14ac:dyDescent="0.25">
      <c r="A11517"/>
      <c r="B11517"/>
      <c r="C11517"/>
      <c r="D11517"/>
    </row>
    <row r="11518" spans="1:4" x14ac:dyDescent="0.25">
      <c r="A11518"/>
      <c r="B11518"/>
      <c r="C11518"/>
      <c r="D11518"/>
    </row>
    <row r="11519" spans="1:4" x14ac:dyDescent="0.25">
      <c r="A11519"/>
      <c r="B11519"/>
      <c r="C11519"/>
      <c r="D11519"/>
    </row>
    <row r="11520" spans="1:4" x14ac:dyDescent="0.25">
      <c r="A11520"/>
      <c r="B11520"/>
      <c r="C11520"/>
      <c r="D11520"/>
    </row>
    <row r="11521" spans="1:4" x14ac:dyDescent="0.25">
      <c r="A11521"/>
      <c r="B11521"/>
      <c r="C11521"/>
      <c r="D11521"/>
    </row>
    <row r="11522" spans="1:4" x14ac:dyDescent="0.25">
      <c r="A11522"/>
      <c r="B11522"/>
      <c r="C11522"/>
      <c r="D11522"/>
    </row>
    <row r="11523" spans="1:4" x14ac:dyDescent="0.25">
      <c r="A11523"/>
      <c r="B11523"/>
      <c r="C11523"/>
      <c r="D11523"/>
    </row>
    <row r="11524" spans="1:4" x14ac:dyDescent="0.25">
      <c r="A11524"/>
      <c r="B11524"/>
      <c r="C11524"/>
      <c r="D11524"/>
    </row>
    <row r="11525" spans="1:4" x14ac:dyDescent="0.25">
      <c r="A11525"/>
      <c r="B11525"/>
      <c r="C11525"/>
      <c r="D11525"/>
    </row>
    <row r="11526" spans="1:4" x14ac:dyDescent="0.25">
      <c r="A11526"/>
      <c r="B11526"/>
      <c r="C11526"/>
      <c r="D11526"/>
    </row>
    <row r="11527" spans="1:4" x14ac:dyDescent="0.25">
      <c r="A11527"/>
      <c r="B11527"/>
      <c r="C11527"/>
      <c r="D11527"/>
    </row>
    <row r="11528" spans="1:4" x14ac:dyDescent="0.25">
      <c r="A11528"/>
      <c r="B11528"/>
      <c r="C11528"/>
      <c r="D11528"/>
    </row>
    <row r="11529" spans="1:4" x14ac:dyDescent="0.25">
      <c r="A11529"/>
      <c r="B11529"/>
      <c r="C11529"/>
      <c r="D11529"/>
    </row>
    <row r="11530" spans="1:4" x14ac:dyDescent="0.25">
      <c r="A11530"/>
      <c r="B11530"/>
      <c r="C11530"/>
      <c r="D11530"/>
    </row>
    <row r="11531" spans="1:4" x14ac:dyDescent="0.25">
      <c r="A11531"/>
      <c r="B11531"/>
      <c r="C11531"/>
      <c r="D11531"/>
    </row>
    <row r="11532" spans="1:4" x14ac:dyDescent="0.25">
      <c r="A11532"/>
      <c r="B11532"/>
      <c r="C11532"/>
      <c r="D11532"/>
    </row>
    <row r="11533" spans="1:4" x14ac:dyDescent="0.25">
      <c r="A11533"/>
      <c r="B11533"/>
      <c r="C11533"/>
      <c r="D11533"/>
    </row>
    <row r="11534" spans="1:4" x14ac:dyDescent="0.25">
      <c r="A11534"/>
      <c r="B11534"/>
      <c r="C11534"/>
      <c r="D11534"/>
    </row>
    <row r="11535" spans="1:4" x14ac:dyDescent="0.25">
      <c r="A11535"/>
      <c r="B11535"/>
      <c r="C11535"/>
      <c r="D11535"/>
    </row>
    <row r="11536" spans="1:4" x14ac:dyDescent="0.25">
      <c r="A11536"/>
      <c r="B11536"/>
      <c r="C11536"/>
      <c r="D11536"/>
    </row>
    <row r="11537" spans="1:4" x14ac:dyDescent="0.25">
      <c r="A11537"/>
      <c r="B11537"/>
      <c r="C11537"/>
      <c r="D11537"/>
    </row>
    <row r="11538" spans="1:4" x14ac:dyDescent="0.25">
      <c r="A11538"/>
      <c r="B11538"/>
      <c r="C11538"/>
      <c r="D11538"/>
    </row>
    <row r="11539" spans="1:4" x14ac:dyDescent="0.25">
      <c r="A11539"/>
      <c r="B11539"/>
      <c r="C11539"/>
      <c r="D11539"/>
    </row>
    <row r="11540" spans="1:4" x14ac:dyDescent="0.25">
      <c r="A11540"/>
      <c r="B11540"/>
      <c r="C11540"/>
      <c r="D11540"/>
    </row>
    <row r="11541" spans="1:4" x14ac:dyDescent="0.25">
      <c r="A11541"/>
      <c r="B11541"/>
      <c r="C11541"/>
      <c r="D11541"/>
    </row>
    <row r="11542" spans="1:4" x14ac:dyDescent="0.25">
      <c r="A11542"/>
      <c r="B11542"/>
      <c r="C11542"/>
      <c r="D11542"/>
    </row>
    <row r="11543" spans="1:4" x14ac:dyDescent="0.25">
      <c r="A11543"/>
      <c r="B11543"/>
      <c r="C11543"/>
      <c r="D11543"/>
    </row>
    <row r="11544" spans="1:4" x14ac:dyDescent="0.25">
      <c r="A11544"/>
      <c r="B11544"/>
      <c r="C11544"/>
      <c r="D11544"/>
    </row>
    <row r="11545" spans="1:4" x14ac:dyDescent="0.25">
      <c r="A11545"/>
      <c r="B11545"/>
      <c r="C11545"/>
      <c r="D11545"/>
    </row>
    <row r="11546" spans="1:4" x14ac:dyDescent="0.25">
      <c r="A11546"/>
      <c r="B11546"/>
      <c r="C11546"/>
      <c r="D11546"/>
    </row>
    <row r="11547" spans="1:4" x14ac:dyDescent="0.25">
      <c r="A11547"/>
      <c r="B11547"/>
      <c r="C11547"/>
      <c r="D11547"/>
    </row>
    <row r="11548" spans="1:4" x14ac:dyDescent="0.25">
      <c r="A11548"/>
      <c r="B11548"/>
      <c r="C11548"/>
      <c r="D11548"/>
    </row>
    <row r="11549" spans="1:4" x14ac:dyDescent="0.25">
      <c r="A11549"/>
      <c r="B11549"/>
      <c r="C11549"/>
      <c r="D11549"/>
    </row>
    <row r="11550" spans="1:4" x14ac:dyDescent="0.25">
      <c r="A11550"/>
      <c r="B11550"/>
      <c r="C11550"/>
      <c r="D11550"/>
    </row>
    <row r="11551" spans="1:4" x14ac:dyDescent="0.25">
      <c r="A11551"/>
      <c r="B11551"/>
      <c r="C11551"/>
      <c r="D11551"/>
    </row>
    <row r="11552" spans="1:4" x14ac:dyDescent="0.25">
      <c r="A11552"/>
      <c r="B11552"/>
      <c r="C11552"/>
      <c r="D11552"/>
    </row>
    <row r="11553" spans="1:4" x14ac:dyDescent="0.25">
      <c r="A11553"/>
      <c r="B11553"/>
      <c r="C11553"/>
      <c r="D11553"/>
    </row>
    <row r="11554" spans="1:4" x14ac:dyDescent="0.25">
      <c r="A11554"/>
      <c r="B11554"/>
      <c r="C11554"/>
      <c r="D11554"/>
    </row>
    <row r="11555" spans="1:4" x14ac:dyDescent="0.25">
      <c r="A11555"/>
      <c r="B11555"/>
      <c r="C11555"/>
      <c r="D11555"/>
    </row>
    <row r="11556" spans="1:4" x14ac:dyDescent="0.25">
      <c r="A11556"/>
      <c r="B11556"/>
      <c r="C11556"/>
      <c r="D11556"/>
    </row>
    <row r="11557" spans="1:4" x14ac:dyDescent="0.25">
      <c r="A11557"/>
      <c r="B11557"/>
      <c r="C11557"/>
      <c r="D11557"/>
    </row>
    <row r="11558" spans="1:4" x14ac:dyDescent="0.25">
      <c r="A11558"/>
      <c r="B11558"/>
      <c r="C11558"/>
      <c r="D11558"/>
    </row>
    <row r="11559" spans="1:4" x14ac:dyDescent="0.25">
      <c r="A11559"/>
      <c r="B11559"/>
      <c r="C11559"/>
      <c r="D11559"/>
    </row>
    <row r="11560" spans="1:4" x14ac:dyDescent="0.25">
      <c r="A11560"/>
      <c r="B11560"/>
      <c r="C11560"/>
      <c r="D11560"/>
    </row>
    <row r="11561" spans="1:4" x14ac:dyDescent="0.25">
      <c r="A11561"/>
      <c r="B11561"/>
      <c r="C11561"/>
      <c r="D11561"/>
    </row>
    <row r="11562" spans="1:4" x14ac:dyDescent="0.25">
      <c r="A11562"/>
      <c r="B11562"/>
      <c r="C11562"/>
      <c r="D11562"/>
    </row>
    <row r="11563" spans="1:4" x14ac:dyDescent="0.25">
      <c r="A11563"/>
      <c r="B11563"/>
      <c r="C11563"/>
      <c r="D11563"/>
    </row>
    <row r="11564" spans="1:4" x14ac:dyDescent="0.25">
      <c r="A11564"/>
      <c r="B11564"/>
      <c r="C11564"/>
      <c r="D11564"/>
    </row>
    <row r="11565" spans="1:4" x14ac:dyDescent="0.25">
      <c r="A11565"/>
      <c r="B11565"/>
      <c r="C11565"/>
      <c r="D11565"/>
    </row>
    <row r="11566" spans="1:4" x14ac:dyDescent="0.25">
      <c r="A11566"/>
      <c r="B11566"/>
      <c r="C11566"/>
      <c r="D11566"/>
    </row>
    <row r="11567" spans="1:4" x14ac:dyDescent="0.25">
      <c r="A11567"/>
      <c r="B11567"/>
      <c r="C11567"/>
      <c r="D11567"/>
    </row>
    <row r="11568" spans="1:4" x14ac:dyDescent="0.25">
      <c r="A11568"/>
      <c r="B11568"/>
      <c r="C11568"/>
      <c r="D11568"/>
    </row>
    <row r="11569" spans="1:4" x14ac:dyDescent="0.25">
      <c r="A11569"/>
      <c r="B11569"/>
      <c r="C11569"/>
      <c r="D11569"/>
    </row>
    <row r="11570" spans="1:4" x14ac:dyDescent="0.25">
      <c r="A11570"/>
      <c r="B11570"/>
      <c r="C11570"/>
      <c r="D11570"/>
    </row>
    <row r="11571" spans="1:4" x14ac:dyDescent="0.25">
      <c r="A11571"/>
      <c r="B11571"/>
      <c r="C11571"/>
      <c r="D11571"/>
    </row>
    <row r="11572" spans="1:4" x14ac:dyDescent="0.25">
      <c r="A11572"/>
      <c r="B11572"/>
      <c r="C11572"/>
      <c r="D11572"/>
    </row>
    <row r="11573" spans="1:4" x14ac:dyDescent="0.25">
      <c r="A11573"/>
      <c r="B11573"/>
      <c r="C11573"/>
      <c r="D11573"/>
    </row>
    <row r="11574" spans="1:4" x14ac:dyDescent="0.25">
      <c r="A11574"/>
      <c r="B11574"/>
      <c r="C11574"/>
      <c r="D11574"/>
    </row>
    <row r="11575" spans="1:4" x14ac:dyDescent="0.25">
      <c r="A11575"/>
      <c r="B11575"/>
      <c r="C11575"/>
      <c r="D11575"/>
    </row>
    <row r="11576" spans="1:4" x14ac:dyDescent="0.25">
      <c r="A11576"/>
      <c r="B11576"/>
      <c r="C11576"/>
      <c r="D11576"/>
    </row>
    <row r="11577" spans="1:4" x14ac:dyDescent="0.25">
      <c r="A11577"/>
      <c r="B11577"/>
      <c r="C11577"/>
      <c r="D11577"/>
    </row>
    <row r="11578" spans="1:4" x14ac:dyDescent="0.25">
      <c r="A11578"/>
      <c r="B11578"/>
      <c r="C11578"/>
      <c r="D11578"/>
    </row>
    <row r="11579" spans="1:4" x14ac:dyDescent="0.25">
      <c r="A11579"/>
      <c r="B11579"/>
      <c r="C11579"/>
      <c r="D11579"/>
    </row>
    <row r="11580" spans="1:4" x14ac:dyDescent="0.25">
      <c r="A11580"/>
      <c r="B11580"/>
      <c r="C11580"/>
      <c r="D11580"/>
    </row>
    <row r="11581" spans="1:4" x14ac:dyDescent="0.25">
      <c r="A11581"/>
      <c r="B11581"/>
      <c r="C11581"/>
      <c r="D11581"/>
    </row>
    <row r="11582" spans="1:4" x14ac:dyDescent="0.25">
      <c r="A11582"/>
      <c r="B11582"/>
      <c r="C11582"/>
      <c r="D11582"/>
    </row>
    <row r="11583" spans="1:4" x14ac:dyDescent="0.25">
      <c r="A11583"/>
      <c r="B11583"/>
      <c r="C11583"/>
      <c r="D11583"/>
    </row>
    <row r="11584" spans="1:4" x14ac:dyDescent="0.25">
      <c r="A11584"/>
      <c r="B11584"/>
      <c r="C11584"/>
      <c r="D11584"/>
    </row>
    <row r="11585" spans="1:4" x14ac:dyDescent="0.25">
      <c r="A11585"/>
      <c r="B11585"/>
      <c r="C11585"/>
      <c r="D11585"/>
    </row>
    <row r="11586" spans="1:4" x14ac:dyDescent="0.25">
      <c r="A11586"/>
      <c r="B11586"/>
      <c r="C11586"/>
      <c r="D11586"/>
    </row>
    <row r="11587" spans="1:4" x14ac:dyDescent="0.25">
      <c r="A11587"/>
      <c r="B11587"/>
      <c r="C11587"/>
      <c r="D11587"/>
    </row>
    <row r="11588" spans="1:4" x14ac:dyDescent="0.25">
      <c r="A11588"/>
      <c r="B11588"/>
      <c r="C11588"/>
      <c r="D11588"/>
    </row>
    <row r="11589" spans="1:4" x14ac:dyDescent="0.25">
      <c r="A11589"/>
      <c r="B11589"/>
      <c r="C11589"/>
      <c r="D11589"/>
    </row>
    <row r="11590" spans="1:4" x14ac:dyDescent="0.25">
      <c r="A11590"/>
      <c r="B11590"/>
      <c r="C11590"/>
      <c r="D11590"/>
    </row>
    <row r="11591" spans="1:4" x14ac:dyDescent="0.25">
      <c r="A11591"/>
      <c r="B11591"/>
      <c r="C11591"/>
      <c r="D11591"/>
    </row>
    <row r="11592" spans="1:4" x14ac:dyDescent="0.25">
      <c r="A11592"/>
      <c r="B11592"/>
      <c r="C11592"/>
      <c r="D11592"/>
    </row>
    <row r="11593" spans="1:4" x14ac:dyDescent="0.25">
      <c r="A11593"/>
      <c r="B11593"/>
      <c r="C11593"/>
      <c r="D11593"/>
    </row>
    <row r="11594" spans="1:4" x14ac:dyDescent="0.25">
      <c r="A11594"/>
      <c r="B11594"/>
      <c r="C11594"/>
      <c r="D11594"/>
    </row>
    <row r="11595" spans="1:4" x14ac:dyDescent="0.25">
      <c r="A11595"/>
      <c r="B11595"/>
      <c r="C11595"/>
      <c r="D11595"/>
    </row>
    <row r="11596" spans="1:4" x14ac:dyDescent="0.25">
      <c r="A11596"/>
      <c r="B11596"/>
      <c r="C11596"/>
      <c r="D11596"/>
    </row>
    <row r="11597" spans="1:4" x14ac:dyDescent="0.25">
      <c r="A11597"/>
      <c r="B11597"/>
      <c r="C11597"/>
      <c r="D11597"/>
    </row>
    <row r="11598" spans="1:4" x14ac:dyDescent="0.25">
      <c r="A11598"/>
      <c r="B11598"/>
      <c r="C11598"/>
      <c r="D11598"/>
    </row>
    <row r="11599" spans="1:4" x14ac:dyDescent="0.25">
      <c r="A11599"/>
      <c r="B11599"/>
      <c r="C11599"/>
      <c r="D11599"/>
    </row>
    <row r="11600" spans="1:4" x14ac:dyDescent="0.25">
      <c r="A11600"/>
      <c r="B11600"/>
      <c r="C11600"/>
      <c r="D11600"/>
    </row>
    <row r="11601" spans="1:4" x14ac:dyDescent="0.25">
      <c r="A11601"/>
      <c r="B11601"/>
      <c r="C11601"/>
      <c r="D11601"/>
    </row>
    <row r="11602" spans="1:4" x14ac:dyDescent="0.25">
      <c r="A11602"/>
      <c r="B11602"/>
      <c r="C11602"/>
      <c r="D11602"/>
    </row>
    <row r="11603" spans="1:4" x14ac:dyDescent="0.25">
      <c r="A11603"/>
      <c r="B11603"/>
      <c r="C11603"/>
      <c r="D11603"/>
    </row>
    <row r="11604" spans="1:4" x14ac:dyDescent="0.25">
      <c r="A11604"/>
      <c r="B11604"/>
      <c r="C11604"/>
      <c r="D11604"/>
    </row>
    <row r="11605" spans="1:4" x14ac:dyDescent="0.25">
      <c r="A11605"/>
      <c r="B11605"/>
      <c r="C11605"/>
      <c r="D11605"/>
    </row>
    <row r="11606" spans="1:4" x14ac:dyDescent="0.25">
      <c r="A11606"/>
      <c r="B11606"/>
      <c r="C11606"/>
      <c r="D11606"/>
    </row>
    <row r="11607" spans="1:4" x14ac:dyDescent="0.25">
      <c r="A11607"/>
      <c r="B11607"/>
      <c r="C11607"/>
      <c r="D11607"/>
    </row>
    <row r="11608" spans="1:4" x14ac:dyDescent="0.25">
      <c r="A11608"/>
      <c r="B11608"/>
      <c r="C11608"/>
      <c r="D11608"/>
    </row>
    <row r="11609" spans="1:4" x14ac:dyDescent="0.25">
      <c r="A11609"/>
      <c r="B11609"/>
      <c r="C11609"/>
      <c r="D11609"/>
    </row>
    <row r="11610" spans="1:4" x14ac:dyDescent="0.25">
      <c r="A11610"/>
      <c r="B11610"/>
      <c r="C11610"/>
      <c r="D11610"/>
    </row>
    <row r="11611" spans="1:4" x14ac:dyDescent="0.25">
      <c r="A11611"/>
      <c r="B11611"/>
      <c r="C11611"/>
      <c r="D11611"/>
    </row>
    <row r="11612" spans="1:4" x14ac:dyDescent="0.25">
      <c r="A11612"/>
      <c r="B11612"/>
      <c r="C11612"/>
      <c r="D11612"/>
    </row>
    <row r="11613" spans="1:4" x14ac:dyDescent="0.25">
      <c r="A11613"/>
      <c r="B11613"/>
      <c r="C11613"/>
      <c r="D11613"/>
    </row>
    <row r="11614" spans="1:4" x14ac:dyDescent="0.25">
      <c r="A11614"/>
      <c r="B11614"/>
      <c r="C11614"/>
      <c r="D11614"/>
    </row>
    <row r="11615" spans="1:4" x14ac:dyDescent="0.25">
      <c r="A11615"/>
      <c r="B11615"/>
      <c r="C11615"/>
      <c r="D11615"/>
    </row>
    <row r="11616" spans="1:4" x14ac:dyDescent="0.25">
      <c r="A11616"/>
      <c r="B11616"/>
      <c r="C11616"/>
      <c r="D11616"/>
    </row>
    <row r="11617" spans="1:4" x14ac:dyDescent="0.25">
      <c r="A11617"/>
      <c r="B11617"/>
      <c r="C11617"/>
      <c r="D11617"/>
    </row>
    <row r="11618" spans="1:4" x14ac:dyDescent="0.25">
      <c r="A11618"/>
      <c r="B11618"/>
      <c r="C11618"/>
      <c r="D11618"/>
    </row>
    <row r="11619" spans="1:4" x14ac:dyDescent="0.25">
      <c r="A11619"/>
      <c r="B11619"/>
      <c r="C11619"/>
      <c r="D11619"/>
    </row>
    <row r="11620" spans="1:4" x14ac:dyDescent="0.25">
      <c r="A11620"/>
      <c r="B11620"/>
      <c r="C11620"/>
      <c r="D11620"/>
    </row>
    <row r="11621" spans="1:4" x14ac:dyDescent="0.25">
      <c r="A11621"/>
      <c r="B11621"/>
      <c r="C11621"/>
      <c r="D11621"/>
    </row>
    <row r="11622" spans="1:4" x14ac:dyDescent="0.25">
      <c r="A11622"/>
      <c r="B11622"/>
      <c r="C11622"/>
      <c r="D11622"/>
    </row>
    <row r="11623" spans="1:4" x14ac:dyDescent="0.25">
      <c r="A11623"/>
      <c r="B11623"/>
      <c r="C11623"/>
      <c r="D11623"/>
    </row>
    <row r="11624" spans="1:4" x14ac:dyDescent="0.25">
      <c r="A11624"/>
      <c r="B11624"/>
      <c r="C11624"/>
      <c r="D11624"/>
    </row>
    <row r="11625" spans="1:4" x14ac:dyDescent="0.25">
      <c r="A11625"/>
      <c r="B11625"/>
      <c r="C11625"/>
      <c r="D11625"/>
    </row>
    <row r="11626" spans="1:4" x14ac:dyDescent="0.25">
      <c r="A11626"/>
      <c r="B11626"/>
      <c r="C11626"/>
      <c r="D11626"/>
    </row>
    <row r="11627" spans="1:4" x14ac:dyDescent="0.25">
      <c r="A11627"/>
      <c r="B11627"/>
      <c r="C11627"/>
      <c r="D11627"/>
    </row>
    <row r="11628" spans="1:4" x14ac:dyDescent="0.25">
      <c r="A11628"/>
      <c r="B11628"/>
      <c r="C11628"/>
      <c r="D11628"/>
    </row>
    <row r="11629" spans="1:4" x14ac:dyDescent="0.25">
      <c r="A11629"/>
      <c r="B11629"/>
      <c r="C11629"/>
      <c r="D11629"/>
    </row>
    <row r="11630" spans="1:4" x14ac:dyDescent="0.25">
      <c r="A11630"/>
      <c r="B11630"/>
      <c r="C11630"/>
      <c r="D11630"/>
    </row>
    <row r="11631" spans="1:4" x14ac:dyDescent="0.25">
      <c r="A11631"/>
      <c r="B11631"/>
      <c r="C11631"/>
      <c r="D11631"/>
    </row>
    <row r="11632" spans="1:4" x14ac:dyDescent="0.25">
      <c r="A11632"/>
      <c r="B11632"/>
      <c r="C11632"/>
      <c r="D11632"/>
    </row>
    <row r="11633" spans="1:4" x14ac:dyDescent="0.25">
      <c r="A11633"/>
      <c r="B11633"/>
      <c r="C11633"/>
      <c r="D11633"/>
    </row>
    <row r="11634" spans="1:4" x14ac:dyDescent="0.25">
      <c r="A11634"/>
      <c r="B11634"/>
      <c r="C11634"/>
      <c r="D11634"/>
    </row>
    <row r="11635" spans="1:4" x14ac:dyDescent="0.25">
      <c r="A11635"/>
      <c r="B11635"/>
      <c r="C11635"/>
      <c r="D11635"/>
    </row>
    <row r="11636" spans="1:4" x14ac:dyDescent="0.25">
      <c r="A11636"/>
      <c r="B11636"/>
      <c r="C11636"/>
      <c r="D11636"/>
    </row>
    <row r="11637" spans="1:4" x14ac:dyDescent="0.25">
      <c r="A11637"/>
      <c r="B11637"/>
      <c r="C11637"/>
      <c r="D11637"/>
    </row>
    <row r="11638" spans="1:4" x14ac:dyDescent="0.25">
      <c r="A11638"/>
      <c r="B11638"/>
      <c r="C11638"/>
      <c r="D11638"/>
    </row>
    <row r="11639" spans="1:4" x14ac:dyDescent="0.25">
      <c r="A11639"/>
      <c r="B11639"/>
      <c r="C11639"/>
      <c r="D11639"/>
    </row>
    <row r="11640" spans="1:4" x14ac:dyDescent="0.25">
      <c r="A11640"/>
      <c r="B11640"/>
      <c r="C11640"/>
      <c r="D11640"/>
    </row>
    <row r="11641" spans="1:4" x14ac:dyDescent="0.25">
      <c r="A11641"/>
      <c r="B11641"/>
      <c r="C11641"/>
      <c r="D11641"/>
    </row>
    <row r="11642" spans="1:4" x14ac:dyDescent="0.25">
      <c r="A11642"/>
      <c r="B11642"/>
      <c r="C11642"/>
      <c r="D11642"/>
    </row>
    <row r="11643" spans="1:4" x14ac:dyDescent="0.25">
      <c r="A11643"/>
      <c r="B11643"/>
      <c r="C11643"/>
      <c r="D11643"/>
    </row>
    <row r="11644" spans="1:4" x14ac:dyDescent="0.25">
      <c r="A11644"/>
      <c r="B11644"/>
      <c r="C11644"/>
      <c r="D11644"/>
    </row>
    <row r="11645" spans="1:4" x14ac:dyDescent="0.25">
      <c r="A11645"/>
      <c r="B11645"/>
      <c r="C11645"/>
      <c r="D11645"/>
    </row>
    <row r="11646" spans="1:4" x14ac:dyDescent="0.25">
      <c r="A11646"/>
      <c r="B11646"/>
      <c r="C11646"/>
      <c r="D11646"/>
    </row>
    <row r="11647" spans="1:4" x14ac:dyDescent="0.25">
      <c r="A11647"/>
      <c r="B11647"/>
      <c r="C11647"/>
      <c r="D11647"/>
    </row>
    <row r="11648" spans="1:4" x14ac:dyDescent="0.25">
      <c r="A11648"/>
      <c r="B11648"/>
      <c r="C11648"/>
      <c r="D11648"/>
    </row>
    <row r="11649" spans="1:4" x14ac:dyDescent="0.25">
      <c r="A11649"/>
      <c r="B11649"/>
      <c r="C11649"/>
      <c r="D11649"/>
    </row>
    <row r="11650" spans="1:4" x14ac:dyDescent="0.25">
      <c r="A11650"/>
      <c r="B11650"/>
      <c r="C11650"/>
      <c r="D11650"/>
    </row>
    <row r="11651" spans="1:4" x14ac:dyDescent="0.25">
      <c r="A11651"/>
      <c r="B11651"/>
      <c r="C11651"/>
      <c r="D11651"/>
    </row>
    <row r="11652" spans="1:4" x14ac:dyDescent="0.25">
      <c r="A11652"/>
      <c r="B11652"/>
      <c r="C11652"/>
      <c r="D11652"/>
    </row>
    <row r="11653" spans="1:4" x14ac:dyDescent="0.25">
      <c r="A11653"/>
      <c r="B11653"/>
      <c r="C11653"/>
      <c r="D11653"/>
    </row>
    <row r="11654" spans="1:4" x14ac:dyDescent="0.25">
      <c r="A11654"/>
      <c r="B11654"/>
      <c r="C11654"/>
      <c r="D11654"/>
    </row>
    <row r="11655" spans="1:4" x14ac:dyDescent="0.25">
      <c r="A11655"/>
      <c r="B11655"/>
      <c r="C11655"/>
      <c r="D11655"/>
    </row>
    <row r="11656" spans="1:4" x14ac:dyDescent="0.25">
      <c r="A11656"/>
      <c r="B11656"/>
      <c r="C11656"/>
      <c r="D11656"/>
    </row>
    <row r="11657" spans="1:4" x14ac:dyDescent="0.25">
      <c r="A11657"/>
      <c r="B11657"/>
      <c r="C11657"/>
      <c r="D11657"/>
    </row>
    <row r="11658" spans="1:4" x14ac:dyDescent="0.25">
      <c r="A11658"/>
      <c r="B11658"/>
      <c r="C11658"/>
      <c r="D11658"/>
    </row>
    <row r="11659" spans="1:4" x14ac:dyDescent="0.25">
      <c r="A11659"/>
      <c r="B11659"/>
      <c r="C11659"/>
      <c r="D11659"/>
    </row>
    <row r="11660" spans="1:4" x14ac:dyDescent="0.25">
      <c r="A11660"/>
      <c r="B11660"/>
      <c r="C11660"/>
      <c r="D11660"/>
    </row>
    <row r="11661" spans="1:4" x14ac:dyDescent="0.25">
      <c r="A11661"/>
      <c r="B11661"/>
      <c r="C11661"/>
      <c r="D11661"/>
    </row>
    <row r="11662" spans="1:4" x14ac:dyDescent="0.25">
      <c r="A11662"/>
      <c r="B11662"/>
      <c r="C11662"/>
      <c r="D11662"/>
    </row>
    <row r="11663" spans="1:4" x14ac:dyDescent="0.25">
      <c r="A11663"/>
      <c r="B11663"/>
      <c r="C11663"/>
      <c r="D11663"/>
    </row>
    <row r="11664" spans="1:4" x14ac:dyDescent="0.25">
      <c r="A11664"/>
      <c r="B11664"/>
      <c r="C11664"/>
      <c r="D11664"/>
    </row>
    <row r="11665" spans="1:4" x14ac:dyDescent="0.25">
      <c r="A11665"/>
      <c r="B11665"/>
      <c r="C11665"/>
      <c r="D11665"/>
    </row>
    <row r="11666" spans="1:4" x14ac:dyDescent="0.25">
      <c r="A11666"/>
      <c r="B11666"/>
      <c r="C11666"/>
      <c r="D11666"/>
    </row>
    <row r="11667" spans="1:4" x14ac:dyDescent="0.25">
      <c r="A11667"/>
      <c r="B11667"/>
      <c r="C11667"/>
      <c r="D11667"/>
    </row>
    <row r="11668" spans="1:4" x14ac:dyDescent="0.25">
      <c r="A11668"/>
      <c r="B11668"/>
      <c r="C11668"/>
      <c r="D11668"/>
    </row>
    <row r="11669" spans="1:4" x14ac:dyDescent="0.25">
      <c r="A11669"/>
      <c r="B11669"/>
      <c r="C11669"/>
      <c r="D11669"/>
    </row>
    <row r="11670" spans="1:4" x14ac:dyDescent="0.25">
      <c r="A11670"/>
      <c r="B11670"/>
      <c r="C11670"/>
      <c r="D11670"/>
    </row>
    <row r="11671" spans="1:4" x14ac:dyDescent="0.25">
      <c r="A11671"/>
      <c r="B11671"/>
      <c r="C11671"/>
      <c r="D11671"/>
    </row>
    <row r="11672" spans="1:4" x14ac:dyDescent="0.25">
      <c r="A11672"/>
      <c r="B11672"/>
      <c r="C11672"/>
      <c r="D11672"/>
    </row>
    <row r="11673" spans="1:4" x14ac:dyDescent="0.25">
      <c r="A11673"/>
      <c r="B11673"/>
      <c r="C11673"/>
      <c r="D11673"/>
    </row>
    <row r="11674" spans="1:4" x14ac:dyDescent="0.25">
      <c r="A11674"/>
      <c r="B11674"/>
      <c r="C11674"/>
      <c r="D11674"/>
    </row>
    <row r="11675" spans="1:4" x14ac:dyDescent="0.25">
      <c r="A11675"/>
      <c r="B11675"/>
      <c r="C11675"/>
      <c r="D11675"/>
    </row>
    <row r="11676" spans="1:4" x14ac:dyDescent="0.25">
      <c r="A11676"/>
      <c r="B11676"/>
      <c r="C11676"/>
      <c r="D11676"/>
    </row>
    <row r="11677" spans="1:4" x14ac:dyDescent="0.25">
      <c r="A11677"/>
      <c r="B11677"/>
      <c r="C11677"/>
      <c r="D11677"/>
    </row>
    <row r="11678" spans="1:4" x14ac:dyDescent="0.25">
      <c r="A11678"/>
      <c r="B11678"/>
      <c r="C11678"/>
      <c r="D11678"/>
    </row>
    <row r="11679" spans="1:4" x14ac:dyDescent="0.25">
      <c r="A11679"/>
      <c r="B11679"/>
      <c r="C11679"/>
      <c r="D11679"/>
    </row>
    <row r="11680" spans="1:4" x14ac:dyDescent="0.25">
      <c r="A11680"/>
      <c r="B11680"/>
      <c r="C11680"/>
      <c r="D11680"/>
    </row>
    <row r="11681" spans="1:4" x14ac:dyDescent="0.25">
      <c r="A11681"/>
      <c r="B11681"/>
      <c r="C11681"/>
      <c r="D11681"/>
    </row>
    <row r="11682" spans="1:4" x14ac:dyDescent="0.25">
      <c r="A11682"/>
      <c r="B11682"/>
      <c r="C11682"/>
      <c r="D11682"/>
    </row>
    <row r="11683" spans="1:4" x14ac:dyDescent="0.25">
      <c r="A11683"/>
      <c r="B11683"/>
      <c r="C11683"/>
      <c r="D11683"/>
    </row>
    <row r="11684" spans="1:4" x14ac:dyDescent="0.25">
      <c r="A11684"/>
      <c r="B11684"/>
      <c r="C11684"/>
      <c r="D11684"/>
    </row>
    <row r="11685" spans="1:4" x14ac:dyDescent="0.25">
      <c r="A11685"/>
      <c r="B11685"/>
      <c r="C11685"/>
      <c r="D11685"/>
    </row>
    <row r="11686" spans="1:4" x14ac:dyDescent="0.25">
      <c r="A11686"/>
      <c r="B11686"/>
      <c r="C11686"/>
      <c r="D11686"/>
    </row>
    <row r="11687" spans="1:4" x14ac:dyDescent="0.25">
      <c r="A11687"/>
      <c r="B11687"/>
      <c r="C11687"/>
      <c r="D11687"/>
    </row>
    <row r="11688" spans="1:4" x14ac:dyDescent="0.25">
      <c r="A11688"/>
      <c r="B11688"/>
      <c r="C11688"/>
      <c r="D11688"/>
    </row>
    <row r="11689" spans="1:4" x14ac:dyDescent="0.25">
      <c r="A11689"/>
      <c r="B11689"/>
      <c r="C11689"/>
      <c r="D11689"/>
    </row>
    <row r="11690" spans="1:4" x14ac:dyDescent="0.25">
      <c r="A11690"/>
      <c r="B11690"/>
      <c r="C11690"/>
      <c r="D11690"/>
    </row>
    <row r="11691" spans="1:4" x14ac:dyDescent="0.25">
      <c r="A11691"/>
      <c r="B11691"/>
      <c r="C11691"/>
      <c r="D11691"/>
    </row>
    <row r="11692" spans="1:4" x14ac:dyDescent="0.25">
      <c r="A11692"/>
      <c r="B11692"/>
      <c r="C11692"/>
      <c r="D11692"/>
    </row>
    <row r="11693" spans="1:4" x14ac:dyDescent="0.25">
      <c r="A11693"/>
      <c r="B11693"/>
      <c r="C11693"/>
      <c r="D11693"/>
    </row>
    <row r="11694" spans="1:4" x14ac:dyDescent="0.25">
      <c r="A11694"/>
      <c r="B11694"/>
      <c r="C11694"/>
      <c r="D11694"/>
    </row>
    <row r="11695" spans="1:4" x14ac:dyDescent="0.25">
      <c r="A11695"/>
      <c r="B11695"/>
      <c r="C11695"/>
      <c r="D11695"/>
    </row>
    <row r="11696" spans="1:4" x14ac:dyDescent="0.25">
      <c r="A11696"/>
      <c r="B11696"/>
      <c r="C11696"/>
      <c r="D11696"/>
    </row>
    <row r="11697" spans="1:4" x14ac:dyDescent="0.25">
      <c r="A11697"/>
      <c r="B11697"/>
      <c r="C11697"/>
      <c r="D11697"/>
    </row>
    <row r="11698" spans="1:4" x14ac:dyDescent="0.25">
      <c r="A11698"/>
      <c r="B11698"/>
      <c r="C11698"/>
      <c r="D11698"/>
    </row>
    <row r="11699" spans="1:4" x14ac:dyDescent="0.25">
      <c r="A11699"/>
      <c r="B11699"/>
      <c r="C11699"/>
      <c r="D11699"/>
    </row>
    <row r="11700" spans="1:4" x14ac:dyDescent="0.25">
      <c r="A11700"/>
      <c r="B11700"/>
      <c r="C11700"/>
      <c r="D11700"/>
    </row>
    <row r="11701" spans="1:4" x14ac:dyDescent="0.25">
      <c r="A11701"/>
      <c r="B11701"/>
      <c r="C11701"/>
      <c r="D11701"/>
    </row>
    <row r="11702" spans="1:4" x14ac:dyDescent="0.25">
      <c r="A11702"/>
      <c r="B11702"/>
      <c r="C11702"/>
      <c r="D11702"/>
    </row>
    <row r="11703" spans="1:4" x14ac:dyDescent="0.25">
      <c r="A11703"/>
      <c r="B11703"/>
      <c r="C11703"/>
      <c r="D11703"/>
    </row>
    <row r="11704" spans="1:4" x14ac:dyDescent="0.25">
      <c r="A11704"/>
      <c r="B11704"/>
      <c r="C11704"/>
      <c r="D11704"/>
    </row>
    <row r="11705" spans="1:4" x14ac:dyDescent="0.25">
      <c r="A11705"/>
      <c r="B11705"/>
      <c r="C11705"/>
      <c r="D11705"/>
    </row>
    <row r="11706" spans="1:4" x14ac:dyDescent="0.25">
      <c r="A11706"/>
      <c r="B11706"/>
      <c r="C11706"/>
      <c r="D11706"/>
    </row>
    <row r="11707" spans="1:4" x14ac:dyDescent="0.25">
      <c r="A11707"/>
      <c r="B11707"/>
      <c r="C11707"/>
      <c r="D11707"/>
    </row>
    <row r="11708" spans="1:4" x14ac:dyDescent="0.25">
      <c r="A11708"/>
      <c r="B11708"/>
      <c r="C11708"/>
      <c r="D11708"/>
    </row>
    <row r="11709" spans="1:4" x14ac:dyDescent="0.25">
      <c r="A11709"/>
      <c r="B11709"/>
      <c r="C11709"/>
      <c r="D11709"/>
    </row>
    <row r="11710" spans="1:4" x14ac:dyDescent="0.25">
      <c r="A11710"/>
      <c r="B11710"/>
      <c r="C11710"/>
      <c r="D11710"/>
    </row>
    <row r="11711" spans="1:4" x14ac:dyDescent="0.25">
      <c r="A11711"/>
      <c r="B11711"/>
      <c r="C11711"/>
      <c r="D11711"/>
    </row>
    <row r="11712" spans="1:4" x14ac:dyDescent="0.25">
      <c r="A11712"/>
      <c r="B11712"/>
      <c r="C11712"/>
      <c r="D11712"/>
    </row>
    <row r="11713" spans="1:4" x14ac:dyDescent="0.25">
      <c r="A11713"/>
      <c r="B11713"/>
      <c r="C11713"/>
      <c r="D11713"/>
    </row>
    <row r="11714" spans="1:4" x14ac:dyDescent="0.25">
      <c r="A11714"/>
      <c r="B11714"/>
      <c r="C11714"/>
      <c r="D11714"/>
    </row>
    <row r="11715" spans="1:4" x14ac:dyDescent="0.25">
      <c r="A11715"/>
      <c r="B11715"/>
      <c r="C11715"/>
      <c r="D11715"/>
    </row>
    <row r="11716" spans="1:4" x14ac:dyDescent="0.25">
      <c r="A11716"/>
      <c r="B11716"/>
      <c r="C11716"/>
      <c r="D11716"/>
    </row>
    <row r="11717" spans="1:4" x14ac:dyDescent="0.25">
      <c r="A11717"/>
      <c r="B11717"/>
      <c r="C11717"/>
      <c r="D11717"/>
    </row>
    <row r="11718" spans="1:4" x14ac:dyDescent="0.25">
      <c r="A11718"/>
      <c r="B11718"/>
      <c r="C11718"/>
      <c r="D11718"/>
    </row>
    <row r="11719" spans="1:4" x14ac:dyDescent="0.25">
      <c r="A11719"/>
      <c r="B11719"/>
      <c r="C11719"/>
      <c r="D11719"/>
    </row>
    <row r="11720" spans="1:4" x14ac:dyDescent="0.25">
      <c r="A11720"/>
      <c r="B11720"/>
      <c r="C11720"/>
      <c r="D11720"/>
    </row>
    <row r="11721" spans="1:4" x14ac:dyDescent="0.25">
      <c r="A11721"/>
      <c r="B11721"/>
      <c r="C11721"/>
      <c r="D11721"/>
    </row>
    <row r="11722" spans="1:4" x14ac:dyDescent="0.25">
      <c r="A11722"/>
      <c r="B11722"/>
      <c r="C11722"/>
      <c r="D11722"/>
    </row>
    <row r="11723" spans="1:4" x14ac:dyDescent="0.25">
      <c r="A11723"/>
      <c r="B11723"/>
      <c r="C11723"/>
      <c r="D11723"/>
    </row>
    <row r="11724" spans="1:4" x14ac:dyDescent="0.25">
      <c r="A11724"/>
      <c r="B11724"/>
      <c r="C11724"/>
      <c r="D11724"/>
    </row>
    <row r="11725" spans="1:4" x14ac:dyDescent="0.25">
      <c r="A11725"/>
      <c r="B11725"/>
      <c r="C11725"/>
      <c r="D11725"/>
    </row>
    <row r="11726" spans="1:4" x14ac:dyDescent="0.25">
      <c r="A11726"/>
      <c r="B11726"/>
      <c r="C11726"/>
      <c r="D11726"/>
    </row>
    <row r="11727" spans="1:4" x14ac:dyDescent="0.25">
      <c r="A11727"/>
      <c r="B11727"/>
      <c r="C11727"/>
      <c r="D11727"/>
    </row>
    <row r="11728" spans="1:4" x14ac:dyDescent="0.25">
      <c r="A11728"/>
      <c r="B11728"/>
      <c r="C11728"/>
      <c r="D11728"/>
    </row>
    <row r="11729" spans="1:4" x14ac:dyDescent="0.25">
      <c r="A11729"/>
      <c r="B11729"/>
      <c r="C11729"/>
      <c r="D11729"/>
    </row>
    <row r="11730" spans="1:4" x14ac:dyDescent="0.25">
      <c r="A11730"/>
      <c r="B11730"/>
      <c r="C11730"/>
      <c r="D11730"/>
    </row>
    <row r="11731" spans="1:4" x14ac:dyDescent="0.25">
      <c r="A11731"/>
      <c r="B11731"/>
      <c r="C11731"/>
      <c r="D11731"/>
    </row>
    <row r="11732" spans="1:4" x14ac:dyDescent="0.25">
      <c r="A11732"/>
      <c r="B11732"/>
      <c r="C11732"/>
      <c r="D11732"/>
    </row>
    <row r="11733" spans="1:4" x14ac:dyDescent="0.25">
      <c r="A11733"/>
      <c r="B11733"/>
      <c r="C11733"/>
      <c r="D11733"/>
    </row>
    <row r="11734" spans="1:4" x14ac:dyDescent="0.25">
      <c r="A11734"/>
      <c r="B11734"/>
      <c r="C11734"/>
      <c r="D11734"/>
    </row>
    <row r="11735" spans="1:4" x14ac:dyDescent="0.25">
      <c r="A11735"/>
      <c r="B11735"/>
      <c r="C11735"/>
      <c r="D11735"/>
    </row>
    <row r="11736" spans="1:4" x14ac:dyDescent="0.25">
      <c r="A11736"/>
      <c r="B11736"/>
      <c r="C11736"/>
      <c r="D11736"/>
    </row>
    <row r="11737" spans="1:4" x14ac:dyDescent="0.25">
      <c r="A11737"/>
      <c r="B11737"/>
      <c r="C11737"/>
      <c r="D11737"/>
    </row>
    <row r="11738" spans="1:4" x14ac:dyDescent="0.25">
      <c r="A11738"/>
      <c r="B11738"/>
      <c r="C11738"/>
      <c r="D11738"/>
    </row>
    <row r="11739" spans="1:4" x14ac:dyDescent="0.25">
      <c r="A11739"/>
      <c r="B11739"/>
      <c r="C11739"/>
      <c r="D11739"/>
    </row>
    <row r="11740" spans="1:4" x14ac:dyDescent="0.25">
      <c r="A11740"/>
      <c r="B11740"/>
      <c r="C11740"/>
      <c r="D11740"/>
    </row>
    <row r="11741" spans="1:4" x14ac:dyDescent="0.25">
      <c r="A11741"/>
      <c r="B11741"/>
      <c r="C11741"/>
      <c r="D11741"/>
    </row>
    <row r="11742" spans="1:4" x14ac:dyDescent="0.25">
      <c r="A11742"/>
      <c r="B11742"/>
      <c r="C11742"/>
      <c r="D11742"/>
    </row>
    <row r="11743" spans="1:4" x14ac:dyDescent="0.25">
      <c r="A11743"/>
      <c r="B11743"/>
      <c r="C11743"/>
      <c r="D11743"/>
    </row>
    <row r="11744" spans="1:4" x14ac:dyDescent="0.25">
      <c r="A11744"/>
      <c r="B11744"/>
      <c r="C11744"/>
      <c r="D11744"/>
    </row>
    <row r="11745" spans="1:4" x14ac:dyDescent="0.25">
      <c r="A11745"/>
      <c r="B11745"/>
      <c r="C11745"/>
      <c r="D11745"/>
    </row>
    <row r="11746" spans="1:4" x14ac:dyDescent="0.25">
      <c r="A11746"/>
      <c r="B11746"/>
      <c r="C11746"/>
      <c r="D11746"/>
    </row>
    <row r="11747" spans="1:4" x14ac:dyDescent="0.25">
      <c r="A11747"/>
      <c r="B11747"/>
      <c r="C11747"/>
      <c r="D11747"/>
    </row>
    <row r="11748" spans="1:4" x14ac:dyDescent="0.25">
      <c r="A11748"/>
      <c r="B11748"/>
      <c r="C11748"/>
      <c r="D11748"/>
    </row>
    <row r="11749" spans="1:4" x14ac:dyDescent="0.25">
      <c r="A11749"/>
      <c r="B11749"/>
      <c r="C11749"/>
      <c r="D11749"/>
    </row>
    <row r="11750" spans="1:4" x14ac:dyDescent="0.25">
      <c r="A11750"/>
      <c r="B11750"/>
      <c r="C11750"/>
      <c r="D11750"/>
    </row>
    <row r="11751" spans="1:4" x14ac:dyDescent="0.25">
      <c r="A11751"/>
      <c r="B11751"/>
      <c r="C11751"/>
      <c r="D11751"/>
    </row>
    <row r="11752" spans="1:4" x14ac:dyDescent="0.25">
      <c r="A11752"/>
      <c r="B11752"/>
      <c r="C11752"/>
      <c r="D11752"/>
    </row>
    <row r="11753" spans="1:4" x14ac:dyDescent="0.25">
      <c r="A11753"/>
      <c r="B11753"/>
      <c r="C11753"/>
      <c r="D11753"/>
    </row>
    <row r="11754" spans="1:4" x14ac:dyDescent="0.25">
      <c r="A11754"/>
      <c r="B11754"/>
      <c r="C11754"/>
      <c r="D11754"/>
    </row>
    <row r="11755" spans="1:4" x14ac:dyDescent="0.25">
      <c r="A11755"/>
      <c r="B11755"/>
      <c r="C11755"/>
      <c r="D11755"/>
    </row>
    <row r="11756" spans="1:4" x14ac:dyDescent="0.25">
      <c r="A11756"/>
      <c r="B11756"/>
      <c r="C11756"/>
      <c r="D11756"/>
    </row>
    <row r="11757" spans="1:4" x14ac:dyDescent="0.25">
      <c r="A11757"/>
      <c r="B11757"/>
      <c r="C11757"/>
      <c r="D11757"/>
    </row>
    <row r="11758" spans="1:4" x14ac:dyDescent="0.25">
      <c r="A11758"/>
      <c r="B11758"/>
      <c r="C11758"/>
      <c r="D11758"/>
    </row>
    <row r="11759" spans="1:4" x14ac:dyDescent="0.25">
      <c r="A11759"/>
      <c r="B11759"/>
      <c r="C11759"/>
      <c r="D11759"/>
    </row>
    <row r="11760" spans="1:4" x14ac:dyDescent="0.25">
      <c r="A11760"/>
      <c r="B11760"/>
      <c r="C11760"/>
      <c r="D11760"/>
    </row>
    <row r="11761" spans="1:4" x14ac:dyDescent="0.25">
      <c r="A11761"/>
      <c r="B11761"/>
      <c r="C11761"/>
      <c r="D11761"/>
    </row>
    <row r="11762" spans="1:4" x14ac:dyDescent="0.25">
      <c r="A11762"/>
      <c r="B11762"/>
      <c r="C11762"/>
      <c r="D11762"/>
    </row>
    <row r="11763" spans="1:4" x14ac:dyDescent="0.25">
      <c r="A11763"/>
      <c r="B11763"/>
      <c r="C11763"/>
      <c r="D11763"/>
    </row>
    <row r="11764" spans="1:4" x14ac:dyDescent="0.25">
      <c r="A11764"/>
      <c r="B11764"/>
      <c r="C11764"/>
      <c r="D11764"/>
    </row>
    <row r="11765" spans="1:4" x14ac:dyDescent="0.25">
      <c r="A11765"/>
      <c r="B11765"/>
      <c r="C11765"/>
      <c r="D11765"/>
    </row>
    <row r="11766" spans="1:4" x14ac:dyDescent="0.25">
      <c r="A11766"/>
      <c r="B11766"/>
      <c r="C11766"/>
      <c r="D11766"/>
    </row>
    <row r="11767" spans="1:4" x14ac:dyDescent="0.25">
      <c r="A11767"/>
      <c r="B11767"/>
      <c r="C11767"/>
      <c r="D11767"/>
    </row>
    <row r="11768" spans="1:4" x14ac:dyDescent="0.25">
      <c r="A11768"/>
      <c r="B11768"/>
      <c r="C11768"/>
      <c r="D11768"/>
    </row>
    <row r="11769" spans="1:4" x14ac:dyDescent="0.25">
      <c r="A11769"/>
      <c r="B11769"/>
      <c r="C11769"/>
      <c r="D11769"/>
    </row>
    <row r="11770" spans="1:4" x14ac:dyDescent="0.25">
      <c r="A11770"/>
      <c r="B11770"/>
      <c r="C11770"/>
      <c r="D11770"/>
    </row>
    <row r="11771" spans="1:4" x14ac:dyDescent="0.25">
      <c r="A11771"/>
      <c r="B11771"/>
      <c r="C11771"/>
      <c r="D11771"/>
    </row>
    <row r="11772" spans="1:4" x14ac:dyDescent="0.25">
      <c r="A11772"/>
      <c r="B11772"/>
      <c r="C11772"/>
      <c r="D11772"/>
    </row>
    <row r="11773" spans="1:4" x14ac:dyDescent="0.25">
      <c r="A11773"/>
      <c r="B11773"/>
      <c r="C11773"/>
      <c r="D11773"/>
    </row>
    <row r="11774" spans="1:4" x14ac:dyDescent="0.25">
      <c r="A11774"/>
      <c r="B11774"/>
      <c r="C11774"/>
      <c r="D11774"/>
    </row>
    <row r="11775" spans="1:4" x14ac:dyDescent="0.25">
      <c r="A11775"/>
      <c r="B11775"/>
      <c r="C11775"/>
      <c r="D11775"/>
    </row>
    <row r="11776" spans="1:4" x14ac:dyDescent="0.25">
      <c r="A11776"/>
      <c r="B11776"/>
      <c r="C11776"/>
      <c r="D11776"/>
    </row>
    <row r="11777" spans="1:4" x14ac:dyDescent="0.25">
      <c r="A11777"/>
      <c r="B11777"/>
      <c r="C11777"/>
      <c r="D11777"/>
    </row>
    <row r="11778" spans="1:4" x14ac:dyDescent="0.25">
      <c r="A11778"/>
      <c r="B11778"/>
      <c r="C11778"/>
      <c r="D11778"/>
    </row>
    <row r="11779" spans="1:4" x14ac:dyDescent="0.25">
      <c r="A11779"/>
      <c r="B11779"/>
      <c r="C11779"/>
      <c r="D11779"/>
    </row>
    <row r="11780" spans="1:4" x14ac:dyDescent="0.25">
      <c r="A11780"/>
      <c r="B11780"/>
      <c r="C11780"/>
      <c r="D11780"/>
    </row>
    <row r="11781" spans="1:4" x14ac:dyDescent="0.25">
      <c r="A11781"/>
      <c r="B11781"/>
      <c r="C11781"/>
      <c r="D11781"/>
    </row>
    <row r="11782" spans="1:4" x14ac:dyDescent="0.25">
      <c r="A11782"/>
      <c r="B11782"/>
      <c r="C11782"/>
      <c r="D11782"/>
    </row>
    <row r="11783" spans="1:4" x14ac:dyDescent="0.25">
      <c r="A11783"/>
      <c r="B11783"/>
      <c r="C11783"/>
      <c r="D11783"/>
    </row>
    <row r="11784" spans="1:4" x14ac:dyDescent="0.25">
      <c r="A11784"/>
      <c r="B11784"/>
      <c r="C11784"/>
      <c r="D11784"/>
    </row>
    <row r="11785" spans="1:4" x14ac:dyDescent="0.25">
      <c r="A11785"/>
      <c r="B11785"/>
      <c r="C11785"/>
      <c r="D11785"/>
    </row>
    <row r="11786" spans="1:4" x14ac:dyDescent="0.25">
      <c r="A11786"/>
      <c r="B11786"/>
      <c r="C11786"/>
      <c r="D11786"/>
    </row>
    <row r="11787" spans="1:4" x14ac:dyDescent="0.25">
      <c r="A11787"/>
      <c r="B11787"/>
      <c r="C11787"/>
      <c r="D11787"/>
    </row>
    <row r="11788" spans="1:4" x14ac:dyDescent="0.25">
      <c r="A11788"/>
      <c r="B11788"/>
      <c r="C11788"/>
      <c r="D11788"/>
    </row>
    <row r="11789" spans="1:4" x14ac:dyDescent="0.25">
      <c r="A11789"/>
      <c r="B11789"/>
      <c r="C11789"/>
      <c r="D11789"/>
    </row>
    <row r="11790" spans="1:4" x14ac:dyDescent="0.25">
      <c r="A11790"/>
      <c r="B11790"/>
      <c r="C11790"/>
      <c r="D11790"/>
    </row>
    <row r="11791" spans="1:4" x14ac:dyDescent="0.25">
      <c r="A11791"/>
      <c r="B11791"/>
      <c r="C11791"/>
      <c r="D11791"/>
    </row>
    <row r="11792" spans="1:4" x14ac:dyDescent="0.25">
      <c r="A11792"/>
      <c r="B11792"/>
      <c r="C11792"/>
      <c r="D11792"/>
    </row>
    <row r="11793" spans="1:4" x14ac:dyDescent="0.25">
      <c r="A11793"/>
      <c r="B11793"/>
      <c r="C11793"/>
      <c r="D11793"/>
    </row>
    <row r="11794" spans="1:4" x14ac:dyDescent="0.25">
      <c r="A11794"/>
      <c r="B11794"/>
      <c r="C11794"/>
      <c r="D11794"/>
    </row>
    <row r="11795" spans="1:4" x14ac:dyDescent="0.25">
      <c r="A11795"/>
      <c r="B11795"/>
      <c r="C11795"/>
      <c r="D11795"/>
    </row>
    <row r="11796" spans="1:4" x14ac:dyDescent="0.25">
      <c r="A11796"/>
      <c r="B11796"/>
      <c r="C11796"/>
      <c r="D11796"/>
    </row>
    <row r="11797" spans="1:4" x14ac:dyDescent="0.25">
      <c r="A11797"/>
      <c r="B11797"/>
      <c r="C11797"/>
      <c r="D11797"/>
    </row>
    <row r="11798" spans="1:4" x14ac:dyDescent="0.25">
      <c r="A11798"/>
      <c r="B11798"/>
      <c r="C11798"/>
      <c r="D11798"/>
    </row>
    <row r="11799" spans="1:4" x14ac:dyDescent="0.25">
      <c r="A11799"/>
      <c r="B11799"/>
      <c r="C11799"/>
      <c r="D11799"/>
    </row>
    <row r="11800" spans="1:4" x14ac:dyDescent="0.25">
      <c r="A11800"/>
      <c r="B11800"/>
      <c r="C11800"/>
      <c r="D11800"/>
    </row>
    <row r="11801" spans="1:4" x14ac:dyDescent="0.25">
      <c r="A11801"/>
      <c r="B11801"/>
      <c r="C11801"/>
      <c r="D11801"/>
    </row>
    <row r="11802" spans="1:4" x14ac:dyDescent="0.25">
      <c r="A11802"/>
      <c r="B11802"/>
      <c r="C11802"/>
      <c r="D11802"/>
    </row>
    <row r="11803" spans="1:4" x14ac:dyDescent="0.25">
      <c r="A11803"/>
      <c r="B11803"/>
      <c r="C11803"/>
      <c r="D11803"/>
    </row>
    <row r="11804" spans="1:4" x14ac:dyDescent="0.25">
      <c r="A11804"/>
      <c r="B11804"/>
      <c r="C11804"/>
      <c r="D11804"/>
    </row>
    <row r="11805" spans="1:4" x14ac:dyDescent="0.25">
      <c r="A11805"/>
      <c r="B11805"/>
      <c r="C11805"/>
      <c r="D11805"/>
    </row>
    <row r="11806" spans="1:4" x14ac:dyDescent="0.25">
      <c r="A11806"/>
      <c r="B11806"/>
      <c r="C11806"/>
      <c r="D11806"/>
    </row>
    <row r="11807" spans="1:4" x14ac:dyDescent="0.25">
      <c r="A11807"/>
      <c r="B11807"/>
      <c r="C11807"/>
      <c r="D11807"/>
    </row>
    <row r="11808" spans="1:4" x14ac:dyDescent="0.25">
      <c r="A11808"/>
      <c r="B11808"/>
      <c r="C11808"/>
      <c r="D11808"/>
    </row>
    <row r="11809" spans="1:4" x14ac:dyDescent="0.25">
      <c r="A11809"/>
      <c r="B11809"/>
      <c r="C11809"/>
      <c r="D11809"/>
    </row>
    <row r="11810" spans="1:4" x14ac:dyDescent="0.25">
      <c r="A11810"/>
      <c r="B11810"/>
      <c r="C11810"/>
      <c r="D11810"/>
    </row>
    <row r="11811" spans="1:4" x14ac:dyDescent="0.25">
      <c r="A11811"/>
      <c r="B11811"/>
      <c r="C11811"/>
      <c r="D11811"/>
    </row>
    <row r="11812" spans="1:4" x14ac:dyDescent="0.25">
      <c r="A11812"/>
      <c r="B11812"/>
      <c r="C11812"/>
      <c r="D11812"/>
    </row>
    <row r="11813" spans="1:4" x14ac:dyDescent="0.25">
      <c r="A11813"/>
      <c r="B11813"/>
      <c r="C11813"/>
      <c r="D11813"/>
    </row>
    <row r="11814" spans="1:4" x14ac:dyDescent="0.25">
      <c r="A11814"/>
      <c r="B11814"/>
      <c r="C11814"/>
      <c r="D11814"/>
    </row>
    <row r="11815" spans="1:4" x14ac:dyDescent="0.25">
      <c r="A11815"/>
      <c r="B11815"/>
      <c r="C11815"/>
      <c r="D11815"/>
    </row>
    <row r="11816" spans="1:4" x14ac:dyDescent="0.25">
      <c r="A11816"/>
      <c r="B11816"/>
      <c r="C11816"/>
      <c r="D11816"/>
    </row>
    <row r="11817" spans="1:4" x14ac:dyDescent="0.25">
      <c r="A11817"/>
      <c r="B11817"/>
      <c r="C11817"/>
      <c r="D11817"/>
    </row>
    <row r="11818" spans="1:4" x14ac:dyDescent="0.25">
      <c r="A11818"/>
      <c r="B11818"/>
      <c r="C11818"/>
      <c r="D11818"/>
    </row>
    <row r="11819" spans="1:4" x14ac:dyDescent="0.25">
      <c r="A11819"/>
      <c r="B11819"/>
      <c r="C11819"/>
      <c r="D11819"/>
    </row>
    <row r="11820" spans="1:4" x14ac:dyDescent="0.25">
      <c r="A11820"/>
      <c r="B11820"/>
      <c r="C11820"/>
      <c r="D11820"/>
    </row>
    <row r="11821" spans="1:4" x14ac:dyDescent="0.25">
      <c r="A11821"/>
      <c r="B11821"/>
      <c r="C11821"/>
      <c r="D11821"/>
    </row>
    <row r="11822" spans="1:4" x14ac:dyDescent="0.25">
      <c r="A11822"/>
      <c r="B11822"/>
      <c r="C11822"/>
      <c r="D11822"/>
    </row>
    <row r="11823" spans="1:4" x14ac:dyDescent="0.25">
      <c r="A11823"/>
      <c r="B11823"/>
      <c r="C11823"/>
      <c r="D11823"/>
    </row>
    <row r="11824" spans="1:4" x14ac:dyDescent="0.25">
      <c r="A11824"/>
      <c r="B11824"/>
      <c r="C11824"/>
      <c r="D11824"/>
    </row>
    <row r="11825" spans="1:4" x14ac:dyDescent="0.25">
      <c r="A11825"/>
      <c r="B11825"/>
      <c r="C11825"/>
      <c r="D11825"/>
    </row>
    <row r="11826" spans="1:4" x14ac:dyDescent="0.25">
      <c r="A11826"/>
      <c r="B11826"/>
      <c r="C11826"/>
      <c r="D11826"/>
    </row>
    <row r="11827" spans="1:4" x14ac:dyDescent="0.25">
      <c r="A11827"/>
      <c r="B11827"/>
      <c r="C11827"/>
      <c r="D11827"/>
    </row>
    <row r="11828" spans="1:4" x14ac:dyDescent="0.25">
      <c r="A11828"/>
      <c r="B11828"/>
      <c r="C11828"/>
      <c r="D11828"/>
    </row>
    <row r="11829" spans="1:4" x14ac:dyDescent="0.25">
      <c r="A11829"/>
      <c r="B11829"/>
      <c r="C11829"/>
      <c r="D11829"/>
    </row>
    <row r="11830" spans="1:4" x14ac:dyDescent="0.25">
      <c r="A11830"/>
      <c r="B11830"/>
      <c r="C11830"/>
      <c r="D11830"/>
    </row>
    <row r="11831" spans="1:4" x14ac:dyDescent="0.25">
      <c r="A11831"/>
      <c r="B11831"/>
      <c r="C11831"/>
      <c r="D11831"/>
    </row>
    <row r="11832" spans="1:4" x14ac:dyDescent="0.25">
      <c r="A11832"/>
      <c r="B11832"/>
      <c r="C11832"/>
      <c r="D11832"/>
    </row>
    <row r="11833" spans="1:4" x14ac:dyDescent="0.25">
      <c r="A11833"/>
      <c r="B11833"/>
      <c r="C11833"/>
      <c r="D11833"/>
    </row>
    <row r="11834" spans="1:4" x14ac:dyDescent="0.25">
      <c r="A11834"/>
      <c r="B11834"/>
      <c r="C11834"/>
      <c r="D11834"/>
    </row>
    <row r="11835" spans="1:4" x14ac:dyDescent="0.25">
      <c r="A11835"/>
      <c r="B11835"/>
      <c r="C11835"/>
      <c r="D11835"/>
    </row>
    <row r="11836" spans="1:4" x14ac:dyDescent="0.25">
      <c r="A11836"/>
      <c r="B11836"/>
      <c r="C11836"/>
      <c r="D11836"/>
    </row>
    <row r="11837" spans="1:4" x14ac:dyDescent="0.25">
      <c r="A11837"/>
      <c r="B11837"/>
      <c r="C11837"/>
      <c r="D11837"/>
    </row>
    <row r="11838" spans="1:4" x14ac:dyDescent="0.25">
      <c r="A11838"/>
      <c r="B11838"/>
      <c r="C11838"/>
      <c r="D11838"/>
    </row>
    <row r="11839" spans="1:4" x14ac:dyDescent="0.25">
      <c r="A11839"/>
      <c r="B11839"/>
      <c r="C11839"/>
      <c r="D11839"/>
    </row>
    <row r="11840" spans="1:4" x14ac:dyDescent="0.25">
      <c r="A11840"/>
      <c r="B11840"/>
      <c r="C11840"/>
      <c r="D11840"/>
    </row>
    <row r="11841" spans="1:4" x14ac:dyDescent="0.25">
      <c r="A11841"/>
      <c r="B11841"/>
      <c r="C11841"/>
      <c r="D11841"/>
    </row>
    <row r="11842" spans="1:4" x14ac:dyDescent="0.25">
      <c r="A11842"/>
      <c r="B11842"/>
      <c r="C11842"/>
      <c r="D11842"/>
    </row>
    <row r="11843" spans="1:4" x14ac:dyDescent="0.25">
      <c r="A11843"/>
      <c r="B11843"/>
      <c r="C11843"/>
      <c r="D11843"/>
    </row>
    <row r="11844" spans="1:4" x14ac:dyDescent="0.25">
      <c r="A11844"/>
      <c r="B11844"/>
      <c r="C11844"/>
      <c r="D11844"/>
    </row>
    <row r="11845" spans="1:4" x14ac:dyDescent="0.25">
      <c r="A11845"/>
      <c r="B11845"/>
      <c r="C11845"/>
      <c r="D11845"/>
    </row>
    <row r="11846" spans="1:4" x14ac:dyDescent="0.25">
      <c r="A11846"/>
      <c r="B11846"/>
      <c r="C11846"/>
      <c r="D11846"/>
    </row>
    <row r="11847" spans="1:4" x14ac:dyDescent="0.25">
      <c r="A11847"/>
      <c r="B11847"/>
      <c r="C11847"/>
      <c r="D11847"/>
    </row>
    <row r="11848" spans="1:4" x14ac:dyDescent="0.25">
      <c r="A11848"/>
      <c r="B11848"/>
      <c r="C11848"/>
      <c r="D11848"/>
    </row>
    <row r="11849" spans="1:4" x14ac:dyDescent="0.25">
      <c r="A11849"/>
      <c r="B11849"/>
      <c r="C11849"/>
      <c r="D11849"/>
    </row>
    <row r="11850" spans="1:4" x14ac:dyDescent="0.25">
      <c r="A11850"/>
      <c r="B11850"/>
      <c r="C11850"/>
      <c r="D11850"/>
    </row>
    <row r="11851" spans="1:4" x14ac:dyDescent="0.25">
      <c r="A11851"/>
      <c r="B11851"/>
      <c r="C11851"/>
      <c r="D11851"/>
    </row>
    <row r="11852" spans="1:4" x14ac:dyDescent="0.25">
      <c r="A11852"/>
      <c r="B11852"/>
      <c r="C11852"/>
      <c r="D11852"/>
    </row>
    <row r="11853" spans="1:4" x14ac:dyDescent="0.25">
      <c r="A11853"/>
      <c r="B11853"/>
      <c r="C11853"/>
      <c r="D11853"/>
    </row>
    <row r="11854" spans="1:4" x14ac:dyDescent="0.25">
      <c r="A11854"/>
      <c r="B11854"/>
      <c r="C11854"/>
      <c r="D11854"/>
    </row>
    <row r="11855" spans="1:4" x14ac:dyDescent="0.25">
      <c r="A11855"/>
      <c r="B11855"/>
      <c r="C11855"/>
      <c r="D11855"/>
    </row>
    <row r="11856" spans="1:4" x14ac:dyDescent="0.25">
      <c r="A11856"/>
      <c r="B11856"/>
      <c r="C11856"/>
      <c r="D11856"/>
    </row>
    <row r="11857" spans="1:4" x14ac:dyDescent="0.25">
      <c r="A11857"/>
      <c r="B11857"/>
      <c r="C11857"/>
      <c r="D11857"/>
    </row>
    <row r="11858" spans="1:4" x14ac:dyDescent="0.25">
      <c r="A11858"/>
      <c r="B11858"/>
      <c r="C11858"/>
      <c r="D11858"/>
    </row>
    <row r="11859" spans="1:4" x14ac:dyDescent="0.25">
      <c r="A11859"/>
      <c r="B11859"/>
      <c r="C11859"/>
      <c r="D11859"/>
    </row>
    <row r="11860" spans="1:4" x14ac:dyDescent="0.25">
      <c r="A11860"/>
      <c r="B11860"/>
      <c r="C11860"/>
      <c r="D11860"/>
    </row>
    <row r="11861" spans="1:4" x14ac:dyDescent="0.25">
      <c r="A11861"/>
      <c r="B11861"/>
      <c r="C11861"/>
      <c r="D11861"/>
    </row>
    <row r="11862" spans="1:4" x14ac:dyDescent="0.25">
      <c r="A11862"/>
      <c r="B11862"/>
      <c r="C11862"/>
      <c r="D11862"/>
    </row>
    <row r="11863" spans="1:4" x14ac:dyDescent="0.25">
      <c r="A11863"/>
      <c r="B11863"/>
      <c r="C11863"/>
      <c r="D11863"/>
    </row>
    <row r="11864" spans="1:4" x14ac:dyDescent="0.25">
      <c r="A11864"/>
      <c r="B11864"/>
      <c r="C11864"/>
      <c r="D11864"/>
    </row>
    <row r="11865" spans="1:4" x14ac:dyDescent="0.25">
      <c r="A11865"/>
      <c r="B11865"/>
      <c r="C11865"/>
      <c r="D11865"/>
    </row>
    <row r="11866" spans="1:4" x14ac:dyDescent="0.25">
      <c r="A11866"/>
      <c r="B11866"/>
      <c r="C11866"/>
      <c r="D11866"/>
    </row>
    <row r="11867" spans="1:4" x14ac:dyDescent="0.25">
      <c r="A11867"/>
      <c r="B11867"/>
      <c r="C11867"/>
      <c r="D11867"/>
    </row>
    <row r="11868" spans="1:4" x14ac:dyDescent="0.25">
      <c r="A11868"/>
      <c r="B11868"/>
      <c r="C11868"/>
      <c r="D11868"/>
    </row>
    <row r="11869" spans="1:4" x14ac:dyDescent="0.25">
      <c r="A11869"/>
      <c r="B11869"/>
      <c r="C11869"/>
      <c r="D11869"/>
    </row>
    <row r="11870" spans="1:4" x14ac:dyDescent="0.25">
      <c r="A11870"/>
      <c r="B11870"/>
      <c r="C11870"/>
      <c r="D11870"/>
    </row>
    <row r="11871" spans="1:4" x14ac:dyDescent="0.25">
      <c r="A11871"/>
      <c r="B11871"/>
      <c r="C11871"/>
      <c r="D11871"/>
    </row>
    <row r="11872" spans="1:4" x14ac:dyDescent="0.25">
      <c r="A11872"/>
      <c r="B11872"/>
      <c r="C11872"/>
      <c r="D11872"/>
    </row>
    <row r="11873" spans="1:4" x14ac:dyDescent="0.25">
      <c r="A11873"/>
      <c r="B11873"/>
      <c r="C11873"/>
      <c r="D11873"/>
    </row>
    <row r="11874" spans="1:4" x14ac:dyDescent="0.25">
      <c r="A11874"/>
      <c r="B11874"/>
      <c r="C11874"/>
      <c r="D11874"/>
    </row>
    <row r="11875" spans="1:4" x14ac:dyDescent="0.25">
      <c r="A11875"/>
      <c r="B11875"/>
      <c r="C11875"/>
      <c r="D11875"/>
    </row>
    <row r="11876" spans="1:4" x14ac:dyDescent="0.25">
      <c r="A11876"/>
      <c r="B11876"/>
      <c r="C11876"/>
      <c r="D11876"/>
    </row>
    <row r="11877" spans="1:4" x14ac:dyDescent="0.25">
      <c r="A11877"/>
      <c r="B11877"/>
      <c r="C11877"/>
      <c r="D11877"/>
    </row>
    <row r="11878" spans="1:4" x14ac:dyDescent="0.25">
      <c r="A11878"/>
      <c r="B11878"/>
      <c r="C11878"/>
      <c r="D11878"/>
    </row>
    <row r="11879" spans="1:4" x14ac:dyDescent="0.25">
      <c r="A11879"/>
      <c r="B11879"/>
      <c r="C11879"/>
      <c r="D11879"/>
    </row>
    <row r="11880" spans="1:4" x14ac:dyDescent="0.25">
      <c r="A11880"/>
      <c r="B11880"/>
      <c r="C11880"/>
      <c r="D11880"/>
    </row>
    <row r="11881" spans="1:4" x14ac:dyDescent="0.25">
      <c r="A11881"/>
      <c r="B11881"/>
      <c r="C11881"/>
      <c r="D11881"/>
    </row>
    <row r="11882" spans="1:4" x14ac:dyDescent="0.25">
      <c r="A11882"/>
      <c r="B11882"/>
      <c r="C11882"/>
      <c r="D11882"/>
    </row>
    <row r="11883" spans="1:4" x14ac:dyDescent="0.25">
      <c r="A11883"/>
      <c r="B11883"/>
      <c r="C11883"/>
      <c r="D11883"/>
    </row>
    <row r="11884" spans="1:4" x14ac:dyDescent="0.25">
      <c r="A11884"/>
      <c r="B11884"/>
      <c r="C11884"/>
      <c r="D11884"/>
    </row>
    <row r="11885" spans="1:4" x14ac:dyDescent="0.25">
      <c r="A11885"/>
      <c r="B11885"/>
      <c r="C11885"/>
      <c r="D11885"/>
    </row>
    <row r="11886" spans="1:4" x14ac:dyDescent="0.25">
      <c r="A11886"/>
      <c r="B11886"/>
      <c r="C11886"/>
      <c r="D11886"/>
    </row>
    <row r="11887" spans="1:4" x14ac:dyDescent="0.25">
      <c r="A11887"/>
      <c r="B11887"/>
      <c r="C11887"/>
      <c r="D11887"/>
    </row>
    <row r="11888" spans="1:4" x14ac:dyDescent="0.25">
      <c r="A11888"/>
      <c r="B11888"/>
      <c r="C11888"/>
      <c r="D11888"/>
    </row>
    <row r="11889" spans="1:4" x14ac:dyDescent="0.25">
      <c r="A11889"/>
      <c r="B11889"/>
      <c r="C11889"/>
      <c r="D11889"/>
    </row>
    <row r="11890" spans="1:4" x14ac:dyDescent="0.25">
      <c r="A11890"/>
      <c r="B11890"/>
      <c r="C11890"/>
      <c r="D11890"/>
    </row>
    <row r="11891" spans="1:4" x14ac:dyDescent="0.25">
      <c r="A11891"/>
      <c r="B11891"/>
      <c r="C11891"/>
      <c r="D11891"/>
    </row>
    <row r="11892" spans="1:4" x14ac:dyDescent="0.25">
      <c r="A11892"/>
      <c r="B11892"/>
      <c r="C11892"/>
      <c r="D11892"/>
    </row>
    <row r="11893" spans="1:4" x14ac:dyDescent="0.25">
      <c r="A11893"/>
      <c r="B11893"/>
      <c r="C11893"/>
      <c r="D11893"/>
    </row>
    <row r="11894" spans="1:4" x14ac:dyDescent="0.25">
      <c r="A11894"/>
      <c r="B11894"/>
      <c r="C11894"/>
      <c r="D11894"/>
    </row>
    <row r="11895" spans="1:4" x14ac:dyDescent="0.25">
      <c r="A11895"/>
      <c r="B11895"/>
      <c r="C11895"/>
      <c r="D11895"/>
    </row>
    <row r="11896" spans="1:4" x14ac:dyDescent="0.25">
      <c r="A11896"/>
      <c r="B11896"/>
      <c r="C11896"/>
      <c r="D11896"/>
    </row>
    <row r="11897" spans="1:4" x14ac:dyDescent="0.25">
      <c r="A11897"/>
      <c r="B11897"/>
      <c r="C11897"/>
      <c r="D11897"/>
    </row>
    <row r="11898" spans="1:4" x14ac:dyDescent="0.25">
      <c r="A11898"/>
      <c r="B11898"/>
      <c r="C11898"/>
      <c r="D11898"/>
    </row>
    <row r="11899" spans="1:4" x14ac:dyDescent="0.25">
      <c r="A11899"/>
      <c r="B11899"/>
      <c r="C11899"/>
      <c r="D11899"/>
    </row>
    <row r="11900" spans="1:4" x14ac:dyDescent="0.25">
      <c r="A11900"/>
      <c r="B11900"/>
      <c r="C11900"/>
      <c r="D11900"/>
    </row>
    <row r="11901" spans="1:4" x14ac:dyDescent="0.25">
      <c r="A11901"/>
      <c r="B11901"/>
      <c r="C11901"/>
      <c r="D11901"/>
    </row>
    <row r="11902" spans="1:4" x14ac:dyDescent="0.25">
      <c r="A11902"/>
      <c r="B11902"/>
      <c r="C11902"/>
      <c r="D11902"/>
    </row>
    <row r="11903" spans="1:4" x14ac:dyDescent="0.25">
      <c r="A11903"/>
      <c r="B11903"/>
      <c r="C11903"/>
      <c r="D11903"/>
    </row>
    <row r="11904" spans="1:4" x14ac:dyDescent="0.25">
      <c r="A11904"/>
      <c r="B11904"/>
      <c r="C11904"/>
      <c r="D11904"/>
    </row>
    <row r="11905" spans="1:4" x14ac:dyDescent="0.25">
      <c r="A11905"/>
      <c r="B11905"/>
      <c r="C11905"/>
      <c r="D11905"/>
    </row>
    <row r="11906" spans="1:4" x14ac:dyDescent="0.25">
      <c r="A11906"/>
      <c r="B11906"/>
      <c r="C11906"/>
      <c r="D11906"/>
    </row>
    <row r="11907" spans="1:4" x14ac:dyDescent="0.25">
      <c r="A11907"/>
      <c r="B11907"/>
      <c r="C11907"/>
      <c r="D11907"/>
    </row>
    <row r="11908" spans="1:4" x14ac:dyDescent="0.25">
      <c r="A11908"/>
      <c r="B11908"/>
      <c r="C11908"/>
      <c r="D11908"/>
    </row>
    <row r="11909" spans="1:4" x14ac:dyDescent="0.25">
      <c r="A11909"/>
      <c r="B11909"/>
      <c r="C11909"/>
      <c r="D11909"/>
    </row>
    <row r="11910" spans="1:4" x14ac:dyDescent="0.25">
      <c r="A11910"/>
      <c r="B11910"/>
      <c r="C11910"/>
      <c r="D11910"/>
    </row>
    <row r="11911" spans="1:4" x14ac:dyDescent="0.25">
      <c r="A11911"/>
      <c r="B11911"/>
      <c r="C11911"/>
      <c r="D11911"/>
    </row>
    <row r="11912" spans="1:4" x14ac:dyDescent="0.25">
      <c r="A11912"/>
      <c r="B11912"/>
      <c r="C11912"/>
      <c r="D11912"/>
    </row>
    <row r="11913" spans="1:4" x14ac:dyDescent="0.25">
      <c r="A11913"/>
      <c r="B11913"/>
      <c r="C11913"/>
      <c r="D11913"/>
    </row>
    <row r="11914" spans="1:4" x14ac:dyDescent="0.25">
      <c r="A11914"/>
      <c r="B11914"/>
      <c r="C11914"/>
      <c r="D11914"/>
    </row>
    <row r="11915" spans="1:4" x14ac:dyDescent="0.25">
      <c r="A11915"/>
      <c r="B11915"/>
      <c r="C11915"/>
      <c r="D11915"/>
    </row>
    <row r="11916" spans="1:4" x14ac:dyDescent="0.25">
      <c r="A11916"/>
      <c r="B11916"/>
      <c r="C11916"/>
      <c r="D11916"/>
    </row>
    <row r="11917" spans="1:4" x14ac:dyDescent="0.25">
      <c r="A11917"/>
      <c r="B11917"/>
      <c r="C11917"/>
      <c r="D11917"/>
    </row>
    <row r="11918" spans="1:4" x14ac:dyDescent="0.25">
      <c r="A11918"/>
      <c r="B11918"/>
      <c r="C11918"/>
      <c r="D11918"/>
    </row>
    <row r="11919" spans="1:4" x14ac:dyDescent="0.25">
      <c r="A11919"/>
      <c r="B11919"/>
      <c r="C11919"/>
      <c r="D11919"/>
    </row>
    <row r="11920" spans="1:4" x14ac:dyDescent="0.25">
      <c r="A11920"/>
      <c r="B11920"/>
      <c r="C11920"/>
      <c r="D11920"/>
    </row>
    <row r="11921" spans="1:4" x14ac:dyDescent="0.25">
      <c r="A11921"/>
      <c r="B11921"/>
      <c r="C11921"/>
      <c r="D11921"/>
    </row>
    <row r="11922" spans="1:4" x14ac:dyDescent="0.25">
      <c r="A11922"/>
      <c r="B11922"/>
      <c r="C11922"/>
      <c r="D11922"/>
    </row>
    <row r="11923" spans="1:4" x14ac:dyDescent="0.25">
      <c r="A11923"/>
      <c r="B11923"/>
      <c r="C11923"/>
      <c r="D11923"/>
    </row>
    <row r="11924" spans="1:4" x14ac:dyDescent="0.25">
      <c r="A11924"/>
      <c r="B11924"/>
      <c r="C11924"/>
      <c r="D11924"/>
    </row>
    <row r="11925" spans="1:4" x14ac:dyDescent="0.25">
      <c r="A11925"/>
      <c r="B11925"/>
      <c r="C11925"/>
      <c r="D11925"/>
    </row>
    <row r="11926" spans="1:4" x14ac:dyDescent="0.25">
      <c r="A11926"/>
      <c r="B11926"/>
      <c r="C11926"/>
      <c r="D11926"/>
    </row>
    <row r="11927" spans="1:4" x14ac:dyDescent="0.25">
      <c r="A11927"/>
      <c r="B11927"/>
      <c r="C11927"/>
      <c r="D11927"/>
    </row>
    <row r="11928" spans="1:4" x14ac:dyDescent="0.25">
      <c r="A11928"/>
      <c r="B11928"/>
      <c r="C11928"/>
      <c r="D11928"/>
    </row>
    <row r="11929" spans="1:4" x14ac:dyDescent="0.25">
      <c r="A11929"/>
      <c r="B11929"/>
      <c r="C11929"/>
      <c r="D11929"/>
    </row>
    <row r="11930" spans="1:4" x14ac:dyDescent="0.25">
      <c r="A11930"/>
      <c r="B11930"/>
      <c r="C11930"/>
      <c r="D11930"/>
    </row>
    <row r="11931" spans="1:4" x14ac:dyDescent="0.25">
      <c r="A11931"/>
      <c r="B11931"/>
      <c r="C11931"/>
      <c r="D11931"/>
    </row>
    <row r="11932" spans="1:4" x14ac:dyDescent="0.25">
      <c r="A11932"/>
      <c r="B11932"/>
      <c r="C11932"/>
      <c r="D11932"/>
    </row>
    <row r="11933" spans="1:4" x14ac:dyDescent="0.25">
      <c r="A11933"/>
      <c r="B11933"/>
      <c r="C11933"/>
      <c r="D11933"/>
    </row>
    <row r="11934" spans="1:4" x14ac:dyDescent="0.25">
      <c r="A11934"/>
      <c r="B11934"/>
      <c r="C11934"/>
      <c r="D11934"/>
    </row>
    <row r="11935" spans="1:4" x14ac:dyDescent="0.25">
      <c r="A11935"/>
      <c r="B11935"/>
      <c r="C11935"/>
      <c r="D11935"/>
    </row>
    <row r="11936" spans="1:4" x14ac:dyDescent="0.25">
      <c r="A11936"/>
      <c r="B11936"/>
      <c r="C11936"/>
      <c r="D11936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  <row r="12274" spans="1:4" x14ac:dyDescent="0.25">
      <c r="A12274"/>
      <c r="B12274"/>
      <c r="C12274"/>
      <c r="D12274"/>
    </row>
    <row r="12275" spans="1:4" x14ac:dyDescent="0.25">
      <c r="A12275"/>
      <c r="B12275"/>
      <c r="C12275"/>
      <c r="D12275"/>
    </row>
    <row r="12276" spans="1:4" x14ac:dyDescent="0.25">
      <c r="A12276"/>
      <c r="B12276"/>
      <c r="C12276"/>
      <c r="D12276"/>
    </row>
    <row r="12277" spans="1:4" x14ac:dyDescent="0.25">
      <c r="A12277"/>
      <c r="B12277"/>
      <c r="C12277"/>
      <c r="D12277"/>
    </row>
    <row r="12278" spans="1:4" x14ac:dyDescent="0.25">
      <c r="A12278"/>
      <c r="B12278"/>
      <c r="C12278"/>
      <c r="D12278"/>
    </row>
    <row r="12279" spans="1:4" x14ac:dyDescent="0.25">
      <c r="A12279"/>
      <c r="B12279"/>
      <c r="C12279"/>
      <c r="D12279"/>
    </row>
    <row r="12280" spans="1:4" x14ac:dyDescent="0.25">
      <c r="A12280"/>
      <c r="B12280"/>
      <c r="C12280"/>
      <c r="D12280"/>
    </row>
    <row r="12281" spans="1:4" x14ac:dyDescent="0.25">
      <c r="A12281"/>
      <c r="B12281"/>
      <c r="C12281"/>
      <c r="D12281"/>
    </row>
    <row r="12282" spans="1:4" x14ac:dyDescent="0.25">
      <c r="A12282"/>
      <c r="B12282"/>
      <c r="C12282"/>
      <c r="D12282"/>
    </row>
    <row r="12283" spans="1:4" x14ac:dyDescent="0.25">
      <c r="A12283"/>
      <c r="B12283"/>
      <c r="C12283"/>
      <c r="D12283"/>
    </row>
    <row r="12284" spans="1:4" x14ac:dyDescent="0.25">
      <c r="A12284"/>
      <c r="B12284"/>
      <c r="C12284"/>
      <c r="D12284"/>
    </row>
    <row r="12285" spans="1:4" x14ac:dyDescent="0.25">
      <c r="A12285"/>
      <c r="B12285"/>
      <c r="C12285"/>
      <c r="D12285"/>
    </row>
    <row r="12286" spans="1:4" x14ac:dyDescent="0.25">
      <c r="A12286"/>
      <c r="B12286"/>
      <c r="C12286"/>
      <c r="D12286"/>
    </row>
    <row r="12287" spans="1:4" x14ac:dyDescent="0.25">
      <c r="A12287"/>
      <c r="B12287"/>
      <c r="C12287"/>
      <c r="D12287"/>
    </row>
    <row r="12288" spans="1:4" x14ac:dyDescent="0.25">
      <c r="A12288"/>
      <c r="B12288"/>
      <c r="C12288"/>
      <c r="D12288"/>
    </row>
    <row r="12289" spans="1:4" x14ac:dyDescent="0.25">
      <c r="A12289"/>
      <c r="B12289"/>
      <c r="C12289"/>
      <c r="D12289"/>
    </row>
    <row r="12290" spans="1:4" x14ac:dyDescent="0.25">
      <c r="A12290"/>
      <c r="B12290"/>
      <c r="C12290"/>
      <c r="D12290"/>
    </row>
    <row r="12291" spans="1:4" x14ac:dyDescent="0.25">
      <c r="A12291"/>
      <c r="B12291"/>
      <c r="C12291"/>
      <c r="D12291"/>
    </row>
    <row r="12292" spans="1:4" x14ac:dyDescent="0.25">
      <c r="A12292"/>
      <c r="B12292"/>
      <c r="C12292"/>
      <c r="D12292"/>
    </row>
    <row r="12293" spans="1:4" x14ac:dyDescent="0.25">
      <c r="A12293"/>
      <c r="B12293"/>
      <c r="C12293"/>
      <c r="D12293"/>
    </row>
    <row r="12294" spans="1:4" x14ac:dyDescent="0.25">
      <c r="A12294"/>
      <c r="B12294"/>
      <c r="C12294"/>
      <c r="D12294"/>
    </row>
    <row r="12295" spans="1:4" x14ac:dyDescent="0.25">
      <c r="A12295"/>
      <c r="B12295"/>
      <c r="C12295"/>
      <c r="D12295"/>
    </row>
    <row r="12296" spans="1:4" x14ac:dyDescent="0.25">
      <c r="A12296"/>
      <c r="B12296"/>
      <c r="C12296"/>
      <c r="D12296"/>
    </row>
    <row r="12297" spans="1:4" x14ac:dyDescent="0.25">
      <c r="A12297"/>
      <c r="B12297"/>
      <c r="C12297"/>
      <c r="D12297"/>
    </row>
    <row r="12298" spans="1:4" x14ac:dyDescent="0.25">
      <c r="A12298"/>
      <c r="B12298"/>
      <c r="C12298"/>
      <c r="D12298"/>
    </row>
    <row r="12299" spans="1:4" x14ac:dyDescent="0.25">
      <c r="A12299"/>
      <c r="B12299"/>
      <c r="C12299"/>
      <c r="D12299"/>
    </row>
    <row r="12300" spans="1:4" x14ac:dyDescent="0.25">
      <c r="A12300"/>
      <c r="B12300"/>
      <c r="C12300"/>
      <c r="D12300"/>
    </row>
    <row r="12301" spans="1:4" x14ac:dyDescent="0.25">
      <c r="A12301"/>
      <c r="B12301"/>
      <c r="C12301"/>
      <c r="D12301"/>
    </row>
    <row r="12302" spans="1:4" x14ac:dyDescent="0.25">
      <c r="A12302"/>
      <c r="B12302"/>
      <c r="C12302"/>
      <c r="D12302"/>
    </row>
    <row r="12303" spans="1:4" x14ac:dyDescent="0.25">
      <c r="A12303"/>
      <c r="B12303"/>
      <c r="C12303"/>
      <c r="D12303"/>
    </row>
    <row r="12304" spans="1:4" x14ac:dyDescent="0.25">
      <c r="A12304"/>
      <c r="B12304"/>
      <c r="C12304"/>
      <c r="D12304"/>
    </row>
    <row r="12305" spans="1:4" x14ac:dyDescent="0.25">
      <c r="A12305"/>
      <c r="B12305"/>
      <c r="C12305"/>
      <c r="D12305"/>
    </row>
    <row r="12306" spans="1:4" x14ac:dyDescent="0.25">
      <c r="A12306"/>
      <c r="B12306"/>
      <c r="C12306"/>
      <c r="D12306"/>
    </row>
    <row r="12307" spans="1:4" x14ac:dyDescent="0.25">
      <c r="A12307"/>
      <c r="B12307"/>
      <c r="C12307"/>
      <c r="D12307"/>
    </row>
    <row r="12308" spans="1:4" x14ac:dyDescent="0.25">
      <c r="A12308"/>
      <c r="B12308"/>
      <c r="C12308"/>
      <c r="D12308"/>
    </row>
    <row r="12309" spans="1:4" x14ac:dyDescent="0.25">
      <c r="A12309"/>
      <c r="B12309"/>
      <c r="C12309"/>
      <c r="D12309"/>
    </row>
    <row r="12310" spans="1:4" x14ac:dyDescent="0.25">
      <c r="A12310"/>
      <c r="B12310"/>
      <c r="C12310"/>
      <c r="D12310"/>
    </row>
    <row r="12311" spans="1:4" x14ac:dyDescent="0.25">
      <c r="A12311"/>
      <c r="B12311"/>
      <c r="C12311"/>
      <c r="D12311"/>
    </row>
    <row r="12312" spans="1:4" x14ac:dyDescent="0.25">
      <c r="A12312"/>
      <c r="B12312"/>
      <c r="C12312"/>
      <c r="D12312"/>
    </row>
    <row r="12313" spans="1:4" x14ac:dyDescent="0.25">
      <c r="A12313"/>
      <c r="B12313"/>
      <c r="C12313"/>
      <c r="D12313"/>
    </row>
    <row r="12314" spans="1:4" x14ac:dyDescent="0.25">
      <c r="A12314"/>
      <c r="B12314"/>
      <c r="C12314"/>
      <c r="D12314"/>
    </row>
    <row r="12315" spans="1:4" x14ac:dyDescent="0.25">
      <c r="A12315"/>
      <c r="B12315"/>
      <c r="C12315"/>
      <c r="D12315"/>
    </row>
    <row r="12316" spans="1:4" x14ac:dyDescent="0.25">
      <c r="A12316"/>
      <c r="B12316"/>
      <c r="C12316"/>
      <c r="D12316"/>
    </row>
    <row r="12317" spans="1:4" x14ac:dyDescent="0.25">
      <c r="A12317"/>
      <c r="B12317"/>
      <c r="C12317"/>
      <c r="D12317"/>
    </row>
    <row r="12318" spans="1:4" x14ac:dyDescent="0.25">
      <c r="A12318"/>
      <c r="B12318"/>
      <c r="C12318"/>
      <c r="D12318"/>
    </row>
    <row r="12319" spans="1:4" x14ac:dyDescent="0.25">
      <c r="A12319"/>
      <c r="B12319"/>
      <c r="C12319"/>
      <c r="D12319"/>
    </row>
    <row r="12320" spans="1:4" x14ac:dyDescent="0.25">
      <c r="A12320"/>
      <c r="B12320"/>
      <c r="C12320"/>
      <c r="D12320"/>
    </row>
    <row r="12321" spans="1:4" x14ac:dyDescent="0.25">
      <c r="A12321"/>
      <c r="B12321"/>
      <c r="C12321"/>
      <c r="D12321"/>
    </row>
    <row r="12322" spans="1:4" x14ac:dyDescent="0.25">
      <c r="A12322"/>
      <c r="B12322"/>
      <c r="C12322"/>
      <c r="D12322"/>
    </row>
    <row r="12323" spans="1:4" x14ac:dyDescent="0.25">
      <c r="A12323"/>
      <c r="B12323"/>
      <c r="C12323"/>
      <c r="D12323"/>
    </row>
    <row r="12324" spans="1:4" x14ac:dyDescent="0.25">
      <c r="A12324"/>
      <c r="B12324"/>
      <c r="C12324"/>
      <c r="D12324"/>
    </row>
    <row r="12325" spans="1:4" x14ac:dyDescent="0.25">
      <c r="A12325"/>
      <c r="B12325"/>
      <c r="C12325"/>
      <c r="D12325"/>
    </row>
    <row r="12326" spans="1:4" x14ac:dyDescent="0.25">
      <c r="A12326"/>
      <c r="B12326"/>
      <c r="C12326"/>
      <c r="D12326"/>
    </row>
    <row r="12327" spans="1:4" x14ac:dyDescent="0.25">
      <c r="A12327"/>
      <c r="B12327"/>
      <c r="C12327"/>
      <c r="D12327"/>
    </row>
    <row r="12328" spans="1:4" x14ac:dyDescent="0.25">
      <c r="A12328"/>
      <c r="B12328"/>
      <c r="C12328"/>
      <c r="D12328"/>
    </row>
    <row r="12329" spans="1:4" x14ac:dyDescent="0.25">
      <c r="A12329"/>
      <c r="B12329"/>
      <c r="C12329"/>
      <c r="D12329"/>
    </row>
    <row r="12330" spans="1:4" x14ac:dyDescent="0.25">
      <c r="A12330"/>
      <c r="B12330"/>
      <c r="C12330"/>
      <c r="D12330"/>
    </row>
    <row r="12331" spans="1:4" x14ac:dyDescent="0.25">
      <c r="A12331"/>
      <c r="B12331"/>
      <c r="C12331"/>
      <c r="D12331"/>
    </row>
    <row r="12332" spans="1:4" x14ac:dyDescent="0.25">
      <c r="A12332"/>
      <c r="B12332"/>
      <c r="C12332"/>
      <c r="D12332"/>
    </row>
    <row r="12333" spans="1:4" x14ac:dyDescent="0.25">
      <c r="A12333"/>
      <c r="B12333"/>
      <c r="C12333"/>
      <c r="D12333"/>
    </row>
    <row r="12334" spans="1:4" x14ac:dyDescent="0.25">
      <c r="A12334"/>
      <c r="B12334"/>
      <c r="C12334"/>
      <c r="D12334"/>
    </row>
    <row r="12335" spans="1:4" x14ac:dyDescent="0.25">
      <c r="A12335"/>
      <c r="B12335"/>
      <c r="C12335"/>
      <c r="D12335"/>
    </row>
    <row r="12336" spans="1:4" x14ac:dyDescent="0.25">
      <c r="A12336"/>
      <c r="B12336"/>
      <c r="C12336"/>
      <c r="D12336"/>
    </row>
    <row r="12337" spans="1:4" x14ac:dyDescent="0.25">
      <c r="A12337"/>
      <c r="B12337"/>
      <c r="C12337"/>
      <c r="D12337"/>
    </row>
    <row r="12338" spans="1:4" x14ac:dyDescent="0.25">
      <c r="A12338"/>
      <c r="B12338"/>
      <c r="C12338"/>
      <c r="D12338"/>
    </row>
    <row r="12339" spans="1:4" x14ac:dyDescent="0.25">
      <c r="A12339"/>
      <c r="B12339"/>
      <c r="C12339"/>
      <c r="D12339"/>
    </row>
    <row r="12340" spans="1:4" x14ac:dyDescent="0.25">
      <c r="A12340"/>
      <c r="B12340"/>
      <c r="C12340"/>
      <c r="D12340"/>
    </row>
    <row r="12341" spans="1:4" x14ac:dyDescent="0.25">
      <c r="A12341"/>
      <c r="B12341"/>
      <c r="C12341"/>
      <c r="D12341"/>
    </row>
    <row r="12342" spans="1:4" x14ac:dyDescent="0.25">
      <c r="A12342"/>
      <c r="B12342"/>
      <c r="C12342"/>
      <c r="D12342"/>
    </row>
    <row r="12343" spans="1:4" x14ac:dyDescent="0.25">
      <c r="A12343"/>
      <c r="B12343"/>
      <c r="C12343"/>
      <c r="D12343"/>
    </row>
    <row r="12344" spans="1:4" x14ac:dyDescent="0.25">
      <c r="A12344"/>
      <c r="B12344"/>
      <c r="C12344"/>
      <c r="D12344"/>
    </row>
    <row r="12345" spans="1:4" x14ac:dyDescent="0.25">
      <c r="A12345"/>
      <c r="B12345"/>
      <c r="C12345"/>
      <c r="D12345"/>
    </row>
    <row r="12346" spans="1:4" x14ac:dyDescent="0.25">
      <c r="A12346"/>
      <c r="B12346"/>
      <c r="C12346"/>
      <c r="D12346"/>
    </row>
    <row r="12347" spans="1:4" x14ac:dyDescent="0.25">
      <c r="A12347"/>
      <c r="B12347"/>
      <c r="C12347"/>
      <c r="D12347"/>
    </row>
    <row r="12348" spans="1:4" x14ac:dyDescent="0.25">
      <c r="A12348"/>
      <c r="B12348"/>
      <c r="C12348"/>
      <c r="D12348"/>
    </row>
    <row r="12349" spans="1:4" x14ac:dyDescent="0.25">
      <c r="A12349"/>
      <c r="B12349"/>
      <c r="C12349"/>
      <c r="D12349"/>
    </row>
    <row r="12350" spans="1:4" x14ac:dyDescent="0.25">
      <c r="A12350"/>
      <c r="B12350"/>
      <c r="C12350"/>
      <c r="D12350"/>
    </row>
    <row r="12351" spans="1:4" x14ac:dyDescent="0.25">
      <c r="A12351"/>
      <c r="B12351"/>
      <c r="C12351"/>
      <c r="D12351"/>
    </row>
    <row r="12352" spans="1:4" x14ac:dyDescent="0.25">
      <c r="A12352"/>
      <c r="B12352"/>
      <c r="C12352"/>
      <c r="D12352"/>
    </row>
    <row r="12353" spans="1:4" x14ac:dyDescent="0.25">
      <c r="A12353"/>
      <c r="B12353"/>
      <c r="C12353"/>
      <c r="D12353"/>
    </row>
    <row r="12354" spans="1:4" x14ac:dyDescent="0.25">
      <c r="A12354"/>
      <c r="B12354"/>
      <c r="C12354"/>
      <c r="D12354"/>
    </row>
    <row r="12355" spans="1:4" x14ac:dyDescent="0.25">
      <c r="A12355"/>
      <c r="B12355"/>
      <c r="C12355"/>
      <c r="D12355"/>
    </row>
    <row r="12356" spans="1:4" x14ac:dyDescent="0.25">
      <c r="A12356"/>
      <c r="B12356"/>
      <c r="C12356"/>
      <c r="D12356"/>
    </row>
    <row r="12357" spans="1:4" x14ac:dyDescent="0.25">
      <c r="A12357"/>
      <c r="B12357"/>
      <c r="C12357"/>
      <c r="D12357"/>
    </row>
    <row r="12358" spans="1:4" x14ac:dyDescent="0.25">
      <c r="A12358"/>
      <c r="B12358"/>
      <c r="C12358"/>
      <c r="D12358"/>
    </row>
    <row r="12359" spans="1:4" x14ac:dyDescent="0.25">
      <c r="A12359"/>
      <c r="B12359"/>
      <c r="C12359"/>
      <c r="D12359"/>
    </row>
    <row r="12360" spans="1:4" x14ac:dyDescent="0.25">
      <c r="A12360"/>
      <c r="B12360"/>
      <c r="C12360"/>
      <c r="D12360"/>
    </row>
    <row r="12361" spans="1:4" x14ac:dyDescent="0.25">
      <c r="A12361"/>
      <c r="B12361"/>
      <c r="C12361"/>
      <c r="D12361"/>
    </row>
    <row r="12362" spans="1:4" x14ac:dyDescent="0.25">
      <c r="A12362"/>
      <c r="B12362"/>
      <c r="C12362"/>
      <c r="D12362"/>
    </row>
    <row r="12363" spans="1:4" x14ac:dyDescent="0.25">
      <c r="A12363"/>
      <c r="B12363"/>
      <c r="C12363"/>
      <c r="D12363"/>
    </row>
    <row r="12364" spans="1:4" x14ac:dyDescent="0.25">
      <c r="A12364"/>
      <c r="B12364"/>
      <c r="C12364"/>
      <c r="D12364"/>
    </row>
    <row r="12365" spans="1:4" x14ac:dyDescent="0.25">
      <c r="A12365"/>
      <c r="B12365"/>
      <c r="C12365"/>
      <c r="D12365"/>
    </row>
    <row r="12366" spans="1:4" x14ac:dyDescent="0.25">
      <c r="A12366"/>
      <c r="B12366"/>
      <c r="C12366"/>
      <c r="D12366"/>
    </row>
    <row r="12367" spans="1:4" x14ac:dyDescent="0.25">
      <c r="A12367"/>
      <c r="B12367"/>
      <c r="C12367"/>
      <c r="D12367"/>
    </row>
    <row r="12368" spans="1:4" x14ac:dyDescent="0.25">
      <c r="A12368"/>
      <c r="B12368"/>
      <c r="C12368"/>
      <c r="D12368"/>
    </row>
    <row r="12369" spans="1:4" x14ac:dyDescent="0.25">
      <c r="A12369"/>
      <c r="B12369"/>
      <c r="C12369"/>
      <c r="D12369"/>
    </row>
    <row r="12370" spans="1:4" x14ac:dyDescent="0.25">
      <c r="A12370"/>
      <c r="B12370"/>
      <c r="C12370"/>
      <c r="D12370"/>
    </row>
    <row r="12371" spans="1:4" x14ac:dyDescent="0.25">
      <c r="A12371"/>
      <c r="B12371"/>
      <c r="C12371"/>
      <c r="D12371"/>
    </row>
    <row r="12372" spans="1:4" x14ac:dyDescent="0.25">
      <c r="A12372"/>
      <c r="B12372"/>
      <c r="C12372"/>
      <c r="D12372"/>
    </row>
    <row r="12373" spans="1:4" x14ac:dyDescent="0.25">
      <c r="A12373"/>
      <c r="B12373"/>
      <c r="C12373"/>
      <c r="D12373"/>
    </row>
    <row r="12374" spans="1:4" x14ac:dyDescent="0.25">
      <c r="A12374"/>
      <c r="B12374"/>
      <c r="C12374"/>
      <c r="D12374"/>
    </row>
    <row r="12375" spans="1:4" x14ac:dyDescent="0.25">
      <c r="A12375"/>
      <c r="B12375"/>
      <c r="C12375"/>
      <c r="D12375"/>
    </row>
    <row r="12376" spans="1:4" x14ac:dyDescent="0.25">
      <c r="A12376"/>
      <c r="B12376"/>
      <c r="C12376"/>
      <c r="D12376"/>
    </row>
    <row r="12377" spans="1:4" x14ac:dyDescent="0.25">
      <c r="A12377"/>
      <c r="B12377"/>
      <c r="C12377"/>
      <c r="D12377"/>
    </row>
    <row r="12378" spans="1:4" x14ac:dyDescent="0.25">
      <c r="A12378"/>
      <c r="B12378"/>
      <c r="C12378"/>
      <c r="D12378"/>
    </row>
    <row r="12379" spans="1:4" x14ac:dyDescent="0.25">
      <c r="A12379"/>
      <c r="B12379"/>
      <c r="C12379"/>
      <c r="D12379"/>
    </row>
    <row r="12380" spans="1:4" x14ac:dyDescent="0.25">
      <c r="A12380"/>
      <c r="B12380"/>
      <c r="C12380"/>
      <c r="D12380"/>
    </row>
    <row r="12381" spans="1:4" x14ac:dyDescent="0.25">
      <c r="A12381"/>
      <c r="B12381"/>
      <c r="C12381"/>
      <c r="D12381"/>
    </row>
    <row r="12382" spans="1:4" x14ac:dyDescent="0.25">
      <c r="A12382"/>
      <c r="B12382"/>
      <c r="C12382"/>
      <c r="D12382"/>
    </row>
    <row r="12383" spans="1:4" x14ac:dyDescent="0.25">
      <c r="A12383"/>
      <c r="B12383"/>
      <c r="C12383"/>
      <c r="D12383"/>
    </row>
    <row r="12384" spans="1:4" x14ac:dyDescent="0.25">
      <c r="A12384"/>
      <c r="B12384"/>
      <c r="C12384"/>
      <c r="D12384"/>
    </row>
    <row r="12385" spans="1:4" x14ac:dyDescent="0.25">
      <c r="A12385"/>
      <c r="B12385"/>
      <c r="C12385"/>
      <c r="D12385"/>
    </row>
    <row r="12386" spans="1:4" x14ac:dyDescent="0.25">
      <c r="A12386"/>
      <c r="B12386"/>
      <c r="C12386"/>
      <c r="D12386"/>
    </row>
    <row r="12387" spans="1:4" x14ac:dyDescent="0.25">
      <c r="A12387"/>
      <c r="B12387"/>
      <c r="C12387"/>
      <c r="D12387"/>
    </row>
    <row r="12388" spans="1:4" x14ac:dyDescent="0.25">
      <c r="A12388"/>
      <c r="B12388"/>
      <c r="C12388"/>
      <c r="D12388"/>
    </row>
    <row r="12389" spans="1:4" x14ac:dyDescent="0.25">
      <c r="A12389"/>
      <c r="B12389"/>
      <c r="C12389"/>
      <c r="D12389"/>
    </row>
    <row r="12390" spans="1:4" x14ac:dyDescent="0.25">
      <c r="A12390"/>
      <c r="B12390"/>
      <c r="C12390"/>
      <c r="D12390"/>
    </row>
    <row r="12391" spans="1:4" x14ac:dyDescent="0.25">
      <c r="A12391"/>
      <c r="B12391"/>
      <c r="C12391"/>
      <c r="D12391"/>
    </row>
    <row r="12392" spans="1:4" x14ac:dyDescent="0.25">
      <c r="A12392"/>
      <c r="B12392"/>
      <c r="C12392"/>
      <c r="D12392"/>
    </row>
    <row r="12393" spans="1:4" x14ac:dyDescent="0.25">
      <c r="A12393"/>
      <c r="B12393"/>
      <c r="C12393"/>
      <c r="D12393"/>
    </row>
    <row r="12394" spans="1:4" x14ac:dyDescent="0.25">
      <c r="A12394"/>
      <c r="B12394"/>
      <c r="C12394"/>
      <c r="D12394"/>
    </row>
    <row r="12395" spans="1:4" x14ac:dyDescent="0.25">
      <c r="A12395"/>
      <c r="B12395"/>
      <c r="C12395"/>
      <c r="D12395"/>
    </row>
    <row r="12396" spans="1:4" x14ac:dyDescent="0.25">
      <c r="A12396"/>
      <c r="B12396"/>
      <c r="C12396"/>
      <c r="D12396"/>
    </row>
    <row r="12397" spans="1:4" x14ac:dyDescent="0.25">
      <c r="A12397"/>
      <c r="B12397"/>
      <c r="C12397"/>
      <c r="D12397"/>
    </row>
    <row r="12398" spans="1:4" x14ac:dyDescent="0.25">
      <c r="A12398"/>
      <c r="B12398"/>
      <c r="C12398"/>
      <c r="D12398"/>
    </row>
    <row r="12399" spans="1:4" x14ac:dyDescent="0.25">
      <c r="A12399"/>
      <c r="B12399"/>
      <c r="C12399"/>
      <c r="D12399"/>
    </row>
    <row r="12400" spans="1:4" x14ac:dyDescent="0.25">
      <c r="A12400"/>
      <c r="B12400"/>
      <c r="C12400"/>
      <c r="D12400"/>
    </row>
    <row r="12401" spans="1:4" x14ac:dyDescent="0.25">
      <c r="A12401"/>
      <c r="B12401"/>
      <c r="C12401"/>
      <c r="D12401"/>
    </row>
    <row r="12402" spans="1:4" x14ac:dyDescent="0.25">
      <c r="A12402"/>
      <c r="B12402"/>
      <c r="C12402"/>
      <c r="D12402"/>
    </row>
    <row r="12403" spans="1:4" x14ac:dyDescent="0.25">
      <c r="A12403"/>
      <c r="B12403"/>
      <c r="C12403"/>
      <c r="D12403"/>
    </row>
    <row r="12404" spans="1:4" x14ac:dyDescent="0.25">
      <c r="A12404"/>
      <c r="B12404"/>
      <c r="C12404"/>
      <c r="D12404"/>
    </row>
    <row r="12405" spans="1:4" x14ac:dyDescent="0.25">
      <c r="A12405"/>
      <c r="B12405"/>
      <c r="C12405"/>
      <c r="D12405"/>
    </row>
    <row r="12406" spans="1:4" x14ac:dyDescent="0.25">
      <c r="A12406"/>
      <c r="B12406"/>
      <c r="C12406"/>
      <c r="D12406"/>
    </row>
    <row r="12407" spans="1:4" x14ac:dyDescent="0.25">
      <c r="A12407"/>
      <c r="B12407"/>
      <c r="C12407"/>
      <c r="D12407"/>
    </row>
    <row r="12408" spans="1:4" x14ac:dyDescent="0.25">
      <c r="A12408"/>
      <c r="B12408"/>
      <c r="C12408"/>
      <c r="D12408"/>
    </row>
    <row r="12409" spans="1:4" x14ac:dyDescent="0.25">
      <c r="A12409"/>
      <c r="B12409"/>
      <c r="C12409"/>
      <c r="D12409"/>
    </row>
    <row r="12410" spans="1:4" x14ac:dyDescent="0.25">
      <c r="A12410"/>
      <c r="B12410"/>
      <c r="C12410"/>
      <c r="D12410"/>
    </row>
    <row r="12411" spans="1:4" x14ac:dyDescent="0.25">
      <c r="A12411"/>
      <c r="B12411"/>
      <c r="C12411"/>
      <c r="D12411"/>
    </row>
    <row r="12412" spans="1:4" x14ac:dyDescent="0.25">
      <c r="A12412"/>
      <c r="B12412"/>
      <c r="C12412"/>
      <c r="D12412"/>
    </row>
    <row r="12413" spans="1:4" x14ac:dyDescent="0.25">
      <c r="A12413"/>
      <c r="B12413"/>
      <c r="C12413"/>
      <c r="D12413"/>
    </row>
    <row r="12414" spans="1:4" x14ac:dyDescent="0.25">
      <c r="A12414"/>
      <c r="B12414"/>
      <c r="C12414"/>
      <c r="D12414"/>
    </row>
    <row r="12415" spans="1:4" x14ac:dyDescent="0.25">
      <c r="A12415"/>
      <c r="B12415"/>
      <c r="C12415"/>
      <c r="D12415"/>
    </row>
    <row r="12416" spans="1:4" x14ac:dyDescent="0.25">
      <c r="A12416"/>
      <c r="B12416"/>
      <c r="C12416"/>
      <c r="D12416"/>
    </row>
    <row r="12417" spans="1:4" x14ac:dyDescent="0.25">
      <c r="A12417"/>
      <c r="B12417"/>
      <c r="C12417"/>
      <c r="D12417"/>
    </row>
    <row r="12418" spans="1:4" x14ac:dyDescent="0.25">
      <c r="A12418"/>
      <c r="B12418"/>
      <c r="C12418"/>
      <c r="D12418"/>
    </row>
    <row r="12419" spans="1:4" x14ac:dyDescent="0.25">
      <c r="A12419"/>
      <c r="B12419"/>
      <c r="C12419"/>
      <c r="D12419"/>
    </row>
    <row r="12420" spans="1:4" x14ac:dyDescent="0.25">
      <c r="A12420"/>
      <c r="B12420"/>
      <c r="C12420"/>
      <c r="D12420"/>
    </row>
    <row r="12421" spans="1:4" x14ac:dyDescent="0.25">
      <c r="A12421"/>
      <c r="B12421"/>
      <c r="C12421"/>
      <c r="D12421"/>
    </row>
    <row r="12422" spans="1:4" x14ac:dyDescent="0.25">
      <c r="A12422"/>
      <c r="B12422"/>
      <c r="C12422"/>
      <c r="D12422"/>
    </row>
    <row r="12423" spans="1:4" x14ac:dyDescent="0.25">
      <c r="A12423"/>
      <c r="B12423"/>
      <c r="C12423"/>
      <c r="D12423"/>
    </row>
    <row r="12424" spans="1:4" x14ac:dyDescent="0.25">
      <c r="A12424"/>
      <c r="B12424"/>
      <c r="C12424"/>
      <c r="D12424"/>
    </row>
    <row r="12425" spans="1:4" x14ac:dyDescent="0.25">
      <c r="A12425"/>
      <c r="B12425"/>
      <c r="C12425"/>
      <c r="D12425"/>
    </row>
    <row r="12426" spans="1:4" x14ac:dyDescent="0.25">
      <c r="A12426"/>
      <c r="B12426"/>
      <c r="C12426"/>
      <c r="D12426"/>
    </row>
    <row r="12427" spans="1:4" x14ac:dyDescent="0.25">
      <c r="A12427"/>
      <c r="B12427"/>
      <c r="C12427"/>
      <c r="D12427"/>
    </row>
    <row r="12428" spans="1:4" x14ac:dyDescent="0.25">
      <c r="A12428"/>
      <c r="B12428"/>
      <c r="C12428"/>
      <c r="D12428"/>
    </row>
    <row r="12429" spans="1:4" x14ac:dyDescent="0.25">
      <c r="A12429"/>
      <c r="B12429"/>
      <c r="C12429"/>
      <c r="D12429"/>
    </row>
    <row r="12430" spans="1:4" x14ac:dyDescent="0.25">
      <c r="A12430"/>
      <c r="B12430"/>
      <c r="C12430"/>
      <c r="D12430"/>
    </row>
    <row r="12431" spans="1:4" x14ac:dyDescent="0.25">
      <c r="A12431"/>
      <c r="B12431"/>
      <c r="C12431"/>
      <c r="D12431"/>
    </row>
    <row r="12432" spans="1:4" x14ac:dyDescent="0.25">
      <c r="A12432"/>
      <c r="B12432"/>
      <c r="C12432"/>
      <c r="D12432"/>
    </row>
    <row r="12433" spans="1:4" x14ac:dyDescent="0.25">
      <c r="A12433"/>
      <c r="B12433"/>
      <c r="C12433"/>
      <c r="D12433"/>
    </row>
    <row r="12434" spans="1:4" x14ac:dyDescent="0.25">
      <c r="A12434"/>
      <c r="B12434"/>
      <c r="C12434"/>
      <c r="D12434"/>
    </row>
    <row r="12435" spans="1:4" x14ac:dyDescent="0.25">
      <c r="A12435"/>
      <c r="B12435"/>
      <c r="C12435"/>
      <c r="D12435"/>
    </row>
    <row r="12436" spans="1:4" x14ac:dyDescent="0.25">
      <c r="A12436"/>
      <c r="B12436"/>
      <c r="C12436"/>
      <c r="D12436"/>
    </row>
    <row r="12437" spans="1:4" x14ac:dyDescent="0.25">
      <c r="A12437"/>
      <c r="B12437"/>
      <c r="C12437"/>
      <c r="D12437"/>
    </row>
    <row r="12438" spans="1:4" x14ac:dyDescent="0.25">
      <c r="A12438"/>
      <c r="B12438"/>
      <c r="C12438"/>
      <c r="D12438"/>
    </row>
    <row r="12439" spans="1:4" x14ac:dyDescent="0.25">
      <c r="A12439"/>
      <c r="B12439"/>
      <c r="C12439"/>
      <c r="D12439"/>
    </row>
    <row r="12440" spans="1:4" x14ac:dyDescent="0.25">
      <c r="A12440"/>
      <c r="B12440"/>
      <c r="C12440"/>
      <c r="D12440"/>
    </row>
    <row r="12441" spans="1:4" x14ac:dyDescent="0.25">
      <c r="A12441"/>
      <c r="B12441"/>
      <c r="C12441"/>
      <c r="D12441"/>
    </row>
    <row r="12442" spans="1:4" x14ac:dyDescent="0.25">
      <c r="A12442"/>
      <c r="B12442"/>
      <c r="C12442"/>
      <c r="D12442"/>
    </row>
    <row r="12443" spans="1:4" x14ac:dyDescent="0.25">
      <c r="A12443"/>
      <c r="B12443"/>
      <c r="C12443"/>
      <c r="D12443"/>
    </row>
    <row r="12444" spans="1:4" x14ac:dyDescent="0.25">
      <c r="A12444"/>
      <c r="B12444"/>
      <c r="C12444"/>
      <c r="D12444"/>
    </row>
    <row r="12445" spans="1:4" x14ac:dyDescent="0.25">
      <c r="A12445"/>
      <c r="B12445"/>
      <c r="C12445"/>
      <c r="D12445"/>
    </row>
    <row r="12446" spans="1:4" x14ac:dyDescent="0.25">
      <c r="A12446"/>
      <c r="B12446"/>
      <c r="C12446"/>
      <c r="D12446"/>
    </row>
    <row r="12447" spans="1:4" x14ac:dyDescent="0.25">
      <c r="A12447"/>
      <c r="B12447"/>
      <c r="C12447"/>
      <c r="D12447"/>
    </row>
    <row r="12448" spans="1:4" x14ac:dyDescent="0.25">
      <c r="A12448"/>
      <c r="B12448"/>
      <c r="C12448"/>
      <c r="D12448"/>
    </row>
    <row r="12449" spans="1:4" x14ac:dyDescent="0.25">
      <c r="A12449"/>
      <c r="B12449"/>
      <c r="C12449"/>
      <c r="D12449"/>
    </row>
    <row r="12450" spans="1:4" x14ac:dyDescent="0.25">
      <c r="A12450"/>
      <c r="B12450"/>
      <c r="C12450"/>
      <c r="D12450"/>
    </row>
    <row r="12451" spans="1:4" x14ac:dyDescent="0.25">
      <c r="A12451"/>
      <c r="B12451"/>
      <c r="C12451"/>
      <c r="D12451"/>
    </row>
    <row r="12452" spans="1:4" x14ac:dyDescent="0.25">
      <c r="A12452"/>
      <c r="B12452"/>
      <c r="C12452"/>
      <c r="D12452"/>
    </row>
    <row r="12453" spans="1:4" x14ac:dyDescent="0.25">
      <c r="A12453"/>
      <c r="B12453"/>
      <c r="C12453"/>
      <c r="D12453"/>
    </row>
    <row r="12454" spans="1:4" x14ac:dyDescent="0.25">
      <c r="A12454"/>
      <c r="B12454"/>
      <c r="C12454"/>
      <c r="D12454"/>
    </row>
    <row r="12455" spans="1:4" x14ac:dyDescent="0.25">
      <c r="A12455"/>
      <c r="B12455"/>
      <c r="C12455"/>
      <c r="D12455"/>
    </row>
    <row r="12456" spans="1:4" x14ac:dyDescent="0.25">
      <c r="A12456"/>
      <c r="B12456"/>
      <c r="C12456"/>
      <c r="D12456"/>
    </row>
    <row r="12457" spans="1:4" x14ac:dyDescent="0.25">
      <c r="A12457"/>
      <c r="B12457"/>
      <c r="C12457"/>
      <c r="D12457"/>
    </row>
    <row r="12458" spans="1:4" x14ac:dyDescent="0.25">
      <c r="A12458"/>
      <c r="B12458"/>
      <c r="C12458"/>
      <c r="D12458"/>
    </row>
    <row r="12459" spans="1:4" x14ac:dyDescent="0.25">
      <c r="A12459"/>
      <c r="B12459"/>
      <c r="C12459"/>
      <c r="D12459"/>
    </row>
    <row r="12460" spans="1:4" x14ac:dyDescent="0.25">
      <c r="A12460"/>
      <c r="B12460"/>
      <c r="C12460"/>
      <c r="D12460"/>
    </row>
    <row r="12461" spans="1:4" x14ac:dyDescent="0.25">
      <c r="A12461"/>
      <c r="B12461"/>
      <c r="C12461"/>
      <c r="D12461"/>
    </row>
    <row r="12462" spans="1:4" x14ac:dyDescent="0.25">
      <c r="A12462"/>
      <c r="B12462"/>
      <c r="C12462"/>
      <c r="D12462"/>
    </row>
    <row r="12463" spans="1:4" x14ac:dyDescent="0.25">
      <c r="A12463"/>
      <c r="B12463"/>
      <c r="C12463"/>
      <c r="D12463"/>
    </row>
    <row r="12464" spans="1:4" x14ac:dyDescent="0.25">
      <c r="A12464"/>
      <c r="B12464"/>
      <c r="C12464"/>
      <c r="D12464"/>
    </row>
    <row r="12465" spans="1:4" x14ac:dyDescent="0.25">
      <c r="A12465"/>
      <c r="B12465"/>
      <c r="C12465"/>
      <c r="D12465"/>
    </row>
    <row r="12466" spans="1:4" x14ac:dyDescent="0.25">
      <c r="A12466"/>
      <c r="B12466"/>
      <c r="C12466"/>
      <c r="D12466"/>
    </row>
    <row r="12467" spans="1:4" x14ac:dyDescent="0.25">
      <c r="A12467"/>
      <c r="B12467"/>
      <c r="C12467"/>
      <c r="D12467"/>
    </row>
    <row r="12468" spans="1:4" x14ac:dyDescent="0.25">
      <c r="A12468"/>
      <c r="B12468"/>
      <c r="C12468"/>
      <c r="D12468"/>
    </row>
    <row r="12469" spans="1:4" x14ac:dyDescent="0.25">
      <c r="A12469"/>
      <c r="B12469"/>
      <c r="C12469"/>
      <c r="D12469"/>
    </row>
    <row r="12470" spans="1:4" x14ac:dyDescent="0.25">
      <c r="A12470"/>
      <c r="B12470"/>
      <c r="C12470"/>
      <c r="D12470"/>
    </row>
    <row r="12471" spans="1:4" x14ac:dyDescent="0.25">
      <c r="A12471"/>
      <c r="B12471"/>
      <c r="C12471"/>
      <c r="D12471"/>
    </row>
    <row r="12472" spans="1:4" x14ac:dyDescent="0.25">
      <c r="A12472"/>
      <c r="B12472"/>
      <c r="C12472"/>
      <c r="D12472"/>
    </row>
    <row r="12473" spans="1:4" x14ac:dyDescent="0.25">
      <c r="A12473"/>
      <c r="B12473"/>
      <c r="C12473"/>
      <c r="D12473"/>
    </row>
    <row r="12474" spans="1:4" x14ac:dyDescent="0.25">
      <c r="A12474"/>
      <c r="B12474"/>
      <c r="C12474"/>
      <c r="D12474"/>
    </row>
    <row r="12475" spans="1:4" x14ac:dyDescent="0.25">
      <c r="A12475"/>
      <c r="B12475"/>
      <c r="C12475"/>
      <c r="D12475"/>
    </row>
    <row r="12476" spans="1:4" x14ac:dyDescent="0.25">
      <c r="A12476"/>
      <c r="B12476"/>
      <c r="C12476"/>
      <c r="D12476"/>
    </row>
    <row r="12477" spans="1:4" x14ac:dyDescent="0.25">
      <c r="A12477"/>
      <c r="B12477"/>
      <c r="C12477"/>
      <c r="D12477"/>
    </row>
    <row r="12478" spans="1:4" x14ac:dyDescent="0.25">
      <c r="A12478"/>
      <c r="B12478"/>
      <c r="C12478"/>
      <c r="D12478"/>
    </row>
    <row r="12479" spans="1:4" x14ac:dyDescent="0.25">
      <c r="A12479"/>
      <c r="B12479"/>
      <c r="C12479"/>
      <c r="D12479"/>
    </row>
    <row r="12480" spans="1:4" x14ac:dyDescent="0.25">
      <c r="A12480"/>
      <c r="B12480"/>
      <c r="C12480"/>
      <c r="D12480"/>
    </row>
    <row r="12481" spans="1:4" x14ac:dyDescent="0.25">
      <c r="A12481"/>
      <c r="B12481"/>
      <c r="C12481"/>
      <c r="D12481"/>
    </row>
    <row r="12482" spans="1:4" x14ac:dyDescent="0.25">
      <c r="A12482"/>
      <c r="B12482"/>
      <c r="C12482"/>
      <c r="D12482"/>
    </row>
    <row r="12483" spans="1:4" x14ac:dyDescent="0.25">
      <c r="A12483"/>
      <c r="B12483"/>
      <c r="C12483"/>
      <c r="D12483"/>
    </row>
    <row r="12484" spans="1:4" x14ac:dyDescent="0.25">
      <c r="A12484"/>
      <c r="B12484"/>
      <c r="C12484"/>
      <c r="D12484"/>
    </row>
    <row r="12485" spans="1:4" x14ac:dyDescent="0.25">
      <c r="A12485"/>
      <c r="B12485"/>
      <c r="C12485"/>
      <c r="D12485"/>
    </row>
    <row r="12486" spans="1:4" x14ac:dyDescent="0.25">
      <c r="A12486"/>
      <c r="B12486"/>
      <c r="C12486"/>
      <c r="D12486"/>
    </row>
    <row r="12487" spans="1:4" x14ac:dyDescent="0.25">
      <c r="A12487"/>
      <c r="B12487"/>
      <c r="C12487"/>
      <c r="D12487"/>
    </row>
    <row r="12488" spans="1:4" x14ac:dyDescent="0.25">
      <c r="A12488"/>
      <c r="B12488"/>
      <c r="C12488"/>
      <c r="D12488"/>
    </row>
    <row r="12489" spans="1:4" x14ac:dyDescent="0.25">
      <c r="A12489"/>
      <c r="B12489"/>
      <c r="C12489"/>
      <c r="D12489"/>
    </row>
    <row r="12490" spans="1:4" x14ac:dyDescent="0.25">
      <c r="A12490"/>
      <c r="B12490"/>
      <c r="C12490"/>
      <c r="D12490"/>
    </row>
    <row r="12491" spans="1:4" x14ac:dyDescent="0.25">
      <c r="A12491"/>
      <c r="B12491"/>
      <c r="C12491"/>
      <c r="D12491"/>
    </row>
    <row r="12492" spans="1:4" x14ac:dyDescent="0.25">
      <c r="A12492"/>
      <c r="B12492"/>
      <c r="C12492"/>
      <c r="D12492"/>
    </row>
    <row r="12493" spans="1:4" x14ac:dyDescent="0.25">
      <c r="A12493"/>
      <c r="B12493"/>
      <c r="C12493"/>
      <c r="D12493"/>
    </row>
    <row r="12494" spans="1:4" x14ac:dyDescent="0.25">
      <c r="A12494"/>
      <c r="B12494"/>
      <c r="C12494"/>
      <c r="D12494"/>
    </row>
    <row r="12495" spans="1:4" x14ac:dyDescent="0.25">
      <c r="A12495"/>
      <c r="B12495"/>
      <c r="C12495"/>
      <c r="D12495"/>
    </row>
    <row r="12496" spans="1:4" x14ac:dyDescent="0.25">
      <c r="A12496"/>
      <c r="B12496"/>
      <c r="C12496"/>
      <c r="D12496"/>
    </row>
    <row r="12497" spans="1:4" x14ac:dyDescent="0.25">
      <c r="A12497"/>
      <c r="B12497"/>
      <c r="C12497"/>
      <c r="D12497"/>
    </row>
    <row r="12498" spans="1:4" x14ac:dyDescent="0.25">
      <c r="A12498"/>
      <c r="B12498"/>
      <c r="C12498"/>
      <c r="D12498"/>
    </row>
    <row r="12499" spans="1:4" x14ac:dyDescent="0.25">
      <c r="A12499"/>
      <c r="B12499"/>
      <c r="C12499"/>
      <c r="D12499"/>
    </row>
    <row r="12500" spans="1:4" x14ac:dyDescent="0.25">
      <c r="A12500"/>
      <c r="B12500"/>
      <c r="C12500"/>
      <c r="D12500"/>
    </row>
    <row r="12501" spans="1:4" x14ac:dyDescent="0.25">
      <c r="A12501"/>
      <c r="B12501"/>
      <c r="C12501"/>
      <c r="D12501"/>
    </row>
    <row r="12502" spans="1:4" x14ac:dyDescent="0.25">
      <c r="A12502"/>
      <c r="B12502"/>
      <c r="C12502"/>
      <c r="D12502"/>
    </row>
    <row r="12503" spans="1:4" x14ac:dyDescent="0.25">
      <c r="A12503"/>
      <c r="B12503"/>
      <c r="C12503"/>
      <c r="D12503"/>
    </row>
    <row r="12504" spans="1:4" x14ac:dyDescent="0.25">
      <c r="A12504"/>
      <c r="B12504"/>
      <c r="C12504"/>
      <c r="D12504"/>
    </row>
    <row r="12505" spans="1:4" x14ac:dyDescent="0.25">
      <c r="A12505"/>
      <c r="B12505"/>
      <c r="C12505"/>
      <c r="D12505"/>
    </row>
    <row r="12506" spans="1:4" x14ac:dyDescent="0.25">
      <c r="A12506"/>
      <c r="B12506"/>
      <c r="C12506"/>
      <c r="D12506"/>
    </row>
    <row r="12507" spans="1:4" x14ac:dyDescent="0.25">
      <c r="A12507"/>
      <c r="B12507"/>
      <c r="C12507"/>
      <c r="D12507"/>
    </row>
    <row r="12508" spans="1:4" x14ac:dyDescent="0.25">
      <c r="A12508"/>
      <c r="B12508"/>
      <c r="C12508"/>
      <c r="D12508"/>
    </row>
    <row r="12509" spans="1:4" x14ac:dyDescent="0.25">
      <c r="A12509"/>
      <c r="B12509"/>
      <c r="C12509"/>
      <c r="D12509"/>
    </row>
    <row r="12510" spans="1:4" x14ac:dyDescent="0.25">
      <c r="A12510"/>
      <c r="B12510"/>
      <c r="C12510"/>
      <c r="D12510"/>
    </row>
    <row r="12511" spans="1:4" x14ac:dyDescent="0.25">
      <c r="A12511"/>
      <c r="B12511"/>
      <c r="C12511"/>
      <c r="D12511"/>
    </row>
    <row r="12512" spans="1:4" x14ac:dyDescent="0.25">
      <c r="A12512"/>
      <c r="B12512"/>
      <c r="C12512"/>
      <c r="D12512"/>
    </row>
    <row r="12513" spans="1:4" x14ac:dyDescent="0.25">
      <c r="A12513"/>
      <c r="B12513"/>
      <c r="C12513"/>
      <c r="D12513"/>
    </row>
    <row r="12514" spans="1:4" x14ac:dyDescent="0.25">
      <c r="A12514"/>
      <c r="B12514"/>
      <c r="C12514"/>
      <c r="D12514"/>
    </row>
    <row r="12515" spans="1:4" x14ac:dyDescent="0.25">
      <c r="A12515"/>
      <c r="B12515"/>
      <c r="C12515"/>
      <c r="D12515"/>
    </row>
    <row r="12516" spans="1:4" x14ac:dyDescent="0.25">
      <c r="A12516"/>
      <c r="B12516"/>
      <c r="C12516"/>
      <c r="D12516"/>
    </row>
    <row r="12517" spans="1:4" x14ac:dyDescent="0.25">
      <c r="A12517"/>
      <c r="B12517"/>
      <c r="C12517"/>
      <c r="D12517"/>
    </row>
    <row r="12518" spans="1:4" x14ac:dyDescent="0.25">
      <c r="A12518"/>
      <c r="B12518"/>
      <c r="C12518"/>
      <c r="D12518"/>
    </row>
    <row r="12519" spans="1:4" x14ac:dyDescent="0.25">
      <c r="A12519"/>
      <c r="B12519"/>
      <c r="C12519"/>
      <c r="D12519"/>
    </row>
    <row r="12520" spans="1:4" x14ac:dyDescent="0.25">
      <c r="A12520"/>
      <c r="B12520"/>
      <c r="C12520"/>
      <c r="D12520"/>
    </row>
    <row r="12521" spans="1:4" x14ac:dyDescent="0.25">
      <c r="A12521"/>
      <c r="B12521"/>
      <c r="C12521"/>
      <c r="D12521"/>
    </row>
    <row r="12522" spans="1:4" x14ac:dyDescent="0.25">
      <c r="A12522"/>
      <c r="B12522"/>
      <c r="C12522"/>
      <c r="D12522"/>
    </row>
    <row r="12523" spans="1:4" x14ac:dyDescent="0.25">
      <c r="A12523"/>
      <c r="B12523"/>
      <c r="C12523"/>
      <c r="D12523"/>
    </row>
    <row r="12524" spans="1:4" x14ac:dyDescent="0.25">
      <c r="A12524"/>
      <c r="B12524"/>
      <c r="C12524"/>
      <c r="D12524"/>
    </row>
    <row r="12525" spans="1:4" x14ac:dyDescent="0.25">
      <c r="A12525"/>
      <c r="B12525"/>
      <c r="C12525"/>
      <c r="D12525"/>
    </row>
    <row r="12526" spans="1:4" x14ac:dyDescent="0.25">
      <c r="A12526"/>
      <c r="B12526"/>
      <c r="C12526"/>
      <c r="D12526"/>
    </row>
    <row r="12527" spans="1:4" x14ac:dyDescent="0.25">
      <c r="A12527"/>
      <c r="B12527"/>
      <c r="C12527"/>
      <c r="D12527"/>
    </row>
    <row r="12528" spans="1:4" x14ac:dyDescent="0.25">
      <c r="A12528"/>
      <c r="B12528"/>
      <c r="C12528"/>
      <c r="D12528"/>
    </row>
    <row r="12529" spans="1:4" x14ac:dyDescent="0.25">
      <c r="A12529"/>
      <c r="B12529"/>
      <c r="C12529"/>
      <c r="D12529"/>
    </row>
    <row r="12530" spans="1:4" x14ac:dyDescent="0.25">
      <c r="A12530"/>
      <c r="B12530"/>
      <c r="C12530"/>
      <c r="D12530"/>
    </row>
    <row r="12531" spans="1:4" x14ac:dyDescent="0.25">
      <c r="A12531"/>
      <c r="B12531"/>
      <c r="C12531"/>
      <c r="D12531"/>
    </row>
    <row r="12532" spans="1:4" x14ac:dyDescent="0.25">
      <c r="A12532"/>
      <c r="B12532"/>
      <c r="C12532"/>
      <c r="D12532"/>
    </row>
    <row r="12533" spans="1:4" x14ac:dyDescent="0.25">
      <c r="A12533"/>
      <c r="B12533"/>
      <c r="C12533"/>
      <c r="D12533"/>
    </row>
    <row r="12534" spans="1:4" x14ac:dyDescent="0.25">
      <c r="A12534"/>
      <c r="B12534"/>
      <c r="C12534"/>
      <c r="D12534"/>
    </row>
    <row r="12535" spans="1:4" x14ac:dyDescent="0.25">
      <c r="A12535"/>
      <c r="B12535"/>
      <c r="C12535"/>
      <c r="D12535"/>
    </row>
    <row r="12536" spans="1:4" x14ac:dyDescent="0.25">
      <c r="A12536"/>
      <c r="B12536"/>
      <c r="C12536"/>
      <c r="D12536"/>
    </row>
    <row r="12537" spans="1:4" x14ac:dyDescent="0.25">
      <c r="A12537"/>
      <c r="B12537"/>
      <c r="C12537"/>
      <c r="D12537"/>
    </row>
    <row r="12538" spans="1:4" x14ac:dyDescent="0.25">
      <c r="A12538"/>
      <c r="B12538"/>
      <c r="C12538"/>
      <c r="D12538"/>
    </row>
    <row r="12539" spans="1:4" x14ac:dyDescent="0.25">
      <c r="A12539"/>
      <c r="B12539"/>
      <c r="C12539"/>
      <c r="D12539"/>
    </row>
    <row r="12540" spans="1:4" x14ac:dyDescent="0.25">
      <c r="A12540"/>
      <c r="B12540"/>
      <c r="C12540"/>
      <c r="D12540"/>
    </row>
    <row r="12541" spans="1:4" x14ac:dyDescent="0.25">
      <c r="A12541"/>
      <c r="B12541"/>
      <c r="C12541"/>
      <c r="D12541"/>
    </row>
    <row r="12542" spans="1:4" x14ac:dyDescent="0.25">
      <c r="A12542"/>
      <c r="B12542"/>
      <c r="C12542"/>
      <c r="D12542"/>
    </row>
    <row r="12543" spans="1:4" x14ac:dyDescent="0.25">
      <c r="A12543"/>
      <c r="B12543"/>
      <c r="C12543"/>
      <c r="D12543"/>
    </row>
    <row r="12544" spans="1:4" x14ac:dyDescent="0.25">
      <c r="A12544"/>
      <c r="B12544"/>
      <c r="C12544"/>
      <c r="D12544"/>
    </row>
    <row r="12545" spans="1:4" x14ac:dyDescent="0.25">
      <c r="A12545"/>
      <c r="B12545"/>
      <c r="C12545"/>
      <c r="D12545"/>
    </row>
    <row r="12546" spans="1:4" x14ac:dyDescent="0.25">
      <c r="A12546"/>
      <c r="B12546"/>
      <c r="C12546"/>
      <c r="D12546"/>
    </row>
    <row r="12547" spans="1:4" x14ac:dyDescent="0.25">
      <c r="A12547"/>
      <c r="B12547"/>
      <c r="C12547"/>
      <c r="D12547"/>
    </row>
    <row r="12548" spans="1:4" x14ac:dyDescent="0.25">
      <c r="A12548"/>
      <c r="B12548"/>
      <c r="C12548"/>
      <c r="D12548"/>
    </row>
    <row r="12549" spans="1:4" x14ac:dyDescent="0.25">
      <c r="A12549"/>
      <c r="B12549"/>
      <c r="C12549"/>
      <c r="D12549"/>
    </row>
    <row r="12550" spans="1:4" x14ac:dyDescent="0.25">
      <c r="A12550"/>
      <c r="B12550"/>
      <c r="C12550"/>
      <c r="D12550"/>
    </row>
    <row r="12551" spans="1:4" x14ac:dyDescent="0.25">
      <c r="A12551"/>
      <c r="B12551"/>
      <c r="C12551"/>
      <c r="D12551"/>
    </row>
    <row r="12552" spans="1:4" x14ac:dyDescent="0.25">
      <c r="A12552"/>
      <c r="B12552"/>
      <c r="C12552"/>
      <c r="D12552"/>
    </row>
    <row r="12553" spans="1:4" x14ac:dyDescent="0.25">
      <c r="A12553"/>
      <c r="B12553"/>
      <c r="C12553"/>
      <c r="D12553"/>
    </row>
    <row r="12554" spans="1:4" x14ac:dyDescent="0.25">
      <c r="A12554"/>
      <c r="B12554"/>
      <c r="C12554"/>
      <c r="D12554"/>
    </row>
    <row r="12555" spans="1:4" x14ac:dyDescent="0.25">
      <c r="A12555"/>
      <c r="B12555"/>
      <c r="C12555"/>
      <c r="D12555"/>
    </row>
    <row r="12556" spans="1:4" x14ac:dyDescent="0.25">
      <c r="A12556"/>
      <c r="B12556"/>
      <c r="C12556"/>
      <c r="D12556"/>
    </row>
    <row r="12557" spans="1:4" x14ac:dyDescent="0.25">
      <c r="A12557"/>
      <c r="B12557"/>
      <c r="C12557"/>
      <c r="D12557"/>
    </row>
    <row r="12558" spans="1:4" x14ac:dyDescent="0.25">
      <c r="A12558"/>
      <c r="B12558"/>
      <c r="C12558"/>
      <c r="D12558"/>
    </row>
    <row r="12559" spans="1:4" x14ac:dyDescent="0.25">
      <c r="A12559"/>
      <c r="B12559"/>
      <c r="C12559"/>
      <c r="D12559"/>
    </row>
    <row r="12560" spans="1:4" x14ac:dyDescent="0.25">
      <c r="A12560"/>
      <c r="B12560"/>
      <c r="C12560"/>
      <c r="D12560"/>
    </row>
    <row r="12561" spans="1:4" x14ac:dyDescent="0.25">
      <c r="A12561"/>
      <c r="B12561"/>
      <c r="C12561"/>
      <c r="D12561"/>
    </row>
    <row r="12562" spans="1:4" x14ac:dyDescent="0.25">
      <c r="A12562"/>
      <c r="B12562"/>
      <c r="C12562"/>
      <c r="D12562"/>
    </row>
    <row r="12563" spans="1:4" x14ac:dyDescent="0.25">
      <c r="A12563"/>
      <c r="B12563"/>
      <c r="C12563"/>
      <c r="D12563"/>
    </row>
    <row r="12564" spans="1:4" x14ac:dyDescent="0.25">
      <c r="A12564"/>
      <c r="B12564"/>
      <c r="C12564"/>
      <c r="D12564"/>
    </row>
    <row r="12565" spans="1:4" x14ac:dyDescent="0.25">
      <c r="A12565"/>
      <c r="B12565"/>
      <c r="C12565"/>
      <c r="D12565"/>
    </row>
    <row r="12566" spans="1:4" x14ac:dyDescent="0.25">
      <c r="A12566"/>
      <c r="B12566"/>
      <c r="C12566"/>
      <c r="D12566"/>
    </row>
    <row r="12567" spans="1:4" x14ac:dyDescent="0.25">
      <c r="A12567"/>
      <c r="B12567"/>
      <c r="C12567"/>
      <c r="D12567"/>
    </row>
    <row r="12568" spans="1:4" x14ac:dyDescent="0.25">
      <c r="A12568"/>
      <c r="B12568"/>
      <c r="C12568"/>
      <c r="D12568"/>
    </row>
    <row r="12569" spans="1:4" x14ac:dyDescent="0.25">
      <c r="A12569"/>
      <c r="B12569"/>
      <c r="C12569"/>
      <c r="D12569"/>
    </row>
    <row r="12570" spans="1:4" x14ac:dyDescent="0.25">
      <c r="A12570"/>
      <c r="B12570"/>
      <c r="C12570"/>
      <c r="D12570"/>
    </row>
    <row r="12571" spans="1:4" x14ac:dyDescent="0.25">
      <c r="A12571"/>
      <c r="B12571"/>
      <c r="C12571"/>
      <c r="D12571"/>
    </row>
    <row r="12572" spans="1:4" x14ac:dyDescent="0.25">
      <c r="A12572"/>
      <c r="B12572"/>
      <c r="C12572"/>
      <c r="D12572"/>
    </row>
    <row r="12573" spans="1:4" x14ac:dyDescent="0.25">
      <c r="A12573"/>
      <c r="B12573"/>
      <c r="C12573"/>
      <c r="D12573"/>
    </row>
    <row r="12574" spans="1:4" x14ac:dyDescent="0.25">
      <c r="A12574"/>
      <c r="B12574"/>
      <c r="C12574"/>
      <c r="D12574"/>
    </row>
    <row r="12575" spans="1:4" x14ac:dyDescent="0.25">
      <c r="A12575"/>
      <c r="B12575"/>
      <c r="C12575"/>
      <c r="D12575"/>
    </row>
    <row r="12576" spans="1:4" x14ac:dyDescent="0.25">
      <c r="A12576"/>
      <c r="B12576"/>
      <c r="C12576"/>
      <c r="D12576"/>
    </row>
    <row r="12577" spans="1:4" x14ac:dyDescent="0.25">
      <c r="A12577"/>
      <c r="B12577"/>
      <c r="C12577"/>
      <c r="D12577"/>
    </row>
    <row r="12578" spans="1:4" x14ac:dyDescent="0.25">
      <c r="A12578"/>
      <c r="B12578"/>
      <c r="C12578"/>
      <c r="D12578"/>
    </row>
    <row r="12579" spans="1:4" x14ac:dyDescent="0.25">
      <c r="A12579"/>
      <c r="B12579"/>
      <c r="C12579"/>
      <c r="D12579"/>
    </row>
    <row r="12580" spans="1:4" x14ac:dyDescent="0.25">
      <c r="A12580"/>
      <c r="B12580"/>
      <c r="C12580"/>
      <c r="D12580"/>
    </row>
    <row r="12581" spans="1:4" x14ac:dyDescent="0.25">
      <c r="A12581"/>
      <c r="B12581"/>
      <c r="C12581"/>
      <c r="D12581"/>
    </row>
    <row r="12582" spans="1:4" x14ac:dyDescent="0.25">
      <c r="A12582"/>
      <c r="B12582"/>
      <c r="C12582"/>
      <c r="D12582"/>
    </row>
    <row r="12583" spans="1:4" x14ac:dyDescent="0.25">
      <c r="A12583"/>
      <c r="B12583"/>
      <c r="C12583"/>
      <c r="D12583"/>
    </row>
    <row r="12584" spans="1:4" x14ac:dyDescent="0.25">
      <c r="A12584"/>
      <c r="B12584"/>
      <c r="C12584"/>
      <c r="D12584"/>
    </row>
    <row r="12585" spans="1:4" x14ac:dyDescent="0.25">
      <c r="A12585"/>
      <c r="B12585"/>
      <c r="C12585"/>
      <c r="D12585"/>
    </row>
    <row r="12586" spans="1:4" x14ac:dyDescent="0.25">
      <c r="A12586"/>
      <c r="B12586"/>
      <c r="C12586"/>
      <c r="D12586"/>
    </row>
    <row r="12587" spans="1:4" x14ac:dyDescent="0.25">
      <c r="A12587"/>
      <c r="B12587"/>
      <c r="C12587"/>
      <c r="D12587"/>
    </row>
    <row r="12588" spans="1:4" x14ac:dyDescent="0.25">
      <c r="A12588"/>
      <c r="B12588"/>
      <c r="C12588"/>
      <c r="D12588"/>
    </row>
    <row r="12589" spans="1:4" x14ac:dyDescent="0.25">
      <c r="A12589"/>
      <c r="B12589"/>
      <c r="C12589"/>
      <c r="D12589"/>
    </row>
    <row r="12590" spans="1:4" x14ac:dyDescent="0.25">
      <c r="A12590"/>
      <c r="B12590"/>
      <c r="C12590"/>
      <c r="D12590"/>
    </row>
    <row r="12591" spans="1:4" x14ac:dyDescent="0.25">
      <c r="A12591"/>
      <c r="B12591"/>
      <c r="C12591"/>
      <c r="D12591"/>
    </row>
    <row r="12592" spans="1:4" x14ac:dyDescent="0.25">
      <c r="A12592"/>
      <c r="B12592"/>
      <c r="C12592"/>
      <c r="D12592"/>
    </row>
    <row r="12593" spans="1:4" x14ac:dyDescent="0.25">
      <c r="A12593"/>
      <c r="B12593"/>
      <c r="C12593"/>
      <c r="D12593"/>
    </row>
    <row r="12594" spans="1:4" x14ac:dyDescent="0.25">
      <c r="A12594"/>
      <c r="B12594"/>
      <c r="C12594"/>
      <c r="D12594"/>
    </row>
    <row r="12595" spans="1:4" x14ac:dyDescent="0.25">
      <c r="A12595"/>
      <c r="B12595"/>
      <c r="C12595"/>
      <c r="D12595"/>
    </row>
    <row r="12596" spans="1:4" x14ac:dyDescent="0.25">
      <c r="A12596"/>
      <c r="B12596"/>
      <c r="C12596"/>
      <c r="D12596"/>
    </row>
    <row r="12597" spans="1:4" x14ac:dyDescent="0.25">
      <c r="A12597"/>
      <c r="B12597"/>
      <c r="C12597"/>
      <c r="D12597"/>
    </row>
    <row r="12598" spans="1:4" x14ac:dyDescent="0.25">
      <c r="A12598"/>
      <c r="B12598"/>
      <c r="C12598"/>
      <c r="D12598"/>
    </row>
    <row r="12599" spans="1:4" x14ac:dyDescent="0.25">
      <c r="A12599"/>
      <c r="B12599"/>
      <c r="C12599"/>
      <c r="D12599"/>
    </row>
    <row r="12600" spans="1:4" x14ac:dyDescent="0.25">
      <c r="A12600"/>
      <c r="B12600"/>
      <c r="C12600"/>
      <c r="D12600"/>
    </row>
    <row r="12601" spans="1:4" x14ac:dyDescent="0.25">
      <c r="A12601"/>
      <c r="B12601"/>
      <c r="C12601"/>
      <c r="D12601"/>
    </row>
    <row r="12602" spans="1:4" x14ac:dyDescent="0.25">
      <c r="A12602"/>
      <c r="B12602"/>
      <c r="C12602"/>
      <c r="D12602"/>
    </row>
    <row r="12603" spans="1:4" x14ac:dyDescent="0.25">
      <c r="A12603"/>
      <c r="B12603"/>
      <c r="C12603"/>
      <c r="D12603"/>
    </row>
    <row r="12604" spans="1:4" x14ac:dyDescent="0.25">
      <c r="A12604"/>
      <c r="B12604"/>
      <c r="C12604"/>
      <c r="D12604"/>
    </row>
    <row r="12605" spans="1:4" x14ac:dyDescent="0.25">
      <c r="A12605"/>
      <c r="B12605"/>
      <c r="C12605"/>
      <c r="D12605"/>
    </row>
    <row r="12606" spans="1:4" x14ac:dyDescent="0.25">
      <c r="A12606"/>
      <c r="B12606"/>
      <c r="C12606"/>
      <c r="D12606"/>
    </row>
    <row r="12607" spans="1:4" x14ac:dyDescent="0.25">
      <c r="A12607"/>
      <c r="B12607"/>
      <c r="C12607"/>
      <c r="D12607"/>
    </row>
    <row r="12608" spans="1:4" x14ac:dyDescent="0.25">
      <c r="A12608"/>
      <c r="B12608"/>
      <c r="C12608"/>
      <c r="D12608"/>
    </row>
    <row r="12609" spans="1:4" x14ac:dyDescent="0.25">
      <c r="A12609"/>
      <c r="B12609"/>
      <c r="C12609"/>
      <c r="D12609"/>
    </row>
    <row r="12610" spans="1:4" x14ac:dyDescent="0.25">
      <c r="A12610"/>
      <c r="B12610"/>
      <c r="C12610"/>
      <c r="D12610"/>
    </row>
    <row r="12611" spans="1:4" x14ac:dyDescent="0.25">
      <c r="A12611"/>
      <c r="B12611"/>
      <c r="C12611"/>
      <c r="D12611"/>
    </row>
    <row r="12612" spans="1:4" x14ac:dyDescent="0.25">
      <c r="A12612"/>
      <c r="B12612"/>
      <c r="C12612"/>
      <c r="D12612"/>
    </row>
    <row r="12613" spans="1:4" x14ac:dyDescent="0.25">
      <c r="A12613"/>
      <c r="B12613"/>
      <c r="C12613"/>
      <c r="D12613"/>
    </row>
    <row r="12614" spans="1:4" x14ac:dyDescent="0.25">
      <c r="A12614"/>
      <c r="B12614"/>
      <c r="C12614"/>
      <c r="D12614"/>
    </row>
    <row r="12615" spans="1:4" x14ac:dyDescent="0.25">
      <c r="A12615"/>
      <c r="B12615"/>
      <c r="C12615"/>
      <c r="D12615"/>
    </row>
    <row r="12616" spans="1:4" x14ac:dyDescent="0.25">
      <c r="A12616"/>
      <c r="B12616"/>
      <c r="C12616"/>
      <c r="D12616"/>
    </row>
    <row r="12617" spans="1:4" x14ac:dyDescent="0.25">
      <c r="A12617"/>
      <c r="B12617"/>
      <c r="C12617"/>
      <c r="D12617"/>
    </row>
    <row r="12618" spans="1:4" x14ac:dyDescent="0.25">
      <c r="A12618"/>
      <c r="B12618"/>
      <c r="C12618"/>
      <c r="D12618"/>
    </row>
    <row r="12619" spans="1:4" x14ac:dyDescent="0.25">
      <c r="A12619"/>
      <c r="B12619"/>
      <c r="C12619"/>
      <c r="D12619"/>
    </row>
    <row r="12620" spans="1:4" x14ac:dyDescent="0.25">
      <c r="A12620"/>
      <c r="B12620"/>
      <c r="C12620"/>
      <c r="D12620"/>
    </row>
    <row r="12621" spans="1:4" x14ac:dyDescent="0.25">
      <c r="A12621"/>
      <c r="B12621"/>
      <c r="C12621"/>
      <c r="D12621"/>
    </row>
    <row r="12622" spans="1:4" x14ac:dyDescent="0.25">
      <c r="A12622"/>
      <c r="B12622"/>
      <c r="C12622"/>
      <c r="D12622"/>
    </row>
    <row r="12623" spans="1:4" x14ac:dyDescent="0.25">
      <c r="A12623"/>
      <c r="B12623"/>
      <c r="C12623"/>
      <c r="D12623"/>
    </row>
    <row r="12624" spans="1:4" x14ac:dyDescent="0.25">
      <c r="A12624"/>
      <c r="B12624"/>
      <c r="C12624"/>
      <c r="D12624"/>
    </row>
    <row r="12625" spans="1:4" x14ac:dyDescent="0.25">
      <c r="A12625"/>
      <c r="B12625"/>
      <c r="C12625"/>
      <c r="D12625"/>
    </row>
    <row r="12626" spans="1:4" x14ac:dyDescent="0.25">
      <c r="A12626"/>
      <c r="B12626"/>
      <c r="C12626"/>
      <c r="D12626"/>
    </row>
    <row r="12627" spans="1:4" x14ac:dyDescent="0.25">
      <c r="A12627"/>
      <c r="B12627"/>
      <c r="C12627"/>
      <c r="D12627"/>
    </row>
    <row r="12628" spans="1:4" x14ac:dyDescent="0.25">
      <c r="A12628"/>
      <c r="B12628"/>
      <c r="C12628"/>
      <c r="D12628"/>
    </row>
    <row r="12629" spans="1:4" x14ac:dyDescent="0.25">
      <c r="A12629"/>
      <c r="B12629"/>
      <c r="C12629"/>
      <c r="D12629"/>
    </row>
    <row r="12630" spans="1:4" x14ac:dyDescent="0.25">
      <c r="A12630"/>
      <c r="B12630"/>
      <c r="C12630"/>
      <c r="D12630"/>
    </row>
    <row r="12631" spans="1:4" x14ac:dyDescent="0.25">
      <c r="A12631"/>
      <c r="B12631"/>
      <c r="C12631"/>
      <c r="D12631"/>
    </row>
    <row r="12632" spans="1:4" x14ac:dyDescent="0.25">
      <c r="A12632"/>
      <c r="B12632"/>
      <c r="C12632"/>
      <c r="D12632"/>
    </row>
    <row r="12633" spans="1:4" x14ac:dyDescent="0.25">
      <c r="A12633"/>
      <c r="B12633"/>
      <c r="C12633"/>
      <c r="D12633"/>
    </row>
    <row r="12634" spans="1:4" x14ac:dyDescent="0.25">
      <c r="A12634"/>
      <c r="B12634"/>
      <c r="C12634"/>
      <c r="D12634"/>
    </row>
    <row r="12635" spans="1:4" x14ac:dyDescent="0.25">
      <c r="A12635"/>
      <c r="B12635"/>
      <c r="C12635"/>
      <c r="D12635"/>
    </row>
    <row r="12636" spans="1:4" x14ac:dyDescent="0.25">
      <c r="A12636"/>
      <c r="B12636"/>
      <c r="C12636"/>
      <c r="D12636"/>
    </row>
    <row r="12637" spans="1:4" x14ac:dyDescent="0.25">
      <c r="A12637"/>
      <c r="B12637"/>
      <c r="C12637"/>
      <c r="D12637"/>
    </row>
    <row r="12638" spans="1:4" x14ac:dyDescent="0.25">
      <c r="A12638"/>
      <c r="B12638"/>
      <c r="C12638"/>
      <c r="D12638"/>
    </row>
    <row r="12639" spans="1:4" x14ac:dyDescent="0.25">
      <c r="A12639"/>
      <c r="B12639"/>
      <c r="C12639"/>
      <c r="D12639"/>
    </row>
    <row r="12640" spans="1:4" x14ac:dyDescent="0.25">
      <c r="A12640"/>
      <c r="B12640"/>
      <c r="C12640"/>
      <c r="D12640"/>
    </row>
    <row r="12641" spans="1:4" x14ac:dyDescent="0.25">
      <c r="A12641"/>
      <c r="B12641"/>
      <c r="C12641"/>
      <c r="D12641"/>
    </row>
    <row r="12642" spans="1:4" x14ac:dyDescent="0.25">
      <c r="A12642"/>
      <c r="B12642"/>
      <c r="C12642"/>
      <c r="D12642"/>
    </row>
    <row r="12643" spans="1:4" x14ac:dyDescent="0.25">
      <c r="A12643"/>
      <c r="B12643"/>
      <c r="C12643"/>
      <c r="D12643"/>
    </row>
    <row r="12644" spans="1:4" x14ac:dyDescent="0.25">
      <c r="A12644"/>
      <c r="B12644"/>
      <c r="C12644"/>
      <c r="D12644"/>
    </row>
    <row r="12645" spans="1:4" x14ac:dyDescent="0.25">
      <c r="A12645"/>
      <c r="B12645"/>
      <c r="C12645"/>
      <c r="D12645"/>
    </row>
    <row r="12646" spans="1:4" x14ac:dyDescent="0.25">
      <c r="A12646"/>
      <c r="B12646"/>
      <c r="C12646"/>
      <c r="D12646"/>
    </row>
    <row r="12647" spans="1:4" x14ac:dyDescent="0.25">
      <c r="A12647"/>
      <c r="B12647"/>
      <c r="C12647"/>
      <c r="D12647"/>
    </row>
    <row r="12648" spans="1:4" x14ac:dyDescent="0.25">
      <c r="A12648"/>
      <c r="B12648"/>
      <c r="C12648"/>
      <c r="D12648"/>
    </row>
    <row r="12649" spans="1:4" x14ac:dyDescent="0.25">
      <c r="A12649"/>
      <c r="B12649"/>
      <c r="C12649"/>
      <c r="D12649"/>
    </row>
    <row r="12650" spans="1:4" x14ac:dyDescent="0.25">
      <c r="A12650"/>
      <c r="B12650"/>
      <c r="C12650"/>
      <c r="D12650"/>
    </row>
    <row r="12651" spans="1:4" x14ac:dyDescent="0.25">
      <c r="A12651"/>
      <c r="B12651"/>
      <c r="C12651"/>
      <c r="D12651"/>
    </row>
    <row r="12652" spans="1:4" x14ac:dyDescent="0.25">
      <c r="A12652"/>
      <c r="B12652"/>
      <c r="C12652"/>
      <c r="D12652"/>
    </row>
    <row r="12653" spans="1:4" x14ac:dyDescent="0.25">
      <c r="A12653"/>
      <c r="B12653"/>
      <c r="C12653"/>
      <c r="D12653"/>
    </row>
    <row r="12654" spans="1:4" x14ac:dyDescent="0.25">
      <c r="A12654"/>
      <c r="B12654"/>
      <c r="C12654"/>
      <c r="D12654"/>
    </row>
    <row r="12655" spans="1:4" x14ac:dyDescent="0.25">
      <c r="A12655"/>
      <c r="B12655"/>
      <c r="C12655"/>
      <c r="D12655"/>
    </row>
    <row r="12656" spans="1:4" x14ac:dyDescent="0.25">
      <c r="A12656"/>
      <c r="B12656"/>
      <c r="C12656"/>
      <c r="D12656"/>
    </row>
    <row r="12657" spans="1:4" x14ac:dyDescent="0.25">
      <c r="A12657"/>
      <c r="B12657"/>
      <c r="C12657"/>
      <c r="D12657"/>
    </row>
    <row r="12658" spans="1:4" x14ac:dyDescent="0.25">
      <c r="A12658"/>
      <c r="B12658"/>
      <c r="C12658"/>
      <c r="D12658"/>
    </row>
    <row r="12659" spans="1:4" x14ac:dyDescent="0.25">
      <c r="A12659"/>
      <c r="B12659"/>
      <c r="C12659"/>
      <c r="D12659"/>
    </row>
    <row r="12660" spans="1:4" x14ac:dyDescent="0.25">
      <c r="A12660"/>
      <c r="B12660"/>
      <c r="C12660"/>
      <c r="D12660"/>
    </row>
    <row r="12661" spans="1:4" x14ac:dyDescent="0.25">
      <c r="A12661"/>
      <c r="B12661"/>
      <c r="C12661"/>
      <c r="D12661"/>
    </row>
    <row r="12662" spans="1:4" x14ac:dyDescent="0.25">
      <c r="A12662"/>
      <c r="B12662"/>
      <c r="C12662"/>
      <c r="D12662"/>
    </row>
    <row r="12663" spans="1:4" x14ac:dyDescent="0.25">
      <c r="A12663"/>
      <c r="B12663"/>
      <c r="C12663"/>
      <c r="D12663"/>
    </row>
    <row r="12664" spans="1:4" x14ac:dyDescent="0.25">
      <c r="A12664"/>
      <c r="B12664"/>
      <c r="C12664"/>
      <c r="D12664"/>
    </row>
    <row r="12665" spans="1:4" x14ac:dyDescent="0.25">
      <c r="A12665"/>
      <c r="B12665"/>
      <c r="C12665"/>
      <c r="D12665"/>
    </row>
    <row r="12666" spans="1:4" x14ac:dyDescent="0.25">
      <c r="A12666"/>
      <c r="B12666"/>
      <c r="C12666"/>
      <c r="D12666"/>
    </row>
    <row r="12667" spans="1:4" x14ac:dyDescent="0.25">
      <c r="A12667"/>
      <c r="B12667"/>
      <c r="C12667"/>
      <c r="D12667"/>
    </row>
    <row r="12668" spans="1:4" x14ac:dyDescent="0.25">
      <c r="A12668"/>
      <c r="B12668"/>
      <c r="C12668"/>
      <c r="D12668"/>
    </row>
    <row r="12669" spans="1:4" x14ac:dyDescent="0.25">
      <c r="A12669"/>
      <c r="B12669"/>
      <c r="C12669"/>
      <c r="D12669"/>
    </row>
    <row r="12670" spans="1:4" x14ac:dyDescent="0.25">
      <c r="A12670"/>
      <c r="B12670"/>
      <c r="C12670"/>
      <c r="D12670"/>
    </row>
    <row r="12671" spans="1:4" x14ac:dyDescent="0.25">
      <c r="A12671"/>
      <c r="B12671"/>
      <c r="C12671"/>
      <c r="D12671"/>
    </row>
    <row r="12672" spans="1:4" x14ac:dyDescent="0.25">
      <c r="A12672"/>
      <c r="B12672"/>
      <c r="C12672"/>
      <c r="D12672"/>
    </row>
    <row r="12673" spans="1:4" x14ac:dyDescent="0.25">
      <c r="A12673"/>
      <c r="B12673"/>
      <c r="C12673"/>
      <c r="D12673"/>
    </row>
    <row r="12674" spans="1:4" x14ac:dyDescent="0.25">
      <c r="A12674"/>
      <c r="B12674"/>
      <c r="C12674"/>
      <c r="D12674"/>
    </row>
    <row r="12675" spans="1:4" x14ac:dyDescent="0.25">
      <c r="A12675"/>
      <c r="B12675"/>
      <c r="C12675"/>
      <c r="D12675"/>
    </row>
    <row r="12676" spans="1:4" x14ac:dyDescent="0.25">
      <c r="A12676"/>
      <c r="B12676"/>
      <c r="C12676"/>
      <c r="D12676"/>
    </row>
    <row r="12677" spans="1:4" x14ac:dyDescent="0.25">
      <c r="A12677"/>
      <c r="B12677"/>
      <c r="C12677"/>
      <c r="D12677"/>
    </row>
    <row r="12678" spans="1:4" x14ac:dyDescent="0.25">
      <c r="A12678"/>
      <c r="B12678"/>
      <c r="C12678"/>
      <c r="D12678"/>
    </row>
    <row r="12679" spans="1:4" x14ac:dyDescent="0.25">
      <c r="A12679"/>
      <c r="B12679"/>
      <c r="C12679"/>
      <c r="D12679"/>
    </row>
    <row r="12680" spans="1:4" x14ac:dyDescent="0.25">
      <c r="A12680"/>
      <c r="B12680"/>
      <c r="C12680"/>
      <c r="D12680"/>
    </row>
    <row r="12681" spans="1:4" x14ac:dyDescent="0.25">
      <c r="A12681"/>
      <c r="B12681"/>
      <c r="C12681"/>
      <c r="D12681"/>
    </row>
    <row r="12682" spans="1:4" x14ac:dyDescent="0.25">
      <c r="A12682"/>
      <c r="B12682"/>
      <c r="C12682"/>
      <c r="D12682"/>
    </row>
    <row r="12683" spans="1:4" x14ac:dyDescent="0.25">
      <c r="A12683"/>
      <c r="B12683"/>
      <c r="C12683"/>
      <c r="D12683"/>
    </row>
    <row r="12684" spans="1:4" x14ac:dyDescent="0.25">
      <c r="A12684"/>
      <c r="B12684"/>
      <c r="C12684"/>
      <c r="D12684"/>
    </row>
    <row r="12685" spans="1:4" x14ac:dyDescent="0.25">
      <c r="A12685"/>
      <c r="B12685"/>
      <c r="C12685"/>
      <c r="D12685"/>
    </row>
    <row r="12686" spans="1:4" x14ac:dyDescent="0.25">
      <c r="A12686"/>
      <c r="B12686"/>
      <c r="C12686"/>
      <c r="D12686"/>
    </row>
    <row r="12687" spans="1:4" x14ac:dyDescent="0.25">
      <c r="A12687"/>
      <c r="B12687"/>
      <c r="C12687"/>
      <c r="D12687"/>
    </row>
    <row r="12688" spans="1:4" x14ac:dyDescent="0.25">
      <c r="A12688"/>
      <c r="B12688"/>
      <c r="C12688"/>
      <c r="D12688"/>
    </row>
    <row r="12689" spans="1:4" x14ac:dyDescent="0.25">
      <c r="A12689"/>
      <c r="B12689"/>
      <c r="C12689"/>
      <c r="D12689"/>
    </row>
    <row r="12690" spans="1:4" x14ac:dyDescent="0.25">
      <c r="A12690"/>
      <c r="B12690"/>
      <c r="C12690"/>
      <c r="D12690"/>
    </row>
    <row r="12691" spans="1:4" x14ac:dyDescent="0.25">
      <c r="A12691"/>
      <c r="B12691"/>
      <c r="C12691"/>
      <c r="D12691"/>
    </row>
    <row r="12692" spans="1:4" x14ac:dyDescent="0.25">
      <c r="A12692"/>
      <c r="B12692"/>
      <c r="C12692"/>
      <c r="D12692"/>
    </row>
    <row r="12693" spans="1:4" x14ac:dyDescent="0.25">
      <c r="A12693"/>
      <c r="B12693"/>
      <c r="C12693"/>
      <c r="D12693"/>
    </row>
    <row r="12694" spans="1:4" x14ac:dyDescent="0.25">
      <c r="A12694"/>
      <c r="B12694"/>
      <c r="C12694"/>
      <c r="D12694"/>
    </row>
    <row r="12695" spans="1:4" x14ac:dyDescent="0.25">
      <c r="A12695"/>
      <c r="B12695"/>
      <c r="C12695"/>
      <c r="D12695"/>
    </row>
    <row r="12696" spans="1:4" x14ac:dyDescent="0.25">
      <c r="A12696"/>
      <c r="B12696"/>
      <c r="C12696"/>
      <c r="D12696"/>
    </row>
    <row r="12697" spans="1:4" x14ac:dyDescent="0.25">
      <c r="A12697"/>
      <c r="B12697"/>
      <c r="C12697"/>
      <c r="D12697"/>
    </row>
    <row r="12698" spans="1:4" x14ac:dyDescent="0.25">
      <c r="A12698"/>
      <c r="B12698"/>
      <c r="C12698"/>
      <c r="D12698"/>
    </row>
    <row r="12699" spans="1:4" x14ac:dyDescent="0.25">
      <c r="A12699"/>
      <c r="B12699"/>
      <c r="C12699"/>
      <c r="D12699"/>
    </row>
    <row r="12700" spans="1:4" x14ac:dyDescent="0.25">
      <c r="A12700"/>
      <c r="B12700"/>
      <c r="C12700"/>
      <c r="D12700"/>
    </row>
    <row r="12701" spans="1:4" x14ac:dyDescent="0.25">
      <c r="A12701"/>
      <c r="B12701"/>
      <c r="C12701"/>
      <c r="D12701"/>
    </row>
    <row r="12702" spans="1:4" x14ac:dyDescent="0.25">
      <c r="A12702"/>
      <c r="B12702"/>
      <c r="C12702"/>
      <c r="D12702"/>
    </row>
    <row r="12703" spans="1:4" x14ac:dyDescent="0.25">
      <c r="A12703"/>
      <c r="B12703"/>
      <c r="C12703"/>
      <c r="D12703"/>
    </row>
    <row r="12704" spans="1:4" x14ac:dyDescent="0.25">
      <c r="A12704"/>
      <c r="B12704"/>
      <c r="C12704"/>
      <c r="D12704"/>
    </row>
    <row r="12705" spans="1:4" x14ac:dyDescent="0.25">
      <c r="A12705"/>
      <c r="B12705"/>
      <c r="C12705"/>
      <c r="D12705"/>
    </row>
    <row r="12706" spans="1:4" x14ac:dyDescent="0.25">
      <c r="A12706"/>
      <c r="B12706"/>
      <c r="C12706"/>
      <c r="D12706"/>
    </row>
    <row r="12707" spans="1:4" x14ac:dyDescent="0.25">
      <c r="A12707"/>
      <c r="B12707"/>
      <c r="C12707"/>
      <c r="D12707"/>
    </row>
    <row r="12708" spans="1:4" x14ac:dyDescent="0.25">
      <c r="A12708"/>
      <c r="B12708"/>
      <c r="C12708"/>
      <c r="D12708"/>
    </row>
    <row r="12709" spans="1:4" x14ac:dyDescent="0.25">
      <c r="A12709"/>
      <c r="B12709"/>
      <c r="C12709"/>
      <c r="D12709"/>
    </row>
    <row r="12710" spans="1:4" x14ac:dyDescent="0.25">
      <c r="A12710"/>
      <c r="B12710"/>
      <c r="C12710"/>
      <c r="D12710"/>
    </row>
    <row r="12711" spans="1:4" x14ac:dyDescent="0.25">
      <c r="A12711"/>
      <c r="B12711"/>
      <c r="C12711"/>
      <c r="D12711"/>
    </row>
    <row r="12712" spans="1:4" x14ac:dyDescent="0.25">
      <c r="A12712"/>
      <c r="B12712"/>
      <c r="C12712"/>
      <c r="D12712"/>
    </row>
    <row r="12713" spans="1:4" x14ac:dyDescent="0.25">
      <c r="A12713"/>
      <c r="B12713"/>
      <c r="C12713"/>
      <c r="D12713"/>
    </row>
    <row r="12714" spans="1:4" x14ac:dyDescent="0.25">
      <c r="A12714"/>
      <c r="B12714"/>
      <c r="C12714"/>
      <c r="D12714"/>
    </row>
    <row r="12715" spans="1:4" x14ac:dyDescent="0.25">
      <c r="A12715"/>
      <c r="B12715"/>
      <c r="C12715"/>
      <c r="D12715"/>
    </row>
    <row r="12716" spans="1:4" x14ac:dyDescent="0.25">
      <c r="A12716"/>
      <c r="B12716"/>
      <c r="C12716"/>
      <c r="D12716"/>
    </row>
    <row r="12717" spans="1:4" x14ac:dyDescent="0.25">
      <c r="A12717"/>
      <c r="B12717"/>
      <c r="C12717"/>
      <c r="D12717"/>
    </row>
    <row r="12718" spans="1:4" x14ac:dyDescent="0.25">
      <c r="A12718"/>
      <c r="B12718"/>
      <c r="C12718"/>
      <c r="D12718"/>
    </row>
    <row r="12719" spans="1:4" x14ac:dyDescent="0.25">
      <c r="A12719"/>
      <c r="B12719"/>
      <c r="C12719"/>
      <c r="D12719"/>
    </row>
    <row r="12720" spans="1:4" x14ac:dyDescent="0.25">
      <c r="A12720"/>
      <c r="B12720"/>
      <c r="C12720"/>
      <c r="D12720"/>
    </row>
    <row r="12721" spans="1:4" x14ac:dyDescent="0.25">
      <c r="A12721"/>
      <c r="B12721"/>
      <c r="C12721"/>
      <c r="D12721"/>
    </row>
    <row r="12722" spans="1:4" x14ac:dyDescent="0.25">
      <c r="A12722"/>
      <c r="B12722"/>
      <c r="C12722"/>
      <c r="D12722"/>
    </row>
    <row r="12723" spans="1:4" x14ac:dyDescent="0.25">
      <c r="A12723"/>
      <c r="B12723"/>
      <c r="C12723"/>
      <c r="D12723"/>
    </row>
    <row r="12724" spans="1:4" x14ac:dyDescent="0.25">
      <c r="A12724"/>
      <c r="B12724"/>
      <c r="C12724"/>
      <c r="D12724"/>
    </row>
    <row r="12725" spans="1:4" x14ac:dyDescent="0.25">
      <c r="A12725"/>
      <c r="B12725"/>
      <c r="C12725"/>
      <c r="D12725"/>
    </row>
    <row r="12726" spans="1:4" x14ac:dyDescent="0.25">
      <c r="A12726"/>
      <c r="B12726"/>
      <c r="C12726"/>
      <c r="D12726"/>
    </row>
    <row r="12727" spans="1:4" x14ac:dyDescent="0.25">
      <c r="A12727"/>
      <c r="B12727"/>
      <c r="C12727"/>
      <c r="D12727"/>
    </row>
    <row r="12728" spans="1:4" x14ac:dyDescent="0.25">
      <c r="A12728"/>
      <c r="B12728"/>
      <c r="C12728"/>
      <c r="D12728"/>
    </row>
    <row r="12729" spans="1:4" x14ac:dyDescent="0.25">
      <c r="A12729"/>
      <c r="B12729"/>
      <c r="C12729"/>
      <c r="D12729"/>
    </row>
    <row r="12730" spans="1:4" x14ac:dyDescent="0.25">
      <c r="A12730"/>
      <c r="B12730"/>
      <c r="C12730"/>
      <c r="D12730"/>
    </row>
    <row r="12731" spans="1:4" x14ac:dyDescent="0.25">
      <c r="A12731"/>
      <c r="B12731"/>
      <c r="C12731"/>
      <c r="D12731"/>
    </row>
    <row r="12732" spans="1:4" x14ac:dyDescent="0.25">
      <c r="A12732"/>
      <c r="B12732"/>
      <c r="C12732"/>
      <c r="D12732"/>
    </row>
    <row r="12733" spans="1:4" x14ac:dyDescent="0.25">
      <c r="A12733"/>
      <c r="B12733"/>
      <c r="C12733"/>
      <c r="D12733"/>
    </row>
    <row r="12734" spans="1:4" x14ac:dyDescent="0.25">
      <c r="A12734"/>
      <c r="B12734"/>
      <c r="C12734"/>
      <c r="D12734"/>
    </row>
    <row r="12735" spans="1:4" x14ac:dyDescent="0.25">
      <c r="A12735"/>
      <c r="B12735"/>
      <c r="C12735"/>
      <c r="D12735"/>
    </row>
    <row r="12736" spans="1:4" x14ac:dyDescent="0.25">
      <c r="A12736"/>
      <c r="B12736"/>
      <c r="C12736"/>
      <c r="D12736"/>
    </row>
    <row r="12737" spans="1:4" x14ac:dyDescent="0.25">
      <c r="A12737"/>
      <c r="B12737"/>
      <c r="C12737"/>
      <c r="D12737"/>
    </row>
    <row r="12738" spans="1:4" x14ac:dyDescent="0.25">
      <c r="A12738"/>
      <c r="B12738"/>
      <c r="C12738"/>
      <c r="D12738"/>
    </row>
    <row r="12739" spans="1:4" x14ac:dyDescent="0.25">
      <c r="A12739"/>
      <c r="B12739"/>
      <c r="C12739"/>
      <c r="D12739"/>
    </row>
    <row r="12740" spans="1:4" x14ac:dyDescent="0.25">
      <c r="A12740"/>
      <c r="B12740"/>
      <c r="C12740"/>
      <c r="D12740"/>
    </row>
    <row r="12741" spans="1:4" x14ac:dyDescent="0.25">
      <c r="A12741"/>
      <c r="B12741"/>
      <c r="C12741"/>
      <c r="D12741"/>
    </row>
    <row r="12742" spans="1:4" x14ac:dyDescent="0.25">
      <c r="A12742"/>
      <c r="B12742"/>
      <c r="C12742"/>
      <c r="D12742"/>
    </row>
    <row r="12743" spans="1:4" x14ac:dyDescent="0.25">
      <c r="A12743"/>
      <c r="B12743"/>
      <c r="C12743"/>
      <c r="D12743"/>
    </row>
    <row r="12744" spans="1:4" x14ac:dyDescent="0.25">
      <c r="A12744"/>
      <c r="B12744"/>
      <c r="C12744"/>
      <c r="D12744"/>
    </row>
    <row r="12745" spans="1:4" x14ac:dyDescent="0.25">
      <c r="A12745"/>
      <c r="B12745"/>
      <c r="C12745"/>
      <c r="D12745"/>
    </row>
    <row r="12746" spans="1:4" x14ac:dyDescent="0.25">
      <c r="A12746"/>
      <c r="B12746"/>
      <c r="C12746"/>
      <c r="D12746"/>
    </row>
    <row r="12747" spans="1:4" x14ac:dyDescent="0.25">
      <c r="A12747"/>
      <c r="B12747"/>
      <c r="C12747"/>
      <c r="D12747"/>
    </row>
    <row r="12748" spans="1:4" x14ac:dyDescent="0.25">
      <c r="A12748"/>
      <c r="B12748"/>
      <c r="C12748"/>
      <c r="D12748"/>
    </row>
    <row r="12749" spans="1:4" x14ac:dyDescent="0.25">
      <c r="A12749"/>
      <c r="B12749"/>
      <c r="C12749"/>
      <c r="D12749"/>
    </row>
    <row r="12750" spans="1:4" x14ac:dyDescent="0.25">
      <c r="A12750"/>
      <c r="B12750"/>
      <c r="C12750"/>
      <c r="D12750"/>
    </row>
    <row r="12751" spans="1:4" x14ac:dyDescent="0.25">
      <c r="A12751"/>
      <c r="B12751"/>
      <c r="C12751"/>
      <c r="D12751"/>
    </row>
    <row r="12752" spans="1:4" x14ac:dyDescent="0.25">
      <c r="A12752"/>
      <c r="B12752"/>
      <c r="C12752"/>
      <c r="D12752"/>
    </row>
    <row r="12753" spans="1:4" x14ac:dyDescent="0.25">
      <c r="A12753"/>
      <c r="B12753"/>
      <c r="C12753"/>
      <c r="D12753"/>
    </row>
    <row r="12754" spans="1:4" x14ac:dyDescent="0.25">
      <c r="A12754"/>
      <c r="B12754"/>
      <c r="C12754"/>
      <c r="D12754"/>
    </row>
    <row r="12755" spans="1:4" x14ac:dyDescent="0.25">
      <c r="A12755"/>
      <c r="B12755"/>
      <c r="C12755"/>
      <c r="D12755"/>
    </row>
    <row r="12756" spans="1:4" x14ac:dyDescent="0.25">
      <c r="A12756"/>
      <c r="B12756"/>
      <c r="C12756"/>
      <c r="D12756"/>
    </row>
    <row r="12757" spans="1:4" x14ac:dyDescent="0.25">
      <c r="A12757"/>
      <c r="B12757"/>
      <c r="C12757"/>
      <c r="D12757"/>
    </row>
    <row r="12758" spans="1:4" x14ac:dyDescent="0.25">
      <c r="A12758"/>
      <c r="B12758"/>
      <c r="C12758"/>
      <c r="D12758"/>
    </row>
    <row r="12759" spans="1:4" x14ac:dyDescent="0.25">
      <c r="A12759"/>
      <c r="B12759"/>
      <c r="C12759"/>
      <c r="D12759"/>
    </row>
    <row r="12760" spans="1:4" x14ac:dyDescent="0.25">
      <c r="A12760"/>
      <c r="B12760"/>
      <c r="C12760"/>
      <c r="D12760"/>
    </row>
    <row r="12761" spans="1:4" x14ac:dyDescent="0.25">
      <c r="A12761"/>
      <c r="B12761"/>
      <c r="C12761"/>
      <c r="D12761"/>
    </row>
    <row r="12762" spans="1:4" x14ac:dyDescent="0.25">
      <c r="A12762"/>
      <c r="B12762"/>
      <c r="C12762"/>
      <c r="D12762"/>
    </row>
    <row r="12763" spans="1:4" x14ac:dyDescent="0.25">
      <c r="A12763"/>
      <c r="B12763"/>
      <c r="C12763"/>
      <c r="D12763"/>
    </row>
    <row r="12764" spans="1:4" x14ac:dyDescent="0.25">
      <c r="A12764"/>
      <c r="B12764"/>
      <c r="C12764"/>
      <c r="D12764"/>
    </row>
    <row r="12765" spans="1:4" x14ac:dyDescent="0.25">
      <c r="A12765"/>
      <c r="B12765"/>
      <c r="C12765"/>
      <c r="D12765"/>
    </row>
    <row r="12766" spans="1:4" x14ac:dyDescent="0.25">
      <c r="A12766"/>
      <c r="B12766"/>
      <c r="C12766"/>
      <c r="D12766"/>
    </row>
    <row r="12767" spans="1:4" x14ac:dyDescent="0.25">
      <c r="A12767"/>
      <c r="B12767"/>
      <c r="C12767"/>
      <c r="D12767"/>
    </row>
    <row r="12768" spans="1:4" x14ac:dyDescent="0.25">
      <c r="A12768"/>
      <c r="B12768"/>
      <c r="C12768"/>
      <c r="D12768"/>
    </row>
    <row r="12769" spans="1:4" x14ac:dyDescent="0.25">
      <c r="A12769"/>
      <c r="B12769"/>
      <c r="C12769"/>
      <c r="D12769"/>
    </row>
    <row r="12770" spans="1:4" x14ac:dyDescent="0.25">
      <c r="A12770"/>
      <c r="B12770"/>
      <c r="C12770"/>
      <c r="D12770"/>
    </row>
    <row r="12771" spans="1:4" x14ac:dyDescent="0.25">
      <c r="A12771"/>
      <c r="B12771"/>
      <c r="C12771"/>
      <c r="D12771"/>
    </row>
    <row r="12772" spans="1:4" x14ac:dyDescent="0.25">
      <c r="A12772"/>
      <c r="B12772"/>
      <c r="C12772"/>
      <c r="D12772"/>
    </row>
    <row r="12773" spans="1:4" x14ac:dyDescent="0.25">
      <c r="A12773"/>
      <c r="B12773"/>
      <c r="C12773"/>
      <c r="D12773"/>
    </row>
    <row r="12774" spans="1:4" x14ac:dyDescent="0.25">
      <c r="A12774"/>
      <c r="B12774"/>
      <c r="C12774"/>
      <c r="D12774"/>
    </row>
    <row r="12775" spans="1:4" x14ac:dyDescent="0.25">
      <c r="A12775"/>
      <c r="B12775"/>
      <c r="C12775"/>
      <c r="D12775"/>
    </row>
    <row r="12776" spans="1:4" x14ac:dyDescent="0.25">
      <c r="A12776"/>
      <c r="B12776"/>
      <c r="C12776"/>
      <c r="D12776"/>
    </row>
    <row r="12777" spans="1:4" x14ac:dyDescent="0.25">
      <c r="A12777"/>
      <c r="B12777"/>
      <c r="C12777"/>
      <c r="D12777"/>
    </row>
    <row r="12778" spans="1:4" x14ac:dyDescent="0.25">
      <c r="A12778"/>
      <c r="B12778"/>
      <c r="C12778"/>
      <c r="D12778"/>
    </row>
    <row r="12779" spans="1:4" x14ac:dyDescent="0.25">
      <c r="A12779"/>
      <c r="B12779"/>
      <c r="C12779"/>
      <c r="D12779"/>
    </row>
    <row r="12780" spans="1:4" x14ac:dyDescent="0.25">
      <c r="A12780"/>
      <c r="B12780"/>
      <c r="C12780"/>
      <c r="D12780"/>
    </row>
    <row r="12781" spans="1:4" x14ac:dyDescent="0.25">
      <c r="A12781"/>
      <c r="B12781"/>
      <c r="C12781"/>
      <c r="D12781"/>
    </row>
    <row r="12782" spans="1:4" x14ac:dyDescent="0.25">
      <c r="A12782"/>
      <c r="B12782"/>
      <c r="C12782"/>
      <c r="D12782"/>
    </row>
    <row r="12783" spans="1:4" x14ac:dyDescent="0.25">
      <c r="A12783"/>
      <c r="B12783"/>
      <c r="C12783"/>
      <c r="D12783"/>
    </row>
    <row r="12784" spans="1:4" x14ac:dyDescent="0.25">
      <c r="A12784"/>
      <c r="B12784"/>
      <c r="C12784"/>
      <c r="D12784"/>
    </row>
    <row r="12785" spans="1:4" x14ac:dyDescent="0.25">
      <c r="A12785"/>
      <c r="B12785"/>
      <c r="C12785"/>
      <c r="D12785"/>
    </row>
    <row r="12786" spans="1:4" x14ac:dyDescent="0.25">
      <c r="A12786"/>
      <c r="B12786"/>
      <c r="C12786"/>
      <c r="D12786"/>
    </row>
    <row r="12787" spans="1:4" x14ac:dyDescent="0.25">
      <c r="A12787"/>
      <c r="B12787"/>
      <c r="C12787"/>
      <c r="D12787"/>
    </row>
    <row r="12788" spans="1:4" x14ac:dyDescent="0.25">
      <c r="A12788"/>
      <c r="B12788"/>
      <c r="C12788"/>
      <c r="D12788"/>
    </row>
    <row r="12789" spans="1:4" x14ac:dyDescent="0.25">
      <c r="A12789"/>
      <c r="B12789"/>
      <c r="C12789"/>
      <c r="D12789"/>
    </row>
    <row r="12790" spans="1:4" x14ac:dyDescent="0.25">
      <c r="A12790"/>
      <c r="B12790"/>
      <c r="C12790"/>
      <c r="D12790"/>
    </row>
    <row r="12791" spans="1:4" x14ac:dyDescent="0.25">
      <c r="A12791"/>
      <c r="B12791"/>
      <c r="C12791"/>
      <c r="D12791"/>
    </row>
    <row r="12792" spans="1:4" x14ac:dyDescent="0.25">
      <c r="A12792"/>
      <c r="B12792"/>
      <c r="C12792"/>
      <c r="D12792"/>
    </row>
    <row r="12793" spans="1:4" x14ac:dyDescent="0.25">
      <c r="A12793"/>
      <c r="B12793"/>
      <c r="C12793"/>
      <c r="D12793"/>
    </row>
    <row r="12794" spans="1:4" x14ac:dyDescent="0.25">
      <c r="A12794"/>
      <c r="B12794"/>
      <c r="C12794"/>
      <c r="D12794"/>
    </row>
    <row r="12795" spans="1:4" x14ac:dyDescent="0.25">
      <c r="A12795"/>
      <c r="B12795"/>
      <c r="C12795"/>
      <c r="D12795"/>
    </row>
    <row r="12796" spans="1:4" x14ac:dyDescent="0.25">
      <c r="A12796"/>
      <c r="B12796"/>
      <c r="C12796"/>
      <c r="D12796"/>
    </row>
    <row r="12797" spans="1:4" x14ac:dyDescent="0.25">
      <c r="A12797"/>
      <c r="B12797"/>
      <c r="C12797"/>
      <c r="D12797"/>
    </row>
    <row r="12798" spans="1:4" x14ac:dyDescent="0.25">
      <c r="A12798"/>
      <c r="B12798"/>
      <c r="C12798"/>
      <c r="D12798"/>
    </row>
    <row r="12799" spans="1:4" x14ac:dyDescent="0.25">
      <c r="A12799"/>
      <c r="B12799"/>
      <c r="C12799"/>
      <c r="D12799"/>
    </row>
    <row r="12800" spans="1:4" x14ac:dyDescent="0.25">
      <c r="A12800"/>
      <c r="B12800"/>
      <c r="C12800"/>
      <c r="D12800"/>
    </row>
    <row r="12801" spans="1:4" x14ac:dyDescent="0.25">
      <c r="A12801"/>
      <c r="B12801"/>
      <c r="C12801"/>
      <c r="D12801"/>
    </row>
    <row r="12802" spans="1:4" x14ac:dyDescent="0.25">
      <c r="A12802"/>
      <c r="B12802"/>
      <c r="C12802"/>
      <c r="D12802"/>
    </row>
    <row r="12803" spans="1:4" x14ac:dyDescent="0.25">
      <c r="A12803"/>
      <c r="B12803"/>
      <c r="C12803"/>
      <c r="D12803"/>
    </row>
    <row r="12804" spans="1:4" x14ac:dyDescent="0.25">
      <c r="A12804"/>
      <c r="B12804"/>
      <c r="C12804"/>
      <c r="D12804"/>
    </row>
    <row r="12805" spans="1:4" x14ac:dyDescent="0.25">
      <c r="A12805"/>
      <c r="B12805"/>
      <c r="C12805"/>
      <c r="D12805"/>
    </row>
    <row r="12806" spans="1:4" x14ac:dyDescent="0.25">
      <c r="A12806"/>
      <c r="B12806"/>
      <c r="C12806"/>
      <c r="D12806"/>
    </row>
    <row r="12807" spans="1:4" x14ac:dyDescent="0.25">
      <c r="A12807"/>
      <c r="B12807"/>
      <c r="C12807"/>
      <c r="D12807"/>
    </row>
    <row r="12808" spans="1:4" x14ac:dyDescent="0.25">
      <c r="A12808"/>
      <c r="B12808"/>
      <c r="C12808"/>
      <c r="D12808"/>
    </row>
    <row r="12809" spans="1:4" x14ac:dyDescent="0.25">
      <c r="A12809"/>
      <c r="B12809"/>
      <c r="C12809"/>
      <c r="D12809"/>
    </row>
    <row r="12810" spans="1:4" x14ac:dyDescent="0.25">
      <c r="A12810"/>
      <c r="B12810"/>
      <c r="C12810"/>
      <c r="D12810"/>
    </row>
    <row r="12811" spans="1:4" x14ac:dyDescent="0.25">
      <c r="A12811"/>
      <c r="B12811"/>
      <c r="C12811"/>
      <c r="D12811"/>
    </row>
    <row r="12812" spans="1:4" x14ac:dyDescent="0.25">
      <c r="A12812"/>
      <c r="B12812"/>
      <c r="C12812"/>
      <c r="D12812"/>
    </row>
    <row r="12813" spans="1:4" x14ac:dyDescent="0.25">
      <c r="A12813"/>
      <c r="B12813"/>
      <c r="C12813"/>
      <c r="D12813"/>
    </row>
    <row r="12814" spans="1:4" x14ac:dyDescent="0.25">
      <c r="A12814"/>
      <c r="B12814"/>
      <c r="C12814"/>
      <c r="D12814"/>
    </row>
    <row r="12815" spans="1:4" x14ac:dyDescent="0.25">
      <c r="A12815"/>
      <c r="B12815"/>
      <c r="C12815"/>
      <c r="D12815"/>
    </row>
    <row r="12816" spans="1:4" x14ac:dyDescent="0.25">
      <c r="A12816"/>
      <c r="B12816"/>
      <c r="C12816"/>
      <c r="D12816"/>
    </row>
    <row r="12817" spans="1:4" x14ac:dyDescent="0.25">
      <c r="A12817"/>
      <c r="B12817"/>
      <c r="C12817"/>
      <c r="D12817"/>
    </row>
    <row r="12818" spans="1:4" x14ac:dyDescent="0.25">
      <c r="A12818"/>
      <c r="B12818"/>
      <c r="C12818"/>
      <c r="D12818"/>
    </row>
    <row r="12819" spans="1:4" x14ac:dyDescent="0.25">
      <c r="A12819"/>
      <c r="B12819"/>
      <c r="C12819"/>
      <c r="D12819"/>
    </row>
    <row r="12820" spans="1:4" x14ac:dyDescent="0.25">
      <c r="A12820"/>
      <c r="B12820"/>
      <c r="C12820"/>
      <c r="D12820"/>
    </row>
    <row r="12821" spans="1:4" x14ac:dyDescent="0.25">
      <c r="A12821"/>
      <c r="B12821"/>
      <c r="C12821"/>
      <c r="D12821"/>
    </row>
    <row r="12822" spans="1:4" x14ac:dyDescent="0.25">
      <c r="A12822"/>
      <c r="B12822"/>
      <c r="C12822"/>
      <c r="D12822"/>
    </row>
    <row r="12823" spans="1:4" x14ac:dyDescent="0.25">
      <c r="A12823"/>
      <c r="B12823"/>
      <c r="C12823"/>
      <c r="D12823"/>
    </row>
    <row r="12824" spans="1:4" x14ac:dyDescent="0.25">
      <c r="A12824"/>
      <c r="B12824"/>
      <c r="C12824"/>
      <c r="D12824"/>
    </row>
    <row r="12825" spans="1:4" x14ac:dyDescent="0.25">
      <c r="A12825"/>
      <c r="B12825"/>
      <c r="C12825"/>
      <c r="D12825"/>
    </row>
    <row r="12826" spans="1:4" x14ac:dyDescent="0.25">
      <c r="A12826"/>
      <c r="B12826"/>
      <c r="C12826"/>
      <c r="D12826"/>
    </row>
    <row r="12827" spans="1:4" x14ac:dyDescent="0.25">
      <c r="A12827"/>
      <c r="B12827"/>
      <c r="C12827"/>
      <c r="D12827"/>
    </row>
    <row r="12828" spans="1:4" x14ac:dyDescent="0.25">
      <c r="A12828"/>
      <c r="B12828"/>
      <c r="C12828"/>
      <c r="D12828"/>
    </row>
    <row r="12829" spans="1:4" x14ac:dyDescent="0.25">
      <c r="A12829"/>
      <c r="B12829"/>
      <c r="C12829"/>
      <c r="D12829"/>
    </row>
    <row r="12830" spans="1:4" x14ac:dyDescent="0.25">
      <c r="A12830"/>
      <c r="B12830"/>
      <c r="C12830"/>
      <c r="D12830"/>
    </row>
    <row r="12831" spans="1:4" x14ac:dyDescent="0.25">
      <c r="A12831"/>
      <c r="B12831"/>
      <c r="C12831"/>
      <c r="D12831"/>
    </row>
    <row r="12832" spans="1:4" x14ac:dyDescent="0.25">
      <c r="A12832"/>
      <c r="B12832"/>
      <c r="C12832"/>
      <c r="D12832"/>
    </row>
    <row r="12833" spans="1:4" x14ac:dyDescent="0.25">
      <c r="A12833"/>
      <c r="B12833"/>
      <c r="C12833"/>
      <c r="D12833"/>
    </row>
    <row r="12834" spans="1:4" x14ac:dyDescent="0.25">
      <c r="A12834"/>
      <c r="B12834"/>
      <c r="C12834"/>
      <c r="D12834"/>
    </row>
    <row r="12835" spans="1:4" x14ac:dyDescent="0.25">
      <c r="A12835"/>
      <c r="B12835"/>
      <c r="C12835"/>
      <c r="D12835"/>
    </row>
    <row r="12836" spans="1:4" x14ac:dyDescent="0.25">
      <c r="A12836"/>
      <c r="B12836"/>
      <c r="C12836"/>
      <c r="D12836"/>
    </row>
    <row r="12837" spans="1:4" x14ac:dyDescent="0.25">
      <c r="A12837"/>
      <c r="B12837"/>
      <c r="C12837"/>
      <c r="D12837"/>
    </row>
    <row r="12838" spans="1:4" x14ac:dyDescent="0.25">
      <c r="A12838"/>
      <c r="B12838"/>
      <c r="C12838"/>
      <c r="D12838"/>
    </row>
    <row r="12839" spans="1:4" x14ac:dyDescent="0.25">
      <c r="A12839"/>
      <c r="B12839"/>
      <c r="C12839"/>
      <c r="D12839"/>
    </row>
    <row r="12840" spans="1:4" x14ac:dyDescent="0.25">
      <c r="A12840"/>
      <c r="B12840"/>
      <c r="C12840"/>
      <c r="D12840"/>
    </row>
    <row r="12841" spans="1:4" x14ac:dyDescent="0.25">
      <c r="A12841"/>
      <c r="B12841"/>
      <c r="C12841"/>
      <c r="D12841"/>
    </row>
    <row r="12842" spans="1:4" x14ac:dyDescent="0.25">
      <c r="A12842"/>
      <c r="B12842"/>
      <c r="C12842"/>
      <c r="D12842"/>
    </row>
    <row r="12843" spans="1:4" x14ac:dyDescent="0.25">
      <c r="A12843"/>
      <c r="B12843"/>
      <c r="C12843"/>
      <c r="D12843"/>
    </row>
    <row r="12844" spans="1:4" x14ac:dyDescent="0.25">
      <c r="A12844"/>
      <c r="B12844"/>
      <c r="C12844"/>
      <c r="D12844"/>
    </row>
    <row r="12845" spans="1:4" x14ac:dyDescent="0.25">
      <c r="A12845"/>
      <c r="B12845"/>
      <c r="C12845"/>
      <c r="D12845"/>
    </row>
    <row r="12846" spans="1:4" x14ac:dyDescent="0.25">
      <c r="A12846"/>
      <c r="B12846"/>
      <c r="C12846"/>
      <c r="D12846"/>
    </row>
    <row r="12847" spans="1:4" x14ac:dyDescent="0.25">
      <c r="A12847"/>
      <c r="B12847"/>
      <c r="C12847"/>
      <c r="D12847"/>
    </row>
    <row r="12848" spans="1:4" x14ac:dyDescent="0.25">
      <c r="A12848"/>
      <c r="B12848"/>
      <c r="C12848"/>
      <c r="D12848"/>
    </row>
    <row r="12849" spans="1:4" x14ac:dyDescent="0.25">
      <c r="A12849"/>
      <c r="B12849"/>
      <c r="C12849"/>
      <c r="D12849"/>
    </row>
    <row r="12850" spans="1:4" x14ac:dyDescent="0.25">
      <c r="A12850"/>
      <c r="B12850"/>
      <c r="C12850"/>
      <c r="D12850"/>
    </row>
    <row r="12851" spans="1:4" x14ac:dyDescent="0.25">
      <c r="A12851"/>
      <c r="B12851"/>
      <c r="C12851"/>
      <c r="D12851"/>
    </row>
    <row r="12852" spans="1:4" x14ac:dyDescent="0.25">
      <c r="A12852"/>
      <c r="B12852"/>
      <c r="C12852"/>
      <c r="D12852"/>
    </row>
    <row r="12853" spans="1:4" x14ac:dyDescent="0.25">
      <c r="A12853"/>
      <c r="B12853"/>
      <c r="C12853"/>
      <c r="D12853"/>
    </row>
    <row r="12854" spans="1:4" x14ac:dyDescent="0.25">
      <c r="A12854"/>
      <c r="B12854"/>
      <c r="C12854"/>
      <c r="D12854"/>
    </row>
    <row r="12855" spans="1:4" x14ac:dyDescent="0.25">
      <c r="A12855"/>
      <c r="B12855"/>
      <c r="C12855"/>
      <c r="D12855"/>
    </row>
    <row r="12856" spans="1:4" x14ac:dyDescent="0.25">
      <c r="A12856"/>
      <c r="B12856"/>
      <c r="C12856"/>
      <c r="D12856"/>
    </row>
    <row r="12857" spans="1:4" x14ac:dyDescent="0.25">
      <c r="A12857"/>
      <c r="B12857"/>
      <c r="C12857"/>
      <c r="D12857"/>
    </row>
    <row r="12858" spans="1:4" x14ac:dyDescent="0.25">
      <c r="A12858"/>
      <c r="B12858"/>
      <c r="C12858"/>
      <c r="D12858"/>
    </row>
    <row r="12859" spans="1:4" x14ac:dyDescent="0.25">
      <c r="A12859"/>
      <c r="B12859"/>
      <c r="C12859"/>
      <c r="D12859"/>
    </row>
    <row r="12860" spans="1:4" x14ac:dyDescent="0.25">
      <c r="A12860"/>
      <c r="B12860"/>
      <c r="C12860"/>
      <c r="D12860"/>
    </row>
    <row r="12861" spans="1:4" x14ac:dyDescent="0.25">
      <c r="A12861"/>
      <c r="B12861"/>
      <c r="C12861"/>
      <c r="D12861"/>
    </row>
    <row r="12862" spans="1:4" x14ac:dyDescent="0.25">
      <c r="A12862"/>
      <c r="B12862"/>
      <c r="C12862"/>
      <c r="D12862"/>
    </row>
    <row r="12863" spans="1:4" x14ac:dyDescent="0.25">
      <c r="A12863"/>
      <c r="B12863"/>
      <c r="C12863"/>
      <c r="D12863"/>
    </row>
    <row r="12864" spans="1:4" x14ac:dyDescent="0.25">
      <c r="A12864"/>
      <c r="B12864"/>
      <c r="C12864"/>
      <c r="D12864"/>
    </row>
    <row r="12865" spans="1:4" x14ac:dyDescent="0.25">
      <c r="A12865"/>
      <c r="B12865"/>
      <c r="C12865"/>
      <c r="D12865"/>
    </row>
    <row r="12866" spans="1:4" x14ac:dyDescent="0.25">
      <c r="A12866"/>
      <c r="B12866"/>
      <c r="C12866"/>
      <c r="D12866"/>
    </row>
    <row r="12867" spans="1:4" x14ac:dyDescent="0.25">
      <c r="A12867"/>
      <c r="B12867"/>
      <c r="C12867"/>
      <c r="D12867"/>
    </row>
    <row r="12868" spans="1:4" x14ac:dyDescent="0.25">
      <c r="A12868"/>
      <c r="B12868"/>
      <c r="C12868"/>
      <c r="D12868"/>
    </row>
    <row r="12869" spans="1:4" x14ac:dyDescent="0.25">
      <c r="A12869"/>
      <c r="B12869"/>
      <c r="C12869"/>
      <c r="D12869"/>
    </row>
    <row r="12870" spans="1:4" x14ac:dyDescent="0.25">
      <c r="A12870"/>
      <c r="B12870"/>
      <c r="C12870"/>
      <c r="D12870"/>
    </row>
    <row r="12871" spans="1:4" x14ac:dyDescent="0.25">
      <c r="A12871"/>
      <c r="B12871"/>
      <c r="C12871"/>
      <c r="D12871"/>
    </row>
    <row r="12872" spans="1:4" x14ac:dyDescent="0.25">
      <c r="A12872"/>
      <c r="B12872"/>
      <c r="C12872"/>
      <c r="D12872"/>
    </row>
    <row r="12873" spans="1:4" x14ac:dyDescent="0.25">
      <c r="A12873"/>
      <c r="B12873"/>
      <c r="C12873"/>
      <c r="D12873"/>
    </row>
    <row r="12874" spans="1:4" x14ac:dyDescent="0.25">
      <c r="A12874"/>
      <c r="B12874"/>
      <c r="C12874"/>
      <c r="D12874"/>
    </row>
    <row r="12875" spans="1:4" x14ac:dyDescent="0.25">
      <c r="A12875"/>
      <c r="B12875"/>
      <c r="C12875"/>
      <c r="D12875"/>
    </row>
    <row r="12876" spans="1:4" x14ac:dyDescent="0.25">
      <c r="A12876"/>
      <c r="B12876"/>
      <c r="C12876"/>
      <c r="D12876"/>
    </row>
    <row r="12877" spans="1:4" x14ac:dyDescent="0.25">
      <c r="A12877"/>
      <c r="B12877"/>
      <c r="C12877"/>
      <c r="D12877"/>
    </row>
    <row r="12878" spans="1:4" x14ac:dyDescent="0.25">
      <c r="A12878"/>
      <c r="B12878"/>
      <c r="C12878"/>
      <c r="D12878"/>
    </row>
    <row r="12879" spans="1:4" x14ac:dyDescent="0.25">
      <c r="A12879"/>
      <c r="B12879"/>
      <c r="C12879"/>
      <c r="D12879"/>
    </row>
    <row r="12880" spans="1:4" x14ac:dyDescent="0.25">
      <c r="A12880"/>
      <c r="B12880"/>
      <c r="C12880"/>
      <c r="D12880"/>
    </row>
    <row r="12881" spans="1:4" x14ac:dyDescent="0.25">
      <c r="A12881"/>
      <c r="B12881"/>
      <c r="C12881"/>
      <c r="D12881"/>
    </row>
    <row r="12882" spans="1:4" x14ac:dyDescent="0.25">
      <c r="A12882"/>
      <c r="B12882"/>
      <c r="C12882"/>
      <c r="D12882"/>
    </row>
    <row r="12883" spans="1:4" x14ac:dyDescent="0.25">
      <c r="A12883"/>
      <c r="B12883"/>
      <c r="C12883"/>
      <c r="D12883"/>
    </row>
    <row r="12884" spans="1:4" x14ac:dyDescent="0.25">
      <c r="A12884"/>
      <c r="B12884"/>
      <c r="C12884"/>
      <c r="D12884"/>
    </row>
    <row r="12885" spans="1:4" x14ac:dyDescent="0.25">
      <c r="A12885"/>
      <c r="B12885"/>
      <c r="C12885"/>
      <c r="D12885"/>
    </row>
    <row r="12886" spans="1:4" x14ac:dyDescent="0.25">
      <c r="A12886"/>
      <c r="B12886"/>
      <c r="C12886"/>
      <c r="D12886"/>
    </row>
    <row r="12887" spans="1:4" x14ac:dyDescent="0.25">
      <c r="A12887"/>
      <c r="B12887"/>
      <c r="C12887"/>
      <c r="D12887"/>
    </row>
    <row r="12888" spans="1:4" x14ac:dyDescent="0.25">
      <c r="A12888"/>
      <c r="B12888"/>
      <c r="C12888"/>
      <c r="D12888"/>
    </row>
    <row r="12889" spans="1:4" x14ac:dyDescent="0.25">
      <c r="A12889"/>
      <c r="B12889"/>
      <c r="C12889"/>
      <c r="D12889"/>
    </row>
    <row r="12890" spans="1:4" x14ac:dyDescent="0.25">
      <c r="A12890"/>
      <c r="B12890"/>
      <c r="C12890"/>
      <c r="D12890"/>
    </row>
    <row r="12891" spans="1:4" x14ac:dyDescent="0.25">
      <c r="A12891"/>
      <c r="B12891"/>
      <c r="C12891"/>
      <c r="D12891"/>
    </row>
    <row r="12892" spans="1:4" x14ac:dyDescent="0.25">
      <c r="A12892"/>
      <c r="B12892"/>
      <c r="C12892"/>
      <c r="D12892"/>
    </row>
    <row r="12893" spans="1:4" x14ac:dyDescent="0.25">
      <c r="A12893"/>
      <c r="B12893"/>
      <c r="C12893"/>
      <c r="D12893"/>
    </row>
    <row r="12894" spans="1:4" x14ac:dyDescent="0.25">
      <c r="A12894"/>
      <c r="B12894"/>
      <c r="C12894"/>
      <c r="D12894"/>
    </row>
    <row r="12895" spans="1:4" x14ac:dyDescent="0.25">
      <c r="A12895"/>
      <c r="B12895"/>
      <c r="C12895"/>
      <c r="D12895"/>
    </row>
    <row r="12896" spans="1:4" x14ac:dyDescent="0.25">
      <c r="A12896"/>
      <c r="B12896"/>
      <c r="C12896"/>
      <c r="D12896"/>
    </row>
    <row r="12897" spans="1:4" x14ac:dyDescent="0.25">
      <c r="A12897"/>
      <c r="B12897"/>
      <c r="C12897"/>
      <c r="D12897"/>
    </row>
    <row r="12898" spans="1:4" x14ac:dyDescent="0.25">
      <c r="A12898"/>
      <c r="B12898"/>
      <c r="C12898"/>
      <c r="D12898"/>
    </row>
    <row r="12899" spans="1:4" x14ac:dyDescent="0.25">
      <c r="A12899"/>
      <c r="B12899"/>
      <c r="C12899"/>
      <c r="D12899"/>
    </row>
    <row r="12900" spans="1:4" x14ac:dyDescent="0.25">
      <c r="A12900"/>
      <c r="B12900"/>
      <c r="C12900"/>
      <c r="D12900"/>
    </row>
    <row r="12901" spans="1:4" x14ac:dyDescent="0.25">
      <c r="A12901"/>
      <c r="B12901"/>
      <c r="C12901"/>
      <c r="D12901"/>
    </row>
    <row r="12902" spans="1:4" x14ac:dyDescent="0.25">
      <c r="A12902"/>
      <c r="B12902"/>
      <c r="C12902"/>
      <c r="D12902"/>
    </row>
    <row r="12903" spans="1:4" x14ac:dyDescent="0.25">
      <c r="A12903"/>
      <c r="B12903"/>
      <c r="C12903"/>
      <c r="D12903"/>
    </row>
    <row r="12904" spans="1:4" x14ac:dyDescent="0.25">
      <c r="A12904"/>
      <c r="B12904"/>
      <c r="C12904"/>
      <c r="D12904"/>
    </row>
    <row r="12905" spans="1:4" x14ac:dyDescent="0.25">
      <c r="A12905"/>
      <c r="B12905"/>
      <c r="C12905"/>
      <c r="D12905"/>
    </row>
    <row r="12906" spans="1:4" x14ac:dyDescent="0.25">
      <c r="A12906"/>
      <c r="B12906"/>
      <c r="C12906"/>
      <c r="D12906"/>
    </row>
    <row r="12907" spans="1:4" x14ac:dyDescent="0.25">
      <c r="A12907"/>
      <c r="B12907"/>
      <c r="C12907"/>
      <c r="D12907"/>
    </row>
    <row r="12908" spans="1:4" x14ac:dyDescent="0.25">
      <c r="A12908"/>
      <c r="B12908"/>
      <c r="C12908"/>
      <c r="D12908"/>
    </row>
    <row r="12909" spans="1:4" x14ac:dyDescent="0.25">
      <c r="A12909"/>
      <c r="B12909"/>
      <c r="C12909"/>
      <c r="D12909"/>
    </row>
    <row r="12910" spans="1:4" x14ac:dyDescent="0.25">
      <c r="A12910"/>
      <c r="B12910"/>
      <c r="C12910"/>
      <c r="D12910"/>
    </row>
    <row r="12911" spans="1:4" x14ac:dyDescent="0.25">
      <c r="A12911"/>
      <c r="B12911"/>
      <c r="C12911"/>
      <c r="D12911"/>
    </row>
    <row r="12912" spans="1:4" x14ac:dyDescent="0.25">
      <c r="A12912"/>
      <c r="B12912"/>
      <c r="C12912"/>
      <c r="D12912"/>
    </row>
    <row r="12913" spans="1:4" x14ac:dyDescent="0.25">
      <c r="A12913"/>
      <c r="B12913"/>
      <c r="C12913"/>
      <c r="D12913"/>
    </row>
    <row r="12914" spans="1:4" x14ac:dyDescent="0.25">
      <c r="A12914"/>
      <c r="B12914"/>
      <c r="C12914"/>
      <c r="D12914"/>
    </row>
    <row r="12915" spans="1:4" x14ac:dyDescent="0.25">
      <c r="A12915"/>
      <c r="B12915"/>
      <c r="C12915"/>
      <c r="D12915"/>
    </row>
    <row r="12916" spans="1:4" x14ac:dyDescent="0.25">
      <c r="A12916"/>
      <c r="B12916"/>
      <c r="C12916"/>
      <c r="D12916"/>
    </row>
    <row r="12917" spans="1:4" x14ac:dyDescent="0.25">
      <c r="A12917"/>
      <c r="B12917"/>
      <c r="C12917"/>
      <c r="D12917"/>
    </row>
    <row r="12918" spans="1:4" x14ac:dyDescent="0.25">
      <c r="A12918"/>
      <c r="B12918"/>
      <c r="C12918"/>
      <c r="D12918"/>
    </row>
    <row r="12919" spans="1:4" x14ac:dyDescent="0.25">
      <c r="A12919"/>
      <c r="B12919"/>
      <c r="C12919"/>
      <c r="D12919"/>
    </row>
    <row r="12920" spans="1:4" x14ac:dyDescent="0.25">
      <c r="A12920"/>
      <c r="B12920"/>
      <c r="C12920"/>
      <c r="D12920"/>
    </row>
    <row r="12921" spans="1:4" x14ac:dyDescent="0.25">
      <c r="A12921"/>
      <c r="B12921"/>
      <c r="C12921"/>
      <c r="D12921"/>
    </row>
    <row r="12922" spans="1:4" x14ac:dyDescent="0.25">
      <c r="A12922"/>
      <c r="B12922"/>
      <c r="C12922"/>
      <c r="D12922"/>
    </row>
    <row r="12923" spans="1:4" x14ac:dyDescent="0.25">
      <c r="A12923"/>
      <c r="B12923"/>
      <c r="C12923"/>
      <c r="D12923"/>
    </row>
    <row r="12924" spans="1:4" x14ac:dyDescent="0.25">
      <c r="A12924"/>
      <c r="B12924"/>
      <c r="C12924"/>
      <c r="D12924"/>
    </row>
    <row r="12925" spans="1:4" x14ac:dyDescent="0.25">
      <c r="A12925"/>
      <c r="B12925"/>
      <c r="C12925"/>
      <c r="D12925"/>
    </row>
    <row r="12926" spans="1:4" x14ac:dyDescent="0.25">
      <c r="A12926"/>
      <c r="B12926"/>
      <c r="C12926"/>
      <c r="D12926"/>
    </row>
    <row r="12927" spans="1:4" x14ac:dyDescent="0.25">
      <c r="A12927"/>
      <c r="B12927"/>
      <c r="C12927"/>
      <c r="D12927"/>
    </row>
    <row r="12928" spans="1:4" x14ac:dyDescent="0.25">
      <c r="A12928"/>
      <c r="B12928"/>
      <c r="C12928"/>
      <c r="D12928"/>
    </row>
    <row r="12929" spans="1:4" x14ac:dyDescent="0.25">
      <c r="A12929"/>
      <c r="B12929"/>
      <c r="C12929"/>
      <c r="D12929"/>
    </row>
    <row r="12930" spans="1:4" x14ac:dyDescent="0.25">
      <c r="A12930"/>
      <c r="B12930"/>
      <c r="C12930"/>
      <c r="D12930"/>
    </row>
    <row r="12931" spans="1:4" x14ac:dyDescent="0.25">
      <c r="A12931"/>
      <c r="B12931"/>
      <c r="C12931"/>
      <c r="D12931"/>
    </row>
    <row r="12932" spans="1:4" x14ac:dyDescent="0.25">
      <c r="A12932"/>
      <c r="B12932"/>
      <c r="C12932"/>
      <c r="D12932"/>
    </row>
    <row r="12933" spans="1:4" x14ac:dyDescent="0.25">
      <c r="A12933"/>
      <c r="B12933"/>
      <c r="C12933"/>
      <c r="D12933"/>
    </row>
    <row r="12934" spans="1:4" x14ac:dyDescent="0.25">
      <c r="A12934"/>
      <c r="B12934"/>
      <c r="C12934"/>
      <c r="D12934"/>
    </row>
    <row r="12935" spans="1:4" x14ac:dyDescent="0.25">
      <c r="A12935"/>
      <c r="B12935"/>
      <c r="C12935"/>
      <c r="D12935"/>
    </row>
    <row r="12936" spans="1:4" x14ac:dyDescent="0.25">
      <c r="A12936"/>
      <c r="B12936"/>
      <c r="C12936"/>
      <c r="D12936"/>
    </row>
    <row r="12937" spans="1:4" x14ac:dyDescent="0.25">
      <c r="A12937"/>
      <c r="B12937"/>
      <c r="C12937"/>
      <c r="D12937"/>
    </row>
    <row r="12938" spans="1:4" x14ac:dyDescent="0.25">
      <c r="A12938"/>
      <c r="B12938"/>
      <c r="C12938"/>
      <c r="D12938"/>
    </row>
    <row r="12939" spans="1:4" x14ac:dyDescent="0.25">
      <c r="A12939"/>
      <c r="B12939"/>
      <c r="C12939"/>
      <c r="D12939"/>
    </row>
    <row r="12940" spans="1:4" x14ac:dyDescent="0.25">
      <c r="A12940"/>
      <c r="B12940"/>
      <c r="C12940"/>
      <c r="D12940"/>
    </row>
    <row r="12941" spans="1:4" x14ac:dyDescent="0.25">
      <c r="A12941"/>
      <c r="B12941"/>
      <c r="C12941"/>
      <c r="D12941"/>
    </row>
    <row r="12942" spans="1:4" x14ac:dyDescent="0.25">
      <c r="A12942"/>
      <c r="B12942"/>
      <c r="C12942"/>
      <c r="D12942"/>
    </row>
    <row r="12943" spans="1:4" x14ac:dyDescent="0.25">
      <c r="A12943"/>
      <c r="B12943"/>
      <c r="C12943"/>
      <c r="D12943"/>
    </row>
    <row r="12944" spans="1:4" x14ac:dyDescent="0.25">
      <c r="A12944"/>
      <c r="B12944"/>
      <c r="C12944"/>
      <c r="D12944"/>
    </row>
    <row r="12945" spans="1:4" x14ac:dyDescent="0.25">
      <c r="A12945"/>
      <c r="B12945"/>
      <c r="C12945"/>
      <c r="D12945"/>
    </row>
    <row r="12946" spans="1:4" x14ac:dyDescent="0.25">
      <c r="A12946"/>
      <c r="B12946"/>
      <c r="C12946"/>
      <c r="D12946"/>
    </row>
    <row r="12947" spans="1:4" x14ac:dyDescent="0.25">
      <c r="A12947"/>
      <c r="B12947"/>
      <c r="C12947"/>
      <c r="D12947"/>
    </row>
    <row r="12948" spans="1:4" x14ac:dyDescent="0.25">
      <c r="A12948"/>
      <c r="B12948"/>
      <c r="C12948"/>
      <c r="D12948"/>
    </row>
    <row r="12949" spans="1:4" x14ac:dyDescent="0.25">
      <c r="A12949"/>
      <c r="B12949"/>
      <c r="C12949"/>
      <c r="D12949"/>
    </row>
    <row r="12950" spans="1:4" x14ac:dyDescent="0.25">
      <c r="A12950"/>
      <c r="B12950"/>
      <c r="C12950"/>
      <c r="D12950"/>
    </row>
    <row r="12951" spans="1:4" x14ac:dyDescent="0.25">
      <c r="A12951"/>
      <c r="B12951"/>
      <c r="C12951"/>
      <c r="D12951"/>
    </row>
    <row r="12952" spans="1:4" x14ac:dyDescent="0.25">
      <c r="A12952"/>
      <c r="B12952"/>
      <c r="C12952"/>
      <c r="D12952"/>
    </row>
    <row r="12953" spans="1:4" x14ac:dyDescent="0.25">
      <c r="A12953"/>
      <c r="B12953"/>
      <c r="C12953"/>
      <c r="D12953"/>
    </row>
    <row r="12954" spans="1:4" x14ac:dyDescent="0.25">
      <c r="A12954"/>
      <c r="B12954"/>
      <c r="C12954"/>
      <c r="D12954"/>
    </row>
    <row r="12955" spans="1:4" x14ac:dyDescent="0.25">
      <c r="A12955"/>
      <c r="B12955"/>
      <c r="C12955"/>
      <c r="D12955"/>
    </row>
    <row r="12956" spans="1:4" x14ac:dyDescent="0.25">
      <c r="A12956"/>
      <c r="B12956"/>
      <c r="C12956"/>
      <c r="D12956"/>
    </row>
    <row r="12957" spans="1:4" x14ac:dyDescent="0.25">
      <c r="A12957"/>
      <c r="B12957"/>
      <c r="C12957"/>
      <c r="D12957"/>
    </row>
    <row r="12958" spans="1:4" x14ac:dyDescent="0.25">
      <c r="A12958"/>
      <c r="B12958"/>
      <c r="C12958"/>
      <c r="D12958"/>
    </row>
    <row r="12959" spans="1:4" x14ac:dyDescent="0.25">
      <c r="A12959"/>
      <c r="B12959"/>
      <c r="C12959"/>
      <c r="D12959"/>
    </row>
    <row r="12960" spans="1:4" x14ac:dyDescent="0.25">
      <c r="A12960"/>
      <c r="B12960"/>
      <c r="C12960"/>
      <c r="D12960"/>
    </row>
    <row r="12961" spans="1:4" x14ac:dyDescent="0.25">
      <c r="A12961"/>
      <c r="B12961"/>
      <c r="C12961"/>
      <c r="D12961"/>
    </row>
    <row r="12962" spans="1:4" x14ac:dyDescent="0.25">
      <c r="A12962"/>
      <c r="B12962"/>
      <c r="C12962"/>
      <c r="D12962"/>
    </row>
    <row r="12963" spans="1:4" x14ac:dyDescent="0.25">
      <c r="A12963"/>
      <c r="B12963"/>
      <c r="C12963"/>
      <c r="D12963"/>
    </row>
    <row r="12964" spans="1:4" x14ac:dyDescent="0.25">
      <c r="A12964"/>
      <c r="B12964"/>
      <c r="C12964"/>
      <c r="D12964"/>
    </row>
    <row r="12965" spans="1:4" x14ac:dyDescent="0.25">
      <c r="A12965"/>
      <c r="B12965"/>
      <c r="C12965"/>
      <c r="D12965"/>
    </row>
    <row r="12966" spans="1:4" x14ac:dyDescent="0.25">
      <c r="A12966"/>
      <c r="B12966"/>
      <c r="C12966"/>
      <c r="D12966"/>
    </row>
    <row r="12967" spans="1:4" x14ac:dyDescent="0.25">
      <c r="A12967"/>
      <c r="B12967"/>
      <c r="C12967"/>
      <c r="D12967"/>
    </row>
    <row r="12968" spans="1:4" x14ac:dyDescent="0.25">
      <c r="A12968"/>
      <c r="B12968"/>
      <c r="C12968"/>
      <c r="D12968"/>
    </row>
    <row r="12969" spans="1:4" x14ac:dyDescent="0.25">
      <c r="A12969"/>
      <c r="B12969"/>
      <c r="C12969"/>
      <c r="D12969"/>
    </row>
    <row r="12970" spans="1:4" x14ac:dyDescent="0.25">
      <c r="A12970"/>
      <c r="B12970"/>
      <c r="C12970"/>
      <c r="D12970"/>
    </row>
    <row r="12971" spans="1:4" x14ac:dyDescent="0.25">
      <c r="A12971"/>
      <c r="B12971"/>
      <c r="C12971"/>
      <c r="D12971"/>
    </row>
    <row r="12972" spans="1:4" x14ac:dyDescent="0.25">
      <c r="A12972"/>
      <c r="B12972"/>
      <c r="C12972"/>
      <c r="D12972"/>
    </row>
    <row r="12973" spans="1:4" x14ac:dyDescent="0.25">
      <c r="A12973"/>
      <c r="B12973"/>
      <c r="C12973"/>
      <c r="D12973"/>
    </row>
    <row r="12974" spans="1:4" x14ac:dyDescent="0.25">
      <c r="A12974"/>
      <c r="B12974"/>
      <c r="C12974"/>
      <c r="D12974"/>
    </row>
    <row r="12975" spans="1:4" x14ac:dyDescent="0.25">
      <c r="A12975"/>
      <c r="B12975"/>
      <c r="C12975"/>
      <c r="D12975"/>
    </row>
    <row r="12976" spans="1:4" x14ac:dyDescent="0.25">
      <c r="A12976"/>
      <c r="B12976"/>
      <c r="C12976"/>
      <c r="D12976"/>
    </row>
    <row r="12977" spans="1:4" x14ac:dyDescent="0.25">
      <c r="A12977"/>
      <c r="B12977"/>
      <c r="C12977"/>
      <c r="D12977"/>
    </row>
    <row r="12978" spans="1:4" x14ac:dyDescent="0.25">
      <c r="A12978"/>
      <c r="B12978"/>
      <c r="C12978"/>
      <c r="D12978"/>
    </row>
    <row r="12979" spans="1:4" x14ac:dyDescent="0.25">
      <c r="A12979"/>
      <c r="B12979"/>
      <c r="C12979"/>
      <c r="D12979"/>
    </row>
    <row r="12980" spans="1:4" x14ac:dyDescent="0.25">
      <c r="A12980"/>
      <c r="B12980"/>
      <c r="C12980"/>
      <c r="D12980"/>
    </row>
    <row r="12981" spans="1:4" x14ac:dyDescent="0.25">
      <c r="A12981"/>
      <c r="B12981"/>
      <c r="C12981"/>
      <c r="D12981"/>
    </row>
    <row r="12982" spans="1:4" x14ac:dyDescent="0.25">
      <c r="A12982"/>
      <c r="B12982"/>
      <c r="C12982"/>
      <c r="D12982"/>
    </row>
    <row r="12983" spans="1:4" x14ac:dyDescent="0.25">
      <c r="A12983"/>
      <c r="B12983"/>
      <c r="C12983"/>
      <c r="D12983"/>
    </row>
    <row r="12984" spans="1:4" x14ac:dyDescent="0.25">
      <c r="A12984"/>
      <c r="B12984"/>
      <c r="C12984"/>
      <c r="D12984"/>
    </row>
    <row r="12985" spans="1:4" x14ac:dyDescent="0.25">
      <c r="A12985"/>
      <c r="B12985"/>
      <c r="C12985"/>
      <c r="D12985"/>
    </row>
    <row r="12986" spans="1:4" x14ac:dyDescent="0.25">
      <c r="A12986"/>
      <c r="B12986"/>
      <c r="C12986"/>
      <c r="D12986"/>
    </row>
    <row r="12987" spans="1:4" x14ac:dyDescent="0.25">
      <c r="A12987"/>
      <c r="B12987"/>
      <c r="C12987"/>
      <c r="D12987"/>
    </row>
    <row r="12988" spans="1:4" x14ac:dyDescent="0.25">
      <c r="A12988"/>
      <c r="B12988"/>
      <c r="C12988"/>
      <c r="D12988"/>
    </row>
    <row r="12989" spans="1:4" x14ac:dyDescent="0.25">
      <c r="A12989"/>
      <c r="B12989"/>
      <c r="C12989"/>
      <c r="D12989"/>
    </row>
    <row r="12990" spans="1:4" x14ac:dyDescent="0.25">
      <c r="A12990"/>
      <c r="B12990"/>
      <c r="C12990"/>
      <c r="D12990"/>
    </row>
    <row r="12991" spans="1:4" x14ac:dyDescent="0.25">
      <c r="A12991"/>
      <c r="B12991"/>
      <c r="C12991"/>
      <c r="D12991"/>
    </row>
    <row r="12992" spans="1:4" x14ac:dyDescent="0.25">
      <c r="A12992"/>
      <c r="B12992"/>
      <c r="C12992"/>
      <c r="D12992"/>
    </row>
    <row r="12993" spans="1:4" x14ac:dyDescent="0.25">
      <c r="A12993"/>
      <c r="B12993"/>
      <c r="C12993"/>
      <c r="D12993"/>
    </row>
    <row r="12994" spans="1:4" x14ac:dyDescent="0.25">
      <c r="A12994"/>
      <c r="B12994"/>
      <c r="C12994"/>
      <c r="D12994"/>
    </row>
    <row r="12995" spans="1:4" x14ac:dyDescent="0.25">
      <c r="A12995"/>
      <c r="B12995"/>
      <c r="C12995"/>
      <c r="D12995"/>
    </row>
    <row r="12996" spans="1:4" x14ac:dyDescent="0.25">
      <c r="A12996"/>
      <c r="B12996"/>
      <c r="C12996"/>
      <c r="D12996"/>
    </row>
    <row r="12997" spans="1:4" x14ac:dyDescent="0.25">
      <c r="A12997"/>
      <c r="B12997"/>
      <c r="C12997"/>
      <c r="D12997"/>
    </row>
    <row r="12998" spans="1:4" x14ac:dyDescent="0.25">
      <c r="A12998"/>
      <c r="B12998"/>
      <c r="C12998"/>
      <c r="D12998"/>
    </row>
    <row r="12999" spans="1:4" x14ac:dyDescent="0.25">
      <c r="A12999"/>
      <c r="B12999"/>
      <c r="C12999"/>
      <c r="D12999"/>
    </row>
    <row r="13000" spans="1:4" x14ac:dyDescent="0.25">
      <c r="A13000"/>
      <c r="B13000"/>
      <c r="C13000"/>
      <c r="D13000"/>
    </row>
    <row r="13001" spans="1:4" x14ac:dyDescent="0.25">
      <c r="A13001"/>
      <c r="B13001"/>
      <c r="C13001"/>
      <c r="D13001"/>
    </row>
    <row r="13002" spans="1:4" x14ac:dyDescent="0.25">
      <c r="A13002"/>
      <c r="B13002"/>
      <c r="C13002"/>
      <c r="D13002"/>
    </row>
    <row r="13003" spans="1:4" x14ac:dyDescent="0.25">
      <c r="A13003"/>
      <c r="B13003"/>
      <c r="C13003"/>
      <c r="D13003"/>
    </row>
    <row r="13004" spans="1:4" x14ac:dyDescent="0.25">
      <c r="A13004"/>
      <c r="B13004"/>
      <c r="C13004"/>
      <c r="D13004"/>
    </row>
    <row r="13005" spans="1:4" x14ac:dyDescent="0.25">
      <c r="A13005"/>
      <c r="B13005"/>
      <c r="C13005"/>
      <c r="D13005"/>
    </row>
    <row r="13006" spans="1:4" x14ac:dyDescent="0.25">
      <c r="A13006"/>
      <c r="B13006"/>
      <c r="C13006"/>
      <c r="D13006"/>
    </row>
    <row r="13007" spans="1:4" x14ac:dyDescent="0.25">
      <c r="A13007"/>
      <c r="B13007"/>
      <c r="C13007"/>
      <c r="D13007"/>
    </row>
    <row r="13008" spans="1:4" x14ac:dyDescent="0.25">
      <c r="A13008"/>
      <c r="B13008"/>
      <c r="C13008"/>
      <c r="D13008"/>
    </row>
    <row r="13009" spans="1:4" x14ac:dyDescent="0.25">
      <c r="A13009"/>
      <c r="B13009"/>
      <c r="C13009"/>
      <c r="D13009"/>
    </row>
    <row r="13010" spans="1:4" x14ac:dyDescent="0.25">
      <c r="A13010"/>
      <c r="B13010"/>
      <c r="C13010"/>
      <c r="D13010"/>
    </row>
    <row r="13011" spans="1:4" x14ac:dyDescent="0.25">
      <c r="A13011"/>
      <c r="B13011"/>
      <c r="C13011"/>
      <c r="D13011"/>
    </row>
    <row r="13012" spans="1:4" x14ac:dyDescent="0.25">
      <c r="A13012"/>
      <c r="B13012"/>
      <c r="C13012"/>
      <c r="D13012"/>
    </row>
    <row r="13013" spans="1:4" x14ac:dyDescent="0.25">
      <c r="A13013"/>
      <c r="B13013"/>
      <c r="C13013"/>
      <c r="D13013"/>
    </row>
    <row r="13014" spans="1:4" x14ac:dyDescent="0.25">
      <c r="A13014"/>
      <c r="B13014"/>
      <c r="C13014"/>
      <c r="D13014"/>
    </row>
    <row r="13015" spans="1:4" x14ac:dyDescent="0.25">
      <c r="A13015"/>
      <c r="B13015"/>
      <c r="C13015"/>
      <c r="D13015"/>
    </row>
    <row r="13016" spans="1:4" x14ac:dyDescent="0.25">
      <c r="A13016"/>
      <c r="B13016"/>
      <c r="C13016"/>
      <c r="D13016"/>
    </row>
    <row r="13017" spans="1:4" x14ac:dyDescent="0.25">
      <c r="A13017"/>
      <c r="B13017"/>
      <c r="C13017"/>
      <c r="D13017"/>
    </row>
    <row r="13018" spans="1:4" x14ac:dyDescent="0.25">
      <c r="A13018"/>
      <c r="B13018"/>
      <c r="C13018"/>
      <c r="D13018"/>
    </row>
    <row r="13019" spans="1:4" x14ac:dyDescent="0.25">
      <c r="A13019"/>
      <c r="B13019"/>
      <c r="C13019"/>
      <c r="D13019"/>
    </row>
    <row r="13020" spans="1:4" x14ac:dyDescent="0.25">
      <c r="A13020"/>
      <c r="B13020"/>
      <c r="C13020"/>
      <c r="D13020"/>
    </row>
    <row r="13021" spans="1:4" x14ac:dyDescent="0.25">
      <c r="A13021"/>
      <c r="B13021"/>
      <c r="C13021"/>
      <c r="D13021"/>
    </row>
    <row r="13022" spans="1:4" x14ac:dyDescent="0.25">
      <c r="A13022"/>
      <c r="B13022"/>
      <c r="C13022"/>
      <c r="D13022"/>
    </row>
    <row r="13023" spans="1:4" x14ac:dyDescent="0.25">
      <c r="A13023"/>
      <c r="B13023"/>
      <c r="C13023"/>
      <c r="D13023"/>
    </row>
    <row r="13024" spans="1:4" x14ac:dyDescent="0.25">
      <c r="A13024"/>
      <c r="B13024"/>
      <c r="C13024"/>
      <c r="D13024"/>
    </row>
    <row r="13025" spans="1:4" x14ac:dyDescent="0.25">
      <c r="A13025"/>
      <c r="B13025"/>
      <c r="C13025"/>
      <c r="D13025"/>
    </row>
    <row r="13026" spans="1:4" x14ac:dyDescent="0.25">
      <c r="A13026"/>
      <c r="B13026"/>
      <c r="C13026"/>
      <c r="D13026"/>
    </row>
    <row r="13027" spans="1:4" x14ac:dyDescent="0.25">
      <c r="A13027"/>
      <c r="B13027"/>
      <c r="C13027"/>
      <c r="D13027"/>
    </row>
    <row r="13028" spans="1:4" x14ac:dyDescent="0.25">
      <c r="A13028"/>
      <c r="B13028"/>
      <c r="C13028"/>
      <c r="D13028"/>
    </row>
    <row r="13029" spans="1:4" x14ac:dyDescent="0.25">
      <c r="A13029"/>
      <c r="B13029"/>
      <c r="C13029"/>
      <c r="D13029"/>
    </row>
    <row r="13030" spans="1:4" x14ac:dyDescent="0.25">
      <c r="A13030"/>
      <c r="B13030"/>
      <c r="C13030"/>
      <c r="D13030"/>
    </row>
    <row r="13031" spans="1:4" x14ac:dyDescent="0.25">
      <c r="A13031"/>
      <c r="B13031"/>
      <c r="C13031"/>
      <c r="D13031"/>
    </row>
    <row r="13032" spans="1:4" x14ac:dyDescent="0.25">
      <c r="A13032"/>
      <c r="B13032"/>
      <c r="C13032"/>
      <c r="D13032"/>
    </row>
    <row r="13033" spans="1:4" x14ac:dyDescent="0.25">
      <c r="A13033"/>
      <c r="B13033"/>
      <c r="C13033"/>
      <c r="D13033"/>
    </row>
    <row r="13034" spans="1:4" x14ac:dyDescent="0.25">
      <c r="A13034"/>
      <c r="B13034"/>
      <c r="C13034"/>
      <c r="D13034"/>
    </row>
    <row r="13035" spans="1:4" x14ac:dyDescent="0.25">
      <c r="A13035"/>
      <c r="B13035"/>
      <c r="C13035"/>
      <c r="D13035"/>
    </row>
    <row r="13036" spans="1:4" x14ac:dyDescent="0.25">
      <c r="A13036"/>
      <c r="B13036"/>
      <c r="C13036"/>
      <c r="D13036"/>
    </row>
    <row r="13037" spans="1:4" x14ac:dyDescent="0.25">
      <c r="A13037"/>
      <c r="B13037"/>
      <c r="C13037"/>
      <c r="D13037"/>
    </row>
    <row r="13038" spans="1:4" x14ac:dyDescent="0.25">
      <c r="A13038"/>
      <c r="B13038"/>
      <c r="C13038"/>
      <c r="D13038"/>
    </row>
    <row r="13039" spans="1:4" x14ac:dyDescent="0.25">
      <c r="A13039"/>
      <c r="B13039"/>
      <c r="C13039"/>
      <c r="D13039"/>
    </row>
    <row r="13040" spans="1:4" x14ac:dyDescent="0.25">
      <c r="A13040"/>
      <c r="B13040"/>
      <c r="C13040"/>
      <c r="D13040"/>
    </row>
    <row r="13041" spans="1:4" x14ac:dyDescent="0.25">
      <c r="A13041"/>
      <c r="B13041"/>
      <c r="C13041"/>
      <c r="D13041"/>
    </row>
    <row r="13042" spans="1:4" x14ac:dyDescent="0.25">
      <c r="A13042"/>
      <c r="B13042"/>
      <c r="C13042"/>
      <c r="D13042"/>
    </row>
    <row r="13043" spans="1:4" x14ac:dyDescent="0.25">
      <c r="A13043"/>
      <c r="B13043"/>
      <c r="C13043"/>
      <c r="D13043"/>
    </row>
    <row r="13044" spans="1:4" x14ac:dyDescent="0.25">
      <c r="A13044"/>
      <c r="B13044"/>
      <c r="C13044"/>
      <c r="D13044"/>
    </row>
    <row r="13045" spans="1:4" x14ac:dyDescent="0.25">
      <c r="A13045"/>
      <c r="B13045"/>
      <c r="C13045"/>
      <c r="D13045"/>
    </row>
    <row r="13046" spans="1:4" x14ac:dyDescent="0.25">
      <c r="A13046"/>
      <c r="B13046"/>
      <c r="C13046"/>
      <c r="D13046"/>
    </row>
    <row r="13047" spans="1:4" x14ac:dyDescent="0.25">
      <c r="A13047"/>
      <c r="B13047"/>
      <c r="C13047"/>
      <c r="D13047"/>
    </row>
    <row r="13048" spans="1:4" x14ac:dyDescent="0.25">
      <c r="A13048"/>
      <c r="B13048"/>
      <c r="C13048"/>
      <c r="D13048"/>
    </row>
    <row r="13049" spans="1:4" x14ac:dyDescent="0.25">
      <c r="A13049"/>
      <c r="B13049"/>
      <c r="C13049"/>
      <c r="D13049"/>
    </row>
    <row r="13050" spans="1:4" x14ac:dyDescent="0.25">
      <c r="A13050"/>
      <c r="B13050"/>
      <c r="C13050"/>
      <c r="D13050"/>
    </row>
    <row r="13051" spans="1:4" x14ac:dyDescent="0.25">
      <c r="A13051"/>
      <c r="B13051"/>
      <c r="C13051"/>
      <c r="D13051"/>
    </row>
    <row r="13052" spans="1:4" x14ac:dyDescent="0.25">
      <c r="A13052"/>
      <c r="B13052"/>
      <c r="C13052"/>
      <c r="D13052"/>
    </row>
    <row r="13053" spans="1:4" x14ac:dyDescent="0.25">
      <c r="A13053"/>
      <c r="B13053"/>
      <c r="C13053"/>
      <c r="D13053"/>
    </row>
    <row r="13054" spans="1:4" x14ac:dyDescent="0.25">
      <c r="A13054"/>
      <c r="B13054"/>
      <c r="C13054"/>
      <c r="D13054"/>
    </row>
    <row r="13055" spans="1:4" x14ac:dyDescent="0.25">
      <c r="A13055"/>
      <c r="B13055"/>
      <c r="C13055"/>
      <c r="D13055"/>
    </row>
    <row r="13056" spans="1:4" x14ac:dyDescent="0.25">
      <c r="A13056"/>
      <c r="B13056"/>
      <c r="C13056"/>
      <c r="D13056"/>
    </row>
    <row r="13057" spans="1:4" x14ac:dyDescent="0.25">
      <c r="A13057"/>
      <c r="B13057"/>
      <c r="C13057"/>
      <c r="D13057"/>
    </row>
    <row r="13058" spans="1:4" x14ac:dyDescent="0.25">
      <c r="A13058"/>
      <c r="B13058"/>
      <c r="C13058"/>
      <c r="D13058"/>
    </row>
    <row r="13059" spans="1:4" x14ac:dyDescent="0.25">
      <c r="A13059"/>
      <c r="B13059"/>
      <c r="C13059"/>
      <c r="D13059"/>
    </row>
    <row r="13060" spans="1:4" x14ac:dyDescent="0.25">
      <c r="A13060"/>
      <c r="B13060"/>
      <c r="C13060"/>
      <c r="D13060"/>
    </row>
    <row r="13061" spans="1:4" x14ac:dyDescent="0.25">
      <c r="A13061"/>
      <c r="B13061"/>
      <c r="C13061"/>
      <c r="D13061"/>
    </row>
    <row r="13062" spans="1:4" x14ac:dyDescent="0.25">
      <c r="A13062"/>
      <c r="B13062"/>
      <c r="C13062"/>
      <c r="D13062"/>
    </row>
    <row r="13063" spans="1:4" x14ac:dyDescent="0.25">
      <c r="A13063"/>
      <c r="B13063"/>
      <c r="C13063"/>
      <c r="D13063"/>
    </row>
    <row r="13064" spans="1:4" x14ac:dyDescent="0.25">
      <c r="A13064"/>
      <c r="B13064"/>
      <c r="C13064"/>
      <c r="D13064"/>
    </row>
    <row r="13065" spans="1:4" x14ac:dyDescent="0.25">
      <c r="A13065"/>
      <c r="B13065"/>
      <c r="C13065"/>
      <c r="D13065"/>
    </row>
    <row r="13066" spans="1:4" x14ac:dyDescent="0.25">
      <c r="A13066"/>
      <c r="B13066"/>
      <c r="C13066"/>
      <c r="D13066"/>
    </row>
    <row r="13067" spans="1:4" x14ac:dyDescent="0.25">
      <c r="A13067"/>
      <c r="B13067"/>
      <c r="C13067"/>
      <c r="D13067"/>
    </row>
    <row r="13068" spans="1:4" x14ac:dyDescent="0.25">
      <c r="A13068"/>
      <c r="B13068"/>
      <c r="C13068"/>
      <c r="D13068"/>
    </row>
    <row r="13069" spans="1:4" x14ac:dyDescent="0.25">
      <c r="A13069"/>
      <c r="B13069"/>
      <c r="C13069"/>
      <c r="D13069"/>
    </row>
    <row r="13070" spans="1:4" x14ac:dyDescent="0.25">
      <c r="A13070"/>
      <c r="B13070"/>
      <c r="C13070"/>
      <c r="D13070"/>
    </row>
    <row r="13071" spans="1:4" x14ac:dyDescent="0.25">
      <c r="A13071"/>
      <c r="B13071"/>
      <c r="C13071"/>
      <c r="D13071"/>
    </row>
    <row r="13072" spans="1:4" x14ac:dyDescent="0.25">
      <c r="A13072"/>
      <c r="B13072"/>
      <c r="C13072"/>
      <c r="D13072"/>
    </row>
    <row r="13073" spans="1:4" x14ac:dyDescent="0.25">
      <c r="A13073"/>
      <c r="B13073"/>
      <c r="C13073"/>
      <c r="D13073"/>
    </row>
    <row r="13074" spans="1:4" x14ac:dyDescent="0.25">
      <c r="A13074"/>
      <c r="B13074"/>
      <c r="C13074"/>
      <c r="D13074"/>
    </row>
    <row r="13075" spans="1:4" x14ac:dyDescent="0.25">
      <c r="A13075"/>
      <c r="B13075"/>
      <c r="C13075"/>
      <c r="D13075"/>
    </row>
    <row r="13076" spans="1:4" x14ac:dyDescent="0.25">
      <c r="A13076"/>
      <c r="B13076"/>
      <c r="C13076"/>
      <c r="D13076"/>
    </row>
    <row r="13077" spans="1:4" x14ac:dyDescent="0.25">
      <c r="A13077"/>
      <c r="B13077"/>
      <c r="C13077"/>
      <c r="D13077"/>
    </row>
    <row r="13078" spans="1:4" x14ac:dyDescent="0.25">
      <c r="A13078"/>
      <c r="B13078"/>
      <c r="C13078"/>
      <c r="D13078"/>
    </row>
    <row r="13079" spans="1:4" x14ac:dyDescent="0.25">
      <c r="A13079"/>
      <c r="B13079"/>
      <c r="C13079"/>
      <c r="D13079"/>
    </row>
    <row r="13080" spans="1:4" x14ac:dyDescent="0.25">
      <c r="A13080"/>
      <c r="B13080"/>
      <c r="C13080"/>
      <c r="D13080"/>
    </row>
    <row r="13081" spans="1:4" x14ac:dyDescent="0.25">
      <c r="A13081"/>
      <c r="B13081"/>
      <c r="C13081"/>
      <c r="D13081"/>
    </row>
    <row r="13082" spans="1:4" x14ac:dyDescent="0.25">
      <c r="A13082"/>
      <c r="B13082"/>
      <c r="C13082"/>
      <c r="D13082"/>
    </row>
    <row r="13083" spans="1:4" x14ac:dyDescent="0.25">
      <c r="A13083"/>
      <c r="B13083"/>
      <c r="C13083"/>
      <c r="D13083"/>
    </row>
    <row r="13084" spans="1:4" x14ac:dyDescent="0.25">
      <c r="A13084"/>
      <c r="B13084"/>
      <c r="C13084"/>
      <c r="D13084"/>
    </row>
    <row r="13085" spans="1:4" x14ac:dyDescent="0.25">
      <c r="A13085"/>
      <c r="B13085"/>
      <c r="C13085"/>
      <c r="D13085"/>
    </row>
    <row r="13086" spans="1:4" x14ac:dyDescent="0.25">
      <c r="A13086"/>
      <c r="B13086"/>
      <c r="C13086"/>
      <c r="D13086"/>
    </row>
    <row r="13087" spans="1:4" x14ac:dyDescent="0.25">
      <c r="A13087"/>
      <c r="B13087"/>
      <c r="C13087"/>
      <c r="D13087"/>
    </row>
    <row r="13088" spans="1:4" x14ac:dyDescent="0.25">
      <c r="A13088"/>
      <c r="B13088"/>
      <c r="C13088"/>
      <c r="D13088"/>
    </row>
    <row r="13089" spans="1:4" x14ac:dyDescent="0.25">
      <c r="A13089"/>
      <c r="B13089"/>
      <c r="C13089"/>
      <c r="D13089"/>
    </row>
    <row r="13090" spans="1:4" x14ac:dyDescent="0.25">
      <c r="A13090"/>
      <c r="B13090"/>
      <c r="C13090"/>
      <c r="D13090"/>
    </row>
    <row r="13091" spans="1:4" x14ac:dyDescent="0.25">
      <c r="A13091"/>
      <c r="B13091"/>
      <c r="C13091"/>
      <c r="D13091"/>
    </row>
    <row r="13092" spans="1:4" x14ac:dyDescent="0.25">
      <c r="A13092"/>
      <c r="B13092"/>
      <c r="C13092"/>
      <c r="D13092"/>
    </row>
    <row r="13093" spans="1:4" x14ac:dyDescent="0.25">
      <c r="A13093"/>
      <c r="B13093"/>
      <c r="C13093"/>
      <c r="D13093"/>
    </row>
    <row r="13094" spans="1:4" x14ac:dyDescent="0.25">
      <c r="A13094"/>
      <c r="B13094"/>
      <c r="C13094"/>
      <c r="D13094"/>
    </row>
    <row r="13095" spans="1:4" x14ac:dyDescent="0.25">
      <c r="A13095"/>
      <c r="B13095"/>
      <c r="C13095"/>
      <c r="D13095"/>
    </row>
    <row r="13096" spans="1:4" x14ac:dyDescent="0.25">
      <c r="A13096"/>
      <c r="B13096"/>
      <c r="C13096"/>
      <c r="D13096"/>
    </row>
    <row r="13097" spans="1:4" x14ac:dyDescent="0.25">
      <c r="A13097"/>
      <c r="B13097"/>
      <c r="C13097"/>
      <c r="D13097"/>
    </row>
    <row r="13098" spans="1:4" x14ac:dyDescent="0.25">
      <c r="A13098"/>
      <c r="B13098"/>
      <c r="C13098"/>
      <c r="D13098"/>
    </row>
    <row r="13099" spans="1:4" x14ac:dyDescent="0.25">
      <c r="A13099"/>
      <c r="B13099"/>
      <c r="C13099"/>
      <c r="D13099"/>
    </row>
    <row r="13100" spans="1:4" x14ac:dyDescent="0.25">
      <c r="A13100"/>
      <c r="B13100"/>
      <c r="C13100"/>
      <c r="D13100"/>
    </row>
    <row r="13101" spans="1:4" x14ac:dyDescent="0.25">
      <c r="A13101"/>
      <c r="B13101"/>
      <c r="C13101"/>
      <c r="D13101"/>
    </row>
    <row r="13102" spans="1:4" x14ac:dyDescent="0.25">
      <c r="A13102"/>
      <c r="B13102"/>
      <c r="C13102"/>
      <c r="D13102"/>
    </row>
    <row r="13103" spans="1:4" x14ac:dyDescent="0.25">
      <c r="A13103"/>
      <c r="B13103"/>
      <c r="C13103"/>
      <c r="D13103"/>
    </row>
    <row r="13104" spans="1:4" x14ac:dyDescent="0.25">
      <c r="A13104"/>
      <c r="B13104"/>
      <c r="C13104"/>
      <c r="D13104"/>
    </row>
    <row r="13105" spans="1:4" x14ac:dyDescent="0.25">
      <c r="A13105"/>
      <c r="B13105"/>
      <c r="C13105"/>
      <c r="D13105"/>
    </row>
    <row r="13106" spans="1:4" x14ac:dyDescent="0.25">
      <c r="A13106"/>
      <c r="B13106"/>
      <c r="C13106"/>
      <c r="D13106"/>
    </row>
    <row r="13107" spans="1:4" x14ac:dyDescent="0.25">
      <c r="A13107"/>
      <c r="B13107"/>
      <c r="C13107"/>
      <c r="D13107"/>
    </row>
    <row r="13108" spans="1:4" x14ac:dyDescent="0.25">
      <c r="A13108"/>
      <c r="B13108"/>
      <c r="C13108"/>
      <c r="D13108"/>
    </row>
    <row r="13109" spans="1:4" x14ac:dyDescent="0.25">
      <c r="A13109"/>
      <c r="B13109"/>
      <c r="C13109"/>
      <c r="D13109"/>
    </row>
    <row r="13110" spans="1:4" x14ac:dyDescent="0.25">
      <c r="A13110"/>
      <c r="B13110"/>
      <c r="C13110"/>
      <c r="D13110"/>
    </row>
    <row r="13111" spans="1:4" x14ac:dyDescent="0.25">
      <c r="A13111"/>
      <c r="B13111"/>
      <c r="C13111"/>
      <c r="D13111"/>
    </row>
    <row r="13112" spans="1:4" x14ac:dyDescent="0.25">
      <c r="A13112"/>
      <c r="B13112"/>
      <c r="C13112"/>
      <c r="D13112"/>
    </row>
    <row r="13113" spans="1:4" x14ac:dyDescent="0.25">
      <c r="A13113"/>
      <c r="B13113"/>
      <c r="C13113"/>
      <c r="D13113"/>
    </row>
    <row r="13114" spans="1:4" x14ac:dyDescent="0.25">
      <c r="A13114"/>
      <c r="B13114"/>
      <c r="C13114"/>
      <c r="D13114"/>
    </row>
    <row r="13115" spans="1:4" x14ac:dyDescent="0.25">
      <c r="A13115"/>
      <c r="B13115"/>
      <c r="C13115"/>
      <c r="D13115"/>
    </row>
    <row r="13116" spans="1:4" x14ac:dyDescent="0.25">
      <c r="A13116"/>
      <c r="B13116"/>
      <c r="C13116"/>
      <c r="D13116"/>
    </row>
    <row r="13117" spans="1:4" x14ac:dyDescent="0.25">
      <c r="A13117"/>
      <c r="B13117"/>
      <c r="C13117"/>
      <c r="D13117"/>
    </row>
    <row r="13118" spans="1:4" x14ac:dyDescent="0.25">
      <c r="A13118"/>
      <c r="B13118"/>
      <c r="C13118"/>
      <c r="D13118"/>
    </row>
    <row r="13119" spans="1:4" x14ac:dyDescent="0.25">
      <c r="A13119"/>
      <c r="B13119"/>
      <c r="C13119"/>
      <c r="D13119"/>
    </row>
    <row r="13120" spans="1:4" x14ac:dyDescent="0.25">
      <c r="A13120"/>
      <c r="B13120"/>
      <c r="C13120"/>
      <c r="D13120"/>
    </row>
    <row r="13121" spans="1:4" x14ac:dyDescent="0.25">
      <c r="A13121"/>
      <c r="B13121"/>
      <c r="C13121"/>
      <c r="D13121"/>
    </row>
    <row r="13122" spans="1:4" x14ac:dyDescent="0.25">
      <c r="A13122"/>
      <c r="B13122"/>
      <c r="C13122"/>
      <c r="D13122"/>
    </row>
    <row r="13123" spans="1:4" x14ac:dyDescent="0.25">
      <c r="A13123"/>
      <c r="B13123"/>
      <c r="C13123"/>
      <c r="D13123"/>
    </row>
    <row r="13124" spans="1:4" x14ac:dyDescent="0.25">
      <c r="A13124"/>
      <c r="B13124"/>
      <c r="C13124"/>
      <c r="D13124"/>
    </row>
    <row r="13125" spans="1:4" x14ac:dyDescent="0.25">
      <c r="A13125"/>
      <c r="B13125"/>
      <c r="C13125"/>
      <c r="D13125"/>
    </row>
    <row r="13126" spans="1:4" x14ac:dyDescent="0.25">
      <c r="A13126"/>
      <c r="B13126"/>
      <c r="C13126"/>
      <c r="D13126"/>
    </row>
    <row r="13127" spans="1:4" x14ac:dyDescent="0.25">
      <c r="A13127"/>
      <c r="B13127"/>
      <c r="C13127"/>
      <c r="D13127"/>
    </row>
    <row r="13128" spans="1:4" x14ac:dyDescent="0.25">
      <c r="A13128"/>
      <c r="B13128"/>
      <c r="C13128"/>
      <c r="D13128"/>
    </row>
    <row r="13129" spans="1:4" x14ac:dyDescent="0.25">
      <c r="A13129"/>
      <c r="B13129"/>
      <c r="C13129"/>
      <c r="D13129"/>
    </row>
    <row r="13130" spans="1:4" x14ac:dyDescent="0.25">
      <c r="A13130"/>
      <c r="B13130"/>
      <c r="C13130"/>
      <c r="D13130"/>
    </row>
    <row r="13131" spans="1:4" x14ac:dyDescent="0.25">
      <c r="A13131"/>
      <c r="B13131"/>
      <c r="C13131"/>
      <c r="D13131"/>
    </row>
    <row r="13132" spans="1:4" x14ac:dyDescent="0.25">
      <c r="A13132"/>
      <c r="B13132"/>
      <c r="C13132"/>
      <c r="D13132"/>
    </row>
    <row r="13133" spans="1:4" x14ac:dyDescent="0.25">
      <c r="A13133"/>
      <c r="B13133"/>
      <c r="C13133"/>
      <c r="D13133"/>
    </row>
    <row r="13134" spans="1:4" x14ac:dyDescent="0.25">
      <c r="A13134"/>
      <c r="B13134"/>
      <c r="C13134"/>
      <c r="D13134"/>
    </row>
    <row r="13135" spans="1:4" x14ac:dyDescent="0.25">
      <c r="A13135"/>
      <c r="B13135"/>
      <c r="C13135"/>
      <c r="D13135"/>
    </row>
    <row r="13136" spans="1:4" x14ac:dyDescent="0.25">
      <c r="A13136"/>
      <c r="B13136"/>
      <c r="C13136"/>
      <c r="D13136"/>
    </row>
    <row r="13137" spans="1:4" x14ac:dyDescent="0.25">
      <c r="A13137"/>
      <c r="B13137"/>
      <c r="C13137"/>
      <c r="D13137"/>
    </row>
    <row r="13138" spans="1:4" x14ac:dyDescent="0.25">
      <c r="A13138"/>
      <c r="B13138"/>
      <c r="C13138"/>
      <c r="D13138"/>
    </row>
    <row r="13139" spans="1:4" x14ac:dyDescent="0.25">
      <c r="A13139"/>
      <c r="B13139"/>
      <c r="C13139"/>
      <c r="D13139"/>
    </row>
    <row r="13140" spans="1:4" x14ac:dyDescent="0.25">
      <c r="A13140"/>
      <c r="B13140"/>
      <c r="C13140"/>
      <c r="D13140"/>
    </row>
    <row r="13141" spans="1:4" x14ac:dyDescent="0.25">
      <c r="A13141"/>
      <c r="B13141"/>
      <c r="C13141"/>
      <c r="D13141"/>
    </row>
    <row r="13142" spans="1:4" x14ac:dyDescent="0.25">
      <c r="A13142"/>
      <c r="B13142"/>
      <c r="C13142"/>
      <c r="D13142"/>
    </row>
    <row r="13143" spans="1:4" x14ac:dyDescent="0.25">
      <c r="A13143"/>
      <c r="B13143"/>
      <c r="C13143"/>
      <c r="D13143"/>
    </row>
    <row r="13144" spans="1:4" x14ac:dyDescent="0.25">
      <c r="A13144"/>
      <c r="B13144"/>
      <c r="C13144"/>
      <c r="D13144"/>
    </row>
    <row r="13145" spans="1:4" x14ac:dyDescent="0.25">
      <c r="A13145"/>
      <c r="B13145"/>
      <c r="C13145"/>
      <c r="D13145"/>
    </row>
    <row r="13146" spans="1:4" x14ac:dyDescent="0.25">
      <c r="A13146"/>
      <c r="B13146"/>
      <c r="C13146"/>
      <c r="D13146"/>
    </row>
    <row r="13147" spans="1:4" x14ac:dyDescent="0.25">
      <c r="A13147"/>
      <c r="B13147"/>
      <c r="C13147"/>
      <c r="D13147"/>
    </row>
    <row r="13148" spans="1:4" x14ac:dyDescent="0.25">
      <c r="A13148"/>
      <c r="B13148"/>
      <c r="C13148"/>
      <c r="D13148"/>
    </row>
    <row r="13149" spans="1:4" x14ac:dyDescent="0.25">
      <c r="A13149"/>
      <c r="B13149"/>
      <c r="C13149"/>
      <c r="D13149"/>
    </row>
    <row r="13150" spans="1:4" x14ac:dyDescent="0.25">
      <c r="A13150"/>
      <c r="B13150"/>
      <c r="C13150"/>
      <c r="D13150"/>
    </row>
    <row r="13151" spans="1:4" x14ac:dyDescent="0.25">
      <c r="A13151"/>
      <c r="B13151"/>
      <c r="C13151"/>
      <c r="D13151"/>
    </row>
    <row r="13152" spans="1:4" x14ac:dyDescent="0.25">
      <c r="A13152"/>
      <c r="B13152"/>
      <c r="C13152"/>
      <c r="D13152"/>
    </row>
    <row r="13153" spans="1:4" x14ac:dyDescent="0.25">
      <c r="A13153"/>
      <c r="B13153"/>
      <c r="C13153"/>
      <c r="D13153"/>
    </row>
    <row r="13154" spans="1:4" x14ac:dyDescent="0.25">
      <c r="A13154"/>
      <c r="B13154"/>
      <c r="C13154"/>
      <c r="D13154"/>
    </row>
    <row r="13155" spans="1:4" x14ac:dyDescent="0.25">
      <c r="A13155"/>
      <c r="B13155"/>
      <c r="C13155"/>
      <c r="D13155"/>
    </row>
    <row r="13156" spans="1:4" x14ac:dyDescent="0.25">
      <c r="A13156"/>
      <c r="B13156"/>
      <c r="C13156"/>
      <c r="D13156"/>
    </row>
    <row r="13157" spans="1:4" x14ac:dyDescent="0.25">
      <c r="A13157"/>
      <c r="B13157"/>
      <c r="C13157"/>
      <c r="D13157"/>
    </row>
    <row r="13158" spans="1:4" x14ac:dyDescent="0.25">
      <c r="A13158"/>
      <c r="B13158"/>
      <c r="C13158"/>
      <c r="D13158"/>
    </row>
    <row r="13159" spans="1:4" x14ac:dyDescent="0.25">
      <c r="A13159"/>
      <c r="B13159"/>
      <c r="C13159"/>
      <c r="D13159"/>
    </row>
    <row r="13160" spans="1:4" x14ac:dyDescent="0.25">
      <c r="A13160"/>
      <c r="B13160"/>
      <c r="C13160"/>
      <c r="D13160"/>
    </row>
    <row r="13161" spans="1:4" x14ac:dyDescent="0.25">
      <c r="A13161"/>
      <c r="B13161"/>
      <c r="C13161"/>
      <c r="D13161"/>
    </row>
    <row r="13162" spans="1:4" x14ac:dyDescent="0.25">
      <c r="A13162"/>
      <c r="B13162"/>
      <c r="C13162"/>
      <c r="D13162"/>
    </row>
    <row r="13163" spans="1:4" x14ac:dyDescent="0.25">
      <c r="A13163"/>
      <c r="B13163"/>
      <c r="C13163"/>
      <c r="D13163"/>
    </row>
    <row r="13164" spans="1:4" x14ac:dyDescent="0.25">
      <c r="A13164"/>
      <c r="B13164"/>
      <c r="C13164"/>
      <c r="D13164"/>
    </row>
    <row r="13165" spans="1:4" x14ac:dyDescent="0.25">
      <c r="A13165"/>
      <c r="B13165"/>
      <c r="C13165"/>
      <c r="D13165"/>
    </row>
    <row r="13166" spans="1:4" x14ac:dyDescent="0.25">
      <c r="A13166"/>
      <c r="B13166"/>
      <c r="C13166"/>
      <c r="D13166"/>
    </row>
    <row r="13167" spans="1:4" x14ac:dyDescent="0.25">
      <c r="A13167"/>
      <c r="B13167"/>
      <c r="C13167"/>
      <c r="D13167"/>
    </row>
    <row r="13168" spans="1:4" x14ac:dyDescent="0.25">
      <c r="A13168"/>
      <c r="B13168"/>
      <c r="C13168"/>
      <c r="D13168"/>
    </row>
    <row r="13169" spans="1:4" x14ac:dyDescent="0.25">
      <c r="A13169"/>
      <c r="B13169"/>
      <c r="C13169"/>
      <c r="D13169"/>
    </row>
    <row r="13170" spans="1:4" x14ac:dyDescent="0.25">
      <c r="A13170"/>
      <c r="B13170"/>
      <c r="C13170"/>
      <c r="D13170"/>
    </row>
    <row r="13171" spans="1:4" x14ac:dyDescent="0.25">
      <c r="A13171"/>
      <c r="B13171"/>
      <c r="C13171"/>
      <c r="D13171"/>
    </row>
    <row r="13172" spans="1:4" x14ac:dyDescent="0.25">
      <c r="A13172"/>
      <c r="B13172"/>
      <c r="C13172"/>
      <c r="D13172"/>
    </row>
    <row r="13173" spans="1:4" x14ac:dyDescent="0.25">
      <c r="A13173"/>
      <c r="B13173"/>
      <c r="C13173"/>
      <c r="D13173"/>
    </row>
    <row r="13174" spans="1:4" x14ac:dyDescent="0.25">
      <c r="A13174"/>
      <c r="B13174"/>
      <c r="C13174"/>
      <c r="D13174"/>
    </row>
    <row r="13175" spans="1:4" x14ac:dyDescent="0.25">
      <c r="A13175"/>
      <c r="B13175"/>
      <c r="C13175"/>
      <c r="D13175"/>
    </row>
    <row r="13176" spans="1:4" x14ac:dyDescent="0.25">
      <c r="A13176"/>
      <c r="B13176"/>
      <c r="C13176"/>
      <c r="D13176"/>
    </row>
    <row r="13177" spans="1:4" x14ac:dyDescent="0.25">
      <c r="A13177"/>
      <c r="B13177"/>
      <c r="C13177"/>
      <c r="D13177"/>
    </row>
    <row r="13178" spans="1:4" x14ac:dyDescent="0.25">
      <c r="A13178"/>
      <c r="B13178"/>
      <c r="C13178"/>
      <c r="D13178"/>
    </row>
    <row r="13179" spans="1:4" x14ac:dyDescent="0.25">
      <c r="A13179"/>
      <c r="B13179"/>
      <c r="C13179"/>
      <c r="D13179"/>
    </row>
    <row r="13180" spans="1:4" x14ac:dyDescent="0.25">
      <c r="A13180"/>
      <c r="B13180"/>
      <c r="C13180"/>
      <c r="D13180"/>
    </row>
    <row r="13181" spans="1:4" x14ac:dyDescent="0.25">
      <c r="A13181"/>
      <c r="B13181"/>
      <c r="C13181"/>
      <c r="D13181"/>
    </row>
    <row r="13182" spans="1:4" x14ac:dyDescent="0.25">
      <c r="A13182"/>
      <c r="B13182"/>
      <c r="C13182"/>
      <c r="D13182"/>
    </row>
    <row r="13183" spans="1:4" x14ac:dyDescent="0.25">
      <c r="A13183"/>
      <c r="B13183"/>
      <c r="C13183"/>
      <c r="D13183"/>
    </row>
    <row r="13184" spans="1:4" x14ac:dyDescent="0.25">
      <c r="A13184"/>
      <c r="B13184"/>
      <c r="C13184"/>
      <c r="D13184"/>
    </row>
    <row r="13185" spans="1:4" x14ac:dyDescent="0.25">
      <c r="A13185"/>
      <c r="B13185"/>
      <c r="C13185"/>
      <c r="D13185"/>
    </row>
    <row r="13186" spans="1:4" x14ac:dyDescent="0.25">
      <c r="A13186"/>
      <c r="B13186"/>
      <c r="C13186"/>
      <c r="D13186"/>
    </row>
    <row r="13187" spans="1:4" x14ac:dyDescent="0.25">
      <c r="A13187"/>
      <c r="B13187"/>
      <c r="C13187"/>
      <c r="D13187"/>
    </row>
    <row r="13188" spans="1:4" x14ac:dyDescent="0.25">
      <c r="A13188"/>
      <c r="B13188"/>
      <c r="C13188"/>
      <c r="D13188"/>
    </row>
    <row r="13189" spans="1:4" x14ac:dyDescent="0.25">
      <c r="A13189"/>
      <c r="B13189"/>
      <c r="C13189"/>
      <c r="D13189"/>
    </row>
    <row r="13190" spans="1:4" x14ac:dyDescent="0.25">
      <c r="A13190"/>
      <c r="B13190"/>
      <c r="C13190"/>
      <c r="D13190"/>
    </row>
    <row r="13191" spans="1:4" x14ac:dyDescent="0.25">
      <c r="A13191"/>
      <c r="B13191"/>
      <c r="C13191"/>
      <c r="D13191"/>
    </row>
    <row r="13192" spans="1:4" x14ac:dyDescent="0.25">
      <c r="A13192"/>
      <c r="B13192"/>
      <c r="C13192"/>
      <c r="D13192"/>
    </row>
    <row r="13193" spans="1:4" x14ac:dyDescent="0.25">
      <c r="A13193"/>
      <c r="B13193"/>
      <c r="C13193"/>
      <c r="D13193"/>
    </row>
    <row r="13194" spans="1:4" x14ac:dyDescent="0.25">
      <c r="A13194"/>
      <c r="B13194"/>
      <c r="C13194"/>
      <c r="D13194"/>
    </row>
    <row r="13195" spans="1:4" x14ac:dyDescent="0.25">
      <c r="A13195"/>
      <c r="B13195"/>
      <c r="C13195"/>
      <c r="D13195"/>
    </row>
    <row r="13196" spans="1:4" x14ac:dyDescent="0.25">
      <c r="A13196"/>
      <c r="B13196"/>
      <c r="C13196"/>
      <c r="D13196"/>
    </row>
    <row r="13197" spans="1:4" x14ac:dyDescent="0.25">
      <c r="A13197"/>
      <c r="B13197"/>
      <c r="C13197"/>
      <c r="D13197"/>
    </row>
    <row r="13198" spans="1:4" x14ac:dyDescent="0.25">
      <c r="A13198"/>
      <c r="B13198"/>
      <c r="C13198"/>
      <c r="D13198"/>
    </row>
    <row r="13199" spans="1:4" x14ac:dyDescent="0.25">
      <c r="A13199"/>
      <c r="B13199"/>
      <c r="C13199"/>
      <c r="D13199"/>
    </row>
    <row r="13200" spans="1:4" x14ac:dyDescent="0.25">
      <c r="A13200"/>
      <c r="B13200"/>
      <c r="C13200"/>
      <c r="D13200"/>
    </row>
    <row r="13201" spans="1:4" x14ac:dyDescent="0.25">
      <c r="A13201"/>
      <c r="B13201"/>
      <c r="C13201"/>
      <c r="D13201"/>
    </row>
    <row r="13202" spans="1:4" x14ac:dyDescent="0.25">
      <c r="A13202"/>
      <c r="B13202"/>
      <c r="C13202"/>
      <c r="D13202"/>
    </row>
    <row r="13203" spans="1:4" x14ac:dyDescent="0.25">
      <c r="A13203"/>
      <c r="B13203"/>
      <c r="C13203"/>
      <c r="D13203"/>
    </row>
    <row r="13204" spans="1:4" x14ac:dyDescent="0.25">
      <c r="A13204"/>
      <c r="B13204"/>
      <c r="C13204"/>
      <c r="D13204"/>
    </row>
    <row r="13205" spans="1:4" x14ac:dyDescent="0.25">
      <c r="A13205"/>
      <c r="B13205"/>
      <c r="C13205"/>
      <c r="D13205"/>
    </row>
    <row r="13206" spans="1:4" x14ac:dyDescent="0.25">
      <c r="A13206"/>
      <c r="B13206"/>
      <c r="C13206"/>
      <c r="D13206"/>
    </row>
    <row r="13207" spans="1:4" x14ac:dyDescent="0.25">
      <c r="A13207"/>
      <c r="B13207"/>
      <c r="C13207"/>
      <c r="D13207"/>
    </row>
    <row r="13208" spans="1:4" x14ac:dyDescent="0.25">
      <c r="A13208"/>
      <c r="B13208"/>
      <c r="C13208"/>
      <c r="D13208"/>
    </row>
    <row r="13209" spans="1:4" x14ac:dyDescent="0.25">
      <c r="A13209"/>
      <c r="B13209"/>
      <c r="C13209"/>
      <c r="D13209"/>
    </row>
    <row r="13210" spans="1:4" x14ac:dyDescent="0.25">
      <c r="A13210"/>
      <c r="B13210"/>
      <c r="C13210"/>
      <c r="D13210"/>
    </row>
    <row r="13211" spans="1:4" x14ac:dyDescent="0.25">
      <c r="A13211"/>
      <c r="B13211"/>
      <c r="C13211"/>
      <c r="D13211"/>
    </row>
    <row r="13212" spans="1:4" x14ac:dyDescent="0.25">
      <c r="A13212"/>
      <c r="B13212"/>
      <c r="C13212"/>
      <c r="D13212"/>
    </row>
    <row r="13213" spans="1:4" x14ac:dyDescent="0.25">
      <c r="A13213"/>
      <c r="B13213"/>
      <c r="C13213"/>
      <c r="D13213"/>
    </row>
    <row r="13214" spans="1:4" x14ac:dyDescent="0.25">
      <c r="A13214"/>
      <c r="B13214"/>
      <c r="C13214"/>
      <c r="D13214"/>
    </row>
    <row r="13215" spans="1:4" x14ac:dyDescent="0.25">
      <c r="A13215"/>
      <c r="B13215"/>
      <c r="C13215"/>
      <c r="D13215"/>
    </row>
    <row r="13216" spans="1:4" x14ac:dyDescent="0.25">
      <c r="A13216"/>
      <c r="B13216"/>
      <c r="C13216"/>
      <c r="D13216"/>
    </row>
    <row r="13217" spans="1:4" x14ac:dyDescent="0.25">
      <c r="A13217"/>
      <c r="B13217"/>
      <c r="C13217"/>
      <c r="D13217"/>
    </row>
    <row r="13218" spans="1:4" x14ac:dyDescent="0.25">
      <c r="A13218"/>
      <c r="B13218"/>
      <c r="C13218"/>
      <c r="D13218"/>
    </row>
    <row r="13219" spans="1:4" x14ac:dyDescent="0.25">
      <c r="A13219"/>
      <c r="B13219"/>
      <c r="C13219"/>
      <c r="D13219"/>
    </row>
    <row r="13220" spans="1:4" x14ac:dyDescent="0.25">
      <c r="A13220"/>
      <c r="B13220"/>
      <c r="C13220"/>
      <c r="D13220"/>
    </row>
    <row r="13221" spans="1:4" x14ac:dyDescent="0.25">
      <c r="A13221"/>
      <c r="B13221"/>
      <c r="C13221"/>
      <c r="D13221"/>
    </row>
    <row r="13222" spans="1:4" x14ac:dyDescent="0.25">
      <c r="A13222"/>
      <c r="B13222"/>
      <c r="C13222"/>
      <c r="D13222"/>
    </row>
    <row r="13223" spans="1:4" x14ac:dyDescent="0.25">
      <c r="A13223"/>
      <c r="B13223"/>
      <c r="C13223"/>
      <c r="D13223"/>
    </row>
    <row r="13224" spans="1:4" x14ac:dyDescent="0.25">
      <c r="A13224"/>
      <c r="B13224"/>
      <c r="C13224"/>
      <c r="D13224"/>
    </row>
    <row r="13225" spans="1:4" x14ac:dyDescent="0.25">
      <c r="A13225"/>
      <c r="B13225"/>
      <c r="C13225"/>
      <c r="D13225"/>
    </row>
    <row r="13226" spans="1:4" x14ac:dyDescent="0.25">
      <c r="A13226"/>
      <c r="B13226"/>
      <c r="C13226"/>
      <c r="D13226"/>
    </row>
    <row r="13227" spans="1:4" x14ac:dyDescent="0.25">
      <c r="A13227"/>
      <c r="B13227"/>
      <c r="C13227"/>
      <c r="D13227"/>
    </row>
    <row r="13228" spans="1:4" x14ac:dyDescent="0.25">
      <c r="A13228"/>
      <c r="B13228"/>
      <c r="C13228"/>
      <c r="D13228"/>
    </row>
    <row r="13229" spans="1:4" x14ac:dyDescent="0.25">
      <c r="A13229"/>
      <c r="B13229"/>
      <c r="C13229"/>
      <c r="D13229"/>
    </row>
    <row r="13230" spans="1:4" x14ac:dyDescent="0.25">
      <c r="A13230"/>
      <c r="B13230"/>
      <c r="C13230"/>
      <c r="D13230"/>
    </row>
    <row r="13231" spans="1:4" x14ac:dyDescent="0.25">
      <c r="A13231"/>
      <c r="B13231"/>
      <c r="C13231"/>
      <c r="D13231"/>
    </row>
    <row r="13232" spans="1:4" x14ac:dyDescent="0.25">
      <c r="A13232"/>
      <c r="B13232"/>
      <c r="C13232"/>
      <c r="D13232"/>
    </row>
    <row r="13233" spans="1:4" x14ac:dyDescent="0.25">
      <c r="A13233"/>
      <c r="B13233"/>
      <c r="C13233"/>
      <c r="D13233"/>
    </row>
    <row r="13234" spans="1:4" x14ac:dyDescent="0.25">
      <c r="A13234"/>
      <c r="B13234"/>
      <c r="C13234"/>
      <c r="D13234"/>
    </row>
    <row r="13235" spans="1:4" x14ac:dyDescent="0.25">
      <c r="A13235"/>
      <c r="B13235"/>
      <c r="C13235"/>
      <c r="D13235"/>
    </row>
    <row r="13236" spans="1:4" x14ac:dyDescent="0.25">
      <c r="A13236"/>
      <c r="B13236"/>
      <c r="C13236"/>
      <c r="D13236"/>
    </row>
    <row r="13237" spans="1:4" x14ac:dyDescent="0.25">
      <c r="A13237"/>
      <c r="B13237"/>
      <c r="C13237"/>
      <c r="D13237"/>
    </row>
    <row r="13238" spans="1:4" x14ac:dyDescent="0.25">
      <c r="A13238"/>
      <c r="B13238"/>
      <c r="C13238"/>
      <c r="D13238"/>
    </row>
    <row r="13239" spans="1:4" x14ac:dyDescent="0.25">
      <c r="A13239"/>
      <c r="B13239"/>
      <c r="C13239"/>
      <c r="D13239"/>
    </row>
    <row r="13240" spans="1:4" x14ac:dyDescent="0.25">
      <c r="A13240"/>
      <c r="B13240"/>
      <c r="C13240"/>
      <c r="D13240"/>
    </row>
    <row r="13241" spans="1:4" x14ac:dyDescent="0.25">
      <c r="A13241"/>
      <c r="B13241"/>
      <c r="C13241"/>
      <c r="D13241"/>
    </row>
    <row r="13242" spans="1:4" x14ac:dyDescent="0.25">
      <c r="A13242"/>
      <c r="B13242"/>
      <c r="C13242"/>
      <c r="D13242"/>
    </row>
    <row r="13243" spans="1:4" x14ac:dyDescent="0.25">
      <c r="A13243"/>
      <c r="B13243"/>
      <c r="C13243"/>
      <c r="D13243"/>
    </row>
    <row r="13244" spans="1:4" x14ac:dyDescent="0.25">
      <c r="A13244"/>
      <c r="B13244"/>
      <c r="C13244"/>
      <c r="D13244"/>
    </row>
    <row r="13245" spans="1:4" x14ac:dyDescent="0.25">
      <c r="A13245"/>
      <c r="B13245"/>
      <c r="C13245"/>
      <c r="D13245"/>
    </row>
    <row r="13246" spans="1:4" x14ac:dyDescent="0.25">
      <c r="A13246"/>
      <c r="B13246"/>
      <c r="C13246"/>
      <c r="D13246"/>
    </row>
    <row r="13247" spans="1:4" x14ac:dyDescent="0.25">
      <c r="A13247"/>
      <c r="B13247"/>
      <c r="C13247"/>
      <c r="D13247"/>
    </row>
    <row r="13248" spans="1:4" x14ac:dyDescent="0.25">
      <c r="A13248"/>
      <c r="B13248"/>
      <c r="C13248"/>
      <c r="D13248"/>
    </row>
    <row r="13249" spans="1:4" x14ac:dyDescent="0.25">
      <c r="A13249"/>
      <c r="B13249"/>
      <c r="C13249"/>
      <c r="D13249"/>
    </row>
    <row r="13250" spans="1:4" x14ac:dyDescent="0.25">
      <c r="A13250"/>
      <c r="B13250"/>
      <c r="C13250"/>
      <c r="D13250"/>
    </row>
    <row r="13251" spans="1:4" x14ac:dyDescent="0.25">
      <c r="A13251"/>
      <c r="B13251"/>
      <c r="C13251"/>
      <c r="D13251"/>
    </row>
    <row r="13252" spans="1:4" x14ac:dyDescent="0.25">
      <c r="A13252"/>
      <c r="B13252"/>
      <c r="C13252"/>
      <c r="D13252"/>
    </row>
    <row r="13253" spans="1:4" x14ac:dyDescent="0.25">
      <c r="A13253"/>
      <c r="B13253"/>
      <c r="C13253"/>
      <c r="D13253"/>
    </row>
    <row r="13254" spans="1:4" x14ac:dyDescent="0.25">
      <c r="A13254"/>
      <c r="B13254"/>
      <c r="C13254"/>
      <c r="D13254"/>
    </row>
    <row r="13255" spans="1:4" x14ac:dyDescent="0.25">
      <c r="A13255"/>
      <c r="B13255"/>
      <c r="C13255"/>
      <c r="D13255"/>
    </row>
    <row r="13256" spans="1:4" x14ac:dyDescent="0.25">
      <c r="A13256"/>
      <c r="B13256"/>
      <c r="C13256"/>
      <c r="D13256"/>
    </row>
    <row r="13257" spans="1:4" x14ac:dyDescent="0.25">
      <c r="A13257"/>
      <c r="B13257"/>
      <c r="C13257"/>
      <c r="D13257"/>
    </row>
    <row r="13258" spans="1:4" x14ac:dyDescent="0.25">
      <c r="A13258"/>
      <c r="B13258"/>
      <c r="C13258"/>
      <c r="D13258"/>
    </row>
    <row r="13259" spans="1:4" x14ac:dyDescent="0.25">
      <c r="A13259"/>
      <c r="B13259"/>
      <c r="C13259"/>
      <c r="D13259"/>
    </row>
    <row r="13260" spans="1:4" x14ac:dyDescent="0.25">
      <c r="A13260"/>
      <c r="B13260"/>
      <c r="C13260"/>
      <c r="D13260"/>
    </row>
    <row r="13261" spans="1:4" x14ac:dyDescent="0.25">
      <c r="A13261"/>
      <c r="B13261"/>
      <c r="C13261"/>
      <c r="D13261"/>
    </row>
    <row r="13262" spans="1:4" x14ac:dyDescent="0.25">
      <c r="A13262"/>
      <c r="B13262"/>
      <c r="C13262"/>
      <c r="D13262"/>
    </row>
    <row r="13263" spans="1:4" x14ac:dyDescent="0.25">
      <c r="A13263"/>
      <c r="B13263"/>
      <c r="C13263"/>
      <c r="D13263"/>
    </row>
    <row r="13264" spans="1:4" x14ac:dyDescent="0.25">
      <c r="A13264"/>
      <c r="B13264"/>
      <c r="C13264"/>
      <c r="D13264"/>
    </row>
    <row r="13265" spans="1:4" x14ac:dyDescent="0.25">
      <c r="A13265"/>
      <c r="B13265"/>
      <c r="C13265"/>
      <c r="D13265"/>
    </row>
    <row r="13266" spans="1:4" x14ac:dyDescent="0.25">
      <c r="A13266"/>
      <c r="B13266"/>
      <c r="C13266"/>
      <c r="D13266"/>
    </row>
    <row r="13267" spans="1:4" x14ac:dyDescent="0.25">
      <c r="A13267"/>
      <c r="B13267"/>
      <c r="C13267"/>
      <c r="D13267"/>
    </row>
    <row r="13268" spans="1:4" x14ac:dyDescent="0.25">
      <c r="A13268"/>
      <c r="B13268"/>
      <c r="C13268"/>
      <c r="D13268"/>
    </row>
    <row r="13269" spans="1:4" x14ac:dyDescent="0.25">
      <c r="A13269"/>
      <c r="B13269"/>
      <c r="C13269"/>
      <c r="D13269"/>
    </row>
    <row r="13270" spans="1:4" x14ac:dyDescent="0.25">
      <c r="A13270"/>
      <c r="B13270"/>
      <c r="C13270"/>
      <c r="D13270"/>
    </row>
    <row r="13271" spans="1:4" x14ac:dyDescent="0.25">
      <c r="A13271"/>
      <c r="B13271"/>
      <c r="C13271"/>
      <c r="D13271"/>
    </row>
    <row r="13272" spans="1:4" x14ac:dyDescent="0.25">
      <c r="A13272"/>
      <c r="B13272"/>
      <c r="C13272"/>
      <c r="D13272"/>
    </row>
    <row r="13273" spans="1:4" x14ac:dyDescent="0.25">
      <c r="A13273"/>
      <c r="B13273"/>
      <c r="C13273"/>
      <c r="D13273"/>
    </row>
    <row r="13274" spans="1:4" x14ac:dyDescent="0.25">
      <c r="A13274"/>
      <c r="B13274"/>
      <c r="C13274"/>
      <c r="D13274"/>
    </row>
    <row r="13275" spans="1:4" x14ac:dyDescent="0.25">
      <c r="A13275"/>
      <c r="B13275"/>
      <c r="C13275"/>
      <c r="D13275"/>
    </row>
    <row r="13276" spans="1:4" x14ac:dyDescent="0.25">
      <c r="A13276"/>
      <c r="B13276"/>
      <c r="C13276"/>
      <c r="D13276"/>
    </row>
    <row r="13277" spans="1:4" x14ac:dyDescent="0.25">
      <c r="A13277"/>
      <c r="B13277"/>
      <c r="C13277"/>
      <c r="D13277"/>
    </row>
    <row r="13278" spans="1:4" x14ac:dyDescent="0.25">
      <c r="A13278"/>
      <c r="B13278"/>
      <c r="C13278"/>
      <c r="D13278"/>
    </row>
    <row r="13279" spans="1:4" x14ac:dyDescent="0.25">
      <c r="A13279"/>
      <c r="B13279"/>
      <c r="C13279"/>
      <c r="D13279"/>
    </row>
    <row r="13280" spans="1:4" x14ac:dyDescent="0.25">
      <c r="A13280"/>
      <c r="B13280"/>
      <c r="C13280"/>
      <c r="D13280"/>
    </row>
    <row r="13281" spans="1:4" x14ac:dyDescent="0.25">
      <c r="A13281"/>
      <c r="B13281"/>
      <c r="C13281"/>
      <c r="D13281"/>
    </row>
    <row r="13282" spans="1:4" x14ac:dyDescent="0.25">
      <c r="A13282"/>
      <c r="B13282"/>
      <c r="C13282"/>
      <c r="D13282"/>
    </row>
    <row r="13283" spans="1:4" x14ac:dyDescent="0.25">
      <c r="A13283"/>
      <c r="B13283"/>
      <c r="C13283"/>
      <c r="D13283"/>
    </row>
    <row r="13284" spans="1:4" x14ac:dyDescent="0.25">
      <c r="A13284"/>
      <c r="B13284"/>
      <c r="C13284"/>
      <c r="D13284"/>
    </row>
    <row r="13285" spans="1:4" x14ac:dyDescent="0.25">
      <c r="A13285"/>
      <c r="B13285"/>
      <c r="C13285"/>
      <c r="D13285"/>
    </row>
    <row r="13286" spans="1:4" x14ac:dyDescent="0.25">
      <c r="A13286"/>
      <c r="B13286"/>
      <c r="C13286"/>
      <c r="D13286"/>
    </row>
    <row r="13287" spans="1:4" x14ac:dyDescent="0.25">
      <c r="A13287"/>
      <c r="B13287"/>
      <c r="C13287"/>
      <c r="D13287"/>
    </row>
    <row r="13288" spans="1:4" x14ac:dyDescent="0.25">
      <c r="A13288"/>
      <c r="B13288"/>
      <c r="C13288"/>
      <c r="D13288"/>
    </row>
    <row r="13289" spans="1:4" x14ac:dyDescent="0.25">
      <c r="A13289"/>
      <c r="B13289"/>
      <c r="C13289"/>
      <c r="D13289"/>
    </row>
    <row r="13290" spans="1:4" x14ac:dyDescent="0.25">
      <c r="A13290"/>
      <c r="B13290"/>
      <c r="C13290"/>
      <c r="D13290"/>
    </row>
    <row r="13291" spans="1:4" x14ac:dyDescent="0.25">
      <c r="A13291"/>
      <c r="B13291"/>
      <c r="C13291"/>
      <c r="D13291"/>
    </row>
    <row r="13292" spans="1:4" x14ac:dyDescent="0.25">
      <c r="A13292"/>
      <c r="B13292"/>
      <c r="C13292"/>
      <c r="D13292"/>
    </row>
    <row r="13293" spans="1:4" x14ac:dyDescent="0.25">
      <c r="A13293"/>
      <c r="B13293"/>
      <c r="C13293"/>
      <c r="D13293"/>
    </row>
    <row r="13294" spans="1:4" x14ac:dyDescent="0.25">
      <c r="A13294"/>
      <c r="B13294"/>
      <c r="C13294"/>
      <c r="D13294"/>
    </row>
    <row r="13295" spans="1:4" x14ac:dyDescent="0.25">
      <c r="A13295"/>
      <c r="B13295"/>
      <c r="C13295"/>
      <c r="D13295"/>
    </row>
    <row r="13296" spans="1:4" x14ac:dyDescent="0.25">
      <c r="A13296"/>
      <c r="B13296"/>
      <c r="C13296"/>
      <c r="D13296"/>
    </row>
    <row r="13297" spans="1:4" x14ac:dyDescent="0.25">
      <c r="A13297"/>
      <c r="B13297"/>
      <c r="C13297"/>
      <c r="D13297"/>
    </row>
    <row r="13298" spans="1:4" x14ac:dyDescent="0.25">
      <c r="A13298"/>
      <c r="B13298"/>
      <c r="C13298"/>
      <c r="D13298"/>
    </row>
    <row r="13299" spans="1:4" x14ac:dyDescent="0.25">
      <c r="A13299"/>
      <c r="B13299"/>
      <c r="C13299"/>
      <c r="D13299"/>
    </row>
    <row r="13300" spans="1:4" x14ac:dyDescent="0.25">
      <c r="A13300"/>
      <c r="B13300"/>
      <c r="C13300"/>
      <c r="D13300"/>
    </row>
    <row r="13301" spans="1:4" x14ac:dyDescent="0.25">
      <c r="A13301"/>
      <c r="B13301"/>
      <c r="C13301"/>
      <c r="D13301"/>
    </row>
    <row r="13302" spans="1:4" x14ac:dyDescent="0.25">
      <c r="A13302"/>
      <c r="B13302"/>
      <c r="C13302"/>
      <c r="D13302"/>
    </row>
    <row r="13303" spans="1:4" x14ac:dyDescent="0.25">
      <c r="A13303"/>
      <c r="B13303"/>
      <c r="C13303"/>
      <c r="D13303"/>
    </row>
    <row r="13304" spans="1:4" x14ac:dyDescent="0.25">
      <c r="A13304"/>
      <c r="B13304"/>
      <c r="C13304"/>
      <c r="D13304"/>
    </row>
    <row r="13305" spans="1:4" x14ac:dyDescent="0.25">
      <c r="A13305"/>
      <c r="B13305"/>
      <c r="C13305"/>
      <c r="D13305"/>
    </row>
    <row r="13306" spans="1:4" x14ac:dyDescent="0.25">
      <c r="A13306"/>
      <c r="B13306"/>
      <c r="C13306"/>
      <c r="D13306"/>
    </row>
    <row r="13307" spans="1:4" x14ac:dyDescent="0.25">
      <c r="A13307"/>
      <c r="B13307"/>
      <c r="C13307"/>
      <c r="D13307"/>
    </row>
    <row r="13308" spans="1:4" x14ac:dyDescent="0.25">
      <c r="A13308"/>
      <c r="B13308"/>
      <c r="C13308"/>
      <c r="D13308"/>
    </row>
    <row r="13309" spans="1:4" x14ac:dyDescent="0.25">
      <c r="A13309"/>
      <c r="B13309"/>
      <c r="C13309"/>
      <c r="D13309"/>
    </row>
    <row r="13310" spans="1:4" x14ac:dyDescent="0.25">
      <c r="A13310"/>
      <c r="B13310"/>
      <c r="C13310"/>
      <c r="D13310"/>
    </row>
    <row r="13311" spans="1:4" x14ac:dyDescent="0.25">
      <c r="A13311"/>
      <c r="B13311"/>
      <c r="C13311"/>
      <c r="D13311"/>
    </row>
    <row r="13312" spans="1:4" x14ac:dyDescent="0.25">
      <c r="A13312"/>
      <c r="B13312"/>
      <c r="C13312"/>
      <c r="D13312"/>
    </row>
    <row r="13313" spans="1:4" x14ac:dyDescent="0.25">
      <c r="A13313"/>
      <c r="B13313"/>
      <c r="C13313"/>
      <c r="D13313"/>
    </row>
    <row r="13314" spans="1:4" x14ac:dyDescent="0.25">
      <c r="A13314"/>
      <c r="B13314"/>
      <c r="C13314"/>
      <c r="D13314"/>
    </row>
    <row r="13315" spans="1:4" x14ac:dyDescent="0.25">
      <c r="A13315"/>
      <c r="B13315"/>
      <c r="C13315"/>
      <c r="D13315"/>
    </row>
    <row r="13316" spans="1:4" x14ac:dyDescent="0.25">
      <c r="A13316"/>
      <c r="B13316"/>
      <c r="C13316"/>
      <c r="D13316"/>
    </row>
    <row r="13317" spans="1:4" x14ac:dyDescent="0.25">
      <c r="A13317"/>
      <c r="B13317"/>
      <c r="C13317"/>
      <c r="D13317"/>
    </row>
    <row r="13318" spans="1:4" x14ac:dyDescent="0.25">
      <c r="A13318"/>
      <c r="B13318"/>
      <c r="C13318"/>
      <c r="D13318"/>
    </row>
    <row r="13319" spans="1:4" x14ac:dyDescent="0.25">
      <c r="A13319"/>
      <c r="B13319"/>
      <c r="C13319"/>
      <c r="D13319"/>
    </row>
    <row r="13320" spans="1:4" x14ac:dyDescent="0.25">
      <c r="A13320"/>
      <c r="B13320"/>
      <c r="C13320"/>
      <c r="D13320"/>
    </row>
    <row r="13321" spans="1:4" x14ac:dyDescent="0.25">
      <c r="A13321"/>
      <c r="B13321"/>
      <c r="C13321"/>
      <c r="D13321"/>
    </row>
    <row r="13322" spans="1:4" x14ac:dyDescent="0.25">
      <c r="A13322"/>
      <c r="B13322"/>
      <c r="C13322"/>
      <c r="D13322"/>
    </row>
    <row r="13323" spans="1:4" x14ac:dyDescent="0.25">
      <c r="A13323"/>
      <c r="B13323"/>
      <c r="C13323"/>
      <c r="D13323"/>
    </row>
    <row r="13324" spans="1:4" x14ac:dyDescent="0.25">
      <c r="A13324"/>
      <c r="B13324"/>
      <c r="C13324"/>
      <c r="D13324"/>
    </row>
    <row r="13325" spans="1:4" x14ac:dyDescent="0.25">
      <c r="A13325"/>
      <c r="B13325"/>
      <c r="C13325"/>
      <c r="D13325"/>
    </row>
    <row r="13326" spans="1:4" x14ac:dyDescent="0.25">
      <c r="A13326"/>
      <c r="B13326"/>
      <c r="C13326"/>
      <c r="D13326"/>
    </row>
    <row r="13327" spans="1:4" x14ac:dyDescent="0.25">
      <c r="A13327"/>
      <c r="B13327"/>
      <c r="C13327"/>
      <c r="D13327"/>
    </row>
    <row r="13328" spans="1:4" x14ac:dyDescent="0.25">
      <c r="A13328"/>
      <c r="B13328"/>
      <c r="C13328"/>
      <c r="D13328"/>
    </row>
    <row r="13329" spans="1:4" x14ac:dyDescent="0.25">
      <c r="A13329"/>
      <c r="B13329"/>
      <c r="C13329"/>
      <c r="D13329"/>
    </row>
    <row r="13330" spans="1:4" x14ac:dyDescent="0.25">
      <c r="A13330"/>
      <c r="B13330"/>
      <c r="C13330"/>
      <c r="D13330"/>
    </row>
    <row r="13331" spans="1:4" x14ac:dyDescent="0.25">
      <c r="A13331"/>
      <c r="B13331"/>
      <c r="C13331"/>
      <c r="D13331"/>
    </row>
    <row r="13332" spans="1:4" x14ac:dyDescent="0.25">
      <c r="A13332"/>
      <c r="B13332"/>
      <c r="C13332"/>
      <c r="D13332"/>
    </row>
    <row r="13333" spans="1:4" x14ac:dyDescent="0.25">
      <c r="A13333"/>
      <c r="B13333"/>
      <c r="C13333"/>
      <c r="D13333"/>
    </row>
    <row r="13334" spans="1:4" x14ac:dyDescent="0.25">
      <c r="A13334"/>
      <c r="B13334"/>
      <c r="C13334"/>
      <c r="D13334"/>
    </row>
    <row r="13335" spans="1:4" x14ac:dyDescent="0.25">
      <c r="A13335"/>
      <c r="B13335"/>
      <c r="C13335"/>
      <c r="D13335"/>
    </row>
    <row r="13336" spans="1:4" x14ac:dyDescent="0.25">
      <c r="A13336"/>
      <c r="B13336"/>
      <c r="C13336"/>
      <c r="D13336"/>
    </row>
    <row r="13337" spans="1:4" x14ac:dyDescent="0.25">
      <c r="A13337"/>
      <c r="B13337"/>
      <c r="C13337"/>
      <c r="D13337"/>
    </row>
    <row r="13338" spans="1:4" x14ac:dyDescent="0.25">
      <c r="A13338"/>
      <c r="B13338"/>
      <c r="C13338"/>
      <c r="D13338"/>
    </row>
    <row r="13339" spans="1:4" x14ac:dyDescent="0.25">
      <c r="A13339"/>
      <c r="B13339"/>
      <c r="C13339"/>
      <c r="D13339"/>
    </row>
    <row r="13340" spans="1:4" x14ac:dyDescent="0.25">
      <c r="A13340"/>
      <c r="B13340"/>
      <c r="C13340"/>
      <c r="D13340"/>
    </row>
    <row r="13341" spans="1:4" x14ac:dyDescent="0.25">
      <c r="A13341"/>
      <c r="B13341"/>
      <c r="C13341"/>
      <c r="D13341"/>
    </row>
    <row r="13342" spans="1:4" x14ac:dyDescent="0.25">
      <c r="A13342"/>
      <c r="B13342"/>
      <c r="C13342"/>
      <c r="D13342"/>
    </row>
    <row r="13343" spans="1:4" x14ac:dyDescent="0.25">
      <c r="A13343"/>
      <c r="B13343"/>
      <c r="C13343"/>
      <c r="D13343"/>
    </row>
    <row r="13344" spans="1:4" x14ac:dyDescent="0.25">
      <c r="A13344"/>
      <c r="B13344"/>
      <c r="C13344"/>
      <c r="D13344"/>
    </row>
    <row r="13345" spans="1:4" x14ac:dyDescent="0.25">
      <c r="A13345"/>
      <c r="B13345"/>
      <c r="C13345"/>
      <c r="D13345"/>
    </row>
    <row r="13346" spans="1:4" x14ac:dyDescent="0.25">
      <c r="A13346"/>
      <c r="B13346"/>
      <c r="C13346"/>
      <c r="D13346"/>
    </row>
    <row r="13347" spans="1:4" x14ac:dyDescent="0.25">
      <c r="A13347"/>
      <c r="B13347"/>
      <c r="C13347"/>
      <c r="D13347"/>
    </row>
    <row r="13348" spans="1:4" x14ac:dyDescent="0.25">
      <c r="A13348"/>
      <c r="B13348"/>
      <c r="C13348"/>
      <c r="D13348"/>
    </row>
    <row r="13349" spans="1:4" x14ac:dyDescent="0.25">
      <c r="A13349"/>
      <c r="B13349"/>
      <c r="C13349"/>
      <c r="D13349"/>
    </row>
    <row r="13350" spans="1:4" x14ac:dyDescent="0.25">
      <c r="A13350"/>
      <c r="B13350"/>
      <c r="C13350"/>
      <c r="D13350"/>
    </row>
    <row r="13351" spans="1:4" x14ac:dyDescent="0.25">
      <c r="A13351"/>
      <c r="B13351"/>
      <c r="C13351"/>
      <c r="D13351"/>
    </row>
    <row r="13352" spans="1:4" x14ac:dyDescent="0.25">
      <c r="A13352"/>
      <c r="B13352"/>
      <c r="C13352"/>
      <c r="D13352"/>
    </row>
    <row r="13353" spans="1:4" x14ac:dyDescent="0.25">
      <c r="A13353"/>
      <c r="B13353"/>
      <c r="C13353"/>
      <c r="D13353"/>
    </row>
    <row r="13354" spans="1:4" x14ac:dyDescent="0.25">
      <c r="A13354"/>
      <c r="B13354"/>
      <c r="C13354"/>
      <c r="D13354"/>
    </row>
    <row r="13355" spans="1:4" x14ac:dyDescent="0.25">
      <c r="A13355"/>
      <c r="B13355"/>
      <c r="C13355"/>
      <c r="D13355"/>
    </row>
    <row r="13356" spans="1:4" x14ac:dyDescent="0.25">
      <c r="A13356"/>
      <c r="B13356"/>
      <c r="C13356"/>
      <c r="D13356"/>
    </row>
    <row r="13357" spans="1:4" x14ac:dyDescent="0.25">
      <c r="A13357"/>
      <c r="B13357"/>
      <c r="C13357"/>
      <c r="D13357"/>
    </row>
    <row r="13358" spans="1:4" x14ac:dyDescent="0.25">
      <c r="A13358"/>
      <c r="B13358"/>
      <c r="C13358"/>
      <c r="D13358"/>
    </row>
    <row r="13359" spans="1:4" x14ac:dyDescent="0.25">
      <c r="A13359"/>
      <c r="B13359"/>
      <c r="C13359"/>
      <c r="D13359"/>
    </row>
    <row r="13360" spans="1:4" x14ac:dyDescent="0.25">
      <c r="A13360"/>
      <c r="B13360"/>
      <c r="C13360"/>
      <c r="D13360"/>
    </row>
    <row r="13361" spans="1:4" x14ac:dyDescent="0.25">
      <c r="A13361"/>
      <c r="B13361"/>
      <c r="C13361"/>
      <c r="D13361"/>
    </row>
    <row r="13362" spans="1:4" x14ac:dyDescent="0.25">
      <c r="A13362"/>
      <c r="B13362"/>
      <c r="C13362"/>
      <c r="D13362"/>
    </row>
    <row r="13363" spans="1:4" x14ac:dyDescent="0.25">
      <c r="A13363"/>
      <c r="B13363"/>
      <c r="C13363"/>
      <c r="D13363"/>
    </row>
    <row r="13364" spans="1:4" x14ac:dyDescent="0.25">
      <c r="A13364"/>
      <c r="B13364"/>
      <c r="C13364"/>
      <c r="D13364"/>
    </row>
    <row r="13365" spans="1:4" x14ac:dyDescent="0.25">
      <c r="A13365"/>
      <c r="B13365"/>
      <c r="C13365"/>
      <c r="D13365"/>
    </row>
    <row r="13366" spans="1:4" x14ac:dyDescent="0.25">
      <c r="A13366"/>
      <c r="B13366"/>
      <c r="C13366"/>
      <c r="D13366"/>
    </row>
    <row r="13367" spans="1:4" x14ac:dyDescent="0.25">
      <c r="A13367"/>
      <c r="B13367"/>
      <c r="C13367"/>
      <c r="D13367"/>
    </row>
    <row r="13368" spans="1:4" x14ac:dyDescent="0.25">
      <c r="A13368"/>
      <c r="B13368"/>
      <c r="C13368"/>
      <c r="D13368"/>
    </row>
    <row r="13369" spans="1:4" x14ac:dyDescent="0.25">
      <c r="A13369"/>
      <c r="B13369"/>
      <c r="C13369"/>
      <c r="D13369"/>
    </row>
    <row r="13370" spans="1:4" x14ac:dyDescent="0.25">
      <c r="A13370"/>
      <c r="B13370"/>
      <c r="C13370"/>
      <c r="D13370"/>
    </row>
    <row r="13371" spans="1:4" x14ac:dyDescent="0.25">
      <c r="A13371"/>
      <c r="B13371"/>
      <c r="C13371"/>
      <c r="D13371"/>
    </row>
    <row r="13372" spans="1:4" x14ac:dyDescent="0.25">
      <c r="A13372"/>
      <c r="B13372"/>
      <c r="C13372"/>
      <c r="D13372"/>
    </row>
    <row r="13373" spans="1:4" x14ac:dyDescent="0.25">
      <c r="A13373"/>
      <c r="B13373"/>
      <c r="C13373"/>
      <c r="D13373"/>
    </row>
    <row r="13374" spans="1:4" x14ac:dyDescent="0.25">
      <c r="A13374"/>
      <c r="B13374"/>
      <c r="C13374"/>
      <c r="D13374"/>
    </row>
    <row r="13375" spans="1:4" x14ac:dyDescent="0.25">
      <c r="A13375"/>
      <c r="B13375"/>
      <c r="C13375"/>
      <c r="D13375"/>
    </row>
    <row r="13376" spans="1:4" x14ac:dyDescent="0.25">
      <c r="A13376"/>
      <c r="B13376"/>
      <c r="C13376"/>
      <c r="D13376"/>
    </row>
    <row r="13377" spans="1:4" x14ac:dyDescent="0.25">
      <c r="A13377"/>
      <c r="B13377"/>
      <c r="C13377"/>
      <c r="D13377"/>
    </row>
    <row r="13378" spans="1:4" x14ac:dyDescent="0.25">
      <c r="A13378"/>
      <c r="B13378"/>
      <c r="C13378"/>
      <c r="D13378"/>
    </row>
    <row r="13379" spans="1:4" x14ac:dyDescent="0.25">
      <c r="A13379"/>
      <c r="B13379"/>
      <c r="C13379"/>
      <c r="D13379"/>
    </row>
    <row r="13380" spans="1:4" x14ac:dyDescent="0.25">
      <c r="A13380"/>
      <c r="B13380"/>
      <c r="C13380"/>
      <c r="D13380"/>
    </row>
    <row r="13381" spans="1:4" x14ac:dyDescent="0.25">
      <c r="A13381"/>
      <c r="B13381"/>
      <c r="C13381"/>
      <c r="D13381"/>
    </row>
    <row r="13382" spans="1:4" x14ac:dyDescent="0.25">
      <c r="A13382"/>
      <c r="B13382"/>
      <c r="C13382"/>
      <c r="D13382"/>
    </row>
    <row r="13383" spans="1:4" x14ac:dyDescent="0.25">
      <c r="A13383"/>
      <c r="B13383"/>
      <c r="C13383"/>
      <c r="D13383"/>
    </row>
    <row r="13384" spans="1:4" x14ac:dyDescent="0.25">
      <c r="A13384"/>
      <c r="B13384"/>
      <c r="C13384"/>
      <c r="D13384"/>
    </row>
    <row r="13385" spans="1:4" x14ac:dyDescent="0.25">
      <c r="A13385"/>
      <c r="B13385"/>
      <c r="C13385"/>
      <c r="D13385"/>
    </row>
    <row r="13386" spans="1:4" x14ac:dyDescent="0.25">
      <c r="A13386"/>
      <c r="B13386"/>
      <c r="C13386"/>
      <c r="D13386"/>
    </row>
    <row r="13387" spans="1:4" x14ac:dyDescent="0.25">
      <c r="A13387"/>
      <c r="B13387"/>
      <c r="C13387"/>
      <c r="D13387"/>
    </row>
    <row r="13388" spans="1:4" x14ac:dyDescent="0.25">
      <c r="A13388"/>
      <c r="B13388"/>
      <c r="C13388"/>
      <c r="D13388"/>
    </row>
    <row r="13389" spans="1:4" x14ac:dyDescent="0.25">
      <c r="A13389"/>
      <c r="B13389"/>
      <c r="C13389"/>
      <c r="D13389"/>
    </row>
    <row r="13390" spans="1:4" x14ac:dyDescent="0.25">
      <c r="A13390"/>
      <c r="B13390"/>
      <c r="C13390"/>
      <c r="D13390"/>
    </row>
    <row r="13391" spans="1:4" x14ac:dyDescent="0.25">
      <c r="A13391"/>
      <c r="B13391"/>
      <c r="C13391"/>
      <c r="D13391"/>
    </row>
    <row r="13392" spans="1:4" x14ac:dyDescent="0.25">
      <c r="A13392"/>
      <c r="B13392"/>
      <c r="C13392"/>
      <c r="D13392"/>
    </row>
    <row r="13393" spans="1:4" x14ac:dyDescent="0.25">
      <c r="A13393"/>
      <c r="B13393"/>
      <c r="C13393"/>
      <c r="D13393"/>
    </row>
    <row r="13394" spans="1:4" x14ac:dyDescent="0.25">
      <c r="A13394"/>
      <c r="B13394"/>
      <c r="C13394"/>
      <c r="D13394"/>
    </row>
    <row r="13395" spans="1:4" x14ac:dyDescent="0.25">
      <c r="A13395"/>
      <c r="B13395"/>
      <c r="C13395"/>
      <c r="D13395"/>
    </row>
    <row r="13396" spans="1:4" x14ac:dyDescent="0.25">
      <c r="A13396"/>
      <c r="B13396"/>
      <c r="C13396"/>
      <c r="D13396"/>
    </row>
    <row r="13397" spans="1:4" x14ac:dyDescent="0.25">
      <c r="A13397"/>
      <c r="B13397"/>
      <c r="C13397"/>
      <c r="D13397"/>
    </row>
    <row r="13398" spans="1:4" x14ac:dyDescent="0.25">
      <c r="A13398"/>
      <c r="B13398"/>
      <c r="C13398"/>
      <c r="D13398"/>
    </row>
    <row r="13399" spans="1:4" x14ac:dyDescent="0.25">
      <c r="A13399"/>
      <c r="B13399"/>
      <c r="C13399"/>
      <c r="D13399"/>
    </row>
    <row r="13400" spans="1:4" x14ac:dyDescent="0.25">
      <c r="A13400"/>
      <c r="B13400"/>
      <c r="C13400"/>
      <c r="D13400"/>
    </row>
    <row r="13401" spans="1:4" x14ac:dyDescent="0.25">
      <c r="A13401"/>
      <c r="B13401"/>
      <c r="C13401"/>
      <c r="D13401"/>
    </row>
    <row r="13402" spans="1:4" x14ac:dyDescent="0.25">
      <c r="A13402"/>
      <c r="B13402"/>
      <c r="C13402"/>
      <c r="D13402"/>
    </row>
    <row r="13403" spans="1:4" x14ac:dyDescent="0.25">
      <c r="A13403"/>
      <c r="B13403"/>
      <c r="C13403"/>
      <c r="D13403"/>
    </row>
    <row r="13404" spans="1:4" x14ac:dyDescent="0.25">
      <c r="A13404"/>
      <c r="B13404"/>
      <c r="C13404"/>
      <c r="D13404"/>
    </row>
    <row r="13405" spans="1:4" x14ac:dyDescent="0.25">
      <c r="A13405"/>
      <c r="B13405"/>
      <c r="C13405"/>
      <c r="D13405"/>
    </row>
    <row r="13406" spans="1:4" x14ac:dyDescent="0.25">
      <c r="A13406"/>
      <c r="B13406"/>
      <c r="C13406"/>
      <c r="D13406"/>
    </row>
    <row r="13407" spans="1:4" x14ac:dyDescent="0.25">
      <c r="A13407"/>
      <c r="B13407"/>
      <c r="C13407"/>
      <c r="D13407"/>
    </row>
    <row r="13408" spans="1:4" x14ac:dyDescent="0.25">
      <c r="A13408"/>
      <c r="B13408"/>
      <c r="C13408"/>
      <c r="D13408"/>
    </row>
    <row r="13409" spans="1:4" x14ac:dyDescent="0.25">
      <c r="A13409"/>
      <c r="B13409"/>
      <c r="C13409"/>
      <c r="D13409"/>
    </row>
    <row r="13410" spans="1:4" x14ac:dyDescent="0.25">
      <c r="A13410"/>
      <c r="B13410"/>
      <c r="C13410"/>
      <c r="D13410"/>
    </row>
    <row r="13411" spans="1:4" x14ac:dyDescent="0.25">
      <c r="A13411"/>
      <c r="B13411"/>
      <c r="C13411"/>
      <c r="D13411"/>
    </row>
    <row r="13412" spans="1:4" x14ac:dyDescent="0.25">
      <c r="A13412"/>
      <c r="B13412"/>
      <c r="C13412"/>
      <c r="D13412"/>
    </row>
    <row r="13413" spans="1:4" x14ac:dyDescent="0.25">
      <c r="A13413"/>
      <c r="B13413"/>
      <c r="C13413"/>
      <c r="D13413"/>
    </row>
    <row r="13414" spans="1:4" x14ac:dyDescent="0.25">
      <c r="A13414"/>
      <c r="B13414"/>
      <c r="C13414"/>
      <c r="D13414"/>
    </row>
    <row r="13415" spans="1:4" x14ac:dyDescent="0.25">
      <c r="A13415"/>
      <c r="B13415"/>
      <c r="C13415"/>
      <c r="D13415"/>
    </row>
    <row r="13416" spans="1:4" x14ac:dyDescent="0.25">
      <c r="A13416"/>
      <c r="B13416"/>
      <c r="C13416"/>
      <c r="D13416"/>
    </row>
    <row r="13417" spans="1:4" x14ac:dyDescent="0.25">
      <c r="A13417"/>
      <c r="B13417"/>
      <c r="C13417"/>
      <c r="D13417"/>
    </row>
    <row r="13418" spans="1:4" x14ac:dyDescent="0.25">
      <c r="A13418"/>
      <c r="B13418"/>
      <c r="C13418"/>
      <c r="D13418"/>
    </row>
    <row r="13419" spans="1:4" x14ac:dyDescent="0.25">
      <c r="A13419"/>
      <c r="B13419"/>
      <c r="C13419"/>
      <c r="D13419"/>
    </row>
    <row r="13420" spans="1:4" x14ac:dyDescent="0.25">
      <c r="A13420"/>
      <c r="B13420"/>
      <c r="C13420"/>
      <c r="D13420"/>
    </row>
    <row r="13421" spans="1:4" x14ac:dyDescent="0.25">
      <c r="A13421"/>
      <c r="B13421"/>
      <c r="C13421"/>
      <c r="D13421"/>
    </row>
    <row r="13422" spans="1:4" x14ac:dyDescent="0.25">
      <c r="A13422"/>
      <c r="B13422"/>
      <c r="C13422"/>
      <c r="D13422"/>
    </row>
    <row r="13423" spans="1:4" x14ac:dyDescent="0.25">
      <c r="A13423"/>
      <c r="B13423"/>
      <c r="C13423"/>
      <c r="D13423"/>
    </row>
    <row r="13424" spans="1:4" x14ac:dyDescent="0.25">
      <c r="A13424"/>
      <c r="B13424"/>
      <c r="C13424"/>
      <c r="D13424"/>
    </row>
    <row r="13425" spans="1:4" x14ac:dyDescent="0.25">
      <c r="A13425"/>
      <c r="B13425"/>
      <c r="C13425"/>
      <c r="D13425"/>
    </row>
    <row r="13426" spans="1:4" x14ac:dyDescent="0.25">
      <c r="A13426"/>
      <c r="B13426"/>
      <c r="C13426"/>
      <c r="D13426"/>
    </row>
    <row r="13427" spans="1:4" x14ac:dyDescent="0.25">
      <c r="A13427"/>
      <c r="B13427"/>
      <c r="C13427"/>
      <c r="D13427"/>
    </row>
    <row r="13428" spans="1:4" x14ac:dyDescent="0.25">
      <c r="A13428"/>
      <c r="B13428"/>
      <c r="C13428"/>
      <c r="D13428"/>
    </row>
    <row r="13429" spans="1:4" x14ac:dyDescent="0.25">
      <c r="A13429"/>
      <c r="B13429"/>
      <c r="C13429"/>
      <c r="D13429"/>
    </row>
    <row r="13430" spans="1:4" x14ac:dyDescent="0.25">
      <c r="A13430"/>
      <c r="B13430"/>
      <c r="C13430"/>
      <c r="D13430"/>
    </row>
    <row r="13431" spans="1:4" x14ac:dyDescent="0.25">
      <c r="A13431"/>
      <c r="B13431"/>
      <c r="C13431"/>
      <c r="D13431"/>
    </row>
    <row r="13432" spans="1:4" x14ac:dyDescent="0.25">
      <c r="A13432"/>
      <c r="B13432"/>
      <c r="C13432"/>
      <c r="D13432"/>
    </row>
    <row r="13433" spans="1:4" x14ac:dyDescent="0.25">
      <c r="A13433"/>
      <c r="B13433"/>
      <c r="C13433"/>
      <c r="D13433"/>
    </row>
    <row r="13434" spans="1:4" x14ac:dyDescent="0.25">
      <c r="A13434"/>
      <c r="B13434"/>
      <c r="C13434"/>
      <c r="D13434"/>
    </row>
    <row r="13435" spans="1:4" x14ac:dyDescent="0.25">
      <c r="A13435"/>
      <c r="B13435"/>
      <c r="C13435"/>
      <c r="D13435"/>
    </row>
    <row r="13436" spans="1:4" x14ac:dyDescent="0.25">
      <c r="A13436"/>
      <c r="B13436"/>
      <c r="C13436"/>
      <c r="D13436"/>
    </row>
    <row r="13437" spans="1:4" x14ac:dyDescent="0.25">
      <c r="A13437"/>
      <c r="B13437"/>
      <c r="C13437"/>
      <c r="D13437"/>
    </row>
    <row r="13438" spans="1:4" x14ac:dyDescent="0.25">
      <c r="A13438"/>
      <c r="B13438"/>
      <c r="C13438"/>
      <c r="D13438"/>
    </row>
    <row r="13439" spans="1:4" x14ac:dyDescent="0.25">
      <c r="A13439"/>
      <c r="B13439"/>
      <c r="C13439"/>
      <c r="D13439"/>
    </row>
    <row r="13440" spans="1:4" x14ac:dyDescent="0.25">
      <c r="A13440"/>
      <c r="B13440"/>
      <c r="C13440"/>
      <c r="D13440"/>
    </row>
    <row r="13441" spans="1:4" x14ac:dyDescent="0.25">
      <c r="A13441"/>
      <c r="B13441"/>
      <c r="C13441"/>
      <c r="D13441"/>
    </row>
    <row r="13442" spans="1:4" x14ac:dyDescent="0.25">
      <c r="A13442"/>
      <c r="B13442"/>
      <c r="C13442"/>
      <c r="D13442"/>
    </row>
    <row r="13443" spans="1:4" x14ac:dyDescent="0.25">
      <c r="A13443"/>
      <c r="B13443"/>
      <c r="C13443"/>
      <c r="D13443"/>
    </row>
    <row r="13444" spans="1:4" x14ac:dyDescent="0.25">
      <c r="A13444"/>
      <c r="B13444"/>
      <c r="C13444"/>
      <c r="D13444"/>
    </row>
    <row r="13445" spans="1:4" x14ac:dyDescent="0.25">
      <c r="A13445"/>
      <c r="B13445"/>
      <c r="C13445"/>
      <c r="D13445"/>
    </row>
    <row r="13446" spans="1:4" x14ac:dyDescent="0.25">
      <c r="A13446"/>
      <c r="B13446"/>
      <c r="C13446"/>
      <c r="D13446"/>
    </row>
    <row r="13447" spans="1:4" x14ac:dyDescent="0.25">
      <c r="A13447"/>
      <c r="B13447"/>
      <c r="C13447"/>
      <c r="D13447"/>
    </row>
    <row r="13448" spans="1:4" x14ac:dyDescent="0.25">
      <c r="A13448"/>
      <c r="B13448"/>
      <c r="C13448"/>
      <c r="D13448"/>
    </row>
    <row r="13449" spans="1:4" x14ac:dyDescent="0.25">
      <c r="A13449"/>
      <c r="B13449"/>
      <c r="C13449"/>
      <c r="D13449"/>
    </row>
    <row r="13450" spans="1:4" x14ac:dyDescent="0.25">
      <c r="A13450"/>
      <c r="B13450"/>
      <c r="C13450"/>
      <c r="D13450"/>
    </row>
    <row r="13451" spans="1:4" x14ac:dyDescent="0.25">
      <c r="A13451"/>
      <c r="B13451"/>
      <c r="C13451"/>
      <c r="D13451"/>
    </row>
    <row r="13452" spans="1:4" x14ac:dyDescent="0.25">
      <c r="A13452"/>
      <c r="B13452"/>
      <c r="C13452"/>
      <c r="D13452"/>
    </row>
    <row r="13453" spans="1:4" x14ac:dyDescent="0.25">
      <c r="A13453"/>
      <c r="B13453"/>
      <c r="C13453"/>
      <c r="D13453"/>
    </row>
    <row r="13454" spans="1:4" x14ac:dyDescent="0.25">
      <c r="A13454"/>
      <c r="B13454"/>
      <c r="C13454"/>
      <c r="D13454"/>
    </row>
    <row r="13455" spans="1:4" x14ac:dyDescent="0.25">
      <c r="A13455"/>
      <c r="B13455"/>
      <c r="C13455"/>
      <c r="D13455"/>
    </row>
    <row r="13456" spans="1:4" x14ac:dyDescent="0.25">
      <c r="A13456"/>
      <c r="B13456"/>
      <c r="C13456"/>
      <c r="D13456"/>
    </row>
    <row r="13457" spans="1:4" x14ac:dyDescent="0.25">
      <c r="A13457"/>
      <c r="B13457"/>
      <c r="C13457"/>
      <c r="D13457"/>
    </row>
    <row r="13458" spans="1:4" x14ac:dyDescent="0.25">
      <c r="A13458"/>
      <c r="B13458"/>
      <c r="C13458"/>
      <c r="D13458"/>
    </row>
    <row r="13459" spans="1:4" x14ac:dyDescent="0.25">
      <c r="A13459"/>
      <c r="B13459"/>
      <c r="C13459"/>
      <c r="D13459"/>
    </row>
    <row r="13460" spans="1:4" x14ac:dyDescent="0.25">
      <c r="A13460"/>
      <c r="B13460"/>
      <c r="C13460"/>
      <c r="D13460"/>
    </row>
    <row r="13461" spans="1:4" x14ac:dyDescent="0.25">
      <c r="A13461"/>
      <c r="B13461"/>
      <c r="C13461"/>
      <c r="D13461"/>
    </row>
    <row r="13462" spans="1:4" x14ac:dyDescent="0.25">
      <c r="A13462"/>
      <c r="B13462"/>
      <c r="C13462"/>
      <c r="D13462"/>
    </row>
    <row r="13463" spans="1:4" x14ac:dyDescent="0.25">
      <c r="A13463"/>
      <c r="B13463"/>
      <c r="C13463"/>
      <c r="D13463"/>
    </row>
    <row r="13464" spans="1:4" x14ac:dyDescent="0.25">
      <c r="A13464"/>
      <c r="B13464"/>
      <c r="C13464"/>
      <c r="D13464"/>
    </row>
    <row r="13465" spans="1:4" x14ac:dyDescent="0.25">
      <c r="A13465"/>
      <c r="B13465"/>
      <c r="C13465"/>
      <c r="D13465"/>
    </row>
    <row r="13466" spans="1:4" x14ac:dyDescent="0.25">
      <c r="A13466"/>
      <c r="B13466"/>
      <c r="C13466"/>
      <c r="D13466"/>
    </row>
    <row r="13467" spans="1:4" x14ac:dyDescent="0.25">
      <c r="A13467"/>
      <c r="B13467"/>
      <c r="C13467"/>
      <c r="D13467"/>
    </row>
    <row r="13468" spans="1:4" x14ac:dyDescent="0.25">
      <c r="A13468"/>
      <c r="B13468"/>
      <c r="C13468"/>
      <c r="D13468"/>
    </row>
    <row r="13469" spans="1:4" x14ac:dyDescent="0.25">
      <c r="A13469"/>
      <c r="B13469"/>
      <c r="C13469"/>
      <c r="D13469"/>
    </row>
    <row r="13470" spans="1:4" x14ac:dyDescent="0.25">
      <c r="A13470"/>
      <c r="B13470"/>
      <c r="C13470"/>
      <c r="D13470"/>
    </row>
    <row r="13471" spans="1:4" x14ac:dyDescent="0.25">
      <c r="A13471"/>
      <c r="B13471"/>
      <c r="C13471"/>
      <c r="D13471"/>
    </row>
    <row r="13472" spans="1:4" x14ac:dyDescent="0.25">
      <c r="A13472"/>
      <c r="B13472"/>
      <c r="C13472"/>
      <c r="D13472"/>
    </row>
    <row r="13473" spans="1:4" x14ac:dyDescent="0.25">
      <c r="A13473"/>
      <c r="B13473"/>
      <c r="C13473"/>
      <c r="D13473"/>
    </row>
    <row r="13474" spans="1:4" x14ac:dyDescent="0.25">
      <c r="A13474"/>
      <c r="B13474"/>
      <c r="C13474"/>
      <c r="D13474"/>
    </row>
    <row r="13475" spans="1:4" x14ac:dyDescent="0.25">
      <c r="A13475"/>
      <c r="B13475"/>
      <c r="C13475"/>
      <c r="D13475"/>
    </row>
    <row r="13476" spans="1:4" x14ac:dyDescent="0.25">
      <c r="A13476"/>
      <c r="B13476"/>
      <c r="C13476"/>
      <c r="D13476"/>
    </row>
    <row r="13477" spans="1:4" x14ac:dyDescent="0.25">
      <c r="A13477"/>
      <c r="B13477"/>
      <c r="C13477"/>
      <c r="D13477"/>
    </row>
    <row r="13478" spans="1:4" x14ac:dyDescent="0.25">
      <c r="A13478"/>
      <c r="B13478"/>
      <c r="C13478"/>
      <c r="D13478"/>
    </row>
    <row r="13479" spans="1:4" x14ac:dyDescent="0.25">
      <c r="A13479"/>
      <c r="B13479"/>
      <c r="C13479"/>
      <c r="D13479"/>
    </row>
    <row r="13480" spans="1:4" x14ac:dyDescent="0.25">
      <c r="A13480"/>
      <c r="B13480"/>
      <c r="C13480"/>
      <c r="D13480"/>
    </row>
    <row r="13481" spans="1:4" x14ac:dyDescent="0.25">
      <c r="A13481"/>
      <c r="B13481"/>
      <c r="C13481"/>
      <c r="D13481"/>
    </row>
    <row r="13482" spans="1:4" x14ac:dyDescent="0.25">
      <c r="A13482"/>
      <c r="B13482"/>
      <c r="C13482"/>
      <c r="D13482"/>
    </row>
    <row r="13483" spans="1:4" x14ac:dyDescent="0.25">
      <c r="A13483"/>
      <c r="B13483"/>
      <c r="C13483"/>
      <c r="D13483"/>
    </row>
    <row r="13484" spans="1:4" x14ac:dyDescent="0.25">
      <c r="A13484"/>
      <c r="B13484"/>
      <c r="C13484"/>
      <c r="D13484"/>
    </row>
    <row r="13485" spans="1:4" x14ac:dyDescent="0.25">
      <c r="A13485"/>
      <c r="B13485"/>
      <c r="C13485"/>
      <c r="D13485"/>
    </row>
    <row r="13486" spans="1:4" x14ac:dyDescent="0.25">
      <c r="A13486"/>
      <c r="B13486"/>
      <c r="C13486"/>
      <c r="D13486"/>
    </row>
    <row r="13487" spans="1:4" x14ac:dyDescent="0.25">
      <c r="A13487"/>
      <c r="B13487"/>
      <c r="C13487"/>
      <c r="D13487"/>
    </row>
    <row r="13488" spans="1:4" x14ac:dyDescent="0.25">
      <c r="A13488"/>
      <c r="B13488"/>
      <c r="C13488"/>
      <c r="D13488"/>
    </row>
    <row r="13489" spans="1:4" x14ac:dyDescent="0.25">
      <c r="A13489"/>
      <c r="B13489"/>
      <c r="C13489"/>
      <c r="D13489"/>
    </row>
    <row r="13490" spans="1:4" x14ac:dyDescent="0.25">
      <c r="A13490"/>
      <c r="B13490"/>
      <c r="C13490"/>
      <c r="D13490"/>
    </row>
    <row r="13491" spans="1:4" x14ac:dyDescent="0.25">
      <c r="A13491"/>
      <c r="B13491"/>
      <c r="C13491"/>
      <c r="D13491"/>
    </row>
    <row r="13492" spans="1:4" x14ac:dyDescent="0.25">
      <c r="A13492"/>
      <c r="B13492"/>
      <c r="C13492"/>
      <c r="D13492"/>
    </row>
    <row r="13493" spans="1:4" x14ac:dyDescent="0.25">
      <c r="A13493"/>
      <c r="B13493"/>
      <c r="C13493"/>
      <c r="D13493"/>
    </row>
    <row r="13494" spans="1:4" x14ac:dyDescent="0.25">
      <c r="A13494"/>
      <c r="B13494"/>
      <c r="C13494"/>
      <c r="D13494"/>
    </row>
    <row r="13495" spans="1:4" x14ac:dyDescent="0.25">
      <c r="A13495"/>
      <c r="B13495"/>
      <c r="C13495"/>
      <c r="D13495"/>
    </row>
    <row r="13496" spans="1:4" x14ac:dyDescent="0.25">
      <c r="A13496"/>
      <c r="B13496"/>
      <c r="C13496"/>
      <c r="D13496"/>
    </row>
    <row r="13497" spans="1:4" x14ac:dyDescent="0.25">
      <c r="A13497"/>
      <c r="B13497"/>
      <c r="C13497"/>
      <c r="D13497"/>
    </row>
    <row r="13498" spans="1:4" x14ac:dyDescent="0.25">
      <c r="A13498"/>
      <c r="B13498"/>
      <c r="C13498"/>
      <c r="D13498"/>
    </row>
    <row r="13499" spans="1:4" x14ac:dyDescent="0.25">
      <c r="A13499"/>
      <c r="B13499"/>
      <c r="C13499"/>
      <c r="D13499"/>
    </row>
    <row r="13500" spans="1:4" x14ac:dyDescent="0.25">
      <c r="A13500"/>
      <c r="B13500"/>
      <c r="C13500"/>
      <c r="D13500"/>
    </row>
    <row r="13501" spans="1:4" x14ac:dyDescent="0.25">
      <c r="A13501"/>
      <c r="B13501"/>
      <c r="C13501"/>
      <c r="D13501"/>
    </row>
    <row r="13502" spans="1:4" x14ac:dyDescent="0.25">
      <c r="A13502"/>
      <c r="B13502"/>
      <c r="C13502"/>
      <c r="D13502"/>
    </row>
    <row r="13503" spans="1:4" x14ac:dyDescent="0.25">
      <c r="A13503"/>
      <c r="B13503"/>
      <c r="C13503"/>
      <c r="D13503"/>
    </row>
    <row r="13504" spans="1:4" x14ac:dyDescent="0.25">
      <c r="A13504"/>
      <c r="B13504"/>
      <c r="C13504"/>
      <c r="D13504"/>
    </row>
    <row r="13505" spans="1:4" x14ac:dyDescent="0.25">
      <c r="A13505"/>
      <c r="B13505"/>
      <c r="C13505"/>
      <c r="D13505"/>
    </row>
    <row r="13506" spans="1:4" x14ac:dyDescent="0.25">
      <c r="A13506"/>
      <c r="B13506"/>
      <c r="C13506"/>
      <c r="D13506"/>
    </row>
    <row r="13507" spans="1:4" x14ac:dyDescent="0.25">
      <c r="A13507"/>
      <c r="B13507"/>
      <c r="C13507"/>
      <c r="D13507"/>
    </row>
    <row r="13508" spans="1:4" x14ac:dyDescent="0.25">
      <c r="A13508"/>
      <c r="B13508"/>
      <c r="C13508"/>
      <c r="D13508"/>
    </row>
    <row r="13509" spans="1:4" x14ac:dyDescent="0.25">
      <c r="A13509"/>
      <c r="B13509"/>
      <c r="C13509"/>
      <c r="D13509"/>
    </row>
    <row r="13510" spans="1:4" x14ac:dyDescent="0.25">
      <c r="A13510"/>
      <c r="B13510"/>
      <c r="C13510"/>
      <c r="D13510"/>
    </row>
    <row r="13511" spans="1:4" x14ac:dyDescent="0.25">
      <c r="A13511"/>
      <c r="B13511"/>
      <c r="C13511"/>
      <c r="D13511"/>
    </row>
    <row r="13512" spans="1:4" x14ac:dyDescent="0.25">
      <c r="A13512"/>
      <c r="B13512"/>
      <c r="C13512"/>
      <c r="D13512"/>
    </row>
    <row r="13513" spans="1:4" x14ac:dyDescent="0.25">
      <c r="A13513"/>
      <c r="B13513"/>
      <c r="C13513"/>
      <c r="D13513"/>
    </row>
    <row r="13514" spans="1:4" x14ac:dyDescent="0.25">
      <c r="A13514"/>
      <c r="B13514"/>
      <c r="C13514"/>
      <c r="D13514"/>
    </row>
    <row r="13515" spans="1:4" x14ac:dyDescent="0.25">
      <c r="A13515"/>
      <c r="B13515"/>
      <c r="C13515"/>
      <c r="D13515"/>
    </row>
    <row r="13516" spans="1:4" x14ac:dyDescent="0.25">
      <c r="A13516"/>
      <c r="B13516"/>
      <c r="C13516"/>
      <c r="D13516"/>
    </row>
    <row r="13517" spans="1:4" x14ac:dyDescent="0.25">
      <c r="A13517"/>
      <c r="B13517"/>
      <c r="C13517"/>
      <c r="D13517"/>
    </row>
    <row r="13518" spans="1:4" x14ac:dyDescent="0.25">
      <c r="A13518"/>
      <c r="B13518"/>
      <c r="C13518"/>
      <c r="D13518"/>
    </row>
    <row r="13519" spans="1:4" x14ac:dyDescent="0.25">
      <c r="A13519"/>
      <c r="B13519"/>
      <c r="C13519"/>
      <c r="D13519"/>
    </row>
    <row r="13520" spans="1:4" x14ac:dyDescent="0.25">
      <c r="A13520"/>
      <c r="B13520"/>
      <c r="C13520"/>
      <c r="D13520"/>
    </row>
    <row r="13521" spans="1:4" x14ac:dyDescent="0.25">
      <c r="A13521"/>
      <c r="B13521"/>
      <c r="C13521"/>
      <c r="D13521"/>
    </row>
    <row r="13522" spans="1:4" x14ac:dyDescent="0.25">
      <c r="A13522"/>
      <c r="B13522"/>
      <c r="C13522"/>
      <c r="D13522"/>
    </row>
    <row r="13523" spans="1:4" x14ac:dyDescent="0.25">
      <c r="A13523"/>
      <c r="B13523"/>
      <c r="C13523"/>
      <c r="D13523"/>
    </row>
    <row r="13524" spans="1:4" x14ac:dyDescent="0.25">
      <c r="A13524"/>
      <c r="B13524"/>
      <c r="C13524"/>
      <c r="D13524"/>
    </row>
    <row r="13525" spans="1:4" x14ac:dyDescent="0.25">
      <c r="A13525"/>
      <c r="B13525"/>
      <c r="C13525"/>
      <c r="D13525"/>
    </row>
    <row r="13526" spans="1:4" x14ac:dyDescent="0.25">
      <c r="A13526"/>
      <c r="B13526"/>
      <c r="C13526"/>
      <c r="D13526"/>
    </row>
    <row r="13527" spans="1:4" x14ac:dyDescent="0.25">
      <c r="A13527"/>
      <c r="B13527"/>
      <c r="C13527"/>
      <c r="D13527"/>
    </row>
    <row r="13528" spans="1:4" x14ac:dyDescent="0.25">
      <c r="A13528"/>
      <c r="B13528"/>
      <c r="C13528"/>
      <c r="D13528"/>
    </row>
    <row r="13529" spans="1:4" x14ac:dyDescent="0.25">
      <c r="A13529"/>
      <c r="B13529"/>
      <c r="C13529"/>
      <c r="D13529"/>
    </row>
    <row r="13530" spans="1:4" x14ac:dyDescent="0.25">
      <c r="A13530"/>
      <c r="B13530"/>
      <c r="C13530"/>
      <c r="D13530"/>
    </row>
    <row r="13531" spans="1:4" x14ac:dyDescent="0.25">
      <c r="A13531"/>
      <c r="B13531"/>
      <c r="C13531"/>
      <c r="D13531"/>
    </row>
    <row r="13532" spans="1:4" x14ac:dyDescent="0.25">
      <c r="A13532"/>
      <c r="B13532"/>
      <c r="C13532"/>
      <c r="D13532"/>
    </row>
    <row r="13533" spans="1:4" x14ac:dyDescent="0.25">
      <c r="A13533"/>
      <c r="B13533"/>
      <c r="C13533"/>
      <c r="D13533"/>
    </row>
    <row r="13534" spans="1:4" x14ac:dyDescent="0.25">
      <c r="A13534"/>
      <c r="B13534"/>
      <c r="C13534"/>
      <c r="D13534"/>
    </row>
    <row r="13535" spans="1:4" x14ac:dyDescent="0.25">
      <c r="A13535"/>
      <c r="B13535"/>
      <c r="C13535"/>
      <c r="D13535"/>
    </row>
    <row r="13536" spans="1:4" x14ac:dyDescent="0.25">
      <c r="A13536"/>
      <c r="B13536"/>
      <c r="C13536"/>
      <c r="D13536"/>
    </row>
    <row r="13537" spans="1:4" x14ac:dyDescent="0.25">
      <c r="A13537"/>
      <c r="B13537"/>
      <c r="C13537"/>
      <c r="D13537"/>
    </row>
    <row r="13538" spans="1:4" x14ac:dyDescent="0.25">
      <c r="A13538"/>
      <c r="B13538"/>
      <c r="C13538"/>
      <c r="D13538"/>
    </row>
    <row r="13539" spans="1:4" x14ac:dyDescent="0.25">
      <c r="A13539"/>
      <c r="B13539"/>
      <c r="C13539"/>
      <c r="D13539"/>
    </row>
    <row r="13540" spans="1:4" x14ac:dyDescent="0.25">
      <c r="A13540"/>
      <c r="B13540"/>
      <c r="C13540"/>
      <c r="D13540"/>
    </row>
    <row r="13541" spans="1:4" x14ac:dyDescent="0.25">
      <c r="A13541"/>
      <c r="B13541"/>
      <c r="C13541"/>
      <c r="D13541"/>
    </row>
    <row r="13542" spans="1:4" x14ac:dyDescent="0.25">
      <c r="A13542"/>
      <c r="B13542"/>
      <c r="C13542"/>
      <c r="D13542"/>
    </row>
    <row r="13543" spans="1:4" x14ac:dyDescent="0.25">
      <c r="A13543"/>
      <c r="B13543"/>
      <c r="C13543"/>
      <c r="D13543"/>
    </row>
    <row r="13544" spans="1:4" x14ac:dyDescent="0.25">
      <c r="A13544"/>
      <c r="B13544"/>
      <c r="C13544"/>
      <c r="D13544"/>
    </row>
    <row r="13545" spans="1:4" x14ac:dyDescent="0.25">
      <c r="A13545"/>
      <c r="B13545"/>
      <c r="C13545"/>
      <c r="D13545"/>
    </row>
    <row r="13546" spans="1:4" x14ac:dyDescent="0.25">
      <c r="A13546"/>
      <c r="B13546"/>
      <c r="C13546"/>
      <c r="D13546"/>
    </row>
    <row r="13547" spans="1:4" x14ac:dyDescent="0.25">
      <c r="A13547"/>
      <c r="B13547"/>
      <c r="C13547"/>
      <c r="D13547"/>
    </row>
    <row r="13548" spans="1:4" x14ac:dyDescent="0.25">
      <c r="A13548"/>
      <c r="B13548"/>
      <c r="C13548"/>
      <c r="D13548"/>
    </row>
    <row r="13549" spans="1:4" x14ac:dyDescent="0.25">
      <c r="A13549"/>
      <c r="B13549"/>
      <c r="C13549"/>
      <c r="D13549"/>
    </row>
    <row r="13550" spans="1:4" x14ac:dyDescent="0.25">
      <c r="A13550"/>
      <c r="B13550"/>
      <c r="C13550"/>
      <c r="D13550"/>
    </row>
    <row r="13551" spans="1:4" x14ac:dyDescent="0.25">
      <c r="A13551"/>
      <c r="B13551"/>
      <c r="C13551"/>
      <c r="D13551"/>
    </row>
    <row r="13552" spans="1:4" x14ac:dyDescent="0.25">
      <c r="A13552"/>
      <c r="B13552"/>
      <c r="C13552"/>
      <c r="D13552"/>
    </row>
    <row r="13553" spans="1:4" x14ac:dyDescent="0.25">
      <c r="A13553"/>
      <c r="B13553"/>
      <c r="C13553"/>
      <c r="D13553"/>
    </row>
    <row r="13554" spans="1:4" x14ac:dyDescent="0.25">
      <c r="A13554"/>
      <c r="B13554"/>
      <c r="C13554"/>
      <c r="D13554"/>
    </row>
    <row r="13555" spans="1:4" x14ac:dyDescent="0.25">
      <c r="A13555"/>
      <c r="B13555"/>
      <c r="C13555"/>
      <c r="D13555"/>
    </row>
    <row r="13556" spans="1:4" x14ac:dyDescent="0.25">
      <c r="A13556"/>
      <c r="B13556"/>
      <c r="C13556"/>
      <c r="D13556"/>
    </row>
    <row r="13557" spans="1:4" x14ac:dyDescent="0.25">
      <c r="A13557"/>
      <c r="B13557"/>
      <c r="C13557"/>
      <c r="D13557"/>
    </row>
    <row r="13558" spans="1:4" x14ac:dyDescent="0.25">
      <c r="A13558"/>
      <c r="B13558"/>
      <c r="C13558"/>
      <c r="D13558"/>
    </row>
    <row r="13559" spans="1:4" x14ac:dyDescent="0.25">
      <c r="A13559"/>
      <c r="B13559"/>
      <c r="C13559"/>
      <c r="D13559"/>
    </row>
    <row r="13560" spans="1:4" x14ac:dyDescent="0.25">
      <c r="A13560"/>
      <c r="B13560"/>
      <c r="C13560"/>
      <c r="D13560"/>
    </row>
    <row r="13561" spans="1:4" x14ac:dyDescent="0.25">
      <c r="A13561"/>
      <c r="B13561"/>
      <c r="C13561"/>
      <c r="D13561"/>
    </row>
    <row r="13562" spans="1:4" x14ac:dyDescent="0.25">
      <c r="A13562"/>
      <c r="B13562"/>
      <c r="C13562"/>
      <c r="D13562"/>
    </row>
    <row r="13563" spans="1:4" x14ac:dyDescent="0.25">
      <c r="A13563"/>
      <c r="B13563"/>
      <c r="C13563"/>
      <c r="D13563"/>
    </row>
    <row r="13564" spans="1:4" x14ac:dyDescent="0.25">
      <c r="A13564"/>
      <c r="B13564"/>
      <c r="C13564"/>
      <c r="D13564"/>
    </row>
    <row r="13565" spans="1:4" x14ac:dyDescent="0.25">
      <c r="A13565"/>
      <c r="B13565"/>
      <c r="C13565"/>
      <c r="D13565"/>
    </row>
    <row r="13566" spans="1:4" x14ac:dyDescent="0.25">
      <c r="A13566"/>
      <c r="B13566"/>
      <c r="C13566"/>
      <c r="D13566"/>
    </row>
    <row r="13567" spans="1:4" x14ac:dyDescent="0.25">
      <c r="A13567"/>
      <c r="B13567"/>
      <c r="C13567"/>
      <c r="D13567"/>
    </row>
    <row r="13568" spans="1:4" x14ac:dyDescent="0.25">
      <c r="A13568"/>
      <c r="B13568"/>
      <c r="C13568"/>
      <c r="D13568"/>
    </row>
    <row r="13569" spans="1:4" x14ac:dyDescent="0.25">
      <c r="A13569"/>
      <c r="B13569"/>
      <c r="C13569"/>
      <c r="D13569"/>
    </row>
    <row r="13570" spans="1:4" x14ac:dyDescent="0.25">
      <c r="A13570"/>
      <c r="B13570"/>
      <c r="C13570"/>
      <c r="D13570"/>
    </row>
    <row r="13571" spans="1:4" x14ac:dyDescent="0.25">
      <c r="A13571"/>
      <c r="B13571"/>
      <c r="C13571"/>
      <c r="D13571"/>
    </row>
    <row r="13572" spans="1:4" x14ac:dyDescent="0.25">
      <c r="A13572"/>
      <c r="B13572"/>
      <c r="C13572"/>
      <c r="D13572"/>
    </row>
    <row r="13573" spans="1:4" x14ac:dyDescent="0.25">
      <c r="A13573"/>
      <c r="B13573"/>
      <c r="C13573"/>
      <c r="D13573"/>
    </row>
    <row r="13574" spans="1:4" x14ac:dyDescent="0.25">
      <c r="A13574"/>
      <c r="B13574"/>
      <c r="C13574"/>
      <c r="D13574"/>
    </row>
    <row r="13575" spans="1:4" x14ac:dyDescent="0.25">
      <c r="A13575"/>
      <c r="B13575"/>
      <c r="C13575"/>
      <c r="D13575"/>
    </row>
    <row r="13576" spans="1:4" x14ac:dyDescent="0.25">
      <c r="A13576"/>
      <c r="B13576"/>
      <c r="C13576"/>
      <c r="D13576"/>
    </row>
    <row r="13577" spans="1:4" x14ac:dyDescent="0.25">
      <c r="A13577"/>
      <c r="B13577"/>
      <c r="C13577"/>
      <c r="D13577"/>
    </row>
    <row r="13578" spans="1:4" x14ac:dyDescent="0.25">
      <c r="A13578"/>
      <c r="B13578"/>
      <c r="C13578"/>
      <c r="D13578"/>
    </row>
    <row r="13579" spans="1:4" x14ac:dyDescent="0.25">
      <c r="A13579"/>
      <c r="B13579"/>
      <c r="C13579"/>
      <c r="D13579"/>
    </row>
    <row r="13580" spans="1:4" x14ac:dyDescent="0.25">
      <c r="A13580"/>
      <c r="B13580"/>
      <c r="C13580"/>
      <c r="D13580"/>
    </row>
    <row r="13581" spans="1:4" x14ac:dyDescent="0.25">
      <c r="A13581"/>
      <c r="B13581"/>
      <c r="C13581"/>
      <c r="D13581"/>
    </row>
    <row r="13582" spans="1:4" x14ac:dyDescent="0.25">
      <c r="A13582"/>
      <c r="B13582"/>
      <c r="C13582"/>
      <c r="D13582"/>
    </row>
    <row r="13583" spans="1:4" x14ac:dyDescent="0.25">
      <c r="A13583"/>
      <c r="B13583"/>
      <c r="C13583"/>
      <c r="D13583"/>
    </row>
    <row r="13584" spans="1:4" x14ac:dyDescent="0.25">
      <c r="A13584"/>
      <c r="B13584"/>
      <c r="C13584"/>
      <c r="D13584"/>
    </row>
    <row r="13585" spans="1:4" x14ac:dyDescent="0.25">
      <c r="A13585"/>
      <c r="B13585"/>
      <c r="C13585"/>
      <c r="D13585"/>
    </row>
    <row r="13586" spans="1:4" x14ac:dyDescent="0.25">
      <c r="A13586"/>
      <c r="B13586"/>
      <c r="C13586"/>
      <c r="D13586"/>
    </row>
    <row r="13587" spans="1:4" x14ac:dyDescent="0.25">
      <c r="A13587"/>
      <c r="B13587"/>
      <c r="C13587"/>
      <c r="D13587"/>
    </row>
    <row r="13588" spans="1:4" x14ac:dyDescent="0.25">
      <c r="A13588"/>
      <c r="B13588"/>
      <c r="C13588"/>
      <c r="D13588"/>
    </row>
    <row r="13589" spans="1:4" x14ac:dyDescent="0.25">
      <c r="A13589"/>
      <c r="B13589"/>
      <c r="C13589"/>
      <c r="D13589"/>
    </row>
    <row r="13590" spans="1:4" x14ac:dyDescent="0.25">
      <c r="A13590"/>
      <c r="B13590"/>
      <c r="C13590"/>
      <c r="D13590"/>
    </row>
    <row r="13591" spans="1:4" x14ac:dyDescent="0.25">
      <c r="A13591"/>
      <c r="B13591"/>
      <c r="C13591"/>
      <c r="D13591"/>
    </row>
    <row r="13592" spans="1:4" x14ac:dyDescent="0.25">
      <c r="A13592"/>
      <c r="B13592"/>
      <c r="C13592"/>
      <c r="D13592"/>
    </row>
    <row r="13593" spans="1:4" x14ac:dyDescent="0.25">
      <c r="A13593"/>
      <c r="B13593"/>
      <c r="C13593"/>
      <c r="D13593"/>
    </row>
    <row r="13594" spans="1:4" x14ac:dyDescent="0.25">
      <c r="A13594"/>
      <c r="B13594"/>
      <c r="C13594"/>
      <c r="D13594"/>
    </row>
    <row r="13595" spans="1:4" x14ac:dyDescent="0.25">
      <c r="A13595"/>
      <c r="B13595"/>
      <c r="C13595"/>
      <c r="D13595"/>
    </row>
    <row r="13596" spans="1:4" x14ac:dyDescent="0.25">
      <c r="A13596"/>
      <c r="B13596"/>
      <c r="C13596"/>
      <c r="D13596"/>
    </row>
    <row r="13597" spans="1:4" x14ac:dyDescent="0.25">
      <c r="A13597"/>
      <c r="B13597"/>
      <c r="C13597"/>
      <c r="D13597"/>
    </row>
    <row r="13598" spans="1:4" x14ac:dyDescent="0.25">
      <c r="A13598"/>
      <c r="B13598"/>
      <c r="C13598"/>
      <c r="D13598"/>
    </row>
    <row r="13599" spans="1:4" x14ac:dyDescent="0.25">
      <c r="A13599"/>
      <c r="B13599"/>
      <c r="C13599"/>
      <c r="D13599"/>
    </row>
    <row r="13600" spans="1:4" x14ac:dyDescent="0.25">
      <c r="A13600"/>
      <c r="B13600"/>
      <c r="C13600"/>
      <c r="D13600"/>
    </row>
    <row r="13601" spans="1:4" x14ac:dyDescent="0.25">
      <c r="A13601"/>
      <c r="B13601"/>
      <c r="C13601"/>
      <c r="D13601"/>
    </row>
    <row r="13602" spans="1:4" x14ac:dyDescent="0.25">
      <c r="A13602"/>
      <c r="B13602"/>
      <c r="C13602"/>
      <c r="D13602"/>
    </row>
    <row r="13603" spans="1:4" x14ac:dyDescent="0.25">
      <c r="A13603"/>
      <c r="B13603"/>
      <c r="C13603"/>
      <c r="D13603"/>
    </row>
    <row r="13604" spans="1:4" x14ac:dyDescent="0.25">
      <c r="A13604"/>
      <c r="B13604"/>
      <c r="C13604"/>
      <c r="D13604"/>
    </row>
    <row r="13605" spans="1:4" x14ac:dyDescent="0.25">
      <c r="A13605"/>
      <c r="B13605"/>
      <c r="C13605"/>
      <c r="D13605"/>
    </row>
    <row r="13606" spans="1:4" x14ac:dyDescent="0.25">
      <c r="A13606"/>
      <c r="B13606"/>
      <c r="C13606"/>
      <c r="D13606"/>
    </row>
    <row r="13607" spans="1:4" x14ac:dyDescent="0.25">
      <c r="A13607"/>
      <c r="B13607"/>
      <c r="C13607"/>
      <c r="D13607"/>
    </row>
    <row r="13608" spans="1:4" x14ac:dyDescent="0.25">
      <c r="A13608"/>
      <c r="B13608"/>
      <c r="C13608"/>
      <c r="D13608"/>
    </row>
    <row r="13609" spans="1:4" x14ac:dyDescent="0.25">
      <c r="A13609"/>
      <c r="B13609"/>
      <c r="C13609"/>
      <c r="D13609"/>
    </row>
    <row r="13610" spans="1:4" x14ac:dyDescent="0.25">
      <c r="A13610"/>
      <c r="B13610"/>
      <c r="C13610"/>
      <c r="D13610"/>
    </row>
    <row r="13611" spans="1:4" x14ac:dyDescent="0.25">
      <c r="A13611"/>
      <c r="B13611"/>
      <c r="C13611"/>
      <c r="D13611"/>
    </row>
    <row r="13612" spans="1:4" x14ac:dyDescent="0.25">
      <c r="A13612"/>
      <c r="B13612"/>
      <c r="C13612"/>
      <c r="D13612"/>
    </row>
    <row r="13613" spans="1:4" x14ac:dyDescent="0.25">
      <c r="A13613"/>
      <c r="B13613"/>
      <c r="C13613"/>
      <c r="D13613"/>
    </row>
    <row r="13614" spans="1:4" x14ac:dyDescent="0.25">
      <c r="A13614"/>
      <c r="B13614"/>
      <c r="C13614"/>
      <c r="D13614"/>
    </row>
    <row r="13615" spans="1:4" x14ac:dyDescent="0.25">
      <c r="A13615"/>
      <c r="B13615"/>
      <c r="C13615"/>
      <c r="D13615"/>
    </row>
    <row r="13616" spans="1:4" x14ac:dyDescent="0.25">
      <c r="A13616"/>
      <c r="B13616"/>
      <c r="C13616"/>
      <c r="D13616"/>
    </row>
    <row r="13617" spans="1:4" x14ac:dyDescent="0.25">
      <c r="A13617"/>
      <c r="B13617"/>
      <c r="C13617"/>
      <c r="D13617"/>
    </row>
    <row r="13618" spans="1:4" x14ac:dyDescent="0.25">
      <c r="A13618"/>
      <c r="B13618"/>
      <c r="C13618"/>
      <c r="D13618"/>
    </row>
    <row r="13619" spans="1:4" x14ac:dyDescent="0.25">
      <c r="A13619"/>
      <c r="B13619"/>
      <c r="C13619"/>
      <c r="D13619"/>
    </row>
    <row r="13620" spans="1:4" x14ac:dyDescent="0.25">
      <c r="A13620"/>
      <c r="B13620"/>
      <c r="C13620"/>
      <c r="D13620"/>
    </row>
    <row r="13621" spans="1:4" x14ac:dyDescent="0.25">
      <c r="A13621"/>
      <c r="B13621"/>
      <c r="C13621"/>
      <c r="D13621"/>
    </row>
    <row r="13622" spans="1:4" x14ac:dyDescent="0.25">
      <c r="A13622"/>
      <c r="B13622"/>
      <c r="C13622"/>
      <c r="D13622"/>
    </row>
    <row r="13623" spans="1:4" x14ac:dyDescent="0.25">
      <c r="A13623"/>
      <c r="B13623"/>
      <c r="C13623"/>
      <c r="D13623"/>
    </row>
    <row r="13624" spans="1:4" x14ac:dyDescent="0.25">
      <c r="A13624"/>
      <c r="B13624"/>
      <c r="C13624"/>
      <c r="D13624"/>
    </row>
    <row r="13625" spans="1:4" x14ac:dyDescent="0.25">
      <c r="A13625"/>
      <c r="B13625"/>
      <c r="C13625"/>
      <c r="D13625"/>
    </row>
    <row r="13626" spans="1:4" x14ac:dyDescent="0.25">
      <c r="A13626"/>
      <c r="B13626"/>
      <c r="C13626"/>
      <c r="D13626"/>
    </row>
    <row r="13627" spans="1:4" x14ac:dyDescent="0.25">
      <c r="A13627"/>
      <c r="B13627"/>
      <c r="C13627"/>
      <c r="D13627"/>
    </row>
    <row r="13628" spans="1:4" x14ac:dyDescent="0.25">
      <c r="A13628"/>
      <c r="B13628"/>
      <c r="C13628"/>
      <c r="D13628"/>
    </row>
    <row r="13629" spans="1:4" x14ac:dyDescent="0.25">
      <c r="A13629"/>
      <c r="B13629"/>
      <c r="C13629"/>
      <c r="D13629"/>
    </row>
    <row r="13630" spans="1:4" x14ac:dyDescent="0.25">
      <c r="A13630"/>
      <c r="B13630"/>
      <c r="C13630"/>
      <c r="D13630"/>
    </row>
    <row r="13631" spans="1:4" x14ac:dyDescent="0.25">
      <c r="A13631"/>
      <c r="B13631"/>
      <c r="C13631"/>
      <c r="D13631"/>
    </row>
    <row r="13632" spans="1:4" x14ac:dyDescent="0.25">
      <c r="A13632"/>
      <c r="B13632"/>
      <c r="C13632"/>
      <c r="D13632"/>
    </row>
    <row r="13633" spans="1:4" x14ac:dyDescent="0.25">
      <c r="A13633"/>
      <c r="B13633"/>
      <c r="C13633"/>
      <c r="D13633"/>
    </row>
    <row r="13634" spans="1:4" x14ac:dyDescent="0.25">
      <c r="A13634"/>
      <c r="B13634"/>
      <c r="C13634"/>
      <c r="D13634"/>
    </row>
    <row r="13635" spans="1:4" x14ac:dyDescent="0.25">
      <c r="A13635"/>
      <c r="B13635"/>
      <c r="C13635"/>
      <c r="D13635"/>
    </row>
    <row r="13636" spans="1:4" x14ac:dyDescent="0.25">
      <c r="A13636"/>
      <c r="B13636"/>
      <c r="C13636"/>
      <c r="D13636"/>
    </row>
    <row r="13637" spans="1:4" x14ac:dyDescent="0.25">
      <c r="A13637"/>
      <c r="B13637"/>
      <c r="C13637"/>
      <c r="D13637"/>
    </row>
    <row r="13638" spans="1:4" x14ac:dyDescent="0.25">
      <c r="A13638"/>
      <c r="B13638"/>
      <c r="C13638"/>
      <c r="D13638"/>
    </row>
    <row r="13639" spans="1:4" x14ac:dyDescent="0.25">
      <c r="A13639"/>
      <c r="B13639"/>
      <c r="C13639"/>
      <c r="D13639"/>
    </row>
    <row r="13640" spans="1:4" x14ac:dyDescent="0.25">
      <c r="A13640"/>
      <c r="B13640"/>
      <c r="C13640"/>
      <c r="D13640"/>
    </row>
    <row r="13641" spans="1:4" x14ac:dyDescent="0.25">
      <c r="A13641"/>
      <c r="B13641"/>
      <c r="C13641"/>
      <c r="D13641"/>
    </row>
    <row r="13642" spans="1:4" x14ac:dyDescent="0.25">
      <c r="A13642"/>
      <c r="B13642"/>
      <c r="C13642"/>
      <c r="D13642"/>
    </row>
    <row r="13643" spans="1:4" x14ac:dyDescent="0.25">
      <c r="A13643"/>
      <c r="B13643"/>
      <c r="C13643"/>
      <c r="D13643"/>
    </row>
    <row r="13644" spans="1:4" x14ac:dyDescent="0.25">
      <c r="A13644"/>
      <c r="B13644"/>
      <c r="C13644"/>
      <c r="D13644"/>
    </row>
    <row r="13645" spans="1:4" x14ac:dyDescent="0.25">
      <c r="A13645"/>
      <c r="B13645"/>
      <c r="C13645"/>
      <c r="D13645"/>
    </row>
    <row r="13646" spans="1:4" x14ac:dyDescent="0.25">
      <c r="A13646"/>
      <c r="B13646"/>
      <c r="C13646"/>
      <c r="D13646"/>
    </row>
    <row r="13647" spans="1:4" x14ac:dyDescent="0.25">
      <c r="A13647"/>
      <c r="B13647"/>
      <c r="C13647"/>
      <c r="D13647"/>
    </row>
    <row r="13648" spans="1:4" x14ac:dyDescent="0.25">
      <c r="A13648"/>
      <c r="B13648"/>
      <c r="C13648"/>
      <c r="D13648"/>
    </row>
    <row r="13649" spans="1:4" x14ac:dyDescent="0.25">
      <c r="A13649"/>
      <c r="B13649"/>
      <c r="C13649"/>
      <c r="D13649"/>
    </row>
    <row r="13650" spans="1:4" x14ac:dyDescent="0.25">
      <c r="A13650"/>
      <c r="B13650"/>
      <c r="C13650"/>
      <c r="D13650"/>
    </row>
    <row r="13651" spans="1:4" x14ac:dyDescent="0.25">
      <c r="A13651"/>
      <c r="B13651"/>
      <c r="C13651"/>
      <c r="D13651"/>
    </row>
    <row r="13652" spans="1:4" x14ac:dyDescent="0.25">
      <c r="A13652"/>
      <c r="B13652"/>
      <c r="C13652"/>
      <c r="D13652"/>
    </row>
    <row r="13653" spans="1:4" x14ac:dyDescent="0.25">
      <c r="A13653"/>
      <c r="B13653"/>
      <c r="C13653"/>
      <c r="D13653"/>
    </row>
    <row r="13654" spans="1:4" x14ac:dyDescent="0.25">
      <c r="A13654"/>
      <c r="B13654"/>
      <c r="C13654"/>
      <c r="D13654"/>
    </row>
    <row r="13655" spans="1:4" x14ac:dyDescent="0.25">
      <c r="A13655"/>
      <c r="B13655"/>
      <c r="C13655"/>
      <c r="D13655"/>
    </row>
    <row r="13656" spans="1:4" x14ac:dyDescent="0.25">
      <c r="A13656"/>
      <c r="B13656"/>
      <c r="C13656"/>
      <c r="D13656"/>
    </row>
    <row r="13657" spans="1:4" x14ac:dyDescent="0.25">
      <c r="A13657"/>
      <c r="B13657"/>
      <c r="C13657"/>
      <c r="D13657"/>
    </row>
    <row r="13658" spans="1:4" x14ac:dyDescent="0.25">
      <c r="A13658"/>
      <c r="B13658"/>
      <c r="C13658"/>
      <c r="D13658"/>
    </row>
    <row r="13659" spans="1:4" x14ac:dyDescent="0.25">
      <c r="A13659"/>
      <c r="B13659"/>
      <c r="C13659"/>
      <c r="D13659"/>
    </row>
    <row r="13660" spans="1:4" x14ac:dyDescent="0.25">
      <c r="A13660"/>
      <c r="B13660"/>
      <c r="C13660"/>
      <c r="D13660"/>
    </row>
    <row r="13661" spans="1:4" x14ac:dyDescent="0.25">
      <c r="A13661"/>
      <c r="B13661"/>
      <c r="C13661"/>
      <c r="D13661"/>
    </row>
    <row r="13662" spans="1:4" x14ac:dyDescent="0.25">
      <c r="A13662"/>
      <c r="B13662"/>
      <c r="C13662"/>
      <c r="D13662"/>
    </row>
    <row r="13663" spans="1:4" x14ac:dyDescent="0.25">
      <c r="A13663"/>
      <c r="B13663"/>
      <c r="C13663"/>
      <c r="D13663"/>
    </row>
    <row r="13664" spans="1:4" x14ac:dyDescent="0.25">
      <c r="A13664"/>
      <c r="B13664"/>
      <c r="C13664"/>
      <c r="D13664"/>
    </row>
    <row r="13665" spans="1:4" x14ac:dyDescent="0.25">
      <c r="A13665"/>
      <c r="B13665"/>
      <c r="C13665"/>
      <c r="D13665"/>
    </row>
    <row r="13666" spans="1:4" x14ac:dyDescent="0.25">
      <c r="A13666"/>
      <c r="B13666"/>
      <c r="C13666"/>
      <c r="D13666"/>
    </row>
    <row r="13667" spans="1:4" x14ac:dyDescent="0.25">
      <c r="A13667"/>
      <c r="B13667"/>
      <c r="C13667"/>
      <c r="D13667"/>
    </row>
    <row r="13668" spans="1:4" x14ac:dyDescent="0.25">
      <c r="A13668"/>
      <c r="B13668"/>
      <c r="C13668"/>
      <c r="D13668"/>
    </row>
    <row r="13669" spans="1:4" x14ac:dyDescent="0.25">
      <c r="A13669"/>
      <c r="B13669"/>
      <c r="C13669"/>
      <c r="D13669"/>
    </row>
    <row r="13670" spans="1:4" x14ac:dyDescent="0.25">
      <c r="A13670"/>
      <c r="B13670"/>
      <c r="C13670"/>
      <c r="D13670"/>
    </row>
    <row r="13671" spans="1:4" x14ac:dyDescent="0.25">
      <c r="A13671"/>
      <c r="B13671"/>
      <c r="C13671"/>
      <c r="D13671"/>
    </row>
    <row r="13672" spans="1:4" x14ac:dyDescent="0.25">
      <c r="A13672"/>
      <c r="B13672"/>
      <c r="C13672"/>
      <c r="D13672"/>
    </row>
    <row r="13673" spans="1:4" x14ac:dyDescent="0.25">
      <c r="A13673"/>
      <c r="B13673"/>
      <c r="C13673"/>
      <c r="D13673"/>
    </row>
    <row r="13674" spans="1:4" x14ac:dyDescent="0.25">
      <c r="A13674"/>
      <c r="B13674"/>
      <c r="C13674"/>
      <c r="D13674"/>
    </row>
    <row r="13675" spans="1:4" x14ac:dyDescent="0.25">
      <c r="A13675"/>
      <c r="B13675"/>
      <c r="C13675"/>
      <c r="D13675"/>
    </row>
    <row r="13676" spans="1:4" x14ac:dyDescent="0.25">
      <c r="A13676"/>
      <c r="B13676"/>
      <c r="C13676"/>
      <c r="D13676"/>
    </row>
    <row r="13677" spans="1:4" x14ac:dyDescent="0.25">
      <c r="A13677"/>
      <c r="B13677"/>
      <c r="C13677"/>
      <c r="D13677"/>
    </row>
    <row r="13678" spans="1:4" x14ac:dyDescent="0.25">
      <c r="A13678"/>
      <c r="B13678"/>
      <c r="C13678"/>
      <c r="D13678"/>
    </row>
    <row r="13679" spans="1:4" x14ac:dyDescent="0.25">
      <c r="A13679"/>
      <c r="B13679"/>
      <c r="C13679"/>
      <c r="D13679"/>
    </row>
    <row r="13680" spans="1:4" x14ac:dyDescent="0.25">
      <c r="A13680"/>
      <c r="B13680"/>
      <c r="C13680"/>
      <c r="D13680"/>
    </row>
    <row r="13681" spans="1:4" x14ac:dyDescent="0.25">
      <c r="A13681"/>
      <c r="B13681"/>
      <c r="C13681"/>
      <c r="D13681"/>
    </row>
    <row r="13682" spans="1:4" x14ac:dyDescent="0.25">
      <c r="A13682"/>
      <c r="B13682"/>
      <c r="C13682"/>
      <c r="D13682"/>
    </row>
    <row r="13683" spans="1:4" x14ac:dyDescent="0.25">
      <c r="A13683"/>
      <c r="B13683"/>
      <c r="C13683"/>
      <c r="D13683"/>
    </row>
    <row r="13684" spans="1:4" x14ac:dyDescent="0.25">
      <c r="A13684"/>
      <c r="B13684"/>
      <c r="C13684"/>
      <c r="D13684"/>
    </row>
    <row r="13685" spans="1:4" x14ac:dyDescent="0.25">
      <c r="A13685"/>
      <c r="B13685"/>
      <c r="C13685"/>
      <c r="D13685"/>
    </row>
    <row r="13686" spans="1:4" x14ac:dyDescent="0.25">
      <c r="A13686"/>
      <c r="B13686"/>
      <c r="C13686"/>
      <c r="D13686"/>
    </row>
    <row r="13687" spans="1:4" x14ac:dyDescent="0.25">
      <c r="A13687"/>
      <c r="B13687"/>
      <c r="C13687"/>
      <c r="D13687"/>
    </row>
    <row r="13688" spans="1:4" x14ac:dyDescent="0.25">
      <c r="A13688"/>
      <c r="B13688"/>
      <c r="C13688"/>
      <c r="D13688"/>
    </row>
    <row r="13689" spans="1:4" x14ac:dyDescent="0.25">
      <c r="A13689"/>
      <c r="B13689"/>
      <c r="C13689"/>
      <c r="D13689"/>
    </row>
    <row r="13690" spans="1:4" x14ac:dyDescent="0.25">
      <c r="A13690"/>
      <c r="B13690"/>
      <c r="C13690"/>
      <c r="D13690"/>
    </row>
    <row r="13691" spans="1:4" x14ac:dyDescent="0.25">
      <c r="A13691"/>
      <c r="B13691"/>
      <c r="C13691"/>
      <c r="D13691"/>
    </row>
    <row r="13692" spans="1:4" x14ac:dyDescent="0.25">
      <c r="A13692"/>
      <c r="B13692"/>
      <c r="C13692"/>
      <c r="D13692"/>
    </row>
    <row r="13693" spans="1:4" x14ac:dyDescent="0.25">
      <c r="A13693"/>
      <c r="B13693"/>
      <c r="C13693"/>
      <c r="D13693"/>
    </row>
    <row r="13694" spans="1:4" x14ac:dyDescent="0.25">
      <c r="A13694"/>
      <c r="B13694"/>
      <c r="C13694"/>
      <c r="D13694"/>
    </row>
    <row r="13695" spans="1:4" x14ac:dyDescent="0.25">
      <c r="A13695"/>
      <c r="B13695"/>
      <c r="C13695"/>
      <c r="D13695"/>
    </row>
    <row r="13696" spans="1:4" x14ac:dyDescent="0.25">
      <c r="A13696"/>
      <c r="B13696"/>
      <c r="C13696"/>
      <c r="D13696"/>
    </row>
    <row r="13697" spans="1:4" x14ac:dyDescent="0.25">
      <c r="A13697"/>
      <c r="B13697"/>
      <c r="C13697"/>
      <c r="D13697"/>
    </row>
    <row r="13698" spans="1:4" x14ac:dyDescent="0.25">
      <c r="A13698"/>
      <c r="B13698"/>
      <c r="C13698"/>
      <c r="D13698"/>
    </row>
    <row r="13699" spans="1:4" x14ac:dyDescent="0.25">
      <c r="A13699"/>
      <c r="B13699"/>
      <c r="C13699"/>
      <c r="D13699"/>
    </row>
    <row r="13700" spans="1:4" x14ac:dyDescent="0.25">
      <c r="A13700"/>
      <c r="B13700"/>
      <c r="C13700"/>
      <c r="D13700"/>
    </row>
    <row r="13701" spans="1:4" x14ac:dyDescent="0.25">
      <c r="A13701"/>
      <c r="B13701"/>
      <c r="C13701"/>
      <c r="D13701"/>
    </row>
    <row r="13702" spans="1:4" x14ac:dyDescent="0.25">
      <c r="A13702"/>
      <c r="B13702"/>
      <c r="C13702"/>
      <c r="D13702"/>
    </row>
    <row r="13703" spans="1:4" x14ac:dyDescent="0.25">
      <c r="A13703"/>
      <c r="B13703"/>
      <c r="C13703"/>
      <c r="D13703"/>
    </row>
    <row r="13704" spans="1:4" x14ac:dyDescent="0.25">
      <c r="A13704"/>
      <c r="B13704"/>
      <c r="C13704"/>
      <c r="D13704"/>
    </row>
    <row r="13705" spans="1:4" x14ac:dyDescent="0.25">
      <c r="A13705"/>
      <c r="B13705"/>
      <c r="C13705"/>
      <c r="D13705"/>
    </row>
    <row r="13706" spans="1:4" x14ac:dyDescent="0.25">
      <c r="A13706"/>
      <c r="B13706"/>
      <c r="C13706"/>
      <c r="D13706"/>
    </row>
    <row r="13707" spans="1:4" x14ac:dyDescent="0.25">
      <c r="A13707"/>
      <c r="B13707"/>
      <c r="C13707"/>
      <c r="D13707"/>
    </row>
    <row r="13708" spans="1:4" x14ac:dyDescent="0.25">
      <c r="A13708"/>
      <c r="B13708"/>
      <c r="C13708"/>
      <c r="D13708"/>
    </row>
    <row r="13709" spans="1:4" x14ac:dyDescent="0.25">
      <c r="A13709"/>
      <c r="B13709"/>
      <c r="C13709"/>
      <c r="D13709"/>
    </row>
    <row r="13710" spans="1:4" x14ac:dyDescent="0.25">
      <c r="A13710"/>
      <c r="B13710"/>
      <c r="C13710"/>
      <c r="D13710"/>
    </row>
    <row r="13711" spans="1:4" x14ac:dyDescent="0.25">
      <c r="A13711"/>
      <c r="B13711"/>
      <c r="C13711"/>
      <c r="D13711"/>
    </row>
    <row r="13712" spans="1:4" x14ac:dyDescent="0.25">
      <c r="A13712"/>
      <c r="B13712"/>
      <c r="C13712"/>
      <c r="D13712"/>
    </row>
    <row r="13713" spans="1:4" x14ac:dyDescent="0.25">
      <c r="A13713"/>
      <c r="B13713"/>
      <c r="C13713"/>
      <c r="D13713"/>
    </row>
    <row r="13714" spans="1:4" x14ac:dyDescent="0.25">
      <c r="A13714"/>
      <c r="B13714"/>
      <c r="C13714"/>
      <c r="D13714"/>
    </row>
    <row r="13715" spans="1:4" x14ac:dyDescent="0.25">
      <c r="A13715"/>
      <c r="B13715"/>
      <c r="C13715"/>
      <c r="D13715"/>
    </row>
    <row r="13716" spans="1:4" x14ac:dyDescent="0.25">
      <c r="A13716"/>
      <c r="B13716"/>
      <c r="C13716"/>
      <c r="D13716"/>
    </row>
    <row r="13717" spans="1:4" x14ac:dyDescent="0.25">
      <c r="A13717"/>
      <c r="B13717"/>
      <c r="C13717"/>
      <c r="D13717"/>
    </row>
    <row r="13718" spans="1:4" x14ac:dyDescent="0.25">
      <c r="A13718"/>
      <c r="B13718"/>
      <c r="C13718"/>
      <c r="D13718"/>
    </row>
    <row r="13719" spans="1:4" x14ac:dyDescent="0.25">
      <c r="A13719"/>
      <c r="B13719"/>
      <c r="C13719"/>
      <c r="D13719"/>
    </row>
    <row r="13720" spans="1:4" x14ac:dyDescent="0.25">
      <c r="A13720"/>
      <c r="B13720"/>
      <c r="C13720"/>
      <c r="D13720"/>
    </row>
    <row r="13721" spans="1:4" x14ac:dyDescent="0.25">
      <c r="A13721"/>
      <c r="B13721"/>
      <c r="C13721"/>
      <c r="D13721"/>
    </row>
    <row r="13722" spans="1:4" x14ac:dyDescent="0.25">
      <c r="A13722"/>
      <c r="B13722"/>
      <c r="C13722"/>
      <c r="D13722"/>
    </row>
    <row r="13723" spans="1:4" x14ac:dyDescent="0.25">
      <c r="A13723"/>
      <c r="B13723"/>
      <c r="C13723"/>
      <c r="D13723"/>
    </row>
    <row r="13724" spans="1:4" x14ac:dyDescent="0.25">
      <c r="A13724"/>
      <c r="B13724"/>
      <c r="C13724"/>
      <c r="D13724"/>
    </row>
    <row r="13725" spans="1:4" x14ac:dyDescent="0.25">
      <c r="A13725"/>
      <c r="B13725"/>
      <c r="C13725"/>
      <c r="D13725"/>
    </row>
    <row r="13726" spans="1:4" x14ac:dyDescent="0.25">
      <c r="A13726"/>
      <c r="B13726"/>
      <c r="C13726"/>
      <c r="D13726"/>
    </row>
    <row r="13727" spans="1:4" x14ac:dyDescent="0.25">
      <c r="A13727"/>
      <c r="B13727"/>
      <c r="C13727"/>
      <c r="D13727"/>
    </row>
    <row r="13728" spans="1:4" x14ac:dyDescent="0.25">
      <c r="A13728"/>
      <c r="B13728"/>
      <c r="C13728"/>
      <c r="D13728"/>
    </row>
    <row r="13729" spans="1:4" x14ac:dyDescent="0.25">
      <c r="A13729"/>
      <c r="B13729"/>
      <c r="C13729"/>
      <c r="D13729"/>
    </row>
    <row r="13730" spans="1:4" x14ac:dyDescent="0.25">
      <c r="A13730"/>
      <c r="B13730"/>
      <c r="C13730"/>
      <c r="D13730"/>
    </row>
    <row r="13731" spans="1:4" x14ac:dyDescent="0.25">
      <c r="A13731"/>
      <c r="B13731"/>
      <c r="C13731"/>
      <c r="D13731"/>
    </row>
    <row r="13732" spans="1:4" x14ac:dyDescent="0.25">
      <c r="A13732"/>
      <c r="B13732"/>
      <c r="C13732"/>
      <c r="D13732"/>
    </row>
    <row r="13733" spans="1:4" x14ac:dyDescent="0.25">
      <c r="A13733"/>
      <c r="B13733"/>
      <c r="C13733"/>
      <c r="D13733"/>
    </row>
    <row r="13734" spans="1:4" x14ac:dyDescent="0.25">
      <c r="A13734"/>
      <c r="B13734"/>
      <c r="C13734"/>
      <c r="D13734"/>
    </row>
    <row r="13735" spans="1:4" x14ac:dyDescent="0.25">
      <c r="A13735"/>
      <c r="B13735"/>
      <c r="C13735"/>
      <c r="D13735"/>
    </row>
    <row r="13736" spans="1:4" x14ac:dyDescent="0.25">
      <c r="A13736"/>
      <c r="B13736"/>
      <c r="C13736"/>
      <c r="D13736"/>
    </row>
    <row r="13737" spans="1:4" x14ac:dyDescent="0.25">
      <c r="A13737"/>
      <c r="B13737"/>
      <c r="C13737"/>
      <c r="D13737"/>
    </row>
    <row r="13738" spans="1:4" x14ac:dyDescent="0.25">
      <c r="A13738"/>
      <c r="B13738"/>
      <c r="C13738"/>
      <c r="D13738"/>
    </row>
    <row r="13739" spans="1:4" x14ac:dyDescent="0.25">
      <c r="A13739"/>
      <c r="B13739"/>
      <c r="C13739"/>
      <c r="D13739"/>
    </row>
    <row r="13740" spans="1:4" x14ac:dyDescent="0.25">
      <c r="A13740"/>
      <c r="B13740"/>
      <c r="C13740"/>
      <c r="D13740"/>
    </row>
    <row r="13741" spans="1:4" x14ac:dyDescent="0.25">
      <c r="A13741"/>
      <c r="B13741"/>
      <c r="C13741"/>
      <c r="D13741"/>
    </row>
    <row r="13742" spans="1:4" x14ac:dyDescent="0.25">
      <c r="A13742"/>
      <c r="B13742"/>
      <c r="C13742"/>
      <c r="D13742"/>
    </row>
    <row r="13743" spans="1:4" x14ac:dyDescent="0.25">
      <c r="A13743"/>
      <c r="B13743"/>
      <c r="C13743"/>
      <c r="D13743"/>
    </row>
    <row r="13744" spans="1:4" x14ac:dyDescent="0.25">
      <c r="A13744"/>
      <c r="B13744"/>
      <c r="C13744"/>
      <c r="D13744"/>
    </row>
    <row r="13745" spans="1:4" x14ac:dyDescent="0.25">
      <c r="A13745"/>
      <c r="B13745"/>
      <c r="C13745"/>
      <c r="D13745"/>
    </row>
    <row r="13746" spans="1:4" x14ac:dyDescent="0.25">
      <c r="A13746"/>
      <c r="B13746"/>
      <c r="C13746"/>
      <c r="D13746"/>
    </row>
    <row r="13747" spans="1:4" x14ac:dyDescent="0.25">
      <c r="A13747"/>
      <c r="B13747"/>
      <c r="C13747"/>
      <c r="D13747"/>
    </row>
    <row r="13748" spans="1:4" x14ac:dyDescent="0.25">
      <c r="A13748"/>
      <c r="B13748"/>
      <c r="C13748"/>
      <c r="D13748"/>
    </row>
    <row r="13749" spans="1:4" x14ac:dyDescent="0.25">
      <c r="A13749"/>
      <c r="B13749"/>
      <c r="C13749"/>
      <c r="D13749"/>
    </row>
    <row r="13750" spans="1:4" x14ac:dyDescent="0.25">
      <c r="A13750"/>
      <c r="B13750"/>
      <c r="C13750"/>
      <c r="D13750"/>
    </row>
    <row r="13751" spans="1:4" x14ac:dyDescent="0.25">
      <c r="A13751"/>
      <c r="B13751"/>
      <c r="C13751"/>
      <c r="D13751"/>
    </row>
    <row r="13752" spans="1:4" x14ac:dyDescent="0.25">
      <c r="A13752"/>
      <c r="B13752"/>
      <c r="C13752"/>
      <c r="D13752"/>
    </row>
    <row r="13753" spans="1:4" x14ac:dyDescent="0.25">
      <c r="A13753"/>
      <c r="B13753"/>
      <c r="C13753"/>
      <c r="D13753"/>
    </row>
    <row r="13754" spans="1:4" x14ac:dyDescent="0.25">
      <c r="A13754"/>
      <c r="B13754"/>
      <c r="C13754"/>
      <c r="D13754"/>
    </row>
    <row r="13755" spans="1:4" x14ac:dyDescent="0.25">
      <c r="A13755"/>
      <c r="B13755"/>
      <c r="C13755"/>
      <c r="D13755"/>
    </row>
    <row r="13756" spans="1:4" x14ac:dyDescent="0.25">
      <c r="A13756"/>
      <c r="B13756"/>
      <c r="C13756"/>
      <c r="D13756"/>
    </row>
    <row r="13757" spans="1:4" x14ac:dyDescent="0.25">
      <c r="A13757"/>
      <c r="B13757"/>
      <c r="C13757"/>
      <c r="D13757"/>
    </row>
    <row r="13758" spans="1:4" x14ac:dyDescent="0.25">
      <c r="A13758"/>
      <c r="B13758"/>
      <c r="C13758"/>
      <c r="D13758"/>
    </row>
    <row r="13759" spans="1:4" x14ac:dyDescent="0.25">
      <c r="A13759"/>
      <c r="B13759"/>
      <c r="C13759"/>
      <c r="D13759"/>
    </row>
    <row r="13760" spans="1:4" x14ac:dyDescent="0.25">
      <c r="A13760"/>
      <c r="B13760"/>
      <c r="C13760"/>
      <c r="D13760"/>
    </row>
    <row r="13761" spans="1:4" x14ac:dyDescent="0.25">
      <c r="A13761"/>
      <c r="B13761"/>
      <c r="C13761"/>
      <c r="D13761"/>
    </row>
    <row r="13762" spans="1:4" x14ac:dyDescent="0.25">
      <c r="A13762"/>
      <c r="B13762"/>
      <c r="C13762"/>
      <c r="D13762"/>
    </row>
    <row r="13763" spans="1:4" x14ac:dyDescent="0.25">
      <c r="A13763"/>
      <c r="B13763"/>
      <c r="C13763"/>
      <c r="D13763"/>
    </row>
    <row r="13764" spans="1:4" x14ac:dyDescent="0.25">
      <c r="A13764"/>
      <c r="B13764"/>
      <c r="C13764"/>
      <c r="D13764"/>
    </row>
    <row r="13765" spans="1:4" x14ac:dyDescent="0.25">
      <c r="A13765"/>
      <c r="B13765"/>
      <c r="C13765"/>
      <c r="D13765"/>
    </row>
    <row r="13766" spans="1:4" x14ac:dyDescent="0.25">
      <c r="A13766"/>
      <c r="B13766"/>
      <c r="C13766"/>
      <c r="D13766"/>
    </row>
    <row r="13767" spans="1:4" x14ac:dyDescent="0.25">
      <c r="A13767"/>
      <c r="B13767"/>
      <c r="C13767"/>
      <c r="D13767"/>
    </row>
    <row r="13768" spans="1:4" x14ac:dyDescent="0.25">
      <c r="A13768"/>
      <c r="B13768"/>
      <c r="C13768"/>
      <c r="D13768"/>
    </row>
    <row r="13769" spans="1:4" x14ac:dyDescent="0.25">
      <c r="A13769"/>
      <c r="B13769"/>
      <c r="C13769"/>
      <c r="D13769"/>
    </row>
    <row r="13770" spans="1:4" x14ac:dyDescent="0.25">
      <c r="A13770"/>
      <c r="B13770"/>
      <c r="C13770"/>
      <c r="D13770"/>
    </row>
    <row r="13771" spans="1:4" x14ac:dyDescent="0.25">
      <c r="A13771"/>
      <c r="B13771"/>
      <c r="C13771"/>
      <c r="D13771"/>
    </row>
    <row r="13772" spans="1:4" x14ac:dyDescent="0.25">
      <c r="A13772"/>
      <c r="B13772"/>
      <c r="C13772"/>
      <c r="D13772"/>
    </row>
    <row r="13773" spans="1:4" x14ac:dyDescent="0.25">
      <c r="A13773"/>
      <c r="B13773"/>
      <c r="C13773"/>
      <c r="D13773"/>
    </row>
    <row r="13774" spans="1:4" x14ac:dyDescent="0.25">
      <c r="A13774"/>
      <c r="B13774"/>
      <c r="C13774"/>
      <c r="D13774"/>
    </row>
    <row r="13775" spans="1:4" x14ac:dyDescent="0.25">
      <c r="A13775"/>
      <c r="B13775"/>
      <c r="C13775"/>
      <c r="D13775"/>
    </row>
    <row r="13776" spans="1:4" x14ac:dyDescent="0.25">
      <c r="A13776"/>
      <c r="B13776"/>
      <c r="C13776"/>
      <c r="D13776"/>
    </row>
    <row r="13777" spans="1:4" x14ac:dyDescent="0.25">
      <c r="A13777"/>
      <c r="B13777"/>
      <c r="C13777"/>
      <c r="D13777"/>
    </row>
    <row r="13778" spans="1:4" x14ac:dyDescent="0.25">
      <c r="A13778"/>
      <c r="B13778"/>
      <c r="C13778"/>
      <c r="D13778"/>
    </row>
    <row r="13779" spans="1:4" x14ac:dyDescent="0.25">
      <c r="A13779"/>
      <c r="B13779"/>
      <c r="C13779"/>
      <c r="D13779"/>
    </row>
    <row r="13780" spans="1:4" x14ac:dyDescent="0.25">
      <c r="A13780"/>
      <c r="B13780"/>
      <c r="C13780"/>
      <c r="D13780"/>
    </row>
    <row r="13781" spans="1:4" x14ac:dyDescent="0.25">
      <c r="A13781"/>
      <c r="B13781"/>
      <c r="C13781"/>
      <c r="D13781"/>
    </row>
    <row r="13782" spans="1:4" x14ac:dyDescent="0.25">
      <c r="A13782"/>
      <c r="B13782"/>
      <c r="C13782"/>
      <c r="D13782"/>
    </row>
    <row r="13783" spans="1:4" x14ac:dyDescent="0.25">
      <c r="A13783"/>
      <c r="B13783"/>
      <c r="C13783"/>
      <c r="D13783"/>
    </row>
    <row r="13784" spans="1:4" x14ac:dyDescent="0.25">
      <c r="A13784"/>
      <c r="B13784"/>
      <c r="C13784"/>
      <c r="D13784"/>
    </row>
    <row r="13785" spans="1:4" x14ac:dyDescent="0.25">
      <c r="A13785"/>
      <c r="B13785"/>
      <c r="C13785"/>
      <c r="D13785"/>
    </row>
    <row r="13786" spans="1:4" x14ac:dyDescent="0.25">
      <c r="A13786"/>
      <c r="B13786"/>
      <c r="C13786"/>
      <c r="D13786"/>
    </row>
    <row r="13787" spans="1:4" x14ac:dyDescent="0.25">
      <c r="A13787"/>
      <c r="B13787"/>
      <c r="C13787"/>
      <c r="D13787"/>
    </row>
    <row r="13788" spans="1:4" x14ac:dyDescent="0.25">
      <c r="A13788"/>
      <c r="B13788"/>
      <c r="C13788"/>
      <c r="D13788"/>
    </row>
    <row r="13789" spans="1:4" x14ac:dyDescent="0.25">
      <c r="A13789"/>
      <c r="B13789"/>
      <c r="C13789"/>
      <c r="D13789"/>
    </row>
    <row r="13790" spans="1:4" x14ac:dyDescent="0.25">
      <c r="A13790"/>
      <c r="B13790"/>
      <c r="C13790"/>
      <c r="D13790"/>
    </row>
    <row r="13791" spans="1:4" x14ac:dyDescent="0.25">
      <c r="A13791"/>
      <c r="B13791"/>
      <c r="C13791"/>
      <c r="D13791"/>
    </row>
    <row r="13792" spans="1:4" x14ac:dyDescent="0.25">
      <c r="A13792"/>
      <c r="B13792"/>
      <c r="C13792"/>
      <c r="D13792"/>
    </row>
    <row r="13793" spans="1:4" x14ac:dyDescent="0.25">
      <c r="A13793"/>
      <c r="B13793"/>
      <c r="C13793"/>
      <c r="D13793"/>
    </row>
    <row r="13794" spans="1:4" x14ac:dyDescent="0.25">
      <c r="A13794"/>
      <c r="B13794"/>
      <c r="C13794"/>
      <c r="D13794"/>
    </row>
    <row r="13795" spans="1:4" x14ac:dyDescent="0.25">
      <c r="A13795"/>
      <c r="B13795"/>
      <c r="C13795"/>
      <c r="D13795"/>
    </row>
    <row r="13796" spans="1:4" x14ac:dyDescent="0.25">
      <c r="A13796"/>
      <c r="B13796"/>
      <c r="C13796"/>
      <c r="D13796"/>
    </row>
    <row r="13797" spans="1:4" x14ac:dyDescent="0.25">
      <c r="A13797"/>
      <c r="B13797"/>
      <c r="C13797"/>
      <c r="D13797"/>
    </row>
    <row r="13798" spans="1:4" x14ac:dyDescent="0.25">
      <c r="A13798"/>
      <c r="B13798"/>
      <c r="C13798"/>
      <c r="D13798"/>
    </row>
    <row r="13799" spans="1:4" x14ac:dyDescent="0.25">
      <c r="A13799"/>
      <c r="B13799"/>
      <c r="C13799"/>
      <c r="D13799"/>
    </row>
    <row r="13800" spans="1:4" x14ac:dyDescent="0.25">
      <c r="A13800"/>
      <c r="B13800"/>
      <c r="C13800"/>
      <c r="D13800"/>
    </row>
    <row r="13801" spans="1:4" x14ac:dyDescent="0.25">
      <c r="A13801"/>
      <c r="B13801"/>
      <c r="C13801"/>
      <c r="D13801"/>
    </row>
    <row r="13802" spans="1:4" x14ac:dyDescent="0.25">
      <c r="A13802"/>
      <c r="B13802"/>
      <c r="C13802"/>
      <c r="D13802"/>
    </row>
    <row r="13803" spans="1:4" x14ac:dyDescent="0.25">
      <c r="A13803"/>
      <c r="B13803"/>
      <c r="C13803"/>
      <c r="D13803"/>
    </row>
    <row r="13804" spans="1:4" x14ac:dyDescent="0.25">
      <c r="A13804"/>
      <c r="B13804"/>
      <c r="C13804"/>
      <c r="D13804"/>
    </row>
    <row r="13805" spans="1:4" x14ac:dyDescent="0.25">
      <c r="A13805"/>
      <c r="B13805"/>
      <c r="C13805"/>
      <c r="D13805"/>
    </row>
    <row r="13806" spans="1:4" x14ac:dyDescent="0.25">
      <c r="A13806"/>
      <c r="B13806"/>
      <c r="C13806"/>
      <c r="D13806"/>
    </row>
    <row r="13807" spans="1:4" x14ac:dyDescent="0.25">
      <c r="A13807"/>
      <c r="B13807"/>
      <c r="C13807"/>
      <c r="D13807"/>
    </row>
    <row r="13808" spans="1:4" x14ac:dyDescent="0.25">
      <c r="A13808"/>
      <c r="B13808"/>
      <c r="C13808"/>
      <c r="D13808"/>
    </row>
    <row r="13809" spans="1:4" x14ac:dyDescent="0.25">
      <c r="A13809"/>
      <c r="B13809"/>
      <c r="C13809"/>
      <c r="D13809"/>
    </row>
    <row r="13810" spans="1:4" x14ac:dyDescent="0.25">
      <c r="A13810"/>
      <c r="B13810"/>
      <c r="C13810"/>
      <c r="D13810"/>
    </row>
    <row r="13811" spans="1:4" x14ac:dyDescent="0.25">
      <c r="A13811"/>
      <c r="B13811"/>
      <c r="C13811"/>
      <c r="D13811"/>
    </row>
    <row r="13812" spans="1:4" x14ac:dyDescent="0.25">
      <c r="A13812"/>
      <c r="B13812"/>
      <c r="C13812"/>
      <c r="D13812"/>
    </row>
    <row r="13813" spans="1:4" x14ac:dyDescent="0.25">
      <c r="A13813"/>
      <c r="B13813"/>
      <c r="C13813"/>
      <c r="D13813"/>
    </row>
    <row r="13814" spans="1:4" x14ac:dyDescent="0.25">
      <c r="A13814"/>
      <c r="B13814"/>
      <c r="C13814"/>
      <c r="D13814"/>
    </row>
    <row r="13815" spans="1:4" x14ac:dyDescent="0.25">
      <c r="A13815"/>
      <c r="B13815"/>
      <c r="C13815"/>
      <c r="D13815"/>
    </row>
    <row r="13816" spans="1:4" x14ac:dyDescent="0.25">
      <c r="A13816"/>
      <c r="B13816"/>
      <c r="C13816"/>
      <c r="D13816"/>
    </row>
    <row r="13817" spans="1:4" x14ac:dyDescent="0.25">
      <c r="A13817"/>
      <c r="B13817"/>
      <c r="C13817"/>
      <c r="D13817"/>
    </row>
    <row r="13818" spans="1:4" x14ac:dyDescent="0.25">
      <c r="A13818"/>
      <c r="B13818"/>
      <c r="C13818"/>
      <c r="D13818"/>
    </row>
    <row r="13819" spans="1:4" x14ac:dyDescent="0.25">
      <c r="A13819"/>
      <c r="B13819"/>
      <c r="C13819"/>
      <c r="D13819"/>
    </row>
    <row r="13820" spans="1:4" x14ac:dyDescent="0.25">
      <c r="A13820"/>
      <c r="B13820"/>
      <c r="C13820"/>
      <c r="D13820"/>
    </row>
    <row r="13821" spans="1:4" x14ac:dyDescent="0.25">
      <c r="A13821"/>
      <c r="B13821"/>
      <c r="C13821"/>
      <c r="D13821"/>
    </row>
    <row r="13822" spans="1:4" x14ac:dyDescent="0.25">
      <c r="A13822"/>
      <c r="B13822"/>
      <c r="C13822"/>
      <c r="D13822"/>
    </row>
    <row r="13823" spans="1:4" x14ac:dyDescent="0.25">
      <c r="A13823"/>
      <c r="B13823"/>
      <c r="C13823"/>
      <c r="D13823"/>
    </row>
    <row r="13824" spans="1:4" x14ac:dyDescent="0.25">
      <c r="A13824"/>
      <c r="B13824"/>
      <c r="C13824"/>
      <c r="D13824"/>
    </row>
    <row r="13825" spans="1:4" x14ac:dyDescent="0.25">
      <c r="A13825"/>
      <c r="B13825"/>
      <c r="C13825"/>
      <c r="D13825"/>
    </row>
    <row r="13826" spans="1:4" x14ac:dyDescent="0.25">
      <c r="A13826"/>
      <c r="B13826"/>
      <c r="C13826"/>
      <c r="D13826"/>
    </row>
    <row r="13827" spans="1:4" x14ac:dyDescent="0.25">
      <c r="A13827"/>
      <c r="B13827"/>
      <c r="C13827"/>
      <c r="D13827"/>
    </row>
    <row r="13828" spans="1:4" x14ac:dyDescent="0.25">
      <c r="A13828"/>
      <c r="B13828"/>
      <c r="C13828"/>
      <c r="D13828"/>
    </row>
    <row r="13829" spans="1:4" x14ac:dyDescent="0.25">
      <c r="A13829"/>
      <c r="B13829"/>
      <c r="C13829"/>
      <c r="D13829"/>
    </row>
    <row r="13830" spans="1:4" x14ac:dyDescent="0.25">
      <c r="A13830"/>
      <c r="B13830"/>
      <c r="C13830"/>
      <c r="D13830"/>
    </row>
    <row r="13831" spans="1:4" x14ac:dyDescent="0.25">
      <c r="A13831"/>
      <c r="B13831"/>
      <c r="C13831"/>
      <c r="D13831"/>
    </row>
    <row r="13832" spans="1:4" x14ac:dyDescent="0.25">
      <c r="A13832"/>
      <c r="B13832"/>
      <c r="C13832"/>
      <c r="D13832"/>
    </row>
    <row r="13833" spans="1:4" x14ac:dyDescent="0.25">
      <c r="A13833"/>
      <c r="B13833"/>
      <c r="C13833"/>
      <c r="D13833"/>
    </row>
    <row r="13834" spans="1:4" x14ac:dyDescent="0.25">
      <c r="A13834"/>
      <c r="B13834"/>
      <c r="C13834"/>
      <c r="D13834"/>
    </row>
    <row r="13835" spans="1:4" x14ac:dyDescent="0.25">
      <c r="A13835"/>
      <c r="B13835"/>
      <c r="C13835"/>
      <c r="D13835"/>
    </row>
    <row r="13836" spans="1:4" x14ac:dyDescent="0.25">
      <c r="A13836"/>
      <c r="B13836"/>
      <c r="C13836"/>
      <c r="D13836"/>
    </row>
    <row r="13837" spans="1:4" x14ac:dyDescent="0.25">
      <c r="A13837"/>
      <c r="B13837"/>
      <c r="C13837"/>
      <c r="D13837"/>
    </row>
    <row r="13838" spans="1:4" x14ac:dyDescent="0.25">
      <c r="A13838"/>
      <c r="B13838"/>
      <c r="C13838"/>
      <c r="D13838"/>
    </row>
    <row r="13839" spans="1:4" x14ac:dyDescent="0.25">
      <c r="A13839"/>
      <c r="B13839"/>
      <c r="C13839"/>
      <c r="D13839"/>
    </row>
    <row r="13840" spans="1:4" x14ac:dyDescent="0.25">
      <c r="A13840"/>
      <c r="B13840"/>
      <c r="C13840"/>
      <c r="D13840"/>
    </row>
    <row r="13841" spans="1:4" x14ac:dyDescent="0.25">
      <c r="A13841"/>
      <c r="B13841"/>
      <c r="C13841"/>
      <c r="D13841"/>
    </row>
    <row r="13842" spans="1:4" x14ac:dyDescent="0.25">
      <c r="A13842"/>
      <c r="B13842"/>
      <c r="C13842"/>
      <c r="D13842"/>
    </row>
    <row r="13843" spans="1:4" x14ac:dyDescent="0.25">
      <c r="A13843"/>
      <c r="B13843"/>
      <c r="C13843"/>
      <c r="D13843"/>
    </row>
    <row r="13844" spans="1:4" x14ac:dyDescent="0.25">
      <c r="A13844"/>
      <c r="B13844"/>
      <c r="C13844"/>
      <c r="D13844"/>
    </row>
    <row r="13845" spans="1:4" x14ac:dyDescent="0.25">
      <c r="A13845"/>
      <c r="B13845"/>
      <c r="C13845"/>
      <c r="D13845"/>
    </row>
    <row r="13846" spans="1:4" x14ac:dyDescent="0.25">
      <c r="A13846"/>
      <c r="B13846"/>
      <c r="C13846"/>
      <c r="D13846"/>
    </row>
    <row r="13847" spans="1:4" x14ac:dyDescent="0.25">
      <c r="A13847"/>
      <c r="B13847"/>
      <c r="C13847"/>
      <c r="D13847"/>
    </row>
    <row r="13848" spans="1:4" x14ac:dyDescent="0.25">
      <c r="A13848"/>
      <c r="B13848"/>
      <c r="C13848"/>
      <c r="D13848"/>
    </row>
    <row r="13849" spans="1:4" x14ac:dyDescent="0.25">
      <c r="A13849"/>
      <c r="B13849"/>
      <c r="C13849"/>
      <c r="D13849"/>
    </row>
    <row r="13850" spans="1:4" x14ac:dyDescent="0.25">
      <c r="A13850"/>
      <c r="B13850"/>
      <c r="C13850"/>
      <c r="D13850"/>
    </row>
    <row r="13851" spans="1:4" x14ac:dyDescent="0.25">
      <c r="A13851"/>
      <c r="B13851"/>
      <c r="C13851"/>
      <c r="D13851"/>
    </row>
    <row r="13852" spans="1:4" x14ac:dyDescent="0.25">
      <c r="A13852"/>
      <c r="B13852"/>
      <c r="C13852"/>
      <c r="D13852"/>
    </row>
    <row r="13853" spans="1:4" x14ac:dyDescent="0.25">
      <c r="A13853"/>
      <c r="B13853"/>
      <c r="C13853"/>
      <c r="D13853"/>
    </row>
    <row r="13854" spans="1:4" x14ac:dyDescent="0.25">
      <c r="A13854"/>
      <c r="B13854"/>
      <c r="C13854"/>
      <c r="D13854"/>
    </row>
    <row r="13855" spans="1:4" x14ac:dyDescent="0.25">
      <c r="A13855"/>
      <c r="B13855"/>
      <c r="C13855"/>
      <c r="D13855"/>
    </row>
    <row r="13856" spans="1:4" x14ac:dyDescent="0.25">
      <c r="A13856"/>
      <c r="B13856"/>
      <c r="C13856"/>
      <c r="D13856"/>
    </row>
    <row r="13857" spans="1:4" x14ac:dyDescent="0.25">
      <c r="A13857"/>
      <c r="B13857"/>
      <c r="C13857"/>
      <c r="D13857"/>
    </row>
    <row r="13858" spans="1:4" x14ac:dyDescent="0.25">
      <c r="A13858"/>
      <c r="B13858"/>
      <c r="C13858"/>
      <c r="D13858"/>
    </row>
    <row r="13859" spans="1:4" x14ac:dyDescent="0.25">
      <c r="A13859"/>
      <c r="B13859"/>
      <c r="C13859"/>
      <c r="D13859"/>
    </row>
    <row r="13860" spans="1:4" x14ac:dyDescent="0.25">
      <c r="A13860"/>
      <c r="B13860"/>
      <c r="C13860"/>
      <c r="D13860"/>
    </row>
    <row r="13861" spans="1:4" x14ac:dyDescent="0.25">
      <c r="A13861"/>
      <c r="B13861"/>
      <c r="C13861"/>
      <c r="D13861"/>
    </row>
    <row r="13862" spans="1:4" x14ac:dyDescent="0.25">
      <c r="A13862"/>
      <c r="B13862"/>
      <c r="C13862"/>
      <c r="D13862"/>
    </row>
    <row r="13863" spans="1:4" x14ac:dyDescent="0.25">
      <c r="A13863"/>
      <c r="B13863"/>
      <c r="C13863"/>
      <c r="D13863"/>
    </row>
    <row r="13864" spans="1:4" x14ac:dyDescent="0.25">
      <c r="A13864"/>
      <c r="B13864"/>
      <c r="C13864"/>
      <c r="D13864"/>
    </row>
    <row r="13865" spans="1:4" x14ac:dyDescent="0.25">
      <c r="A13865"/>
      <c r="B13865"/>
      <c r="C13865"/>
      <c r="D13865"/>
    </row>
    <row r="13866" spans="1:4" x14ac:dyDescent="0.25">
      <c r="A13866"/>
      <c r="B13866"/>
      <c r="C13866"/>
      <c r="D13866"/>
    </row>
    <row r="13867" spans="1:4" x14ac:dyDescent="0.25">
      <c r="A13867"/>
      <c r="B13867"/>
      <c r="C13867"/>
      <c r="D13867"/>
    </row>
    <row r="13868" spans="1:4" x14ac:dyDescent="0.25">
      <c r="A13868"/>
      <c r="B13868"/>
      <c r="C13868"/>
      <c r="D13868"/>
    </row>
    <row r="13869" spans="1:4" x14ac:dyDescent="0.25">
      <c r="A13869"/>
      <c r="B13869"/>
      <c r="C13869"/>
      <c r="D13869"/>
    </row>
    <row r="13870" spans="1:4" x14ac:dyDescent="0.25">
      <c r="A13870"/>
      <c r="B13870"/>
      <c r="C13870"/>
      <c r="D13870"/>
    </row>
    <row r="13871" spans="1:4" x14ac:dyDescent="0.25">
      <c r="A13871"/>
      <c r="B13871"/>
      <c r="C13871"/>
      <c r="D13871"/>
    </row>
    <row r="13872" spans="1:4" x14ac:dyDescent="0.25">
      <c r="A13872"/>
      <c r="B13872"/>
      <c r="C13872"/>
      <c r="D13872"/>
    </row>
    <row r="13873" spans="1:4" x14ac:dyDescent="0.25">
      <c r="A13873"/>
      <c r="B13873"/>
      <c r="C13873"/>
      <c r="D13873"/>
    </row>
    <row r="13874" spans="1:4" x14ac:dyDescent="0.25">
      <c r="A13874"/>
      <c r="B13874"/>
      <c r="C13874"/>
      <c r="D13874"/>
    </row>
    <row r="13875" spans="1:4" x14ac:dyDescent="0.25">
      <c r="A13875"/>
      <c r="B13875"/>
      <c r="C13875"/>
      <c r="D13875"/>
    </row>
    <row r="13876" spans="1:4" x14ac:dyDescent="0.25">
      <c r="A13876"/>
      <c r="B13876"/>
      <c r="C13876"/>
      <c r="D13876"/>
    </row>
    <row r="13877" spans="1:4" x14ac:dyDescent="0.25">
      <c r="A13877"/>
      <c r="B13877"/>
      <c r="C13877"/>
      <c r="D13877"/>
    </row>
    <row r="13878" spans="1:4" x14ac:dyDescent="0.25">
      <c r="A13878"/>
      <c r="B13878"/>
      <c r="C13878"/>
      <c r="D13878"/>
    </row>
    <row r="13879" spans="1:4" x14ac:dyDescent="0.25">
      <c r="A13879"/>
      <c r="B13879"/>
      <c r="C13879"/>
      <c r="D13879"/>
    </row>
    <row r="13880" spans="1:4" x14ac:dyDescent="0.25">
      <c r="A13880"/>
      <c r="B13880"/>
      <c r="C13880"/>
      <c r="D13880"/>
    </row>
    <row r="13881" spans="1:4" x14ac:dyDescent="0.25">
      <c r="A13881"/>
      <c r="B13881"/>
      <c r="C13881"/>
      <c r="D13881"/>
    </row>
    <row r="13882" spans="1:4" x14ac:dyDescent="0.25">
      <c r="A13882"/>
      <c r="B13882"/>
      <c r="C13882"/>
      <c r="D13882"/>
    </row>
    <row r="13883" spans="1:4" x14ac:dyDescent="0.25">
      <c r="A13883"/>
      <c r="B13883"/>
      <c r="C13883"/>
      <c r="D13883"/>
    </row>
    <row r="13884" spans="1:4" x14ac:dyDescent="0.25">
      <c r="A13884"/>
      <c r="B13884"/>
      <c r="C13884"/>
      <c r="D13884"/>
    </row>
    <row r="13885" spans="1:4" x14ac:dyDescent="0.25">
      <c r="A13885"/>
      <c r="B13885"/>
      <c r="C13885"/>
      <c r="D13885"/>
    </row>
    <row r="13886" spans="1:4" x14ac:dyDescent="0.25">
      <c r="A13886"/>
      <c r="B13886"/>
      <c r="C13886"/>
      <c r="D13886"/>
    </row>
    <row r="13887" spans="1:4" x14ac:dyDescent="0.25">
      <c r="A13887"/>
      <c r="B13887"/>
      <c r="C13887"/>
      <c r="D13887"/>
    </row>
    <row r="13888" spans="1:4" x14ac:dyDescent="0.25">
      <c r="A13888"/>
      <c r="B13888"/>
      <c r="C13888"/>
      <c r="D13888"/>
    </row>
    <row r="13889" spans="1:4" x14ac:dyDescent="0.25">
      <c r="A13889"/>
      <c r="B13889"/>
      <c r="C13889"/>
      <c r="D13889"/>
    </row>
    <row r="13890" spans="1:4" x14ac:dyDescent="0.25">
      <c r="A13890"/>
      <c r="B13890"/>
      <c r="C13890"/>
      <c r="D13890"/>
    </row>
    <row r="13891" spans="1:4" x14ac:dyDescent="0.25">
      <c r="A13891"/>
      <c r="B13891"/>
      <c r="C13891"/>
      <c r="D13891"/>
    </row>
    <row r="13892" spans="1:4" x14ac:dyDescent="0.25">
      <c r="A13892"/>
      <c r="B13892"/>
      <c r="C13892"/>
      <c r="D13892"/>
    </row>
    <row r="13893" spans="1:4" x14ac:dyDescent="0.25">
      <c r="A13893"/>
      <c r="B13893"/>
      <c r="C13893"/>
      <c r="D13893"/>
    </row>
    <row r="13894" spans="1:4" x14ac:dyDescent="0.25">
      <c r="A13894"/>
      <c r="B13894"/>
      <c r="C13894"/>
      <c r="D13894"/>
    </row>
    <row r="13895" spans="1:4" x14ac:dyDescent="0.25">
      <c r="A13895"/>
      <c r="B13895"/>
      <c r="C13895"/>
      <c r="D13895"/>
    </row>
    <row r="13896" spans="1:4" x14ac:dyDescent="0.25">
      <c r="A13896"/>
      <c r="B13896"/>
      <c r="C13896"/>
      <c r="D13896"/>
    </row>
    <row r="13897" spans="1:4" x14ac:dyDescent="0.25">
      <c r="A13897"/>
      <c r="B13897"/>
      <c r="C13897"/>
      <c r="D13897"/>
    </row>
    <row r="13898" spans="1:4" x14ac:dyDescent="0.25">
      <c r="A13898"/>
      <c r="B13898"/>
      <c r="C13898"/>
      <c r="D13898"/>
    </row>
    <row r="13899" spans="1:4" x14ac:dyDescent="0.25">
      <c r="A13899"/>
      <c r="B13899"/>
      <c r="C13899"/>
      <c r="D13899"/>
    </row>
    <row r="13900" spans="1:4" x14ac:dyDescent="0.25">
      <c r="A13900"/>
      <c r="B13900"/>
      <c r="C13900"/>
      <c r="D13900"/>
    </row>
    <row r="13901" spans="1:4" x14ac:dyDescent="0.25">
      <c r="A13901"/>
      <c r="B13901"/>
      <c r="C13901"/>
      <c r="D13901"/>
    </row>
    <row r="13902" spans="1:4" x14ac:dyDescent="0.25">
      <c r="A13902"/>
      <c r="B13902"/>
      <c r="C13902"/>
      <c r="D13902"/>
    </row>
    <row r="13903" spans="1:4" x14ac:dyDescent="0.25">
      <c r="A13903"/>
      <c r="B13903"/>
      <c r="C13903"/>
      <c r="D13903"/>
    </row>
    <row r="13904" spans="1:4" x14ac:dyDescent="0.25">
      <c r="A13904"/>
      <c r="B13904"/>
      <c r="C13904"/>
      <c r="D13904"/>
    </row>
    <row r="13905" spans="1:4" x14ac:dyDescent="0.25">
      <c r="A13905"/>
      <c r="B13905"/>
      <c r="C13905"/>
      <c r="D13905"/>
    </row>
    <row r="13906" spans="1:4" x14ac:dyDescent="0.25">
      <c r="A13906"/>
      <c r="B13906"/>
      <c r="C13906"/>
      <c r="D13906"/>
    </row>
    <row r="13907" spans="1:4" x14ac:dyDescent="0.25">
      <c r="A13907"/>
      <c r="B13907"/>
      <c r="C13907"/>
      <c r="D13907"/>
    </row>
    <row r="13908" spans="1:4" x14ac:dyDescent="0.25">
      <c r="A13908"/>
      <c r="B13908"/>
      <c r="C13908"/>
      <c r="D13908"/>
    </row>
    <row r="13909" spans="1:4" x14ac:dyDescent="0.25">
      <c r="A13909"/>
      <c r="B13909"/>
      <c r="C13909"/>
      <c r="D13909"/>
    </row>
    <row r="13910" spans="1:4" x14ac:dyDescent="0.25">
      <c r="A13910"/>
      <c r="B13910"/>
      <c r="C13910"/>
      <c r="D13910"/>
    </row>
    <row r="13911" spans="1:4" x14ac:dyDescent="0.25">
      <c r="A13911"/>
      <c r="B13911"/>
      <c r="C13911"/>
      <c r="D13911"/>
    </row>
    <row r="13912" spans="1:4" x14ac:dyDescent="0.25">
      <c r="A13912"/>
      <c r="B13912"/>
      <c r="C13912"/>
      <c r="D13912"/>
    </row>
    <row r="13913" spans="1:4" x14ac:dyDescent="0.25">
      <c r="A13913"/>
      <c r="B13913"/>
      <c r="C13913"/>
      <c r="D13913"/>
    </row>
    <row r="13914" spans="1:4" x14ac:dyDescent="0.25">
      <c r="A13914"/>
      <c r="B13914"/>
      <c r="C13914"/>
      <c r="D13914"/>
    </row>
    <row r="13915" spans="1:4" x14ac:dyDescent="0.25">
      <c r="A13915"/>
      <c r="B13915"/>
      <c r="C13915"/>
      <c r="D13915"/>
    </row>
    <row r="13916" spans="1:4" x14ac:dyDescent="0.25">
      <c r="A13916"/>
      <c r="B13916"/>
      <c r="C13916"/>
      <c r="D13916"/>
    </row>
    <row r="13917" spans="1:4" x14ac:dyDescent="0.25">
      <c r="A13917"/>
      <c r="B13917"/>
      <c r="C13917"/>
      <c r="D13917"/>
    </row>
    <row r="13918" spans="1:4" x14ac:dyDescent="0.25">
      <c r="A13918"/>
      <c r="B13918"/>
      <c r="C13918"/>
      <c r="D13918"/>
    </row>
    <row r="13919" spans="1:4" x14ac:dyDescent="0.25">
      <c r="A13919"/>
      <c r="B13919"/>
      <c r="C13919"/>
      <c r="D13919"/>
    </row>
    <row r="13920" spans="1:4" x14ac:dyDescent="0.25">
      <c r="A13920"/>
      <c r="B13920"/>
      <c r="C13920"/>
      <c r="D13920"/>
    </row>
    <row r="13921" spans="1:4" x14ac:dyDescent="0.25">
      <c r="A13921"/>
      <c r="B13921"/>
      <c r="C13921"/>
      <c r="D13921"/>
    </row>
    <row r="13922" spans="1:4" x14ac:dyDescent="0.25">
      <c r="A13922"/>
      <c r="B13922"/>
      <c r="C13922"/>
      <c r="D13922"/>
    </row>
    <row r="13923" spans="1:4" x14ac:dyDescent="0.25">
      <c r="A13923"/>
      <c r="B13923"/>
      <c r="C13923"/>
      <c r="D13923"/>
    </row>
    <row r="13924" spans="1:4" x14ac:dyDescent="0.25">
      <c r="A13924"/>
      <c r="B13924"/>
      <c r="C13924"/>
      <c r="D13924"/>
    </row>
    <row r="13925" spans="1:4" x14ac:dyDescent="0.25">
      <c r="A13925"/>
      <c r="B13925"/>
      <c r="C13925"/>
      <c r="D13925"/>
    </row>
    <row r="13926" spans="1:4" x14ac:dyDescent="0.25">
      <c r="A13926"/>
      <c r="B13926"/>
      <c r="C13926"/>
      <c r="D13926"/>
    </row>
    <row r="13927" spans="1:4" x14ac:dyDescent="0.25">
      <c r="A13927"/>
      <c r="B13927"/>
      <c r="C13927"/>
      <c r="D13927"/>
    </row>
    <row r="13928" spans="1:4" x14ac:dyDescent="0.25">
      <c r="A13928"/>
      <c r="B13928"/>
      <c r="C13928"/>
      <c r="D13928"/>
    </row>
    <row r="13929" spans="1:4" x14ac:dyDescent="0.25">
      <c r="A13929"/>
      <c r="B13929"/>
      <c r="C13929"/>
      <c r="D13929"/>
    </row>
    <row r="13930" spans="1:4" x14ac:dyDescent="0.25">
      <c r="A13930"/>
      <c r="B13930"/>
      <c r="C13930"/>
      <c r="D13930"/>
    </row>
    <row r="13931" spans="1:4" x14ac:dyDescent="0.25">
      <c r="A13931"/>
      <c r="B13931"/>
      <c r="C13931"/>
      <c r="D13931"/>
    </row>
    <row r="13932" spans="1:4" x14ac:dyDescent="0.25">
      <c r="A13932"/>
      <c r="B13932"/>
      <c r="C13932"/>
      <c r="D13932"/>
    </row>
    <row r="13933" spans="1:4" x14ac:dyDescent="0.25">
      <c r="A13933"/>
      <c r="B13933"/>
      <c r="C13933"/>
      <c r="D13933"/>
    </row>
    <row r="13934" spans="1:4" x14ac:dyDescent="0.25">
      <c r="A13934"/>
      <c r="B13934"/>
      <c r="C13934"/>
      <c r="D13934"/>
    </row>
    <row r="13935" spans="1:4" x14ac:dyDescent="0.25">
      <c r="A13935"/>
      <c r="B13935"/>
      <c r="C13935"/>
      <c r="D13935"/>
    </row>
    <row r="13936" spans="1:4" x14ac:dyDescent="0.25">
      <c r="A13936"/>
      <c r="B13936"/>
      <c r="C13936"/>
      <c r="D13936"/>
    </row>
    <row r="13937" spans="1:4" x14ac:dyDescent="0.25">
      <c r="A13937"/>
      <c r="B13937"/>
      <c r="C13937"/>
      <c r="D13937"/>
    </row>
    <row r="13938" spans="1:4" x14ac:dyDescent="0.25">
      <c r="A13938"/>
      <c r="B13938"/>
      <c r="C13938"/>
      <c r="D13938"/>
    </row>
    <row r="13939" spans="1:4" x14ac:dyDescent="0.25">
      <c r="A13939"/>
      <c r="B13939"/>
      <c r="C13939"/>
      <c r="D13939"/>
    </row>
    <row r="13940" spans="1:4" x14ac:dyDescent="0.25">
      <c r="A13940"/>
      <c r="B13940"/>
      <c r="C13940"/>
      <c r="D13940"/>
    </row>
    <row r="13941" spans="1:4" x14ac:dyDescent="0.25">
      <c r="A13941"/>
      <c r="B13941"/>
      <c r="C13941"/>
      <c r="D13941"/>
    </row>
    <row r="13942" spans="1:4" x14ac:dyDescent="0.25">
      <c r="A13942"/>
      <c r="B13942"/>
      <c r="C13942"/>
      <c r="D13942"/>
    </row>
    <row r="13943" spans="1:4" x14ac:dyDescent="0.25">
      <c r="A13943"/>
      <c r="B13943"/>
      <c r="C13943"/>
      <c r="D13943"/>
    </row>
    <row r="13944" spans="1:4" x14ac:dyDescent="0.25">
      <c r="A13944"/>
      <c r="B13944"/>
      <c r="C13944"/>
      <c r="D13944"/>
    </row>
    <row r="13945" spans="1:4" x14ac:dyDescent="0.25">
      <c r="A13945"/>
      <c r="B13945"/>
      <c r="C13945"/>
      <c r="D13945"/>
    </row>
    <row r="13946" spans="1:4" x14ac:dyDescent="0.25">
      <c r="A13946"/>
      <c r="B13946"/>
      <c r="C13946"/>
      <c r="D13946"/>
    </row>
    <row r="13947" spans="1:4" x14ac:dyDescent="0.25">
      <c r="A13947"/>
      <c r="B13947"/>
      <c r="C13947"/>
      <c r="D13947"/>
    </row>
    <row r="13948" spans="1:4" x14ac:dyDescent="0.25">
      <c r="A13948"/>
      <c r="B13948"/>
      <c r="C13948"/>
      <c r="D13948"/>
    </row>
    <row r="13949" spans="1:4" x14ac:dyDescent="0.25">
      <c r="A13949"/>
      <c r="B13949"/>
      <c r="C13949"/>
      <c r="D13949"/>
    </row>
    <row r="13950" spans="1:4" x14ac:dyDescent="0.25">
      <c r="A13950"/>
      <c r="B13950"/>
      <c r="C13950"/>
      <c r="D13950"/>
    </row>
    <row r="13951" spans="1:4" x14ac:dyDescent="0.25">
      <c r="A13951"/>
      <c r="B13951"/>
      <c r="C13951"/>
      <c r="D13951"/>
    </row>
    <row r="13952" spans="1:4" x14ac:dyDescent="0.25">
      <c r="A13952"/>
      <c r="B13952"/>
      <c r="C13952"/>
      <c r="D13952"/>
    </row>
    <row r="13953" spans="1:4" x14ac:dyDescent="0.25">
      <c r="A13953"/>
      <c r="B13953"/>
      <c r="C13953"/>
      <c r="D13953"/>
    </row>
    <row r="13954" spans="1:4" x14ac:dyDescent="0.25">
      <c r="A13954"/>
      <c r="B13954"/>
      <c r="C13954"/>
      <c r="D13954"/>
    </row>
    <row r="13955" spans="1:4" x14ac:dyDescent="0.25">
      <c r="A13955"/>
      <c r="B13955"/>
      <c r="C13955"/>
      <c r="D13955"/>
    </row>
    <row r="13956" spans="1:4" x14ac:dyDescent="0.25">
      <c r="A13956"/>
      <c r="B13956"/>
      <c r="C13956"/>
      <c r="D13956"/>
    </row>
    <row r="13957" spans="1:4" x14ac:dyDescent="0.25">
      <c r="A13957"/>
      <c r="B13957"/>
      <c r="C13957"/>
      <c r="D13957"/>
    </row>
    <row r="13958" spans="1:4" x14ac:dyDescent="0.25">
      <c r="A13958"/>
      <c r="B13958"/>
      <c r="C13958"/>
      <c r="D13958"/>
    </row>
    <row r="13959" spans="1:4" x14ac:dyDescent="0.25">
      <c r="A13959"/>
      <c r="B13959"/>
      <c r="C13959"/>
      <c r="D13959"/>
    </row>
    <row r="13960" spans="1:4" x14ac:dyDescent="0.25">
      <c r="A13960"/>
      <c r="B13960"/>
      <c r="C13960"/>
      <c r="D13960"/>
    </row>
    <row r="13961" spans="1:4" x14ac:dyDescent="0.25">
      <c r="A13961"/>
      <c r="B13961"/>
      <c r="C13961"/>
      <c r="D13961"/>
    </row>
    <row r="13962" spans="1:4" x14ac:dyDescent="0.25">
      <c r="A13962"/>
      <c r="B13962"/>
      <c r="C13962"/>
      <c r="D13962"/>
    </row>
    <row r="13963" spans="1:4" x14ac:dyDescent="0.25">
      <c r="A13963"/>
      <c r="B13963"/>
      <c r="C13963"/>
      <c r="D13963"/>
    </row>
    <row r="13964" spans="1:4" x14ac:dyDescent="0.25">
      <c r="A13964"/>
      <c r="B13964"/>
      <c r="C13964"/>
      <c r="D13964"/>
    </row>
    <row r="13965" spans="1:4" x14ac:dyDescent="0.25">
      <c r="A13965"/>
      <c r="B13965"/>
      <c r="C13965"/>
      <c r="D13965"/>
    </row>
    <row r="13966" spans="1:4" x14ac:dyDescent="0.25">
      <c r="A13966"/>
      <c r="B13966"/>
      <c r="C13966"/>
      <c r="D13966"/>
    </row>
    <row r="13967" spans="1:4" x14ac:dyDescent="0.25">
      <c r="A13967"/>
      <c r="B13967"/>
      <c r="C13967"/>
      <c r="D13967"/>
    </row>
    <row r="13968" spans="1:4" x14ac:dyDescent="0.25">
      <c r="A13968"/>
      <c r="B13968"/>
      <c r="C13968"/>
      <c r="D13968"/>
    </row>
    <row r="13969" spans="1:4" x14ac:dyDescent="0.25">
      <c r="A13969"/>
      <c r="B13969"/>
      <c r="C13969"/>
      <c r="D13969"/>
    </row>
    <row r="13970" spans="1:4" x14ac:dyDescent="0.25">
      <c r="A13970"/>
      <c r="B13970"/>
      <c r="C13970"/>
      <c r="D13970"/>
    </row>
    <row r="13971" spans="1:4" x14ac:dyDescent="0.25">
      <c r="A13971"/>
      <c r="B13971"/>
      <c r="C13971"/>
      <c r="D13971"/>
    </row>
    <row r="13972" spans="1:4" x14ac:dyDescent="0.25">
      <c r="A13972"/>
      <c r="B13972"/>
      <c r="C13972"/>
      <c r="D13972"/>
    </row>
    <row r="13973" spans="1:4" x14ac:dyDescent="0.25">
      <c r="A13973"/>
      <c r="B13973"/>
      <c r="C13973"/>
      <c r="D13973"/>
    </row>
    <row r="13974" spans="1:4" x14ac:dyDescent="0.25">
      <c r="A13974"/>
      <c r="B13974"/>
      <c r="C13974"/>
      <c r="D13974"/>
    </row>
    <row r="13975" spans="1:4" x14ac:dyDescent="0.25">
      <c r="A13975"/>
      <c r="B13975"/>
      <c r="C13975"/>
      <c r="D13975"/>
    </row>
    <row r="13976" spans="1:4" x14ac:dyDescent="0.25">
      <c r="A13976"/>
      <c r="B13976"/>
      <c r="C13976"/>
      <c r="D13976"/>
    </row>
    <row r="13977" spans="1:4" x14ac:dyDescent="0.25">
      <c r="A13977"/>
      <c r="B13977"/>
      <c r="C13977"/>
      <c r="D13977"/>
    </row>
    <row r="13978" spans="1:4" x14ac:dyDescent="0.25">
      <c r="A13978"/>
      <c r="B13978"/>
      <c r="C13978"/>
      <c r="D13978"/>
    </row>
    <row r="13979" spans="1:4" x14ac:dyDescent="0.25">
      <c r="A13979"/>
      <c r="B13979"/>
      <c r="C13979"/>
      <c r="D13979"/>
    </row>
    <row r="13980" spans="1:4" x14ac:dyDescent="0.25">
      <c r="A13980"/>
      <c r="B13980"/>
      <c r="C13980"/>
      <c r="D13980"/>
    </row>
    <row r="13981" spans="1:4" x14ac:dyDescent="0.25">
      <c r="A13981"/>
      <c r="B13981"/>
      <c r="C13981"/>
      <c r="D13981"/>
    </row>
    <row r="13982" spans="1:4" x14ac:dyDescent="0.25">
      <c r="A13982"/>
      <c r="B13982"/>
      <c r="C13982"/>
      <c r="D13982"/>
    </row>
    <row r="13983" spans="1:4" x14ac:dyDescent="0.25">
      <c r="A13983"/>
      <c r="B13983"/>
      <c r="C13983"/>
      <c r="D13983"/>
    </row>
    <row r="13984" spans="1:4" x14ac:dyDescent="0.25">
      <c r="A13984"/>
      <c r="B13984"/>
      <c r="C13984"/>
      <c r="D13984"/>
    </row>
    <row r="13985" spans="1:4" x14ac:dyDescent="0.25">
      <c r="A13985"/>
      <c r="B13985"/>
      <c r="C13985"/>
      <c r="D13985"/>
    </row>
    <row r="13986" spans="1:4" x14ac:dyDescent="0.25">
      <c r="A13986"/>
      <c r="B13986"/>
      <c r="C13986"/>
      <c r="D13986"/>
    </row>
    <row r="13987" spans="1:4" x14ac:dyDescent="0.25">
      <c r="A13987"/>
      <c r="B13987"/>
      <c r="C13987"/>
      <c r="D13987"/>
    </row>
    <row r="13988" spans="1:4" x14ac:dyDescent="0.25">
      <c r="A13988"/>
      <c r="B13988"/>
      <c r="C13988"/>
      <c r="D13988"/>
    </row>
    <row r="13989" spans="1:4" x14ac:dyDescent="0.25">
      <c r="A13989"/>
      <c r="B13989"/>
      <c r="C13989"/>
      <c r="D13989"/>
    </row>
    <row r="13990" spans="1:4" x14ac:dyDescent="0.25">
      <c r="A13990"/>
      <c r="B13990"/>
      <c r="C13990"/>
      <c r="D13990"/>
    </row>
    <row r="13991" spans="1:4" x14ac:dyDescent="0.25">
      <c r="A13991"/>
      <c r="B13991"/>
      <c r="C13991"/>
      <c r="D13991"/>
    </row>
    <row r="13992" spans="1:4" x14ac:dyDescent="0.25">
      <c r="A13992"/>
      <c r="B13992"/>
      <c r="C13992"/>
      <c r="D13992"/>
    </row>
    <row r="13993" spans="1:4" x14ac:dyDescent="0.25">
      <c r="A13993"/>
      <c r="B13993"/>
      <c r="C13993"/>
      <c r="D13993"/>
    </row>
    <row r="13994" spans="1:4" x14ac:dyDescent="0.25">
      <c r="A13994"/>
      <c r="B13994"/>
      <c r="C13994"/>
      <c r="D13994"/>
    </row>
    <row r="13995" spans="1:4" x14ac:dyDescent="0.25">
      <c r="A13995"/>
      <c r="B13995"/>
      <c r="C13995"/>
      <c r="D13995"/>
    </row>
    <row r="13996" spans="1:4" x14ac:dyDescent="0.25">
      <c r="A13996"/>
      <c r="B13996"/>
      <c r="C13996"/>
      <c r="D13996"/>
    </row>
    <row r="13997" spans="1:4" x14ac:dyDescent="0.25">
      <c r="A13997"/>
      <c r="B13997"/>
      <c r="C13997"/>
      <c r="D13997"/>
    </row>
    <row r="13998" spans="1:4" x14ac:dyDescent="0.25">
      <c r="A13998"/>
      <c r="B13998"/>
      <c r="C13998"/>
      <c r="D13998"/>
    </row>
    <row r="13999" spans="1:4" x14ac:dyDescent="0.25">
      <c r="A13999"/>
      <c r="B13999"/>
      <c r="C13999"/>
      <c r="D13999"/>
    </row>
    <row r="14000" spans="1:4" x14ac:dyDescent="0.25">
      <c r="A14000"/>
      <c r="B14000"/>
      <c r="C14000"/>
      <c r="D14000"/>
    </row>
    <row r="14001" spans="1:4" x14ac:dyDescent="0.25">
      <c r="A14001"/>
      <c r="B14001"/>
      <c r="C14001"/>
      <c r="D14001"/>
    </row>
    <row r="14002" spans="1:4" x14ac:dyDescent="0.25">
      <c r="A14002"/>
      <c r="B14002"/>
      <c r="C14002"/>
      <c r="D14002"/>
    </row>
    <row r="14003" spans="1:4" x14ac:dyDescent="0.25">
      <c r="A14003"/>
      <c r="B14003"/>
      <c r="C14003"/>
      <c r="D14003"/>
    </row>
    <row r="14004" spans="1:4" x14ac:dyDescent="0.25">
      <c r="A14004"/>
      <c r="B14004"/>
      <c r="C14004"/>
      <c r="D14004"/>
    </row>
    <row r="14005" spans="1:4" x14ac:dyDescent="0.25">
      <c r="A14005"/>
      <c r="B14005"/>
      <c r="C14005"/>
      <c r="D14005"/>
    </row>
    <row r="14006" spans="1:4" x14ac:dyDescent="0.25">
      <c r="A14006"/>
      <c r="B14006"/>
      <c r="C14006"/>
      <c r="D14006"/>
    </row>
    <row r="14007" spans="1:4" x14ac:dyDescent="0.25">
      <c r="A14007"/>
      <c r="B14007"/>
      <c r="C14007"/>
      <c r="D14007"/>
    </row>
    <row r="14008" spans="1:4" x14ac:dyDescent="0.25">
      <c r="A14008"/>
      <c r="B14008"/>
      <c r="C14008"/>
      <c r="D14008"/>
    </row>
    <row r="14009" spans="1:4" x14ac:dyDescent="0.25">
      <c r="A14009"/>
      <c r="B14009"/>
      <c r="C14009"/>
      <c r="D14009"/>
    </row>
    <row r="14010" spans="1:4" x14ac:dyDescent="0.25">
      <c r="A14010"/>
      <c r="B14010"/>
      <c r="C14010"/>
      <c r="D14010"/>
    </row>
    <row r="14011" spans="1:4" x14ac:dyDescent="0.25">
      <c r="A14011"/>
      <c r="B14011"/>
      <c r="C14011"/>
      <c r="D14011"/>
    </row>
    <row r="14012" spans="1:4" x14ac:dyDescent="0.25">
      <c r="A14012"/>
      <c r="B14012"/>
      <c r="C14012"/>
      <c r="D14012"/>
    </row>
    <row r="14013" spans="1:4" x14ac:dyDescent="0.25">
      <c r="A14013"/>
      <c r="B14013"/>
      <c r="C14013"/>
      <c r="D14013"/>
    </row>
    <row r="14014" spans="1:4" x14ac:dyDescent="0.25">
      <c r="A14014"/>
      <c r="B14014"/>
      <c r="C14014"/>
      <c r="D14014"/>
    </row>
    <row r="14015" spans="1:4" x14ac:dyDescent="0.25">
      <c r="A14015"/>
      <c r="B14015"/>
      <c r="C14015"/>
      <c r="D14015"/>
    </row>
    <row r="14016" spans="1:4" x14ac:dyDescent="0.25">
      <c r="A14016"/>
      <c r="B14016"/>
      <c r="C14016"/>
      <c r="D14016"/>
    </row>
    <row r="14017" spans="1:4" x14ac:dyDescent="0.25">
      <c r="A14017"/>
      <c r="B14017"/>
      <c r="C14017"/>
      <c r="D14017"/>
    </row>
    <row r="14018" spans="1:4" x14ac:dyDescent="0.25">
      <c r="A14018"/>
      <c r="B14018"/>
      <c r="C14018"/>
      <c r="D14018"/>
    </row>
    <row r="14019" spans="1:4" x14ac:dyDescent="0.25">
      <c r="A14019"/>
      <c r="B14019"/>
      <c r="C14019"/>
      <c r="D14019"/>
    </row>
    <row r="14020" spans="1:4" x14ac:dyDescent="0.25">
      <c r="A14020"/>
      <c r="B14020"/>
      <c r="C14020"/>
      <c r="D14020"/>
    </row>
    <row r="14021" spans="1:4" x14ac:dyDescent="0.25">
      <c r="A14021"/>
      <c r="B14021"/>
      <c r="C14021"/>
      <c r="D14021"/>
    </row>
    <row r="14022" spans="1:4" x14ac:dyDescent="0.25">
      <c r="A14022"/>
      <c r="B14022"/>
      <c r="C14022"/>
      <c r="D14022"/>
    </row>
    <row r="14023" spans="1:4" x14ac:dyDescent="0.25">
      <c r="A14023"/>
      <c r="B14023"/>
      <c r="C14023"/>
      <c r="D14023"/>
    </row>
    <row r="14024" spans="1:4" x14ac:dyDescent="0.25">
      <c r="A14024"/>
      <c r="B14024"/>
      <c r="C14024"/>
      <c r="D14024"/>
    </row>
    <row r="14025" spans="1:4" x14ac:dyDescent="0.25">
      <c r="A14025"/>
      <c r="B14025"/>
      <c r="C14025"/>
      <c r="D14025"/>
    </row>
    <row r="14026" spans="1:4" x14ac:dyDescent="0.25">
      <c r="A14026"/>
      <c r="B14026"/>
      <c r="C14026"/>
      <c r="D14026"/>
    </row>
    <row r="14027" spans="1:4" x14ac:dyDescent="0.25">
      <c r="A14027"/>
      <c r="B14027"/>
      <c r="C14027"/>
      <c r="D14027"/>
    </row>
    <row r="14028" spans="1:4" x14ac:dyDescent="0.25">
      <c r="A14028"/>
      <c r="B14028"/>
      <c r="C14028"/>
      <c r="D14028"/>
    </row>
    <row r="14029" spans="1:4" x14ac:dyDescent="0.25">
      <c r="A14029"/>
      <c r="B14029"/>
      <c r="C14029"/>
      <c r="D14029"/>
    </row>
    <row r="14030" spans="1:4" x14ac:dyDescent="0.25">
      <c r="A14030"/>
      <c r="B14030"/>
      <c r="C14030"/>
      <c r="D14030"/>
    </row>
    <row r="14031" spans="1:4" x14ac:dyDescent="0.25">
      <c r="A14031"/>
      <c r="B14031"/>
      <c r="C14031"/>
      <c r="D14031"/>
    </row>
    <row r="14032" spans="1:4" x14ac:dyDescent="0.25">
      <c r="A14032"/>
      <c r="B14032"/>
      <c r="C14032"/>
      <c r="D14032"/>
    </row>
    <row r="14033" spans="1:4" x14ac:dyDescent="0.25">
      <c r="A14033"/>
      <c r="B14033"/>
      <c r="C14033"/>
      <c r="D14033"/>
    </row>
    <row r="14034" spans="1:4" x14ac:dyDescent="0.25">
      <c r="A14034"/>
      <c r="B14034"/>
      <c r="C14034"/>
      <c r="D14034"/>
    </row>
    <row r="14035" spans="1:4" x14ac:dyDescent="0.25">
      <c r="A14035"/>
      <c r="B14035"/>
      <c r="C14035"/>
      <c r="D14035"/>
    </row>
    <row r="14036" spans="1:4" x14ac:dyDescent="0.25">
      <c r="A14036"/>
      <c r="B14036"/>
      <c r="C14036"/>
      <c r="D14036"/>
    </row>
    <row r="14037" spans="1:4" x14ac:dyDescent="0.25">
      <c r="A14037"/>
      <c r="B14037"/>
      <c r="C14037"/>
      <c r="D14037"/>
    </row>
    <row r="14038" spans="1:4" x14ac:dyDescent="0.25">
      <c r="A14038"/>
      <c r="B14038"/>
      <c r="C14038"/>
      <c r="D14038"/>
    </row>
    <row r="14039" spans="1:4" x14ac:dyDescent="0.25">
      <c r="A14039"/>
      <c r="B14039"/>
      <c r="C14039"/>
      <c r="D14039"/>
    </row>
    <row r="14040" spans="1:4" x14ac:dyDescent="0.25">
      <c r="A14040"/>
      <c r="B14040"/>
      <c r="C14040"/>
      <c r="D14040"/>
    </row>
    <row r="14041" spans="1:4" x14ac:dyDescent="0.25">
      <c r="A14041"/>
      <c r="B14041"/>
      <c r="C14041"/>
      <c r="D14041"/>
    </row>
    <row r="14042" spans="1:4" x14ac:dyDescent="0.25">
      <c r="A14042"/>
      <c r="B14042"/>
      <c r="C14042"/>
      <c r="D14042"/>
    </row>
    <row r="14043" spans="1:4" x14ac:dyDescent="0.25">
      <c r="A14043"/>
      <c r="B14043"/>
      <c r="C14043"/>
      <c r="D14043"/>
    </row>
    <row r="14044" spans="1:4" x14ac:dyDescent="0.25">
      <c r="A14044"/>
      <c r="B14044"/>
      <c r="C14044"/>
      <c r="D14044"/>
    </row>
    <row r="14045" spans="1:4" x14ac:dyDescent="0.25">
      <c r="A14045"/>
      <c r="B14045"/>
      <c r="C14045"/>
      <c r="D14045"/>
    </row>
    <row r="14046" spans="1:4" x14ac:dyDescent="0.25">
      <c r="A14046"/>
      <c r="B14046"/>
      <c r="C14046"/>
      <c r="D14046"/>
    </row>
    <row r="14047" spans="1:4" x14ac:dyDescent="0.25">
      <c r="A14047"/>
      <c r="B14047"/>
      <c r="C14047"/>
      <c r="D14047"/>
    </row>
    <row r="14048" spans="1:4" x14ac:dyDescent="0.25">
      <c r="A14048"/>
      <c r="B14048"/>
      <c r="C14048"/>
      <c r="D14048"/>
    </row>
    <row r="14049" spans="1:4" x14ac:dyDescent="0.25">
      <c r="A14049"/>
      <c r="B14049"/>
      <c r="C14049"/>
      <c r="D14049"/>
    </row>
    <row r="14050" spans="1:4" x14ac:dyDescent="0.25">
      <c r="A14050"/>
      <c r="B14050"/>
      <c r="C14050"/>
      <c r="D14050"/>
    </row>
    <row r="14051" spans="1:4" x14ac:dyDescent="0.25">
      <c r="A14051"/>
      <c r="B14051"/>
      <c r="C14051"/>
      <c r="D14051"/>
    </row>
    <row r="14052" spans="1:4" x14ac:dyDescent="0.25">
      <c r="A14052"/>
      <c r="B14052"/>
      <c r="C14052"/>
      <c r="D14052"/>
    </row>
    <row r="14053" spans="1:4" x14ac:dyDescent="0.25">
      <c r="A14053"/>
      <c r="B14053"/>
      <c r="C14053"/>
      <c r="D14053"/>
    </row>
    <row r="14054" spans="1:4" x14ac:dyDescent="0.25">
      <c r="A14054"/>
      <c r="B14054"/>
      <c r="C14054"/>
      <c r="D14054"/>
    </row>
    <row r="14055" spans="1:4" x14ac:dyDescent="0.25">
      <c r="A14055"/>
      <c r="B14055"/>
      <c r="C14055"/>
      <c r="D14055"/>
    </row>
    <row r="14056" spans="1:4" x14ac:dyDescent="0.25">
      <c r="A14056"/>
      <c r="B14056"/>
      <c r="C14056"/>
      <c r="D14056"/>
    </row>
    <row r="14057" spans="1:4" x14ac:dyDescent="0.25">
      <c r="A14057"/>
      <c r="B14057"/>
      <c r="C14057"/>
      <c r="D14057"/>
    </row>
    <row r="14058" spans="1:4" x14ac:dyDescent="0.25">
      <c r="A14058"/>
      <c r="B14058"/>
      <c r="C14058"/>
      <c r="D14058"/>
    </row>
    <row r="14059" spans="1:4" x14ac:dyDescent="0.25">
      <c r="A14059"/>
      <c r="B14059"/>
      <c r="C14059"/>
      <c r="D14059"/>
    </row>
    <row r="14060" spans="1:4" x14ac:dyDescent="0.25">
      <c r="A14060"/>
      <c r="B14060"/>
      <c r="C14060"/>
      <c r="D14060"/>
    </row>
    <row r="14061" spans="1:4" x14ac:dyDescent="0.25">
      <c r="A14061"/>
      <c r="B14061"/>
      <c r="C14061"/>
      <c r="D14061"/>
    </row>
    <row r="14062" spans="1:4" x14ac:dyDescent="0.25">
      <c r="A14062"/>
      <c r="B14062"/>
      <c r="C14062"/>
      <c r="D14062"/>
    </row>
    <row r="14063" spans="1:4" x14ac:dyDescent="0.25">
      <c r="A14063"/>
      <c r="B14063"/>
      <c r="C14063"/>
      <c r="D14063"/>
    </row>
    <row r="14064" spans="1:4" x14ac:dyDescent="0.25">
      <c r="A14064"/>
      <c r="B14064"/>
      <c r="C14064"/>
      <c r="D14064"/>
    </row>
    <row r="14065" spans="1:4" x14ac:dyDescent="0.25">
      <c r="A14065"/>
      <c r="B14065"/>
      <c r="C14065"/>
      <c r="D14065"/>
    </row>
    <row r="14066" spans="1:4" x14ac:dyDescent="0.25">
      <c r="A14066"/>
      <c r="B14066"/>
      <c r="C14066"/>
      <c r="D14066"/>
    </row>
    <row r="14067" spans="1:4" x14ac:dyDescent="0.25">
      <c r="A14067"/>
      <c r="B14067"/>
      <c r="C14067"/>
      <c r="D14067"/>
    </row>
    <row r="14068" spans="1:4" x14ac:dyDescent="0.25">
      <c r="A14068"/>
      <c r="B14068"/>
      <c r="C14068"/>
      <c r="D14068"/>
    </row>
    <row r="14069" spans="1:4" x14ac:dyDescent="0.25">
      <c r="A14069"/>
      <c r="B14069"/>
      <c r="C14069"/>
      <c r="D14069"/>
    </row>
    <row r="14070" spans="1:4" x14ac:dyDescent="0.25">
      <c r="A14070"/>
      <c r="B14070"/>
      <c r="C14070"/>
      <c r="D14070"/>
    </row>
    <row r="14071" spans="1:4" x14ac:dyDescent="0.25">
      <c r="A14071"/>
      <c r="B14071"/>
      <c r="C14071"/>
      <c r="D14071"/>
    </row>
    <row r="14072" spans="1:4" x14ac:dyDescent="0.25">
      <c r="A14072"/>
      <c r="B14072"/>
      <c r="C14072"/>
      <c r="D14072"/>
    </row>
    <row r="14073" spans="1:4" x14ac:dyDescent="0.25">
      <c r="A14073"/>
      <c r="B14073"/>
      <c r="C14073"/>
      <c r="D14073"/>
    </row>
    <row r="14074" spans="1:4" x14ac:dyDescent="0.25">
      <c r="A14074"/>
      <c r="B14074"/>
      <c r="C14074"/>
      <c r="D14074"/>
    </row>
    <row r="14075" spans="1:4" x14ac:dyDescent="0.25">
      <c r="A14075"/>
      <c r="B14075"/>
      <c r="C14075"/>
      <c r="D14075"/>
    </row>
    <row r="14076" spans="1:4" x14ac:dyDescent="0.25">
      <c r="A14076"/>
      <c r="B14076"/>
      <c r="C14076"/>
      <c r="D14076"/>
    </row>
    <row r="14077" spans="1:4" x14ac:dyDescent="0.25">
      <c r="A14077"/>
      <c r="B14077"/>
      <c r="C14077"/>
      <c r="D14077"/>
    </row>
    <row r="14078" spans="1:4" x14ac:dyDescent="0.25">
      <c r="A14078"/>
      <c r="B14078"/>
      <c r="C14078"/>
      <c r="D14078"/>
    </row>
    <row r="14079" spans="1:4" x14ac:dyDescent="0.25">
      <c r="A14079"/>
      <c r="B14079"/>
      <c r="C14079"/>
      <c r="D14079"/>
    </row>
    <row r="14080" spans="1:4" x14ac:dyDescent="0.25">
      <c r="A14080"/>
      <c r="B14080"/>
      <c r="C14080"/>
      <c r="D14080"/>
    </row>
    <row r="14081" spans="1:4" x14ac:dyDescent="0.25">
      <c r="A14081"/>
      <c r="B14081"/>
      <c r="C14081"/>
      <c r="D14081"/>
    </row>
    <row r="14082" spans="1:4" x14ac:dyDescent="0.25">
      <c r="A14082"/>
      <c r="B14082"/>
      <c r="C14082"/>
      <c r="D14082"/>
    </row>
    <row r="14083" spans="1:4" x14ac:dyDescent="0.25">
      <c r="A14083"/>
      <c r="B14083"/>
      <c r="C14083"/>
      <c r="D14083"/>
    </row>
    <row r="14084" spans="1:4" x14ac:dyDescent="0.25">
      <c r="A14084"/>
      <c r="B14084"/>
      <c r="C14084"/>
      <c r="D14084"/>
    </row>
    <row r="14085" spans="1:4" x14ac:dyDescent="0.25">
      <c r="A14085"/>
      <c r="B14085"/>
      <c r="C14085"/>
      <c r="D14085"/>
    </row>
    <row r="14086" spans="1:4" x14ac:dyDescent="0.25">
      <c r="A14086"/>
      <c r="B14086"/>
      <c r="C14086"/>
      <c r="D14086"/>
    </row>
    <row r="14087" spans="1:4" x14ac:dyDescent="0.25">
      <c r="A14087"/>
      <c r="B14087"/>
      <c r="C14087"/>
      <c r="D14087"/>
    </row>
    <row r="14088" spans="1:4" x14ac:dyDescent="0.25">
      <c r="A14088"/>
      <c r="B14088"/>
      <c r="C14088"/>
      <c r="D14088"/>
    </row>
    <row r="14089" spans="1:4" x14ac:dyDescent="0.25">
      <c r="A14089"/>
      <c r="B14089"/>
      <c r="C14089"/>
      <c r="D14089"/>
    </row>
    <row r="14090" spans="1:4" x14ac:dyDescent="0.25">
      <c r="A14090"/>
      <c r="B14090"/>
      <c r="C14090"/>
      <c r="D14090"/>
    </row>
    <row r="14091" spans="1:4" x14ac:dyDescent="0.25">
      <c r="A14091"/>
      <c r="B14091"/>
      <c r="C14091"/>
      <c r="D14091"/>
    </row>
    <row r="14092" spans="1:4" x14ac:dyDescent="0.25">
      <c r="A14092"/>
      <c r="B14092"/>
      <c r="C14092"/>
      <c r="D14092"/>
    </row>
    <row r="14093" spans="1:4" x14ac:dyDescent="0.25">
      <c r="A14093"/>
      <c r="B14093"/>
      <c r="C14093"/>
      <c r="D14093"/>
    </row>
    <row r="14094" spans="1:4" x14ac:dyDescent="0.25">
      <c r="A14094"/>
      <c r="B14094"/>
      <c r="C14094"/>
      <c r="D14094"/>
    </row>
    <row r="14095" spans="1:4" x14ac:dyDescent="0.25">
      <c r="A14095"/>
      <c r="B14095"/>
      <c r="C14095"/>
      <c r="D14095"/>
    </row>
    <row r="14096" spans="1:4" x14ac:dyDescent="0.25">
      <c r="A14096"/>
      <c r="B14096"/>
      <c r="C14096"/>
      <c r="D14096"/>
    </row>
    <row r="14097" spans="1:4" x14ac:dyDescent="0.25">
      <c r="A14097"/>
      <c r="B14097"/>
      <c r="C14097"/>
      <c r="D14097"/>
    </row>
    <row r="14098" spans="1:4" x14ac:dyDescent="0.25">
      <c r="A14098"/>
      <c r="B14098"/>
      <c r="C14098"/>
      <c r="D14098"/>
    </row>
    <row r="14099" spans="1:4" x14ac:dyDescent="0.25">
      <c r="A14099"/>
      <c r="B14099"/>
      <c r="C14099"/>
      <c r="D14099"/>
    </row>
    <row r="14100" spans="1:4" x14ac:dyDescent="0.25">
      <c r="A14100"/>
      <c r="B14100"/>
      <c r="C14100"/>
      <c r="D14100"/>
    </row>
    <row r="14101" spans="1:4" x14ac:dyDescent="0.25">
      <c r="A14101"/>
      <c r="B14101"/>
      <c r="C14101"/>
      <c r="D14101"/>
    </row>
    <row r="14102" spans="1:4" x14ac:dyDescent="0.25">
      <c r="A14102"/>
      <c r="B14102"/>
      <c r="C14102"/>
      <c r="D14102"/>
    </row>
    <row r="14103" spans="1:4" x14ac:dyDescent="0.25">
      <c r="A14103"/>
      <c r="B14103"/>
      <c r="C14103"/>
      <c r="D14103"/>
    </row>
    <row r="14104" spans="1:4" x14ac:dyDescent="0.25">
      <c r="A14104"/>
      <c r="B14104"/>
      <c r="C14104"/>
      <c r="D14104"/>
    </row>
    <row r="14105" spans="1:4" x14ac:dyDescent="0.25">
      <c r="A14105"/>
      <c r="B14105"/>
      <c r="C14105"/>
      <c r="D14105"/>
    </row>
    <row r="14106" spans="1:4" x14ac:dyDescent="0.25">
      <c r="A14106"/>
      <c r="B14106"/>
      <c r="C14106"/>
      <c r="D14106"/>
    </row>
    <row r="14107" spans="1:4" x14ac:dyDescent="0.25">
      <c r="A14107"/>
      <c r="B14107"/>
      <c r="C14107"/>
      <c r="D14107"/>
    </row>
    <row r="14108" spans="1:4" x14ac:dyDescent="0.25">
      <c r="A14108"/>
      <c r="B14108"/>
      <c r="C14108"/>
      <c r="D14108"/>
    </row>
    <row r="14109" spans="1:4" x14ac:dyDescent="0.25">
      <c r="A14109"/>
      <c r="B14109"/>
      <c r="C14109"/>
      <c r="D14109"/>
    </row>
    <row r="14110" spans="1:4" x14ac:dyDescent="0.25">
      <c r="A14110"/>
      <c r="B14110"/>
      <c r="C14110"/>
      <c r="D14110"/>
    </row>
    <row r="14111" spans="1:4" x14ac:dyDescent="0.25">
      <c r="A14111"/>
      <c r="B14111"/>
      <c r="C14111"/>
      <c r="D14111"/>
    </row>
    <row r="14112" spans="1:4" x14ac:dyDescent="0.25">
      <c r="A14112"/>
      <c r="B14112"/>
      <c r="C14112"/>
      <c r="D14112"/>
    </row>
    <row r="14113" spans="1:4" x14ac:dyDescent="0.25">
      <c r="A14113"/>
      <c r="B14113"/>
      <c r="C14113"/>
      <c r="D14113"/>
    </row>
    <row r="14114" spans="1:4" x14ac:dyDescent="0.25">
      <c r="A14114"/>
      <c r="B14114"/>
      <c r="C14114"/>
      <c r="D14114"/>
    </row>
    <row r="14115" spans="1:4" x14ac:dyDescent="0.25">
      <c r="A14115"/>
      <c r="B14115"/>
      <c r="C14115"/>
      <c r="D14115"/>
    </row>
    <row r="14116" spans="1:4" x14ac:dyDescent="0.25">
      <c r="A14116"/>
      <c r="B14116"/>
      <c r="C14116"/>
      <c r="D14116"/>
    </row>
    <row r="14117" spans="1:4" x14ac:dyDescent="0.25">
      <c r="A14117"/>
      <c r="B14117"/>
      <c r="C14117"/>
      <c r="D14117"/>
    </row>
    <row r="14118" spans="1:4" x14ac:dyDescent="0.25">
      <c r="A14118"/>
      <c r="B14118"/>
      <c r="C14118"/>
      <c r="D14118"/>
    </row>
    <row r="14119" spans="1:4" x14ac:dyDescent="0.25">
      <c r="A14119"/>
      <c r="B14119"/>
      <c r="C14119"/>
      <c r="D14119"/>
    </row>
    <row r="14120" spans="1:4" x14ac:dyDescent="0.25">
      <c r="A14120"/>
      <c r="B14120"/>
      <c r="C14120"/>
      <c r="D14120"/>
    </row>
    <row r="14121" spans="1:4" x14ac:dyDescent="0.25">
      <c r="A14121"/>
      <c r="B14121"/>
      <c r="C14121"/>
      <c r="D14121"/>
    </row>
    <row r="14122" spans="1:4" x14ac:dyDescent="0.25">
      <c r="A14122"/>
      <c r="B14122"/>
      <c r="C14122"/>
      <c r="D14122"/>
    </row>
    <row r="14123" spans="1:4" x14ac:dyDescent="0.25">
      <c r="A14123"/>
      <c r="B14123"/>
      <c r="C14123"/>
      <c r="D14123"/>
    </row>
    <row r="14124" spans="1:4" x14ac:dyDescent="0.25">
      <c r="A14124"/>
      <c r="B14124"/>
      <c r="C14124"/>
      <c r="D14124"/>
    </row>
    <row r="14125" spans="1:4" x14ac:dyDescent="0.25">
      <c r="A14125"/>
      <c r="B14125"/>
      <c r="C14125"/>
      <c r="D14125"/>
    </row>
    <row r="14126" spans="1:4" x14ac:dyDescent="0.25">
      <c r="A14126"/>
      <c r="B14126"/>
      <c r="C14126"/>
      <c r="D14126"/>
    </row>
    <row r="14127" spans="1:4" x14ac:dyDescent="0.25">
      <c r="A14127"/>
      <c r="B14127"/>
      <c r="C14127"/>
      <c r="D14127"/>
    </row>
    <row r="14128" spans="1:4" x14ac:dyDescent="0.25">
      <c r="A14128"/>
      <c r="B14128"/>
      <c r="C14128"/>
      <c r="D14128"/>
    </row>
    <row r="14129" spans="1:4" x14ac:dyDescent="0.25">
      <c r="A14129"/>
      <c r="B14129"/>
      <c r="C14129"/>
      <c r="D14129"/>
    </row>
    <row r="14130" spans="1:4" x14ac:dyDescent="0.25">
      <c r="A14130"/>
      <c r="B14130"/>
      <c r="C14130"/>
      <c r="D14130"/>
    </row>
    <row r="14131" spans="1:4" x14ac:dyDescent="0.25">
      <c r="A14131"/>
      <c r="B14131"/>
      <c r="C14131"/>
      <c r="D14131"/>
    </row>
    <row r="14132" spans="1:4" x14ac:dyDescent="0.25">
      <c r="A14132"/>
      <c r="B14132"/>
      <c r="C14132"/>
      <c r="D14132"/>
    </row>
    <row r="14133" spans="1:4" x14ac:dyDescent="0.25">
      <c r="A14133"/>
      <c r="B14133"/>
      <c r="C14133"/>
      <c r="D14133"/>
    </row>
    <row r="14134" spans="1:4" x14ac:dyDescent="0.25">
      <c r="A14134"/>
      <c r="B14134"/>
      <c r="C14134"/>
      <c r="D14134"/>
    </row>
    <row r="14135" spans="1:4" x14ac:dyDescent="0.25">
      <c r="A14135"/>
      <c r="B14135"/>
      <c r="C14135"/>
      <c r="D14135"/>
    </row>
    <row r="14136" spans="1:4" x14ac:dyDescent="0.25">
      <c r="A14136"/>
      <c r="B14136"/>
      <c r="C14136"/>
      <c r="D14136"/>
    </row>
    <row r="14137" spans="1:4" x14ac:dyDescent="0.25">
      <c r="A14137"/>
      <c r="B14137"/>
      <c r="C14137"/>
      <c r="D14137"/>
    </row>
    <row r="14138" spans="1:4" x14ac:dyDescent="0.25">
      <c r="A14138"/>
      <c r="B14138"/>
      <c r="C14138"/>
      <c r="D14138"/>
    </row>
    <row r="14139" spans="1:4" x14ac:dyDescent="0.25">
      <c r="A14139"/>
      <c r="B14139"/>
      <c r="C14139"/>
      <c r="D14139"/>
    </row>
    <row r="14140" spans="1:4" x14ac:dyDescent="0.25">
      <c r="A14140"/>
      <c r="B14140"/>
      <c r="C14140"/>
      <c r="D14140"/>
    </row>
    <row r="14141" spans="1:4" x14ac:dyDescent="0.25">
      <c r="A14141"/>
      <c r="B14141"/>
      <c r="C14141"/>
      <c r="D14141"/>
    </row>
    <row r="14142" spans="1:4" x14ac:dyDescent="0.25">
      <c r="A14142"/>
      <c r="B14142"/>
      <c r="C14142"/>
      <c r="D14142"/>
    </row>
    <row r="14143" spans="1:4" x14ac:dyDescent="0.25">
      <c r="A14143"/>
      <c r="B14143"/>
      <c r="C14143"/>
      <c r="D14143"/>
    </row>
    <row r="14144" spans="1:4" x14ac:dyDescent="0.25">
      <c r="A14144"/>
      <c r="B14144"/>
      <c r="C14144"/>
      <c r="D14144"/>
    </row>
    <row r="14145" spans="1:4" x14ac:dyDescent="0.25">
      <c r="A14145"/>
      <c r="B14145"/>
      <c r="C14145"/>
      <c r="D14145"/>
    </row>
    <row r="14146" spans="1:4" x14ac:dyDescent="0.25">
      <c r="A14146"/>
      <c r="B14146"/>
      <c r="C14146"/>
      <c r="D14146"/>
    </row>
    <row r="14147" spans="1:4" x14ac:dyDescent="0.25">
      <c r="A14147"/>
      <c r="B14147"/>
      <c r="C14147"/>
      <c r="D14147"/>
    </row>
    <row r="14148" spans="1:4" x14ac:dyDescent="0.25">
      <c r="A14148"/>
      <c r="B14148"/>
      <c r="C14148"/>
      <c r="D14148"/>
    </row>
    <row r="14149" spans="1:4" x14ac:dyDescent="0.25">
      <c r="A14149"/>
      <c r="B14149"/>
      <c r="C14149"/>
      <c r="D14149"/>
    </row>
    <row r="14150" spans="1:4" x14ac:dyDescent="0.25">
      <c r="A14150"/>
      <c r="B14150"/>
      <c r="C14150"/>
      <c r="D14150"/>
    </row>
    <row r="14151" spans="1:4" x14ac:dyDescent="0.25">
      <c r="A14151"/>
      <c r="B14151"/>
      <c r="C14151"/>
      <c r="D14151"/>
    </row>
    <row r="14152" spans="1:4" x14ac:dyDescent="0.25">
      <c r="A14152"/>
      <c r="B14152"/>
      <c r="C14152"/>
      <c r="D14152"/>
    </row>
    <row r="14153" spans="1:4" x14ac:dyDescent="0.25">
      <c r="A14153"/>
      <c r="B14153"/>
      <c r="C14153"/>
      <c r="D14153"/>
    </row>
    <row r="14154" spans="1:4" x14ac:dyDescent="0.25">
      <c r="A14154"/>
      <c r="B14154"/>
      <c r="C14154"/>
      <c r="D14154"/>
    </row>
    <row r="14155" spans="1:4" x14ac:dyDescent="0.25">
      <c r="A14155"/>
      <c r="B14155"/>
      <c r="C14155"/>
      <c r="D14155"/>
    </row>
    <row r="14156" spans="1:4" x14ac:dyDescent="0.25">
      <c r="A14156"/>
      <c r="B14156"/>
      <c r="C14156"/>
      <c r="D14156"/>
    </row>
    <row r="14157" spans="1:4" x14ac:dyDescent="0.25">
      <c r="A14157"/>
      <c r="B14157"/>
      <c r="C14157"/>
      <c r="D14157"/>
    </row>
    <row r="14158" spans="1:4" x14ac:dyDescent="0.25">
      <c r="A14158"/>
      <c r="B14158"/>
      <c r="C14158"/>
      <c r="D14158"/>
    </row>
    <row r="14159" spans="1:4" x14ac:dyDescent="0.25">
      <c r="A14159"/>
      <c r="B14159"/>
      <c r="C14159"/>
      <c r="D14159"/>
    </row>
    <row r="14160" spans="1:4" x14ac:dyDescent="0.25">
      <c r="A14160"/>
      <c r="B14160"/>
      <c r="C14160"/>
      <c r="D14160"/>
    </row>
    <row r="14161" spans="1:4" x14ac:dyDescent="0.25">
      <c r="A14161"/>
      <c r="B14161"/>
      <c r="C14161"/>
      <c r="D14161"/>
    </row>
    <row r="14162" spans="1:4" x14ac:dyDescent="0.25">
      <c r="A14162"/>
      <c r="B14162"/>
      <c r="C14162"/>
      <c r="D14162"/>
    </row>
    <row r="14163" spans="1:4" x14ac:dyDescent="0.25">
      <c r="A14163"/>
      <c r="B14163"/>
      <c r="C14163"/>
      <c r="D14163"/>
    </row>
    <row r="14164" spans="1:4" x14ac:dyDescent="0.25">
      <c r="A14164"/>
      <c r="B14164"/>
      <c r="C14164"/>
      <c r="D14164"/>
    </row>
    <row r="14165" spans="1:4" x14ac:dyDescent="0.25">
      <c r="A14165"/>
      <c r="B14165"/>
      <c r="C14165"/>
      <c r="D14165"/>
    </row>
    <row r="14166" spans="1:4" x14ac:dyDescent="0.25">
      <c r="A14166"/>
      <c r="B14166"/>
      <c r="C14166"/>
      <c r="D14166"/>
    </row>
    <row r="14167" spans="1:4" x14ac:dyDescent="0.25">
      <c r="A14167"/>
      <c r="B14167"/>
      <c r="C14167"/>
      <c r="D14167"/>
    </row>
    <row r="14168" spans="1:4" x14ac:dyDescent="0.25">
      <c r="A14168"/>
      <c r="B14168"/>
      <c r="C14168"/>
      <c r="D14168"/>
    </row>
    <row r="14169" spans="1:4" x14ac:dyDescent="0.25">
      <c r="A14169"/>
      <c r="B14169"/>
      <c r="C14169"/>
      <c r="D14169"/>
    </row>
    <row r="14170" spans="1:4" x14ac:dyDescent="0.25">
      <c r="A14170"/>
      <c r="B14170"/>
      <c r="C14170"/>
      <c r="D14170"/>
    </row>
    <row r="14171" spans="1:4" x14ac:dyDescent="0.25">
      <c r="A14171"/>
      <c r="B14171"/>
      <c r="C14171"/>
      <c r="D14171"/>
    </row>
    <row r="14172" spans="1:4" x14ac:dyDescent="0.25">
      <c r="A14172"/>
      <c r="B14172"/>
      <c r="C14172"/>
      <c r="D14172"/>
    </row>
    <row r="14173" spans="1:4" x14ac:dyDescent="0.25">
      <c r="A14173"/>
      <c r="B14173"/>
      <c r="C14173"/>
      <c r="D14173"/>
    </row>
    <row r="14174" spans="1:4" x14ac:dyDescent="0.25">
      <c r="A14174"/>
      <c r="B14174"/>
      <c r="C14174"/>
      <c r="D14174"/>
    </row>
    <row r="14175" spans="1:4" x14ac:dyDescent="0.25">
      <c r="A14175"/>
      <c r="B14175"/>
      <c r="C14175"/>
      <c r="D14175"/>
    </row>
    <row r="14176" spans="1:4" x14ac:dyDescent="0.25">
      <c r="A14176"/>
      <c r="B14176"/>
      <c r="C14176"/>
      <c r="D14176"/>
    </row>
    <row r="14177" spans="1:4" x14ac:dyDescent="0.25">
      <c r="A14177"/>
      <c r="B14177"/>
      <c r="C14177"/>
      <c r="D14177"/>
    </row>
    <row r="14178" spans="1:4" x14ac:dyDescent="0.25">
      <c r="A14178"/>
      <c r="B14178"/>
      <c r="C14178"/>
      <c r="D14178"/>
    </row>
    <row r="14179" spans="1:4" x14ac:dyDescent="0.25">
      <c r="A14179"/>
      <c r="B14179"/>
      <c r="C14179"/>
      <c r="D14179"/>
    </row>
    <row r="14180" spans="1:4" x14ac:dyDescent="0.25">
      <c r="A14180"/>
      <c r="B14180"/>
      <c r="C14180"/>
      <c r="D14180"/>
    </row>
    <row r="14181" spans="1:4" x14ac:dyDescent="0.25">
      <c r="A14181"/>
      <c r="B14181"/>
      <c r="C14181"/>
      <c r="D14181"/>
    </row>
    <row r="14182" spans="1:4" x14ac:dyDescent="0.25">
      <c r="A14182"/>
      <c r="B14182"/>
      <c r="C14182"/>
      <c r="D14182"/>
    </row>
    <row r="14183" spans="1:4" x14ac:dyDescent="0.25">
      <c r="A14183"/>
      <c r="B14183"/>
      <c r="C14183"/>
      <c r="D14183"/>
    </row>
    <row r="14184" spans="1:4" x14ac:dyDescent="0.25">
      <c r="A14184"/>
      <c r="B14184"/>
      <c r="C14184"/>
      <c r="D14184"/>
    </row>
    <row r="14185" spans="1:4" x14ac:dyDescent="0.25">
      <c r="A14185"/>
      <c r="B14185"/>
      <c r="C14185"/>
      <c r="D14185"/>
    </row>
    <row r="14186" spans="1:4" x14ac:dyDescent="0.25">
      <c r="A14186"/>
      <c r="B14186"/>
      <c r="C14186"/>
      <c r="D14186"/>
    </row>
    <row r="14187" spans="1:4" x14ac:dyDescent="0.25">
      <c r="A14187"/>
      <c r="B14187"/>
      <c r="C14187"/>
      <c r="D14187"/>
    </row>
    <row r="14188" spans="1:4" x14ac:dyDescent="0.25">
      <c r="A14188"/>
      <c r="B14188"/>
      <c r="C14188"/>
      <c r="D14188"/>
    </row>
    <row r="14189" spans="1:4" x14ac:dyDescent="0.25">
      <c r="A14189"/>
      <c r="B14189"/>
      <c r="C14189"/>
      <c r="D14189"/>
    </row>
    <row r="14190" spans="1:4" x14ac:dyDescent="0.25">
      <c r="A14190"/>
      <c r="B14190"/>
      <c r="C14190"/>
      <c r="D14190"/>
    </row>
    <row r="14191" spans="1:4" x14ac:dyDescent="0.25">
      <c r="A14191"/>
      <c r="B14191"/>
      <c r="C14191"/>
      <c r="D14191"/>
    </row>
    <row r="14192" spans="1:4" x14ac:dyDescent="0.25">
      <c r="A14192"/>
      <c r="B14192"/>
      <c r="C14192"/>
      <c r="D14192"/>
    </row>
    <row r="14193" spans="1:4" x14ac:dyDescent="0.25">
      <c r="A14193"/>
      <c r="B14193"/>
      <c r="C14193"/>
      <c r="D14193"/>
    </row>
    <row r="14194" spans="1:4" x14ac:dyDescent="0.25">
      <c r="A14194"/>
      <c r="B14194"/>
      <c r="C14194"/>
      <c r="D14194"/>
    </row>
    <row r="14195" spans="1:4" x14ac:dyDescent="0.25">
      <c r="A14195"/>
      <c r="B14195"/>
      <c r="C14195"/>
      <c r="D14195"/>
    </row>
    <row r="14196" spans="1:4" x14ac:dyDescent="0.25">
      <c r="A14196"/>
      <c r="B14196"/>
      <c r="C14196"/>
      <c r="D14196"/>
    </row>
    <row r="14197" spans="1:4" x14ac:dyDescent="0.25">
      <c r="A14197"/>
      <c r="B14197"/>
      <c r="C14197"/>
      <c r="D14197"/>
    </row>
    <row r="14198" spans="1:4" x14ac:dyDescent="0.25">
      <c r="A14198"/>
      <c r="B14198"/>
      <c r="C14198"/>
      <c r="D14198"/>
    </row>
    <row r="14199" spans="1:4" x14ac:dyDescent="0.25">
      <c r="A14199"/>
      <c r="B14199"/>
      <c r="C14199"/>
      <c r="D14199"/>
    </row>
    <row r="14200" spans="1:4" x14ac:dyDescent="0.25">
      <c r="A14200"/>
      <c r="B14200"/>
      <c r="C14200"/>
      <c r="D14200"/>
    </row>
    <row r="14201" spans="1:4" x14ac:dyDescent="0.25">
      <c r="A14201"/>
      <c r="B14201"/>
      <c r="C14201"/>
      <c r="D14201"/>
    </row>
    <row r="14202" spans="1:4" x14ac:dyDescent="0.25">
      <c r="A14202"/>
      <c r="B14202"/>
      <c r="C14202"/>
      <c r="D14202"/>
    </row>
    <row r="14203" spans="1:4" x14ac:dyDescent="0.25">
      <c r="A14203"/>
      <c r="B14203"/>
      <c r="C14203"/>
      <c r="D14203"/>
    </row>
    <row r="14204" spans="1:4" x14ac:dyDescent="0.25">
      <c r="A14204"/>
      <c r="B14204"/>
      <c r="C14204"/>
      <c r="D14204"/>
    </row>
    <row r="14205" spans="1:4" x14ac:dyDescent="0.25">
      <c r="A14205"/>
      <c r="B14205"/>
      <c r="C14205"/>
      <c r="D14205"/>
    </row>
    <row r="14206" spans="1:4" x14ac:dyDescent="0.25">
      <c r="A14206"/>
      <c r="B14206"/>
      <c r="C14206"/>
      <c r="D14206"/>
    </row>
    <row r="14207" spans="1:4" x14ac:dyDescent="0.25">
      <c r="A14207"/>
      <c r="B14207"/>
      <c r="C14207"/>
      <c r="D14207"/>
    </row>
    <row r="14208" spans="1:4" x14ac:dyDescent="0.25">
      <c r="A14208"/>
      <c r="B14208"/>
      <c r="C14208"/>
      <c r="D14208"/>
    </row>
    <row r="14209" spans="1:4" x14ac:dyDescent="0.25">
      <c r="A14209"/>
      <c r="B14209"/>
      <c r="C14209"/>
      <c r="D14209"/>
    </row>
    <row r="14210" spans="1:4" x14ac:dyDescent="0.25">
      <c r="A14210"/>
      <c r="B14210"/>
      <c r="C14210"/>
      <c r="D14210"/>
    </row>
    <row r="14211" spans="1:4" x14ac:dyDescent="0.25">
      <c r="A14211"/>
      <c r="B14211"/>
      <c r="C14211"/>
      <c r="D14211"/>
    </row>
    <row r="14212" spans="1:4" x14ac:dyDescent="0.25">
      <c r="A14212"/>
      <c r="B14212"/>
      <c r="C14212"/>
      <c r="D14212"/>
    </row>
    <row r="14213" spans="1:4" x14ac:dyDescent="0.25">
      <c r="A14213"/>
      <c r="B14213"/>
      <c r="C14213"/>
      <c r="D14213"/>
    </row>
    <row r="14214" spans="1:4" x14ac:dyDescent="0.25">
      <c r="A14214"/>
      <c r="B14214"/>
      <c r="C14214"/>
      <c r="D14214"/>
    </row>
    <row r="14215" spans="1:4" x14ac:dyDescent="0.25">
      <c r="A14215"/>
      <c r="B14215"/>
      <c r="C14215"/>
      <c r="D14215"/>
    </row>
    <row r="14216" spans="1:4" x14ac:dyDescent="0.25">
      <c r="A14216"/>
      <c r="B14216"/>
      <c r="C14216"/>
      <c r="D14216"/>
    </row>
    <row r="14217" spans="1:4" x14ac:dyDescent="0.25">
      <c r="A14217"/>
      <c r="B14217"/>
      <c r="C14217"/>
      <c r="D14217"/>
    </row>
    <row r="14218" spans="1:4" x14ac:dyDescent="0.25">
      <c r="A14218"/>
      <c r="B14218"/>
      <c r="C14218"/>
      <c r="D14218"/>
    </row>
    <row r="14219" spans="1:4" x14ac:dyDescent="0.25">
      <c r="A14219"/>
      <c r="B14219"/>
      <c r="C14219"/>
      <c r="D14219"/>
    </row>
    <row r="14220" spans="1:4" x14ac:dyDescent="0.25">
      <c r="A14220"/>
      <c r="B14220"/>
      <c r="C14220"/>
      <c r="D14220"/>
    </row>
    <row r="14221" spans="1:4" x14ac:dyDescent="0.25">
      <c r="A14221"/>
      <c r="B14221"/>
      <c r="C14221"/>
      <c r="D14221"/>
    </row>
    <row r="14222" spans="1:4" x14ac:dyDescent="0.25">
      <c r="A14222"/>
      <c r="B14222"/>
      <c r="C14222"/>
      <c r="D14222"/>
    </row>
    <row r="14223" spans="1:4" x14ac:dyDescent="0.25">
      <c r="A14223"/>
      <c r="B14223"/>
      <c r="C14223"/>
      <c r="D14223"/>
    </row>
    <row r="14224" spans="1:4" x14ac:dyDescent="0.25">
      <c r="A14224"/>
      <c r="B14224"/>
      <c r="C14224"/>
      <c r="D14224"/>
    </row>
    <row r="14225" spans="1:4" x14ac:dyDescent="0.25">
      <c r="A14225"/>
      <c r="B14225"/>
      <c r="C14225"/>
      <c r="D14225"/>
    </row>
    <row r="14226" spans="1:4" x14ac:dyDescent="0.25">
      <c r="A14226"/>
      <c r="B14226"/>
      <c r="C14226"/>
      <c r="D14226"/>
    </row>
    <row r="14227" spans="1:4" x14ac:dyDescent="0.25">
      <c r="A14227"/>
      <c r="B14227"/>
      <c r="C14227"/>
      <c r="D14227"/>
    </row>
    <row r="14228" spans="1:4" x14ac:dyDescent="0.25">
      <c r="A14228"/>
      <c r="B14228"/>
      <c r="C14228"/>
      <c r="D14228"/>
    </row>
    <row r="14229" spans="1:4" x14ac:dyDescent="0.25">
      <c r="A14229"/>
      <c r="B14229"/>
      <c r="C14229"/>
      <c r="D14229"/>
    </row>
    <row r="14230" spans="1:4" x14ac:dyDescent="0.25">
      <c r="A14230"/>
      <c r="B14230"/>
      <c r="C14230"/>
      <c r="D14230"/>
    </row>
    <row r="14231" spans="1:4" x14ac:dyDescent="0.25">
      <c r="A14231"/>
      <c r="B14231"/>
      <c r="C14231"/>
      <c r="D14231"/>
    </row>
    <row r="14232" spans="1:4" x14ac:dyDescent="0.25">
      <c r="A14232"/>
      <c r="B14232"/>
      <c r="C14232"/>
      <c r="D14232"/>
    </row>
    <row r="14233" spans="1:4" x14ac:dyDescent="0.25">
      <c r="A14233"/>
      <c r="B14233"/>
      <c r="C14233"/>
      <c r="D14233"/>
    </row>
    <row r="14234" spans="1:4" x14ac:dyDescent="0.25">
      <c r="A14234"/>
      <c r="B14234"/>
      <c r="C14234"/>
      <c r="D14234"/>
    </row>
    <row r="14235" spans="1:4" x14ac:dyDescent="0.25">
      <c r="A14235"/>
      <c r="B14235"/>
      <c r="C14235"/>
      <c r="D14235"/>
    </row>
    <row r="14236" spans="1:4" x14ac:dyDescent="0.25">
      <c r="A14236"/>
      <c r="B14236"/>
      <c r="C14236"/>
      <c r="D14236"/>
    </row>
    <row r="14237" spans="1:4" x14ac:dyDescent="0.25">
      <c r="A14237"/>
      <c r="B14237"/>
      <c r="C14237"/>
      <c r="D14237"/>
    </row>
    <row r="14238" spans="1:4" x14ac:dyDescent="0.25">
      <c r="A14238"/>
      <c r="B14238"/>
      <c r="C14238"/>
      <c r="D14238"/>
    </row>
    <row r="14239" spans="1:4" x14ac:dyDescent="0.25">
      <c r="A14239"/>
      <c r="B14239"/>
      <c r="C14239"/>
      <c r="D14239"/>
    </row>
    <row r="14240" spans="1:4" x14ac:dyDescent="0.25">
      <c r="A14240"/>
      <c r="B14240"/>
      <c r="C14240"/>
      <c r="D14240"/>
    </row>
    <row r="14241" spans="1:4" x14ac:dyDescent="0.25">
      <c r="A14241"/>
      <c r="B14241"/>
      <c r="C14241"/>
      <c r="D14241"/>
    </row>
    <row r="14242" spans="1:4" x14ac:dyDescent="0.25">
      <c r="A14242"/>
      <c r="B14242"/>
      <c r="C14242"/>
      <c r="D14242"/>
    </row>
    <row r="14243" spans="1:4" x14ac:dyDescent="0.25">
      <c r="A14243"/>
      <c r="B14243"/>
      <c r="C14243"/>
      <c r="D14243"/>
    </row>
    <row r="14244" spans="1:4" x14ac:dyDescent="0.25">
      <c r="A14244"/>
      <c r="B14244"/>
      <c r="C14244"/>
      <c r="D14244"/>
    </row>
    <row r="14245" spans="1:4" x14ac:dyDescent="0.25">
      <c r="A14245"/>
      <c r="B14245"/>
      <c r="C14245"/>
      <c r="D14245"/>
    </row>
    <row r="14246" spans="1:4" x14ac:dyDescent="0.25">
      <c r="A14246"/>
      <c r="B14246"/>
      <c r="C14246"/>
      <c r="D14246"/>
    </row>
    <row r="14247" spans="1:4" x14ac:dyDescent="0.25">
      <c r="A14247"/>
      <c r="B14247"/>
      <c r="C14247"/>
      <c r="D14247"/>
    </row>
    <row r="14248" spans="1:4" x14ac:dyDescent="0.25">
      <c r="A14248"/>
      <c r="B14248"/>
      <c r="C14248"/>
      <c r="D14248"/>
    </row>
    <row r="14249" spans="1:4" x14ac:dyDescent="0.25">
      <c r="A14249"/>
      <c r="B14249"/>
      <c r="C14249"/>
      <c r="D14249"/>
    </row>
    <row r="14250" spans="1:4" x14ac:dyDescent="0.25">
      <c r="A14250"/>
      <c r="B14250"/>
      <c r="C14250"/>
      <c r="D14250"/>
    </row>
    <row r="14251" spans="1:4" x14ac:dyDescent="0.25">
      <c r="A14251"/>
      <c r="B14251"/>
      <c r="C14251"/>
      <c r="D14251"/>
    </row>
    <row r="14252" spans="1:4" x14ac:dyDescent="0.25">
      <c r="A14252"/>
      <c r="B14252"/>
      <c r="C14252"/>
      <c r="D14252"/>
    </row>
    <row r="14253" spans="1:4" x14ac:dyDescent="0.25">
      <c r="A14253"/>
      <c r="B14253"/>
      <c r="C14253"/>
      <c r="D14253"/>
    </row>
    <row r="14254" spans="1:4" x14ac:dyDescent="0.25">
      <c r="A14254"/>
      <c r="B14254"/>
      <c r="C14254"/>
      <c r="D14254"/>
    </row>
    <row r="14255" spans="1:4" x14ac:dyDescent="0.25">
      <c r="A14255"/>
      <c r="B14255"/>
      <c r="C14255"/>
      <c r="D14255"/>
    </row>
    <row r="14256" spans="1:4" x14ac:dyDescent="0.25">
      <c r="A14256"/>
      <c r="B14256"/>
      <c r="C14256"/>
      <c r="D14256"/>
    </row>
    <row r="14257" spans="1:4" x14ac:dyDescent="0.25">
      <c r="A14257"/>
      <c r="B14257"/>
      <c r="C14257"/>
      <c r="D14257"/>
    </row>
    <row r="14258" spans="1:4" x14ac:dyDescent="0.25">
      <c r="A14258"/>
      <c r="B14258"/>
      <c r="C14258"/>
      <c r="D14258"/>
    </row>
    <row r="14259" spans="1:4" x14ac:dyDescent="0.25">
      <c r="A14259"/>
      <c r="B14259"/>
      <c r="C14259"/>
      <c r="D14259"/>
    </row>
    <row r="14260" spans="1:4" x14ac:dyDescent="0.25">
      <c r="A14260"/>
      <c r="B14260"/>
      <c r="C14260"/>
      <c r="D14260"/>
    </row>
    <row r="14261" spans="1:4" x14ac:dyDescent="0.25">
      <c r="A14261"/>
      <c r="B14261"/>
      <c r="C14261"/>
      <c r="D14261"/>
    </row>
    <row r="14262" spans="1:4" x14ac:dyDescent="0.25">
      <c r="A14262"/>
      <c r="B14262"/>
      <c r="C14262"/>
      <c r="D14262"/>
    </row>
    <row r="14263" spans="1:4" x14ac:dyDescent="0.25">
      <c r="A14263"/>
      <c r="B14263"/>
      <c r="C14263"/>
      <c r="D14263"/>
    </row>
    <row r="14264" spans="1:4" x14ac:dyDescent="0.25">
      <c r="A14264"/>
      <c r="B14264"/>
      <c r="C14264"/>
      <c r="D14264"/>
    </row>
    <row r="14265" spans="1:4" x14ac:dyDescent="0.25">
      <c r="A14265"/>
      <c r="B14265"/>
      <c r="C14265"/>
      <c r="D14265"/>
    </row>
    <row r="14266" spans="1:4" x14ac:dyDescent="0.25">
      <c r="A14266"/>
      <c r="B14266"/>
      <c r="C14266"/>
      <c r="D14266"/>
    </row>
    <row r="14267" spans="1:4" x14ac:dyDescent="0.25">
      <c r="A14267"/>
      <c r="B14267"/>
      <c r="C14267"/>
      <c r="D14267"/>
    </row>
    <row r="14268" spans="1:4" x14ac:dyDescent="0.25">
      <c r="A14268"/>
      <c r="B14268"/>
      <c r="C14268"/>
      <c r="D14268"/>
    </row>
    <row r="14269" spans="1:4" x14ac:dyDescent="0.25">
      <c r="A14269"/>
      <c r="B14269"/>
      <c r="C14269"/>
      <c r="D14269"/>
    </row>
    <row r="14270" spans="1:4" x14ac:dyDescent="0.25">
      <c r="A14270"/>
      <c r="B14270"/>
      <c r="C14270"/>
      <c r="D14270"/>
    </row>
    <row r="14271" spans="1:4" x14ac:dyDescent="0.25">
      <c r="A14271"/>
      <c r="B14271"/>
      <c r="C14271"/>
      <c r="D14271"/>
    </row>
    <row r="14272" spans="1:4" x14ac:dyDescent="0.25">
      <c r="A14272"/>
      <c r="B14272"/>
      <c r="C14272"/>
      <c r="D14272"/>
    </row>
    <row r="14273" spans="1:4" x14ac:dyDescent="0.25">
      <c r="A14273"/>
      <c r="B14273"/>
      <c r="C14273"/>
      <c r="D14273"/>
    </row>
    <row r="14274" spans="1:4" x14ac:dyDescent="0.25">
      <c r="A14274"/>
      <c r="B14274"/>
      <c r="C14274"/>
      <c r="D14274"/>
    </row>
    <row r="14275" spans="1:4" x14ac:dyDescent="0.25">
      <c r="A14275"/>
      <c r="B14275"/>
      <c r="C14275"/>
      <c r="D14275"/>
    </row>
    <row r="14276" spans="1:4" x14ac:dyDescent="0.25">
      <c r="A14276"/>
      <c r="B14276"/>
      <c r="C14276"/>
      <c r="D14276"/>
    </row>
    <row r="14277" spans="1:4" x14ac:dyDescent="0.25">
      <c r="A14277"/>
      <c r="B14277"/>
      <c r="C14277"/>
      <c r="D14277"/>
    </row>
    <row r="14278" spans="1:4" x14ac:dyDescent="0.25">
      <c r="A14278"/>
      <c r="B14278"/>
      <c r="C14278"/>
      <c r="D14278"/>
    </row>
    <row r="14279" spans="1:4" x14ac:dyDescent="0.25">
      <c r="A14279"/>
      <c r="B14279"/>
      <c r="C14279"/>
      <c r="D14279"/>
    </row>
    <row r="14280" spans="1:4" x14ac:dyDescent="0.25">
      <c r="A14280"/>
      <c r="B14280"/>
      <c r="C14280"/>
      <c r="D14280"/>
    </row>
    <row r="14281" spans="1:4" x14ac:dyDescent="0.25">
      <c r="A14281"/>
      <c r="B14281"/>
      <c r="C14281"/>
      <c r="D14281"/>
    </row>
    <row r="14282" spans="1:4" x14ac:dyDescent="0.25">
      <c r="A14282"/>
      <c r="B14282"/>
      <c r="C14282"/>
      <c r="D14282"/>
    </row>
    <row r="14283" spans="1:4" x14ac:dyDescent="0.25">
      <c r="A14283"/>
      <c r="B14283"/>
      <c r="C14283"/>
      <c r="D14283"/>
    </row>
    <row r="14284" spans="1:4" x14ac:dyDescent="0.25">
      <c r="A14284"/>
      <c r="B14284"/>
      <c r="C14284"/>
      <c r="D14284"/>
    </row>
    <row r="14285" spans="1:4" x14ac:dyDescent="0.25">
      <c r="A14285"/>
      <c r="B14285"/>
      <c r="C14285"/>
      <c r="D14285"/>
    </row>
    <row r="14286" spans="1:4" x14ac:dyDescent="0.25">
      <c r="A14286"/>
      <c r="B14286"/>
      <c r="C14286"/>
      <c r="D14286"/>
    </row>
    <row r="14287" spans="1:4" x14ac:dyDescent="0.25">
      <c r="A14287"/>
      <c r="B14287"/>
      <c r="C14287"/>
      <c r="D14287"/>
    </row>
    <row r="14288" spans="1:4" x14ac:dyDescent="0.25">
      <c r="A14288"/>
      <c r="B14288"/>
      <c r="C14288"/>
      <c r="D14288"/>
    </row>
    <row r="14289" spans="1:4" x14ac:dyDescent="0.25">
      <c r="A14289"/>
      <c r="B14289"/>
      <c r="C14289"/>
      <c r="D14289"/>
    </row>
    <row r="14290" spans="1:4" x14ac:dyDescent="0.25">
      <c r="A14290"/>
      <c r="B14290"/>
      <c r="C14290"/>
      <c r="D14290"/>
    </row>
    <row r="14291" spans="1:4" x14ac:dyDescent="0.25">
      <c r="A14291"/>
      <c r="B14291"/>
      <c r="C14291"/>
      <c r="D14291"/>
    </row>
    <row r="14292" spans="1:4" x14ac:dyDescent="0.25">
      <c r="A14292"/>
      <c r="B14292"/>
      <c r="C14292"/>
      <c r="D14292"/>
    </row>
    <row r="14293" spans="1:4" x14ac:dyDescent="0.25">
      <c r="A14293"/>
      <c r="B14293"/>
      <c r="C14293"/>
      <c r="D14293"/>
    </row>
    <row r="14294" spans="1:4" x14ac:dyDescent="0.25">
      <c r="A14294"/>
      <c r="B14294"/>
      <c r="C14294"/>
      <c r="D14294"/>
    </row>
    <row r="14295" spans="1:4" x14ac:dyDescent="0.25">
      <c r="A14295"/>
      <c r="B14295"/>
      <c r="C14295"/>
      <c r="D14295"/>
    </row>
    <row r="14296" spans="1:4" x14ac:dyDescent="0.25">
      <c r="A14296"/>
      <c r="B14296"/>
      <c r="C14296"/>
      <c r="D14296"/>
    </row>
    <row r="14297" spans="1:4" x14ac:dyDescent="0.25">
      <c r="A14297"/>
      <c r="B14297"/>
      <c r="C14297"/>
      <c r="D14297"/>
    </row>
    <row r="14298" spans="1:4" x14ac:dyDescent="0.25">
      <c r="A14298"/>
      <c r="B14298"/>
      <c r="C14298"/>
      <c r="D14298"/>
    </row>
    <row r="14299" spans="1:4" x14ac:dyDescent="0.25">
      <c r="A14299"/>
      <c r="B14299"/>
      <c r="C14299"/>
      <c r="D14299"/>
    </row>
    <row r="14300" spans="1:4" x14ac:dyDescent="0.25">
      <c r="A14300"/>
      <c r="B14300"/>
      <c r="C14300"/>
      <c r="D14300"/>
    </row>
    <row r="14301" spans="1:4" x14ac:dyDescent="0.25">
      <c r="A14301"/>
      <c r="B14301"/>
      <c r="C14301"/>
      <c r="D14301"/>
    </row>
    <row r="14302" spans="1:4" x14ac:dyDescent="0.25">
      <c r="A14302"/>
      <c r="B14302"/>
      <c r="C14302"/>
      <c r="D14302"/>
    </row>
    <row r="14303" spans="1:4" x14ac:dyDescent="0.25">
      <c r="A14303"/>
      <c r="B14303"/>
      <c r="C14303"/>
      <c r="D14303"/>
    </row>
    <row r="14304" spans="1:4" x14ac:dyDescent="0.25">
      <c r="A14304"/>
      <c r="B14304"/>
      <c r="C14304"/>
      <c r="D14304"/>
    </row>
    <row r="14305" spans="1:4" x14ac:dyDescent="0.25">
      <c r="A14305"/>
      <c r="B14305"/>
      <c r="C14305"/>
      <c r="D14305"/>
    </row>
    <row r="14306" spans="1:4" x14ac:dyDescent="0.25">
      <c r="A14306"/>
      <c r="B14306"/>
      <c r="C14306"/>
      <c r="D14306"/>
    </row>
    <row r="14307" spans="1:4" x14ac:dyDescent="0.25">
      <c r="A14307"/>
      <c r="B14307"/>
      <c r="C14307"/>
      <c r="D14307"/>
    </row>
    <row r="14308" spans="1:4" x14ac:dyDescent="0.25">
      <c r="A14308"/>
      <c r="B14308"/>
      <c r="C14308"/>
      <c r="D14308"/>
    </row>
    <row r="14309" spans="1:4" x14ac:dyDescent="0.25">
      <c r="A14309"/>
      <c r="B14309"/>
      <c r="C14309"/>
      <c r="D14309"/>
    </row>
    <row r="14310" spans="1:4" x14ac:dyDescent="0.25">
      <c r="A14310"/>
      <c r="B14310"/>
      <c r="C14310"/>
      <c r="D14310"/>
    </row>
    <row r="14311" spans="1:4" x14ac:dyDescent="0.25">
      <c r="A14311"/>
      <c r="B14311"/>
      <c r="C14311"/>
      <c r="D14311"/>
    </row>
    <row r="14312" spans="1:4" x14ac:dyDescent="0.25">
      <c r="A14312"/>
      <c r="B14312"/>
      <c r="C14312"/>
      <c r="D14312"/>
    </row>
    <row r="14313" spans="1:4" x14ac:dyDescent="0.25">
      <c r="A14313"/>
      <c r="B14313"/>
      <c r="C14313"/>
      <c r="D14313"/>
    </row>
    <row r="14314" spans="1:4" x14ac:dyDescent="0.25">
      <c r="A14314"/>
      <c r="B14314"/>
      <c r="C14314"/>
      <c r="D14314"/>
    </row>
    <row r="14315" spans="1:4" x14ac:dyDescent="0.25">
      <c r="A14315"/>
      <c r="B14315"/>
      <c r="C14315"/>
      <c r="D14315"/>
    </row>
    <row r="14316" spans="1:4" x14ac:dyDescent="0.25">
      <c r="A14316"/>
      <c r="B14316"/>
      <c r="C14316"/>
      <c r="D14316"/>
    </row>
    <row r="14317" spans="1:4" x14ac:dyDescent="0.25">
      <c r="A14317"/>
      <c r="B14317"/>
      <c r="C14317"/>
      <c r="D14317"/>
    </row>
    <row r="14318" spans="1:4" x14ac:dyDescent="0.25">
      <c r="A14318"/>
      <c r="B14318"/>
      <c r="C14318"/>
      <c r="D14318"/>
    </row>
    <row r="14319" spans="1:4" x14ac:dyDescent="0.25">
      <c r="A14319"/>
      <c r="B14319"/>
      <c r="C14319"/>
      <c r="D14319"/>
    </row>
    <row r="14320" spans="1:4" x14ac:dyDescent="0.25">
      <c r="A14320"/>
      <c r="B14320"/>
      <c r="C14320"/>
      <c r="D14320"/>
    </row>
    <row r="14321" spans="1:4" x14ac:dyDescent="0.25">
      <c r="A14321"/>
      <c r="B14321"/>
      <c r="C14321"/>
      <c r="D14321"/>
    </row>
    <row r="14322" spans="1:4" x14ac:dyDescent="0.25">
      <c r="A14322"/>
      <c r="B14322"/>
      <c r="C14322"/>
      <c r="D14322"/>
    </row>
    <row r="14323" spans="1:4" x14ac:dyDescent="0.25">
      <c r="A14323"/>
      <c r="B14323"/>
      <c r="C14323"/>
      <c r="D14323"/>
    </row>
    <row r="14324" spans="1:4" x14ac:dyDescent="0.25">
      <c r="A14324"/>
      <c r="B14324"/>
      <c r="C14324"/>
      <c r="D14324"/>
    </row>
    <row r="14325" spans="1:4" x14ac:dyDescent="0.25">
      <c r="A14325"/>
      <c r="B14325"/>
      <c r="C14325"/>
      <c r="D14325"/>
    </row>
    <row r="14326" spans="1:4" x14ac:dyDescent="0.25">
      <c r="A14326"/>
      <c r="B14326"/>
      <c r="C14326"/>
      <c r="D14326"/>
    </row>
    <row r="14327" spans="1:4" x14ac:dyDescent="0.25">
      <c r="A14327"/>
      <c r="B14327"/>
      <c r="C14327"/>
      <c r="D14327"/>
    </row>
    <row r="14328" spans="1:4" x14ac:dyDescent="0.25">
      <c r="A14328"/>
      <c r="B14328"/>
      <c r="C14328"/>
      <c r="D14328"/>
    </row>
    <row r="14329" spans="1:4" x14ac:dyDescent="0.25">
      <c r="A14329"/>
      <c r="B14329"/>
      <c r="C14329"/>
      <c r="D14329"/>
    </row>
    <row r="14330" spans="1:4" x14ac:dyDescent="0.25">
      <c r="A14330"/>
      <c r="B14330"/>
      <c r="C14330"/>
      <c r="D14330"/>
    </row>
    <row r="14331" spans="1:4" x14ac:dyDescent="0.25">
      <c r="A14331"/>
      <c r="B14331"/>
      <c r="C14331"/>
      <c r="D14331"/>
    </row>
    <row r="14332" spans="1:4" x14ac:dyDescent="0.25">
      <c r="A14332"/>
      <c r="B14332"/>
      <c r="C14332"/>
      <c r="D14332"/>
    </row>
    <row r="14333" spans="1:4" x14ac:dyDescent="0.25">
      <c r="A14333"/>
      <c r="B14333"/>
      <c r="C14333"/>
      <c r="D14333"/>
    </row>
    <row r="14334" spans="1:4" x14ac:dyDescent="0.25">
      <c r="A14334"/>
      <c r="B14334"/>
      <c r="C14334"/>
      <c r="D14334"/>
    </row>
    <row r="14335" spans="1:4" x14ac:dyDescent="0.25">
      <c r="A14335"/>
      <c r="B14335"/>
      <c r="C14335"/>
      <c r="D14335"/>
    </row>
    <row r="14336" spans="1:4" x14ac:dyDescent="0.25">
      <c r="A14336"/>
      <c r="B14336"/>
      <c r="C14336"/>
      <c r="D14336"/>
    </row>
    <row r="14337" spans="1:4" x14ac:dyDescent="0.25">
      <c r="A14337"/>
      <c r="B14337"/>
      <c r="C14337"/>
      <c r="D14337"/>
    </row>
    <row r="14338" spans="1:4" x14ac:dyDescent="0.25">
      <c r="A14338"/>
      <c r="B14338"/>
      <c r="C14338"/>
      <c r="D14338"/>
    </row>
    <row r="14339" spans="1:4" x14ac:dyDescent="0.25">
      <c r="A14339"/>
      <c r="B14339"/>
      <c r="C14339"/>
      <c r="D14339"/>
    </row>
    <row r="14340" spans="1:4" x14ac:dyDescent="0.25">
      <c r="A14340"/>
      <c r="B14340"/>
      <c r="C14340"/>
      <c r="D14340"/>
    </row>
    <row r="14341" spans="1:4" x14ac:dyDescent="0.25">
      <c r="A14341"/>
      <c r="B14341"/>
      <c r="C14341"/>
      <c r="D14341"/>
    </row>
    <row r="14342" spans="1:4" x14ac:dyDescent="0.25">
      <c r="A14342"/>
      <c r="B14342"/>
      <c r="C14342"/>
      <c r="D14342"/>
    </row>
    <row r="14343" spans="1:4" x14ac:dyDescent="0.25">
      <c r="A14343"/>
      <c r="B14343"/>
      <c r="C14343"/>
      <c r="D14343"/>
    </row>
    <row r="14344" spans="1:4" x14ac:dyDescent="0.25">
      <c r="A14344"/>
      <c r="B14344"/>
      <c r="C14344"/>
      <c r="D14344"/>
    </row>
    <row r="14345" spans="1:4" x14ac:dyDescent="0.25">
      <c r="A14345"/>
      <c r="B14345"/>
      <c r="C14345"/>
      <c r="D14345"/>
    </row>
    <row r="14346" spans="1:4" x14ac:dyDescent="0.25">
      <c r="A14346"/>
      <c r="B14346"/>
      <c r="C14346"/>
      <c r="D14346"/>
    </row>
    <row r="14347" spans="1:4" x14ac:dyDescent="0.25">
      <c r="A14347"/>
      <c r="B14347"/>
      <c r="C14347"/>
      <c r="D14347"/>
    </row>
    <row r="14348" spans="1:4" x14ac:dyDescent="0.25">
      <c r="A14348"/>
      <c r="B14348"/>
      <c r="C14348"/>
      <c r="D14348"/>
    </row>
    <row r="14349" spans="1:4" x14ac:dyDescent="0.25">
      <c r="A14349"/>
      <c r="B14349"/>
      <c r="C14349"/>
      <c r="D14349"/>
    </row>
    <row r="14350" spans="1:4" x14ac:dyDescent="0.25">
      <c r="A14350"/>
      <c r="B14350"/>
      <c r="C14350"/>
      <c r="D14350"/>
    </row>
    <row r="14351" spans="1:4" x14ac:dyDescent="0.25">
      <c r="A14351"/>
      <c r="B14351"/>
      <c r="C14351"/>
      <c r="D14351"/>
    </row>
    <row r="14352" spans="1:4" x14ac:dyDescent="0.25">
      <c r="A14352"/>
      <c r="B14352"/>
      <c r="C14352"/>
      <c r="D14352"/>
    </row>
    <row r="14353" spans="1:4" x14ac:dyDescent="0.25">
      <c r="A14353"/>
      <c r="B14353"/>
      <c r="C14353"/>
      <c r="D14353"/>
    </row>
    <row r="14354" spans="1:4" x14ac:dyDescent="0.25">
      <c r="A14354"/>
      <c r="B14354"/>
      <c r="C14354"/>
      <c r="D14354"/>
    </row>
    <row r="14355" spans="1:4" x14ac:dyDescent="0.25">
      <c r="A14355"/>
      <c r="B14355"/>
      <c r="C14355"/>
      <c r="D14355"/>
    </row>
    <row r="14356" spans="1:4" x14ac:dyDescent="0.25">
      <c r="A14356"/>
      <c r="B14356"/>
      <c r="C14356"/>
      <c r="D14356"/>
    </row>
    <row r="14357" spans="1:4" x14ac:dyDescent="0.25">
      <c r="A14357"/>
      <c r="B14357"/>
      <c r="C14357"/>
      <c r="D14357"/>
    </row>
    <row r="14358" spans="1:4" x14ac:dyDescent="0.25">
      <c r="A14358"/>
      <c r="B14358"/>
      <c r="C14358"/>
      <c r="D14358"/>
    </row>
    <row r="14359" spans="1:4" x14ac:dyDescent="0.25">
      <c r="A14359"/>
      <c r="B14359"/>
      <c r="C14359"/>
      <c r="D14359"/>
    </row>
    <row r="14360" spans="1:4" x14ac:dyDescent="0.25">
      <c r="A14360"/>
      <c r="B14360"/>
      <c r="C14360"/>
      <c r="D14360"/>
    </row>
    <row r="14361" spans="1:4" x14ac:dyDescent="0.25">
      <c r="A14361"/>
      <c r="B14361"/>
      <c r="C14361"/>
      <c r="D14361"/>
    </row>
    <row r="14362" spans="1:4" x14ac:dyDescent="0.25">
      <c r="A14362"/>
      <c r="B14362"/>
      <c r="C14362"/>
      <c r="D14362"/>
    </row>
    <row r="14363" spans="1:4" x14ac:dyDescent="0.25">
      <c r="A14363"/>
      <c r="B14363"/>
      <c r="C14363"/>
      <c r="D14363"/>
    </row>
    <row r="14364" spans="1:4" x14ac:dyDescent="0.25">
      <c r="A14364"/>
      <c r="B14364"/>
      <c r="C14364"/>
      <c r="D14364"/>
    </row>
    <row r="14365" spans="1:4" x14ac:dyDescent="0.25">
      <c r="A14365"/>
      <c r="B14365"/>
      <c r="C14365"/>
      <c r="D14365"/>
    </row>
    <row r="14366" spans="1:4" x14ac:dyDescent="0.25">
      <c r="A14366"/>
      <c r="B14366"/>
      <c r="C14366"/>
      <c r="D14366"/>
    </row>
    <row r="14367" spans="1:4" x14ac:dyDescent="0.25">
      <c r="A14367"/>
      <c r="B14367"/>
      <c r="C14367"/>
      <c r="D14367"/>
    </row>
    <row r="14368" spans="1:4" x14ac:dyDescent="0.25">
      <c r="A14368"/>
      <c r="B14368"/>
      <c r="C14368"/>
      <c r="D14368"/>
    </row>
    <row r="14369" spans="1:4" x14ac:dyDescent="0.25">
      <c r="A14369"/>
      <c r="B14369"/>
      <c r="C14369"/>
      <c r="D14369"/>
    </row>
    <row r="14370" spans="1:4" x14ac:dyDescent="0.25">
      <c r="A14370"/>
      <c r="B14370"/>
      <c r="C14370"/>
      <c r="D14370"/>
    </row>
    <row r="14371" spans="1:4" x14ac:dyDescent="0.25">
      <c r="A14371"/>
      <c r="B14371"/>
      <c r="C14371"/>
      <c r="D14371"/>
    </row>
    <row r="14372" spans="1:4" x14ac:dyDescent="0.25">
      <c r="A14372"/>
      <c r="B14372"/>
      <c r="C14372"/>
      <c r="D14372"/>
    </row>
    <row r="14373" spans="1:4" x14ac:dyDescent="0.25">
      <c r="A14373"/>
      <c r="B14373"/>
      <c r="C14373"/>
      <c r="D14373"/>
    </row>
    <row r="14374" spans="1:4" x14ac:dyDescent="0.25">
      <c r="A14374"/>
      <c r="B14374"/>
      <c r="C14374"/>
      <c r="D14374"/>
    </row>
    <row r="14375" spans="1:4" x14ac:dyDescent="0.25">
      <c r="A14375"/>
      <c r="B14375"/>
      <c r="C14375"/>
      <c r="D14375"/>
    </row>
    <row r="14376" spans="1:4" x14ac:dyDescent="0.25">
      <c r="A14376"/>
      <c r="B14376"/>
      <c r="C14376"/>
      <c r="D14376"/>
    </row>
    <row r="14377" spans="1:4" x14ac:dyDescent="0.25">
      <c r="A14377"/>
      <c r="B14377"/>
      <c r="C14377"/>
      <c r="D14377"/>
    </row>
    <row r="14378" spans="1:4" x14ac:dyDescent="0.25">
      <c r="A14378"/>
      <c r="B14378"/>
      <c r="C14378"/>
      <c r="D14378"/>
    </row>
    <row r="14379" spans="1:4" x14ac:dyDescent="0.25">
      <c r="A14379"/>
      <c r="B14379"/>
      <c r="C14379"/>
      <c r="D14379"/>
    </row>
    <row r="14380" spans="1:4" x14ac:dyDescent="0.25">
      <c r="A14380"/>
      <c r="B14380"/>
      <c r="C14380"/>
      <c r="D14380"/>
    </row>
    <row r="14381" spans="1:4" x14ac:dyDescent="0.25">
      <c r="A14381"/>
      <c r="B14381"/>
      <c r="C14381"/>
      <c r="D14381"/>
    </row>
    <row r="14382" spans="1:4" x14ac:dyDescent="0.25">
      <c r="A14382"/>
      <c r="B14382"/>
      <c r="C14382"/>
      <c r="D14382"/>
    </row>
    <row r="14383" spans="1:4" x14ac:dyDescent="0.25">
      <c r="A14383"/>
      <c r="B14383"/>
      <c r="C14383"/>
      <c r="D14383"/>
    </row>
    <row r="14384" spans="1:4" x14ac:dyDescent="0.25">
      <c r="A14384"/>
      <c r="B14384"/>
      <c r="C14384"/>
      <c r="D14384"/>
    </row>
    <row r="14385" spans="1:4" x14ac:dyDescent="0.25">
      <c r="A14385"/>
      <c r="B14385"/>
      <c r="C14385"/>
      <c r="D14385"/>
    </row>
    <row r="14386" spans="1:4" x14ac:dyDescent="0.25">
      <c r="A14386"/>
      <c r="B14386"/>
      <c r="C14386"/>
      <c r="D14386"/>
    </row>
    <row r="14387" spans="1:4" x14ac:dyDescent="0.25">
      <c r="A14387"/>
      <c r="B14387"/>
      <c r="C14387"/>
      <c r="D14387"/>
    </row>
    <row r="14388" spans="1:4" x14ac:dyDescent="0.25">
      <c r="A14388"/>
      <c r="B14388"/>
      <c r="C14388"/>
      <c r="D14388"/>
    </row>
    <row r="14389" spans="1:4" x14ac:dyDescent="0.25">
      <c r="A14389"/>
      <c r="B14389"/>
      <c r="C14389"/>
      <c r="D14389"/>
    </row>
    <row r="14390" spans="1:4" x14ac:dyDescent="0.25">
      <c r="A14390"/>
      <c r="B14390"/>
      <c r="C14390"/>
      <c r="D14390"/>
    </row>
    <row r="14391" spans="1:4" x14ac:dyDescent="0.25">
      <c r="A14391"/>
      <c r="B14391"/>
      <c r="C14391"/>
      <c r="D14391"/>
    </row>
    <row r="14392" spans="1:4" x14ac:dyDescent="0.25">
      <c r="A14392"/>
      <c r="B14392"/>
      <c r="C14392"/>
      <c r="D14392"/>
    </row>
    <row r="14393" spans="1:4" x14ac:dyDescent="0.25">
      <c r="A14393"/>
      <c r="B14393"/>
      <c r="C14393"/>
      <c r="D14393"/>
    </row>
    <row r="14394" spans="1:4" x14ac:dyDescent="0.25">
      <c r="A14394"/>
      <c r="B14394"/>
      <c r="C14394"/>
      <c r="D14394"/>
    </row>
    <row r="14395" spans="1:4" x14ac:dyDescent="0.25">
      <c r="A14395"/>
      <c r="B14395"/>
      <c r="C14395"/>
      <c r="D14395"/>
    </row>
    <row r="14396" spans="1:4" x14ac:dyDescent="0.25">
      <c r="A14396"/>
      <c r="B14396"/>
      <c r="C14396"/>
      <c r="D14396"/>
    </row>
    <row r="14397" spans="1:4" x14ac:dyDescent="0.25">
      <c r="A14397"/>
      <c r="B14397"/>
      <c r="C14397"/>
      <c r="D14397"/>
    </row>
    <row r="14398" spans="1:4" x14ac:dyDescent="0.25">
      <c r="A14398"/>
      <c r="B14398"/>
      <c r="C14398"/>
      <c r="D14398"/>
    </row>
    <row r="14399" spans="1:4" x14ac:dyDescent="0.25">
      <c r="A14399"/>
      <c r="B14399"/>
      <c r="C14399"/>
      <c r="D14399"/>
    </row>
    <row r="14400" spans="1:4" x14ac:dyDescent="0.25">
      <c r="A14400"/>
      <c r="B14400"/>
      <c r="C14400"/>
      <c r="D14400"/>
    </row>
    <row r="14401" spans="1:4" x14ac:dyDescent="0.25">
      <c r="A14401"/>
      <c r="B14401"/>
      <c r="C14401"/>
      <c r="D14401"/>
    </row>
    <row r="14402" spans="1:4" x14ac:dyDescent="0.25">
      <c r="A14402"/>
      <c r="B14402"/>
      <c r="C14402"/>
      <c r="D14402"/>
    </row>
    <row r="14403" spans="1:4" x14ac:dyDescent="0.25">
      <c r="A14403"/>
      <c r="B14403"/>
      <c r="C14403"/>
      <c r="D14403"/>
    </row>
    <row r="14404" spans="1:4" x14ac:dyDescent="0.25">
      <c r="A14404"/>
      <c r="B14404"/>
      <c r="C14404"/>
      <c r="D14404"/>
    </row>
    <row r="14405" spans="1:4" x14ac:dyDescent="0.25">
      <c r="A14405"/>
      <c r="B14405"/>
      <c r="C14405"/>
      <c r="D14405"/>
    </row>
    <row r="14406" spans="1:4" x14ac:dyDescent="0.25">
      <c r="A14406"/>
      <c r="B14406"/>
      <c r="C14406"/>
      <c r="D14406"/>
    </row>
    <row r="14407" spans="1:4" x14ac:dyDescent="0.25">
      <c r="A14407"/>
      <c r="B14407"/>
      <c r="C14407"/>
      <c r="D14407"/>
    </row>
    <row r="14408" spans="1:4" x14ac:dyDescent="0.25">
      <c r="A14408"/>
      <c r="B14408"/>
      <c r="C14408"/>
      <c r="D14408"/>
    </row>
    <row r="14409" spans="1:4" x14ac:dyDescent="0.25">
      <c r="A14409"/>
      <c r="B14409"/>
      <c r="C14409"/>
      <c r="D14409"/>
    </row>
    <row r="14410" spans="1:4" x14ac:dyDescent="0.25">
      <c r="A14410"/>
      <c r="B14410"/>
      <c r="C14410"/>
      <c r="D14410"/>
    </row>
    <row r="14411" spans="1:4" x14ac:dyDescent="0.25">
      <c r="A14411"/>
      <c r="B14411"/>
      <c r="C14411"/>
      <c r="D14411"/>
    </row>
    <row r="14412" spans="1:4" x14ac:dyDescent="0.25">
      <c r="A14412"/>
      <c r="B14412"/>
      <c r="C14412"/>
      <c r="D14412"/>
    </row>
    <row r="14413" spans="1:4" x14ac:dyDescent="0.25">
      <c r="A14413"/>
      <c r="B14413"/>
      <c r="C14413"/>
      <c r="D14413"/>
    </row>
    <row r="14414" spans="1:4" x14ac:dyDescent="0.25">
      <c r="A14414"/>
      <c r="B14414"/>
      <c r="C14414"/>
      <c r="D14414"/>
    </row>
    <row r="14415" spans="1:4" x14ac:dyDescent="0.25">
      <c r="A14415"/>
      <c r="B14415"/>
      <c r="C14415"/>
      <c r="D14415"/>
    </row>
    <row r="14416" spans="1:4" x14ac:dyDescent="0.25">
      <c r="A14416"/>
      <c r="B14416"/>
      <c r="C14416"/>
      <c r="D14416"/>
    </row>
    <row r="14417" spans="1:4" x14ac:dyDescent="0.25">
      <c r="A14417"/>
      <c r="B14417"/>
      <c r="C14417"/>
      <c r="D14417"/>
    </row>
    <row r="14418" spans="1:4" x14ac:dyDescent="0.25">
      <c r="A14418"/>
      <c r="B14418"/>
      <c r="C14418"/>
      <c r="D14418"/>
    </row>
    <row r="14419" spans="1:4" x14ac:dyDescent="0.25">
      <c r="A14419"/>
      <c r="B14419"/>
      <c r="C14419"/>
      <c r="D14419"/>
    </row>
    <row r="14420" spans="1:4" x14ac:dyDescent="0.25">
      <c r="A14420"/>
      <c r="B14420"/>
      <c r="C14420"/>
      <c r="D14420"/>
    </row>
    <row r="14421" spans="1:4" x14ac:dyDescent="0.25">
      <c r="A14421"/>
      <c r="B14421"/>
      <c r="C14421"/>
      <c r="D14421"/>
    </row>
    <row r="14422" spans="1:4" x14ac:dyDescent="0.25">
      <c r="A14422"/>
      <c r="B14422"/>
      <c r="C14422"/>
      <c r="D14422"/>
    </row>
    <row r="14423" spans="1:4" x14ac:dyDescent="0.25">
      <c r="A14423"/>
      <c r="B14423"/>
      <c r="C14423"/>
      <c r="D14423"/>
    </row>
    <row r="14424" spans="1:4" x14ac:dyDescent="0.25">
      <c r="A14424"/>
      <c r="B14424"/>
      <c r="C14424"/>
      <c r="D14424"/>
    </row>
    <row r="14425" spans="1:4" x14ac:dyDescent="0.25">
      <c r="A14425"/>
      <c r="B14425"/>
      <c r="C14425"/>
      <c r="D14425"/>
    </row>
    <row r="14426" spans="1:4" x14ac:dyDescent="0.25">
      <c r="A14426"/>
      <c r="B14426"/>
      <c r="C14426"/>
      <c r="D14426"/>
    </row>
    <row r="14427" spans="1:4" x14ac:dyDescent="0.25">
      <c r="A14427"/>
      <c r="B14427"/>
      <c r="C14427"/>
      <c r="D14427"/>
    </row>
    <row r="14428" spans="1:4" x14ac:dyDescent="0.25">
      <c r="A14428"/>
      <c r="B14428"/>
      <c r="C14428"/>
      <c r="D14428"/>
    </row>
    <row r="14429" spans="1:4" x14ac:dyDescent="0.25">
      <c r="A14429"/>
      <c r="B14429"/>
      <c r="C14429"/>
      <c r="D14429"/>
    </row>
    <row r="14430" spans="1:4" x14ac:dyDescent="0.25">
      <c r="A14430"/>
      <c r="B14430"/>
      <c r="C14430"/>
      <c r="D14430"/>
    </row>
    <row r="14431" spans="1:4" x14ac:dyDescent="0.25">
      <c r="A14431"/>
      <c r="B14431"/>
      <c r="C14431"/>
      <c r="D14431"/>
    </row>
    <row r="14432" spans="1:4" x14ac:dyDescent="0.25">
      <c r="A14432"/>
      <c r="B14432"/>
      <c r="C14432"/>
      <c r="D14432"/>
    </row>
    <row r="14433" spans="1:4" x14ac:dyDescent="0.25">
      <c r="A14433"/>
      <c r="B14433"/>
      <c r="C14433"/>
      <c r="D14433"/>
    </row>
    <row r="14434" spans="1:4" x14ac:dyDescent="0.25">
      <c r="A14434"/>
      <c r="B14434"/>
      <c r="C14434"/>
      <c r="D14434"/>
    </row>
    <row r="14435" spans="1:4" x14ac:dyDescent="0.25">
      <c r="A14435"/>
      <c r="B14435"/>
      <c r="C14435"/>
      <c r="D14435"/>
    </row>
    <row r="14436" spans="1:4" x14ac:dyDescent="0.25">
      <c r="A14436"/>
      <c r="B14436"/>
      <c r="C14436"/>
      <c r="D14436"/>
    </row>
    <row r="14437" spans="1:4" x14ac:dyDescent="0.25">
      <c r="A14437"/>
      <c r="B14437"/>
      <c r="C14437"/>
      <c r="D14437"/>
    </row>
    <row r="14438" spans="1:4" x14ac:dyDescent="0.25">
      <c r="A14438"/>
      <c r="B14438"/>
      <c r="C14438"/>
      <c r="D14438"/>
    </row>
    <row r="14439" spans="1:4" x14ac:dyDescent="0.25">
      <c r="A14439"/>
      <c r="B14439"/>
      <c r="C14439"/>
      <c r="D14439"/>
    </row>
    <row r="14440" spans="1:4" x14ac:dyDescent="0.25">
      <c r="A14440"/>
      <c r="B14440"/>
      <c r="C14440"/>
      <c r="D14440"/>
    </row>
    <row r="14441" spans="1:4" x14ac:dyDescent="0.25">
      <c r="A14441"/>
      <c r="B14441"/>
      <c r="C14441"/>
      <c r="D14441"/>
    </row>
    <row r="14442" spans="1:4" x14ac:dyDescent="0.25">
      <c r="A14442"/>
      <c r="B14442"/>
      <c r="C14442"/>
      <c r="D14442"/>
    </row>
    <row r="14443" spans="1:4" x14ac:dyDescent="0.25">
      <c r="A14443"/>
      <c r="B14443"/>
      <c r="C14443"/>
      <c r="D14443"/>
    </row>
    <row r="14444" spans="1:4" x14ac:dyDescent="0.25">
      <c r="A14444"/>
      <c r="B14444"/>
      <c r="C14444"/>
      <c r="D14444"/>
    </row>
    <row r="14445" spans="1:4" x14ac:dyDescent="0.25">
      <c r="A14445"/>
      <c r="B14445"/>
      <c r="C14445"/>
      <c r="D14445"/>
    </row>
    <row r="14446" spans="1:4" x14ac:dyDescent="0.25">
      <c r="A14446"/>
      <c r="B14446"/>
      <c r="C14446"/>
      <c r="D14446"/>
    </row>
    <row r="14447" spans="1:4" x14ac:dyDescent="0.25">
      <c r="A14447"/>
      <c r="B14447"/>
      <c r="C14447"/>
      <c r="D14447"/>
    </row>
    <row r="14448" spans="1:4" x14ac:dyDescent="0.25">
      <c r="A14448"/>
      <c r="B14448"/>
      <c r="C14448"/>
      <c r="D14448"/>
    </row>
    <row r="14449" spans="1:4" x14ac:dyDescent="0.25">
      <c r="A14449"/>
      <c r="B14449"/>
      <c r="C14449"/>
      <c r="D14449"/>
    </row>
    <row r="14450" spans="1:4" x14ac:dyDescent="0.25">
      <c r="A14450"/>
      <c r="B14450"/>
      <c r="C14450"/>
      <c r="D14450"/>
    </row>
    <row r="14451" spans="1:4" x14ac:dyDescent="0.25">
      <c r="A14451"/>
      <c r="B14451"/>
      <c r="C14451"/>
      <c r="D14451"/>
    </row>
    <row r="14452" spans="1:4" x14ac:dyDescent="0.25">
      <c r="A14452"/>
      <c r="B14452"/>
      <c r="C14452"/>
      <c r="D14452"/>
    </row>
    <row r="14453" spans="1:4" x14ac:dyDescent="0.25">
      <c r="A14453"/>
      <c r="B14453"/>
      <c r="C14453"/>
      <c r="D14453"/>
    </row>
    <row r="14454" spans="1:4" x14ac:dyDescent="0.25">
      <c r="A14454"/>
      <c r="B14454"/>
      <c r="C14454"/>
      <c r="D14454"/>
    </row>
    <row r="14455" spans="1:4" x14ac:dyDescent="0.25">
      <c r="A14455"/>
      <c r="B14455"/>
      <c r="C14455"/>
      <c r="D14455"/>
    </row>
    <row r="14456" spans="1:4" x14ac:dyDescent="0.25">
      <c r="A14456"/>
      <c r="B14456"/>
      <c r="C14456"/>
      <c r="D14456"/>
    </row>
    <row r="14457" spans="1:4" x14ac:dyDescent="0.25">
      <c r="A14457"/>
      <c r="B14457"/>
      <c r="C14457"/>
      <c r="D14457"/>
    </row>
    <row r="14458" spans="1:4" x14ac:dyDescent="0.25">
      <c r="A14458"/>
      <c r="B14458"/>
      <c r="C14458"/>
      <c r="D14458"/>
    </row>
    <row r="14459" spans="1:4" x14ac:dyDescent="0.25">
      <c r="A14459"/>
      <c r="B14459"/>
      <c r="C14459"/>
      <c r="D14459"/>
    </row>
    <row r="14460" spans="1:4" x14ac:dyDescent="0.25">
      <c r="A14460"/>
      <c r="B14460"/>
      <c r="C14460"/>
      <c r="D14460"/>
    </row>
    <row r="14461" spans="1:4" x14ac:dyDescent="0.25">
      <c r="A14461"/>
      <c r="B14461"/>
      <c r="C14461"/>
      <c r="D14461"/>
    </row>
    <row r="14462" spans="1:4" x14ac:dyDescent="0.25">
      <c r="A14462"/>
      <c r="B14462"/>
      <c r="C14462"/>
      <c r="D14462"/>
    </row>
    <row r="14463" spans="1:4" x14ac:dyDescent="0.25">
      <c r="A14463"/>
      <c r="B14463"/>
      <c r="C14463"/>
      <c r="D14463"/>
    </row>
    <row r="14464" spans="1:4" x14ac:dyDescent="0.25">
      <c r="A14464"/>
      <c r="B14464"/>
      <c r="C14464"/>
      <c r="D14464"/>
    </row>
    <row r="14465" spans="1:4" x14ac:dyDescent="0.25">
      <c r="A14465"/>
      <c r="B14465"/>
      <c r="C14465"/>
      <c r="D14465"/>
    </row>
    <row r="14466" spans="1:4" x14ac:dyDescent="0.25">
      <c r="A14466"/>
      <c r="B14466"/>
      <c r="C14466"/>
      <c r="D14466"/>
    </row>
    <row r="14467" spans="1:4" x14ac:dyDescent="0.25">
      <c r="A14467"/>
      <c r="B14467"/>
      <c r="C14467"/>
      <c r="D14467"/>
    </row>
    <row r="14468" spans="1:4" x14ac:dyDescent="0.25">
      <c r="A14468"/>
      <c r="B14468"/>
      <c r="C14468"/>
      <c r="D14468"/>
    </row>
    <row r="14469" spans="1:4" x14ac:dyDescent="0.25">
      <c r="A14469"/>
      <c r="B14469"/>
      <c r="C14469"/>
      <c r="D14469"/>
    </row>
    <row r="14470" spans="1:4" x14ac:dyDescent="0.25">
      <c r="A14470"/>
      <c r="B14470"/>
      <c r="C14470"/>
      <c r="D14470"/>
    </row>
    <row r="14471" spans="1:4" x14ac:dyDescent="0.25">
      <c r="A14471"/>
      <c r="B14471"/>
      <c r="C14471"/>
      <c r="D14471"/>
    </row>
    <row r="14472" spans="1:4" x14ac:dyDescent="0.25">
      <c r="A14472"/>
      <c r="B14472"/>
      <c r="C14472"/>
      <c r="D14472"/>
    </row>
    <row r="14473" spans="1:4" x14ac:dyDescent="0.25">
      <c r="A14473"/>
      <c r="B14473"/>
      <c r="C14473"/>
      <c r="D14473"/>
    </row>
    <row r="14474" spans="1:4" x14ac:dyDescent="0.25">
      <c r="A14474"/>
      <c r="B14474"/>
      <c r="C14474"/>
      <c r="D14474"/>
    </row>
    <row r="14475" spans="1:4" x14ac:dyDescent="0.25">
      <c r="A14475"/>
      <c r="B14475"/>
      <c r="C14475"/>
      <c r="D14475"/>
    </row>
    <row r="14476" spans="1:4" x14ac:dyDescent="0.25">
      <c r="A14476"/>
      <c r="B14476"/>
      <c r="C14476"/>
      <c r="D14476"/>
    </row>
    <row r="14477" spans="1:4" x14ac:dyDescent="0.25">
      <c r="A14477"/>
      <c r="B14477"/>
      <c r="C14477"/>
      <c r="D14477"/>
    </row>
    <row r="14478" spans="1:4" x14ac:dyDescent="0.25">
      <c r="A14478"/>
      <c r="B14478"/>
      <c r="C14478"/>
      <c r="D14478"/>
    </row>
    <row r="14479" spans="1:4" x14ac:dyDescent="0.25">
      <c r="A14479"/>
      <c r="B14479"/>
      <c r="C14479"/>
      <c r="D14479"/>
    </row>
    <row r="14480" spans="1:4" x14ac:dyDescent="0.25">
      <c r="A14480"/>
      <c r="B14480"/>
      <c r="C14480"/>
      <c r="D14480"/>
    </row>
    <row r="14481" spans="1:4" x14ac:dyDescent="0.25">
      <c r="A14481"/>
      <c r="B14481"/>
      <c r="C14481"/>
      <c r="D14481"/>
    </row>
    <row r="14482" spans="1:4" x14ac:dyDescent="0.25">
      <c r="A14482"/>
      <c r="B14482"/>
      <c r="C14482"/>
      <c r="D14482"/>
    </row>
    <row r="14483" spans="1:4" x14ac:dyDescent="0.25">
      <c r="A14483"/>
      <c r="B14483"/>
      <c r="C14483"/>
      <c r="D14483"/>
    </row>
    <row r="14484" spans="1:4" x14ac:dyDescent="0.25">
      <c r="A14484"/>
      <c r="B14484"/>
      <c r="C14484"/>
      <c r="D14484"/>
    </row>
    <row r="14485" spans="1:4" x14ac:dyDescent="0.25">
      <c r="A14485"/>
      <c r="B14485"/>
      <c r="C14485"/>
      <c r="D14485"/>
    </row>
    <row r="14486" spans="1:4" x14ac:dyDescent="0.25">
      <c r="A14486"/>
      <c r="B14486"/>
      <c r="C14486"/>
      <c r="D14486"/>
    </row>
    <row r="14487" spans="1:4" x14ac:dyDescent="0.25">
      <c r="A14487"/>
      <c r="B14487"/>
      <c r="C14487"/>
      <c r="D14487"/>
    </row>
    <row r="14488" spans="1:4" x14ac:dyDescent="0.25">
      <c r="A14488"/>
      <c r="B14488"/>
      <c r="C14488"/>
      <c r="D14488"/>
    </row>
    <row r="14489" spans="1:4" x14ac:dyDescent="0.25">
      <c r="A14489"/>
      <c r="B14489"/>
      <c r="C14489"/>
      <c r="D14489"/>
    </row>
    <row r="14490" spans="1:4" x14ac:dyDescent="0.25">
      <c r="A14490"/>
      <c r="B14490"/>
      <c r="C14490"/>
      <c r="D14490"/>
    </row>
    <row r="14491" spans="1:4" x14ac:dyDescent="0.25">
      <c r="A14491"/>
      <c r="B14491"/>
      <c r="C14491"/>
      <c r="D14491"/>
    </row>
    <row r="14492" spans="1:4" x14ac:dyDescent="0.25">
      <c r="A14492"/>
      <c r="B14492"/>
      <c r="C14492"/>
      <c r="D14492"/>
    </row>
    <row r="14493" spans="1:4" x14ac:dyDescent="0.25">
      <c r="A14493"/>
      <c r="B14493"/>
      <c r="C14493"/>
      <c r="D14493"/>
    </row>
    <row r="14494" spans="1:4" x14ac:dyDescent="0.25">
      <c r="A14494"/>
      <c r="B14494"/>
      <c r="C14494"/>
      <c r="D14494"/>
    </row>
    <row r="14495" spans="1:4" x14ac:dyDescent="0.25">
      <c r="A14495"/>
      <c r="B14495"/>
      <c r="C14495"/>
      <c r="D14495"/>
    </row>
    <row r="14496" spans="1:4" x14ac:dyDescent="0.25">
      <c r="A14496"/>
      <c r="B14496"/>
      <c r="C14496"/>
      <c r="D14496"/>
    </row>
    <row r="14497" spans="1:4" x14ac:dyDescent="0.25">
      <c r="A14497"/>
      <c r="B14497"/>
      <c r="C14497"/>
      <c r="D14497"/>
    </row>
    <row r="14498" spans="1:4" x14ac:dyDescent="0.25">
      <c r="A14498"/>
      <c r="B14498"/>
      <c r="C14498"/>
      <c r="D14498"/>
    </row>
    <row r="14499" spans="1:4" x14ac:dyDescent="0.25">
      <c r="A14499"/>
      <c r="B14499"/>
      <c r="C14499"/>
      <c r="D14499"/>
    </row>
    <row r="14500" spans="1:4" x14ac:dyDescent="0.25">
      <c r="A14500"/>
      <c r="B14500"/>
      <c r="C14500"/>
      <c r="D14500"/>
    </row>
    <row r="14501" spans="1:4" x14ac:dyDescent="0.25">
      <c r="A14501"/>
      <c r="B14501"/>
      <c r="C14501"/>
      <c r="D14501"/>
    </row>
    <row r="14502" spans="1:4" x14ac:dyDescent="0.25">
      <c r="A14502"/>
      <c r="B14502"/>
      <c r="C14502"/>
      <c r="D14502"/>
    </row>
    <row r="14503" spans="1:4" x14ac:dyDescent="0.25">
      <c r="A14503"/>
      <c r="B14503"/>
      <c r="C14503"/>
      <c r="D14503"/>
    </row>
    <row r="14504" spans="1:4" x14ac:dyDescent="0.25">
      <c r="A14504"/>
      <c r="B14504"/>
      <c r="C14504"/>
      <c r="D14504"/>
    </row>
    <row r="14505" spans="1:4" x14ac:dyDescent="0.25">
      <c r="A14505"/>
      <c r="B14505"/>
      <c r="C14505"/>
      <c r="D14505"/>
    </row>
    <row r="14506" spans="1:4" x14ac:dyDescent="0.25">
      <c r="A14506"/>
      <c r="B14506"/>
      <c r="C14506"/>
      <c r="D14506"/>
    </row>
    <row r="14507" spans="1:4" x14ac:dyDescent="0.25">
      <c r="A14507"/>
      <c r="B14507"/>
      <c r="C14507"/>
      <c r="D14507"/>
    </row>
    <row r="14508" spans="1:4" x14ac:dyDescent="0.25">
      <c r="A14508"/>
      <c r="B14508"/>
      <c r="C14508"/>
      <c r="D14508"/>
    </row>
    <row r="14509" spans="1:4" x14ac:dyDescent="0.25">
      <c r="A14509"/>
      <c r="B14509"/>
      <c r="C14509"/>
      <c r="D14509"/>
    </row>
    <row r="14510" spans="1:4" x14ac:dyDescent="0.25">
      <c r="A14510"/>
      <c r="B14510"/>
      <c r="C14510"/>
      <c r="D14510"/>
    </row>
    <row r="14511" spans="1:4" x14ac:dyDescent="0.25">
      <c r="A14511"/>
      <c r="B14511"/>
      <c r="C14511"/>
      <c r="D14511"/>
    </row>
    <row r="14512" spans="1:4" x14ac:dyDescent="0.25">
      <c r="A14512"/>
      <c r="B14512"/>
      <c r="C14512"/>
      <c r="D14512"/>
    </row>
    <row r="14513" spans="1:4" x14ac:dyDescent="0.25">
      <c r="A14513"/>
      <c r="B14513"/>
      <c r="C14513"/>
      <c r="D14513"/>
    </row>
    <row r="14514" spans="1:4" x14ac:dyDescent="0.25">
      <c r="A14514"/>
      <c r="B14514"/>
      <c r="C14514"/>
      <c r="D14514"/>
    </row>
    <row r="14515" spans="1:4" x14ac:dyDescent="0.25">
      <c r="A14515"/>
      <c r="B14515"/>
      <c r="C14515"/>
      <c r="D14515"/>
    </row>
    <row r="14516" spans="1:4" x14ac:dyDescent="0.25">
      <c r="A14516"/>
      <c r="B14516"/>
      <c r="C14516"/>
      <c r="D14516"/>
    </row>
    <row r="14517" spans="1:4" x14ac:dyDescent="0.25">
      <c r="A14517"/>
      <c r="B14517"/>
      <c r="C14517"/>
      <c r="D14517"/>
    </row>
    <row r="14518" spans="1:4" x14ac:dyDescent="0.25">
      <c r="A14518"/>
      <c r="B14518"/>
      <c r="C14518"/>
      <c r="D14518"/>
    </row>
    <row r="14519" spans="1:4" x14ac:dyDescent="0.25">
      <c r="A14519"/>
      <c r="B14519"/>
      <c r="C14519"/>
      <c r="D14519"/>
    </row>
    <row r="14520" spans="1:4" x14ac:dyDescent="0.25">
      <c r="A14520"/>
      <c r="B14520"/>
      <c r="C14520"/>
      <c r="D14520"/>
    </row>
    <row r="14521" spans="1:4" x14ac:dyDescent="0.25">
      <c r="A14521"/>
      <c r="B14521"/>
      <c r="C14521"/>
      <c r="D14521"/>
    </row>
    <row r="14522" spans="1:4" x14ac:dyDescent="0.25">
      <c r="A14522"/>
      <c r="B14522"/>
      <c r="C14522"/>
      <c r="D14522"/>
    </row>
    <row r="14523" spans="1:4" x14ac:dyDescent="0.25">
      <c r="A14523"/>
      <c r="B14523"/>
      <c r="C14523"/>
      <c r="D14523"/>
    </row>
    <row r="14524" spans="1:4" x14ac:dyDescent="0.25">
      <c r="A14524"/>
      <c r="B14524"/>
      <c r="C14524"/>
      <c r="D14524"/>
    </row>
    <row r="14525" spans="1:4" x14ac:dyDescent="0.25">
      <c r="A14525"/>
      <c r="B14525"/>
      <c r="C14525"/>
      <c r="D14525"/>
    </row>
    <row r="14526" spans="1:4" x14ac:dyDescent="0.25">
      <c r="A14526"/>
      <c r="B14526"/>
      <c r="C14526"/>
      <c r="D14526"/>
    </row>
    <row r="14527" spans="1:4" x14ac:dyDescent="0.25">
      <c r="A14527"/>
      <c r="B14527"/>
      <c r="C14527"/>
      <c r="D14527"/>
    </row>
    <row r="14528" spans="1:4" x14ac:dyDescent="0.25">
      <c r="A14528"/>
      <c r="B14528"/>
      <c r="C14528"/>
      <c r="D14528"/>
    </row>
    <row r="14529" spans="1:4" x14ac:dyDescent="0.25">
      <c r="A14529"/>
      <c r="B14529"/>
      <c r="C14529"/>
      <c r="D14529"/>
    </row>
    <row r="14530" spans="1:4" x14ac:dyDescent="0.25">
      <c r="A14530"/>
      <c r="B14530"/>
      <c r="C14530"/>
      <c r="D14530"/>
    </row>
    <row r="14531" spans="1:4" x14ac:dyDescent="0.25">
      <c r="A14531"/>
      <c r="B14531"/>
      <c r="C14531"/>
      <c r="D14531"/>
    </row>
    <row r="14532" spans="1:4" x14ac:dyDescent="0.25">
      <c r="A14532"/>
      <c r="B14532"/>
      <c r="C14532"/>
      <c r="D14532"/>
    </row>
    <row r="14533" spans="1:4" x14ac:dyDescent="0.25">
      <c r="A14533"/>
      <c r="B14533"/>
      <c r="C14533"/>
      <c r="D14533"/>
    </row>
    <row r="14534" spans="1:4" x14ac:dyDescent="0.25">
      <c r="A14534"/>
      <c r="B14534"/>
      <c r="C14534"/>
      <c r="D14534"/>
    </row>
    <row r="14535" spans="1:4" x14ac:dyDescent="0.25">
      <c r="A14535"/>
      <c r="B14535"/>
      <c r="C14535"/>
      <c r="D14535"/>
    </row>
    <row r="14536" spans="1:4" x14ac:dyDescent="0.25">
      <c r="A14536"/>
      <c r="B14536"/>
      <c r="C14536"/>
      <c r="D14536"/>
    </row>
    <row r="14537" spans="1:4" x14ac:dyDescent="0.25">
      <c r="A14537"/>
      <c r="B14537"/>
      <c r="C14537"/>
      <c r="D14537"/>
    </row>
    <row r="14538" spans="1:4" x14ac:dyDescent="0.25">
      <c r="A14538"/>
      <c r="B14538"/>
      <c r="C14538"/>
      <c r="D14538"/>
    </row>
    <row r="14539" spans="1:4" x14ac:dyDescent="0.25">
      <c r="A14539"/>
      <c r="B14539"/>
      <c r="C14539"/>
      <c r="D14539"/>
    </row>
    <row r="14540" spans="1:4" x14ac:dyDescent="0.25">
      <c r="A14540"/>
      <c r="B14540"/>
      <c r="C14540"/>
      <c r="D14540"/>
    </row>
    <row r="14541" spans="1:4" x14ac:dyDescent="0.25">
      <c r="A14541"/>
      <c r="B14541"/>
      <c r="C14541"/>
      <c r="D14541"/>
    </row>
    <row r="14542" spans="1:4" x14ac:dyDescent="0.25">
      <c r="A14542"/>
      <c r="B14542"/>
      <c r="C14542"/>
      <c r="D14542"/>
    </row>
    <row r="14543" spans="1:4" x14ac:dyDescent="0.25">
      <c r="A14543"/>
      <c r="B14543"/>
      <c r="C14543"/>
      <c r="D14543"/>
    </row>
    <row r="14544" spans="1:4" x14ac:dyDescent="0.25">
      <c r="A14544"/>
      <c r="B14544"/>
      <c r="C14544"/>
      <c r="D14544"/>
    </row>
    <row r="14545" spans="1:4" x14ac:dyDescent="0.25">
      <c r="A14545"/>
      <c r="B14545"/>
      <c r="C14545"/>
      <c r="D14545"/>
    </row>
    <row r="14546" spans="1:4" x14ac:dyDescent="0.25">
      <c r="A14546"/>
      <c r="B14546"/>
      <c r="C14546"/>
      <c r="D14546"/>
    </row>
    <row r="14547" spans="1:4" x14ac:dyDescent="0.25">
      <c r="A14547"/>
      <c r="B14547"/>
      <c r="C14547"/>
      <c r="D14547"/>
    </row>
    <row r="14548" spans="1:4" x14ac:dyDescent="0.25">
      <c r="A14548"/>
      <c r="B14548"/>
      <c r="C14548"/>
      <c r="D14548"/>
    </row>
    <row r="14549" spans="1:4" x14ac:dyDescent="0.25">
      <c r="A14549"/>
      <c r="B14549"/>
      <c r="C14549"/>
      <c r="D14549"/>
    </row>
    <row r="14550" spans="1:4" x14ac:dyDescent="0.25">
      <c r="A14550"/>
      <c r="B14550"/>
      <c r="C14550"/>
      <c r="D14550"/>
    </row>
    <row r="14551" spans="1:4" x14ac:dyDescent="0.25">
      <c r="A14551"/>
      <c r="B14551"/>
      <c r="C14551"/>
      <c r="D14551"/>
    </row>
    <row r="14552" spans="1:4" x14ac:dyDescent="0.25">
      <c r="A14552"/>
      <c r="B14552"/>
      <c r="C14552"/>
      <c r="D14552"/>
    </row>
    <row r="14553" spans="1:4" x14ac:dyDescent="0.25">
      <c r="A14553"/>
      <c r="B14553"/>
      <c r="C14553"/>
      <c r="D14553"/>
    </row>
    <row r="14554" spans="1:4" x14ac:dyDescent="0.25">
      <c r="A14554"/>
      <c r="B14554"/>
      <c r="C14554"/>
      <c r="D14554"/>
    </row>
    <row r="14555" spans="1:4" x14ac:dyDescent="0.25">
      <c r="A14555"/>
      <c r="B14555"/>
      <c r="C14555"/>
      <c r="D14555"/>
    </row>
    <row r="14556" spans="1:4" x14ac:dyDescent="0.25">
      <c r="A14556"/>
      <c r="B14556"/>
      <c r="C14556"/>
      <c r="D14556"/>
    </row>
    <row r="14557" spans="1:4" x14ac:dyDescent="0.25">
      <c r="A14557"/>
      <c r="B14557"/>
      <c r="C14557"/>
      <c r="D14557"/>
    </row>
    <row r="14558" spans="1:4" x14ac:dyDescent="0.25">
      <c r="A14558"/>
      <c r="B14558"/>
      <c r="C14558"/>
      <c r="D14558"/>
    </row>
    <row r="14559" spans="1:4" x14ac:dyDescent="0.25">
      <c r="A14559"/>
      <c r="B14559"/>
      <c r="C14559"/>
      <c r="D14559"/>
    </row>
    <row r="14560" spans="1:4" x14ac:dyDescent="0.25">
      <c r="A14560"/>
      <c r="B14560"/>
      <c r="C14560"/>
      <c r="D14560"/>
    </row>
    <row r="14561" spans="1:4" x14ac:dyDescent="0.25">
      <c r="A14561"/>
      <c r="B14561"/>
      <c r="C14561"/>
      <c r="D14561"/>
    </row>
    <row r="14562" spans="1:4" x14ac:dyDescent="0.25">
      <c r="A14562"/>
      <c r="B14562"/>
      <c r="C14562"/>
      <c r="D14562"/>
    </row>
    <row r="14563" spans="1:4" x14ac:dyDescent="0.25">
      <c r="A14563"/>
      <c r="B14563"/>
      <c r="C14563"/>
      <c r="D14563"/>
    </row>
    <row r="14564" spans="1:4" x14ac:dyDescent="0.25">
      <c r="A14564"/>
      <c r="B14564"/>
      <c r="C14564"/>
      <c r="D14564"/>
    </row>
    <row r="14565" spans="1:4" x14ac:dyDescent="0.25">
      <c r="A14565"/>
      <c r="B14565"/>
      <c r="C14565"/>
      <c r="D14565"/>
    </row>
    <row r="14566" spans="1:4" x14ac:dyDescent="0.25">
      <c r="A14566"/>
      <c r="B14566"/>
      <c r="C14566"/>
      <c r="D14566"/>
    </row>
    <row r="14567" spans="1:4" x14ac:dyDescent="0.25">
      <c r="A14567"/>
      <c r="B14567"/>
      <c r="C14567"/>
      <c r="D14567"/>
    </row>
    <row r="14568" spans="1:4" x14ac:dyDescent="0.25">
      <c r="A14568"/>
      <c r="B14568"/>
      <c r="C14568"/>
      <c r="D14568"/>
    </row>
    <row r="14569" spans="1:4" x14ac:dyDescent="0.25">
      <c r="A14569"/>
      <c r="B14569"/>
      <c r="C14569"/>
      <c r="D14569"/>
    </row>
    <row r="14570" spans="1:4" x14ac:dyDescent="0.25">
      <c r="A14570"/>
      <c r="B14570"/>
      <c r="C14570"/>
      <c r="D14570"/>
    </row>
    <row r="14571" spans="1:4" x14ac:dyDescent="0.25">
      <c r="A14571"/>
      <c r="B14571"/>
      <c r="C14571"/>
      <c r="D14571"/>
    </row>
    <row r="14572" spans="1:4" x14ac:dyDescent="0.25">
      <c r="A14572"/>
      <c r="B14572"/>
      <c r="C14572"/>
      <c r="D14572"/>
    </row>
    <row r="14573" spans="1:4" x14ac:dyDescent="0.25">
      <c r="A14573"/>
      <c r="B14573"/>
      <c r="C14573"/>
      <c r="D14573"/>
    </row>
    <row r="14574" spans="1:4" x14ac:dyDescent="0.25">
      <c r="A14574"/>
      <c r="B14574"/>
      <c r="C14574"/>
      <c r="D14574"/>
    </row>
    <row r="14575" spans="1:4" x14ac:dyDescent="0.25">
      <c r="A14575"/>
      <c r="B14575"/>
      <c r="C14575"/>
      <c r="D14575"/>
    </row>
    <row r="14576" spans="1:4" x14ac:dyDescent="0.25">
      <c r="A14576"/>
      <c r="B14576"/>
      <c r="C14576"/>
      <c r="D14576"/>
    </row>
    <row r="14577" spans="1:4" x14ac:dyDescent="0.25">
      <c r="A14577"/>
      <c r="B14577"/>
      <c r="C14577"/>
      <c r="D14577"/>
    </row>
    <row r="14578" spans="1:4" x14ac:dyDescent="0.25">
      <c r="A14578"/>
      <c r="B14578"/>
      <c r="C14578"/>
      <c r="D14578"/>
    </row>
    <row r="14579" spans="1:4" x14ac:dyDescent="0.25">
      <c r="A14579"/>
      <c r="B14579"/>
      <c r="C14579"/>
      <c r="D14579"/>
    </row>
    <row r="14580" spans="1:4" x14ac:dyDescent="0.25">
      <c r="A14580"/>
      <c r="B14580"/>
      <c r="C14580"/>
      <c r="D14580"/>
    </row>
    <row r="14581" spans="1:4" x14ac:dyDescent="0.25">
      <c r="A14581"/>
      <c r="B14581"/>
      <c r="C14581"/>
      <c r="D14581"/>
    </row>
    <row r="14582" spans="1:4" x14ac:dyDescent="0.25">
      <c r="A14582"/>
      <c r="B14582"/>
      <c r="C14582"/>
      <c r="D14582"/>
    </row>
    <row r="14583" spans="1:4" x14ac:dyDescent="0.25">
      <c r="A14583"/>
      <c r="B14583"/>
      <c r="C14583"/>
      <c r="D14583"/>
    </row>
    <row r="14584" spans="1:4" x14ac:dyDescent="0.25">
      <c r="A14584"/>
      <c r="B14584"/>
      <c r="C14584"/>
      <c r="D14584"/>
    </row>
    <row r="14585" spans="1:4" x14ac:dyDescent="0.25">
      <c r="A14585"/>
      <c r="B14585"/>
      <c r="C14585"/>
      <c r="D14585"/>
    </row>
    <row r="14586" spans="1:4" x14ac:dyDescent="0.25">
      <c r="A14586"/>
      <c r="B14586"/>
      <c r="C14586"/>
      <c r="D14586"/>
    </row>
    <row r="14587" spans="1:4" x14ac:dyDescent="0.25">
      <c r="A14587"/>
      <c r="B14587"/>
      <c r="C14587"/>
      <c r="D14587"/>
    </row>
    <row r="14588" spans="1:4" x14ac:dyDescent="0.25">
      <c r="A14588"/>
      <c r="B14588"/>
      <c r="C14588"/>
      <c r="D14588"/>
    </row>
    <row r="14589" spans="1:4" x14ac:dyDescent="0.25">
      <c r="A14589"/>
      <c r="B14589"/>
      <c r="C14589"/>
      <c r="D14589"/>
    </row>
    <row r="14590" spans="1:4" x14ac:dyDescent="0.25">
      <c r="A14590"/>
      <c r="B14590"/>
      <c r="C14590"/>
      <c r="D14590"/>
    </row>
    <row r="14591" spans="1:4" x14ac:dyDescent="0.25">
      <c r="A14591"/>
      <c r="B14591"/>
      <c r="C14591"/>
      <c r="D14591"/>
    </row>
    <row r="14592" spans="1:4" x14ac:dyDescent="0.25">
      <c r="A14592"/>
      <c r="B14592"/>
      <c r="C14592"/>
      <c r="D14592"/>
    </row>
    <row r="14593" spans="1:4" x14ac:dyDescent="0.25">
      <c r="A14593"/>
      <c r="B14593"/>
      <c r="C14593"/>
      <c r="D14593"/>
    </row>
    <row r="14594" spans="1:4" x14ac:dyDescent="0.25">
      <c r="A14594"/>
      <c r="B14594"/>
      <c r="C14594"/>
      <c r="D14594"/>
    </row>
    <row r="14595" spans="1:4" x14ac:dyDescent="0.25">
      <c r="A14595"/>
      <c r="B14595"/>
      <c r="C14595"/>
      <c r="D14595"/>
    </row>
    <row r="14596" spans="1:4" x14ac:dyDescent="0.25">
      <c r="A14596"/>
      <c r="B14596"/>
      <c r="C14596"/>
      <c r="D14596"/>
    </row>
    <row r="14597" spans="1:4" x14ac:dyDescent="0.25">
      <c r="A14597"/>
      <c r="B14597"/>
      <c r="C14597"/>
      <c r="D14597"/>
    </row>
    <row r="14598" spans="1:4" x14ac:dyDescent="0.25">
      <c r="A14598"/>
      <c r="B14598"/>
      <c r="C14598"/>
      <c r="D14598"/>
    </row>
    <row r="14599" spans="1:4" x14ac:dyDescent="0.25">
      <c r="A14599"/>
      <c r="B14599"/>
      <c r="C14599"/>
      <c r="D14599"/>
    </row>
    <row r="14600" spans="1:4" x14ac:dyDescent="0.25">
      <c r="A14600"/>
      <c r="B14600"/>
      <c r="C14600"/>
      <c r="D14600"/>
    </row>
    <row r="14601" spans="1:4" x14ac:dyDescent="0.25">
      <c r="A14601"/>
      <c r="B14601"/>
      <c r="C14601"/>
      <c r="D14601"/>
    </row>
    <row r="14602" spans="1:4" x14ac:dyDescent="0.25">
      <c r="A14602"/>
      <c r="B14602"/>
      <c r="C14602"/>
      <c r="D14602"/>
    </row>
    <row r="14603" spans="1:4" x14ac:dyDescent="0.25">
      <c r="A14603"/>
      <c r="B14603"/>
      <c r="C14603"/>
      <c r="D14603"/>
    </row>
    <row r="14604" spans="1:4" x14ac:dyDescent="0.25">
      <c r="A14604"/>
      <c r="B14604"/>
      <c r="C14604"/>
      <c r="D14604"/>
    </row>
    <row r="14605" spans="1:4" x14ac:dyDescent="0.25">
      <c r="A14605"/>
      <c r="B14605"/>
      <c r="C14605"/>
      <c r="D14605"/>
    </row>
    <row r="14606" spans="1:4" x14ac:dyDescent="0.25">
      <c r="A14606"/>
      <c r="B14606"/>
      <c r="C14606"/>
      <c r="D14606"/>
    </row>
    <row r="14607" spans="1:4" x14ac:dyDescent="0.25">
      <c r="A14607"/>
      <c r="B14607"/>
      <c r="C14607"/>
      <c r="D14607"/>
    </row>
    <row r="14608" spans="1:4" x14ac:dyDescent="0.25">
      <c r="A14608"/>
      <c r="B14608"/>
      <c r="C14608"/>
      <c r="D14608"/>
    </row>
    <row r="14609" spans="1:4" x14ac:dyDescent="0.25">
      <c r="A14609"/>
      <c r="B14609"/>
      <c r="C14609"/>
      <c r="D14609"/>
    </row>
    <row r="14610" spans="1:4" x14ac:dyDescent="0.25">
      <c r="A14610"/>
      <c r="B14610"/>
      <c r="C14610"/>
      <c r="D14610"/>
    </row>
    <row r="14611" spans="1:4" x14ac:dyDescent="0.25">
      <c r="A14611"/>
      <c r="B14611"/>
      <c r="C14611"/>
      <c r="D14611"/>
    </row>
    <row r="14612" spans="1:4" x14ac:dyDescent="0.25">
      <c r="A14612"/>
      <c r="B14612"/>
      <c r="C14612"/>
      <c r="D14612"/>
    </row>
    <row r="14613" spans="1:4" x14ac:dyDescent="0.25">
      <c r="A14613"/>
      <c r="B14613"/>
      <c r="C14613"/>
      <c r="D14613"/>
    </row>
    <row r="14614" spans="1:4" x14ac:dyDescent="0.25">
      <c r="A14614"/>
      <c r="B14614"/>
      <c r="C14614"/>
      <c r="D14614"/>
    </row>
    <row r="14615" spans="1:4" x14ac:dyDescent="0.25">
      <c r="A14615"/>
      <c r="B14615"/>
      <c r="C14615"/>
      <c r="D14615"/>
    </row>
    <row r="14616" spans="1:4" x14ac:dyDescent="0.25">
      <c r="A14616"/>
      <c r="B14616"/>
      <c r="C14616"/>
      <c r="D14616"/>
    </row>
    <row r="14617" spans="1:4" x14ac:dyDescent="0.25">
      <c r="A14617"/>
      <c r="B14617"/>
      <c r="C14617"/>
      <c r="D14617"/>
    </row>
    <row r="14618" spans="1:4" x14ac:dyDescent="0.25">
      <c r="A14618"/>
      <c r="B14618"/>
      <c r="C14618"/>
      <c r="D14618"/>
    </row>
    <row r="14619" spans="1:4" x14ac:dyDescent="0.25">
      <c r="A14619"/>
      <c r="B14619"/>
      <c r="C14619"/>
      <c r="D14619"/>
    </row>
    <row r="14620" spans="1:4" x14ac:dyDescent="0.25">
      <c r="A14620"/>
      <c r="B14620"/>
      <c r="C14620"/>
      <c r="D14620"/>
    </row>
    <row r="14621" spans="1:4" x14ac:dyDescent="0.25">
      <c r="A14621"/>
      <c r="B14621"/>
      <c r="C14621"/>
      <c r="D14621"/>
    </row>
    <row r="14622" spans="1:4" x14ac:dyDescent="0.25">
      <c r="A14622"/>
      <c r="B14622"/>
      <c r="C14622"/>
      <c r="D14622"/>
    </row>
    <row r="14623" spans="1:4" x14ac:dyDescent="0.25">
      <c r="A14623"/>
      <c r="B14623"/>
      <c r="C14623"/>
      <c r="D14623"/>
    </row>
    <row r="14624" spans="1:4" x14ac:dyDescent="0.25">
      <c r="A14624"/>
      <c r="B14624"/>
      <c r="C14624"/>
      <c r="D14624"/>
    </row>
    <row r="14625" spans="1:4" x14ac:dyDescent="0.25">
      <c r="A14625"/>
      <c r="B14625"/>
      <c r="C14625"/>
      <c r="D14625"/>
    </row>
    <row r="14626" spans="1:4" x14ac:dyDescent="0.25">
      <c r="A14626"/>
      <c r="B14626"/>
      <c r="C14626"/>
      <c r="D14626"/>
    </row>
    <row r="14627" spans="1:4" x14ac:dyDescent="0.25">
      <c r="A14627"/>
      <c r="B14627"/>
      <c r="C14627"/>
      <c r="D14627"/>
    </row>
    <row r="14628" spans="1:4" x14ac:dyDescent="0.25">
      <c r="A14628"/>
      <c r="B14628"/>
      <c r="C14628"/>
      <c r="D14628"/>
    </row>
    <row r="14629" spans="1:4" x14ac:dyDescent="0.25">
      <c r="A14629"/>
      <c r="B14629"/>
      <c r="C14629"/>
      <c r="D14629"/>
    </row>
    <row r="14630" spans="1:4" x14ac:dyDescent="0.25">
      <c r="A14630"/>
      <c r="B14630"/>
      <c r="C14630"/>
      <c r="D14630"/>
    </row>
    <row r="14631" spans="1:4" x14ac:dyDescent="0.25">
      <c r="A14631"/>
      <c r="B14631"/>
      <c r="C14631"/>
      <c r="D14631"/>
    </row>
    <row r="14632" spans="1:4" x14ac:dyDescent="0.25">
      <c r="A14632"/>
      <c r="B14632"/>
      <c r="C14632"/>
      <c r="D14632"/>
    </row>
    <row r="14633" spans="1:4" x14ac:dyDescent="0.25">
      <c r="A14633"/>
      <c r="B14633"/>
      <c r="C14633"/>
      <c r="D14633"/>
    </row>
    <row r="14634" spans="1:4" x14ac:dyDescent="0.25">
      <c r="A14634"/>
      <c r="B14634"/>
      <c r="C14634"/>
      <c r="D14634"/>
    </row>
    <row r="14635" spans="1:4" x14ac:dyDescent="0.25">
      <c r="A14635"/>
      <c r="B14635"/>
      <c r="C14635"/>
      <c r="D14635"/>
    </row>
    <row r="14636" spans="1:4" x14ac:dyDescent="0.25">
      <c r="A14636"/>
      <c r="B14636"/>
      <c r="C14636"/>
      <c r="D14636"/>
    </row>
    <row r="14637" spans="1:4" x14ac:dyDescent="0.25">
      <c r="A14637"/>
      <c r="B14637"/>
      <c r="C14637"/>
      <c r="D14637"/>
    </row>
    <row r="14638" spans="1:4" x14ac:dyDescent="0.25">
      <c r="A14638"/>
      <c r="B14638"/>
      <c r="C14638"/>
      <c r="D14638"/>
    </row>
    <row r="14639" spans="1:4" x14ac:dyDescent="0.25">
      <c r="A14639"/>
      <c r="B14639"/>
      <c r="C14639"/>
      <c r="D14639"/>
    </row>
    <row r="14640" spans="1:4" x14ac:dyDescent="0.25">
      <c r="A14640"/>
      <c r="B14640"/>
      <c r="C14640"/>
      <c r="D14640"/>
    </row>
    <row r="14641" spans="1:4" x14ac:dyDescent="0.25">
      <c r="A14641"/>
      <c r="B14641"/>
      <c r="C14641"/>
      <c r="D14641"/>
    </row>
    <row r="14642" spans="1:4" x14ac:dyDescent="0.25">
      <c r="A14642"/>
      <c r="B14642"/>
      <c r="C14642"/>
      <c r="D14642"/>
    </row>
    <row r="14643" spans="1:4" x14ac:dyDescent="0.25">
      <c r="A14643"/>
      <c r="B14643"/>
      <c r="C14643"/>
      <c r="D14643"/>
    </row>
    <row r="14644" spans="1:4" x14ac:dyDescent="0.25">
      <c r="A14644"/>
      <c r="B14644"/>
      <c r="C14644"/>
      <c r="D14644"/>
    </row>
    <row r="14645" spans="1:4" x14ac:dyDescent="0.25">
      <c r="A14645"/>
      <c r="B14645"/>
      <c r="C14645"/>
      <c r="D14645"/>
    </row>
    <row r="14646" spans="1:4" x14ac:dyDescent="0.25">
      <c r="A14646"/>
      <c r="B14646"/>
      <c r="C14646"/>
      <c r="D14646"/>
    </row>
    <row r="14647" spans="1:4" x14ac:dyDescent="0.25">
      <c r="A14647"/>
      <c r="B14647"/>
      <c r="C14647"/>
      <c r="D14647"/>
    </row>
    <row r="14648" spans="1:4" x14ac:dyDescent="0.25">
      <c r="A14648"/>
      <c r="B14648"/>
      <c r="C14648"/>
      <c r="D14648"/>
    </row>
    <row r="14649" spans="1:4" x14ac:dyDescent="0.25">
      <c r="A14649"/>
      <c r="B14649"/>
      <c r="C14649"/>
      <c r="D14649"/>
    </row>
    <row r="14650" spans="1:4" x14ac:dyDescent="0.25">
      <c r="A14650"/>
      <c r="B14650"/>
      <c r="C14650"/>
      <c r="D14650"/>
    </row>
    <row r="14651" spans="1:4" x14ac:dyDescent="0.25">
      <c r="A14651"/>
      <c r="B14651"/>
      <c r="C14651"/>
      <c r="D14651"/>
    </row>
    <row r="14652" spans="1:4" x14ac:dyDescent="0.25">
      <c r="A14652"/>
      <c r="B14652"/>
      <c r="C14652"/>
      <c r="D14652"/>
    </row>
    <row r="14653" spans="1:4" x14ac:dyDescent="0.25">
      <c r="A14653"/>
      <c r="B14653"/>
      <c r="C14653"/>
      <c r="D14653"/>
    </row>
    <row r="14654" spans="1:4" x14ac:dyDescent="0.25">
      <c r="A14654"/>
      <c r="B14654"/>
      <c r="C14654"/>
      <c r="D14654"/>
    </row>
    <row r="14655" spans="1:4" x14ac:dyDescent="0.25">
      <c r="A14655"/>
      <c r="B14655"/>
      <c r="C14655"/>
      <c r="D14655"/>
    </row>
    <row r="14656" spans="1:4" x14ac:dyDescent="0.25">
      <c r="A14656"/>
      <c r="B14656"/>
      <c r="C14656"/>
      <c r="D14656"/>
    </row>
    <row r="14657" spans="1:4" x14ac:dyDescent="0.25">
      <c r="A14657"/>
      <c r="B14657"/>
      <c r="C14657"/>
      <c r="D14657"/>
    </row>
    <row r="14658" spans="1:4" x14ac:dyDescent="0.25">
      <c r="A14658"/>
      <c r="B14658"/>
      <c r="C14658"/>
      <c r="D14658"/>
    </row>
    <row r="14659" spans="1:4" x14ac:dyDescent="0.25">
      <c r="A14659"/>
      <c r="B14659"/>
      <c r="C14659"/>
      <c r="D14659"/>
    </row>
    <row r="14660" spans="1:4" x14ac:dyDescent="0.25">
      <c r="A14660"/>
      <c r="B14660"/>
      <c r="C14660"/>
      <c r="D14660"/>
    </row>
    <row r="14661" spans="1:4" x14ac:dyDescent="0.25">
      <c r="A14661"/>
      <c r="B14661"/>
      <c r="C14661"/>
      <c r="D14661"/>
    </row>
    <row r="14662" spans="1:4" x14ac:dyDescent="0.25">
      <c r="A14662"/>
      <c r="B14662"/>
      <c r="C14662"/>
      <c r="D14662"/>
    </row>
    <row r="14663" spans="1:4" x14ac:dyDescent="0.25">
      <c r="A14663"/>
      <c r="B14663"/>
      <c r="C14663"/>
      <c r="D14663"/>
    </row>
    <row r="14664" spans="1:4" x14ac:dyDescent="0.25">
      <c r="A14664"/>
      <c r="B14664"/>
      <c r="C14664"/>
      <c r="D14664"/>
    </row>
    <row r="14665" spans="1:4" x14ac:dyDescent="0.25">
      <c r="A14665"/>
      <c r="B14665"/>
      <c r="C14665"/>
      <c r="D14665"/>
    </row>
    <row r="14666" spans="1:4" x14ac:dyDescent="0.25">
      <c r="A14666"/>
      <c r="B14666"/>
      <c r="C14666"/>
      <c r="D14666"/>
    </row>
    <row r="14667" spans="1:4" x14ac:dyDescent="0.25">
      <c r="A14667"/>
      <c r="B14667"/>
      <c r="C14667"/>
      <c r="D14667"/>
    </row>
    <row r="14668" spans="1:4" x14ac:dyDescent="0.25">
      <c r="A14668"/>
      <c r="B14668"/>
      <c r="C14668"/>
      <c r="D14668"/>
    </row>
    <row r="14669" spans="1:4" x14ac:dyDescent="0.25">
      <c r="A14669"/>
      <c r="B14669"/>
      <c r="C14669"/>
      <c r="D14669"/>
    </row>
    <row r="14670" spans="1:4" x14ac:dyDescent="0.25">
      <c r="A14670"/>
      <c r="B14670"/>
      <c r="C14670"/>
      <c r="D14670"/>
    </row>
    <row r="14671" spans="1:4" x14ac:dyDescent="0.25">
      <c r="A14671"/>
      <c r="B14671"/>
      <c r="C14671"/>
      <c r="D14671"/>
    </row>
    <row r="14672" spans="1:4" x14ac:dyDescent="0.25">
      <c r="A14672"/>
      <c r="B14672"/>
      <c r="C14672"/>
      <c r="D14672"/>
    </row>
    <row r="14673" spans="1:4" x14ac:dyDescent="0.25">
      <c r="A14673"/>
      <c r="B14673"/>
      <c r="C14673"/>
      <c r="D14673"/>
    </row>
    <row r="14674" spans="1:4" x14ac:dyDescent="0.25">
      <c r="A14674"/>
      <c r="B14674"/>
      <c r="C14674"/>
      <c r="D14674"/>
    </row>
    <row r="14675" spans="1:4" x14ac:dyDescent="0.25">
      <c r="A14675"/>
      <c r="B14675"/>
      <c r="C14675"/>
      <c r="D14675"/>
    </row>
    <row r="14676" spans="1:4" x14ac:dyDescent="0.25">
      <c r="A14676"/>
      <c r="B14676"/>
      <c r="C14676"/>
      <c r="D14676"/>
    </row>
    <row r="14677" spans="1:4" x14ac:dyDescent="0.25">
      <c r="A14677"/>
      <c r="B14677"/>
      <c r="C14677"/>
      <c r="D14677"/>
    </row>
    <row r="14678" spans="1:4" x14ac:dyDescent="0.25">
      <c r="A14678"/>
      <c r="B14678"/>
      <c r="C14678"/>
      <c r="D14678"/>
    </row>
    <row r="14679" spans="1:4" x14ac:dyDescent="0.25">
      <c r="A14679"/>
      <c r="B14679"/>
      <c r="C14679"/>
      <c r="D14679"/>
    </row>
    <row r="14680" spans="1:4" x14ac:dyDescent="0.25">
      <c r="A14680"/>
      <c r="B14680"/>
      <c r="C14680"/>
      <c r="D14680"/>
    </row>
    <row r="14681" spans="1:4" x14ac:dyDescent="0.25">
      <c r="A14681"/>
      <c r="B14681"/>
      <c r="C14681"/>
      <c r="D14681"/>
    </row>
    <row r="14682" spans="1:4" x14ac:dyDescent="0.25">
      <c r="A14682"/>
      <c r="B14682"/>
      <c r="C14682"/>
      <c r="D14682"/>
    </row>
    <row r="14683" spans="1:4" x14ac:dyDescent="0.25">
      <c r="A14683"/>
      <c r="B14683"/>
      <c r="C14683"/>
      <c r="D14683"/>
    </row>
    <row r="14684" spans="1:4" x14ac:dyDescent="0.25">
      <c r="A14684"/>
      <c r="B14684"/>
      <c r="C14684"/>
      <c r="D14684"/>
    </row>
    <row r="14685" spans="1:4" x14ac:dyDescent="0.25">
      <c r="A14685"/>
      <c r="B14685"/>
      <c r="C14685"/>
      <c r="D14685"/>
    </row>
    <row r="14686" spans="1:4" x14ac:dyDescent="0.25">
      <c r="A14686"/>
      <c r="B14686"/>
      <c r="C14686"/>
      <c r="D14686"/>
    </row>
    <row r="14687" spans="1:4" x14ac:dyDescent="0.25">
      <c r="A14687"/>
      <c r="B14687"/>
      <c r="C14687"/>
      <c r="D14687"/>
    </row>
    <row r="14688" spans="1:4" x14ac:dyDescent="0.25">
      <c r="A14688"/>
      <c r="B14688"/>
      <c r="C14688"/>
      <c r="D14688"/>
    </row>
    <row r="14689" spans="1:4" x14ac:dyDescent="0.25">
      <c r="A14689"/>
      <c r="B14689"/>
      <c r="C14689"/>
      <c r="D14689"/>
    </row>
    <row r="14690" spans="1:4" x14ac:dyDescent="0.25">
      <c r="A14690"/>
      <c r="B14690"/>
      <c r="C14690"/>
      <c r="D14690"/>
    </row>
    <row r="14691" spans="1:4" x14ac:dyDescent="0.25">
      <c r="A14691"/>
      <c r="B14691"/>
      <c r="C14691"/>
      <c r="D14691"/>
    </row>
    <row r="14692" spans="1:4" x14ac:dyDescent="0.25">
      <c r="A14692"/>
      <c r="B14692"/>
      <c r="C14692"/>
      <c r="D14692"/>
    </row>
    <row r="14693" spans="1:4" x14ac:dyDescent="0.25">
      <c r="A14693"/>
      <c r="B14693"/>
      <c r="C14693"/>
      <c r="D14693"/>
    </row>
    <row r="14694" spans="1:4" x14ac:dyDescent="0.25">
      <c r="A14694"/>
      <c r="B14694"/>
      <c r="C14694"/>
      <c r="D14694"/>
    </row>
    <row r="14695" spans="1:4" x14ac:dyDescent="0.25">
      <c r="A14695"/>
      <c r="B14695"/>
      <c r="C14695"/>
      <c r="D14695"/>
    </row>
    <row r="14696" spans="1:4" x14ac:dyDescent="0.25">
      <c r="A14696"/>
      <c r="B14696"/>
      <c r="C14696"/>
      <c r="D14696"/>
    </row>
    <row r="14697" spans="1:4" x14ac:dyDescent="0.25">
      <c r="A14697"/>
      <c r="B14697"/>
      <c r="C14697"/>
      <c r="D14697"/>
    </row>
    <row r="14698" spans="1:4" x14ac:dyDescent="0.25">
      <c r="A14698"/>
      <c r="B14698"/>
      <c r="C14698"/>
      <c r="D14698"/>
    </row>
    <row r="14699" spans="1:4" x14ac:dyDescent="0.25">
      <c r="A14699"/>
      <c r="B14699"/>
      <c r="C14699"/>
      <c r="D14699"/>
    </row>
    <row r="14700" spans="1:4" x14ac:dyDescent="0.25">
      <c r="A14700"/>
      <c r="B14700"/>
      <c r="C14700"/>
      <c r="D14700"/>
    </row>
    <row r="14701" spans="1:4" x14ac:dyDescent="0.25">
      <c r="A14701"/>
      <c r="B14701"/>
      <c r="C14701"/>
      <c r="D14701"/>
    </row>
    <row r="14702" spans="1:4" x14ac:dyDescent="0.25">
      <c r="A14702"/>
      <c r="B14702"/>
      <c r="C14702"/>
      <c r="D14702"/>
    </row>
    <row r="14703" spans="1:4" x14ac:dyDescent="0.25">
      <c r="A14703"/>
      <c r="B14703"/>
      <c r="C14703"/>
      <c r="D14703"/>
    </row>
    <row r="14704" spans="1:4" x14ac:dyDescent="0.25">
      <c r="A14704"/>
      <c r="B14704"/>
      <c r="C14704"/>
      <c r="D14704"/>
    </row>
    <row r="14705" spans="1:4" x14ac:dyDescent="0.25">
      <c r="A14705"/>
      <c r="B14705"/>
      <c r="C14705"/>
      <c r="D14705"/>
    </row>
    <row r="14706" spans="1:4" x14ac:dyDescent="0.25">
      <c r="A14706"/>
      <c r="B14706"/>
      <c r="C14706"/>
      <c r="D14706"/>
    </row>
    <row r="14707" spans="1:4" x14ac:dyDescent="0.25">
      <c r="A14707"/>
      <c r="B14707"/>
      <c r="C14707"/>
      <c r="D14707"/>
    </row>
    <row r="14708" spans="1:4" x14ac:dyDescent="0.25">
      <c r="A14708"/>
      <c r="B14708"/>
      <c r="C14708"/>
      <c r="D14708"/>
    </row>
    <row r="14709" spans="1:4" x14ac:dyDescent="0.25">
      <c r="A14709"/>
      <c r="B14709"/>
      <c r="C14709"/>
      <c r="D14709"/>
    </row>
    <row r="14710" spans="1:4" x14ac:dyDescent="0.25">
      <c r="A14710"/>
      <c r="B14710"/>
      <c r="C14710"/>
      <c r="D14710"/>
    </row>
    <row r="14711" spans="1:4" x14ac:dyDescent="0.25">
      <c r="A14711"/>
      <c r="B14711"/>
      <c r="C14711"/>
      <c r="D14711"/>
    </row>
    <row r="14712" spans="1:4" x14ac:dyDescent="0.25">
      <c r="A14712"/>
      <c r="B14712"/>
      <c r="C14712"/>
      <c r="D14712"/>
    </row>
    <row r="14713" spans="1:4" x14ac:dyDescent="0.25">
      <c r="A14713"/>
      <c r="B14713"/>
      <c r="C14713"/>
      <c r="D14713"/>
    </row>
    <row r="14714" spans="1:4" x14ac:dyDescent="0.25">
      <c r="A14714"/>
      <c r="B14714"/>
      <c r="C14714"/>
      <c r="D14714"/>
    </row>
    <row r="14715" spans="1:4" x14ac:dyDescent="0.25">
      <c r="A14715"/>
      <c r="B14715"/>
      <c r="C14715"/>
      <c r="D14715"/>
    </row>
    <row r="14716" spans="1:4" x14ac:dyDescent="0.25">
      <c r="A14716"/>
      <c r="B14716"/>
      <c r="C14716"/>
      <c r="D14716"/>
    </row>
    <row r="14717" spans="1:4" x14ac:dyDescent="0.25">
      <c r="A14717"/>
      <c r="B14717"/>
      <c r="C14717"/>
      <c r="D14717"/>
    </row>
    <row r="14718" spans="1:4" x14ac:dyDescent="0.25">
      <c r="A14718"/>
      <c r="B14718"/>
      <c r="C14718"/>
      <c r="D14718"/>
    </row>
    <row r="14719" spans="1:4" x14ac:dyDescent="0.25">
      <c r="A14719"/>
      <c r="B14719"/>
      <c r="C14719"/>
      <c r="D14719"/>
    </row>
    <row r="14720" spans="1:4" x14ac:dyDescent="0.25">
      <c r="A14720"/>
      <c r="B14720"/>
      <c r="C14720"/>
      <c r="D14720"/>
    </row>
    <row r="14721" spans="1:4" x14ac:dyDescent="0.25">
      <c r="A14721"/>
      <c r="B14721"/>
      <c r="C14721"/>
      <c r="D14721"/>
    </row>
    <row r="14722" spans="1:4" x14ac:dyDescent="0.25">
      <c r="A14722"/>
      <c r="B14722"/>
      <c r="C14722"/>
      <c r="D14722"/>
    </row>
    <row r="14723" spans="1:4" x14ac:dyDescent="0.25">
      <c r="A14723"/>
      <c r="B14723"/>
      <c r="C14723"/>
      <c r="D14723"/>
    </row>
    <row r="14724" spans="1:4" x14ac:dyDescent="0.25">
      <c r="A14724"/>
      <c r="B14724"/>
      <c r="C14724"/>
      <c r="D14724"/>
    </row>
    <row r="14725" spans="1:4" x14ac:dyDescent="0.25">
      <c r="A14725"/>
      <c r="B14725"/>
      <c r="C14725"/>
      <c r="D14725"/>
    </row>
    <row r="14726" spans="1:4" x14ac:dyDescent="0.25">
      <c r="A14726"/>
      <c r="B14726"/>
      <c r="C14726"/>
      <c r="D14726"/>
    </row>
    <row r="14727" spans="1:4" x14ac:dyDescent="0.25">
      <c r="A14727"/>
      <c r="B14727"/>
      <c r="C14727"/>
      <c r="D14727"/>
    </row>
    <row r="14728" spans="1:4" x14ac:dyDescent="0.25">
      <c r="A14728"/>
      <c r="B14728"/>
      <c r="C14728"/>
      <c r="D14728"/>
    </row>
    <row r="14729" spans="1:4" x14ac:dyDescent="0.25">
      <c r="A14729"/>
      <c r="B14729"/>
      <c r="C14729"/>
      <c r="D14729"/>
    </row>
    <row r="14730" spans="1:4" x14ac:dyDescent="0.25">
      <c r="A14730"/>
      <c r="B14730"/>
      <c r="C14730"/>
      <c r="D14730"/>
    </row>
    <row r="14731" spans="1:4" x14ac:dyDescent="0.25">
      <c r="A14731"/>
      <c r="B14731"/>
      <c r="C14731"/>
      <c r="D14731"/>
    </row>
    <row r="14732" spans="1:4" x14ac:dyDescent="0.25">
      <c r="A14732"/>
      <c r="B14732"/>
      <c r="C14732"/>
      <c r="D14732"/>
    </row>
    <row r="14733" spans="1:4" x14ac:dyDescent="0.25">
      <c r="A14733"/>
      <c r="B14733"/>
      <c r="C14733"/>
      <c r="D14733"/>
    </row>
    <row r="14734" spans="1:4" x14ac:dyDescent="0.25">
      <c r="A14734"/>
      <c r="B14734"/>
      <c r="C14734"/>
      <c r="D14734"/>
    </row>
    <row r="14735" spans="1:4" x14ac:dyDescent="0.25">
      <c r="A14735"/>
      <c r="B14735"/>
      <c r="C14735"/>
      <c r="D14735"/>
    </row>
    <row r="14736" spans="1:4" x14ac:dyDescent="0.25">
      <c r="A14736"/>
      <c r="B14736"/>
      <c r="C14736"/>
      <c r="D14736"/>
    </row>
    <row r="14737" spans="1:4" x14ac:dyDescent="0.25">
      <c r="A14737"/>
      <c r="B14737"/>
      <c r="C14737"/>
      <c r="D14737"/>
    </row>
    <row r="14738" spans="1:4" x14ac:dyDescent="0.25">
      <c r="A14738"/>
      <c r="B14738"/>
      <c r="C14738"/>
      <c r="D14738"/>
    </row>
    <row r="14739" spans="1:4" x14ac:dyDescent="0.25">
      <c r="A14739"/>
      <c r="B14739"/>
      <c r="C14739"/>
      <c r="D14739"/>
    </row>
    <row r="14740" spans="1:4" x14ac:dyDescent="0.25">
      <c r="A14740"/>
      <c r="B14740"/>
      <c r="C14740"/>
      <c r="D14740"/>
    </row>
    <row r="14741" spans="1:4" x14ac:dyDescent="0.25">
      <c r="A14741"/>
      <c r="B14741"/>
      <c r="C14741"/>
      <c r="D14741"/>
    </row>
    <row r="14742" spans="1:4" x14ac:dyDescent="0.25">
      <c r="A14742"/>
      <c r="B14742"/>
      <c r="C14742"/>
      <c r="D14742"/>
    </row>
    <row r="14743" spans="1:4" x14ac:dyDescent="0.25">
      <c r="A14743"/>
      <c r="B14743"/>
      <c r="C14743"/>
      <c r="D14743"/>
    </row>
    <row r="14744" spans="1:4" x14ac:dyDescent="0.25">
      <c r="A14744"/>
      <c r="B14744"/>
      <c r="C14744"/>
      <c r="D14744"/>
    </row>
    <row r="14745" spans="1:4" x14ac:dyDescent="0.25">
      <c r="A14745"/>
      <c r="B14745"/>
      <c r="C14745"/>
      <c r="D14745"/>
    </row>
    <row r="14746" spans="1:4" x14ac:dyDescent="0.25">
      <c r="A14746"/>
      <c r="B14746"/>
      <c r="C14746"/>
      <c r="D14746"/>
    </row>
    <row r="14747" spans="1:4" x14ac:dyDescent="0.25">
      <c r="A14747"/>
      <c r="B14747"/>
      <c r="C14747"/>
      <c r="D14747"/>
    </row>
    <row r="14748" spans="1:4" x14ac:dyDescent="0.25">
      <c r="A14748"/>
      <c r="B14748"/>
      <c r="C14748"/>
      <c r="D14748"/>
    </row>
    <row r="14749" spans="1:4" x14ac:dyDescent="0.25">
      <c r="A14749"/>
      <c r="B14749"/>
      <c r="C14749"/>
      <c r="D14749"/>
    </row>
    <row r="14750" spans="1:4" x14ac:dyDescent="0.25">
      <c r="A14750"/>
      <c r="B14750"/>
      <c r="C14750"/>
      <c r="D14750"/>
    </row>
    <row r="14751" spans="1:4" x14ac:dyDescent="0.25">
      <c r="A14751"/>
      <c r="B14751"/>
      <c r="C14751"/>
      <c r="D14751"/>
    </row>
    <row r="14752" spans="1:4" x14ac:dyDescent="0.25">
      <c r="A14752"/>
      <c r="B14752"/>
      <c r="C14752"/>
      <c r="D14752"/>
    </row>
    <row r="14753" spans="1:4" x14ac:dyDescent="0.25">
      <c r="A14753"/>
      <c r="B14753"/>
      <c r="C14753"/>
      <c r="D14753"/>
    </row>
    <row r="14754" spans="1:4" x14ac:dyDescent="0.25">
      <c r="A14754"/>
      <c r="B14754"/>
      <c r="C14754"/>
      <c r="D14754"/>
    </row>
    <row r="14755" spans="1:4" x14ac:dyDescent="0.25">
      <c r="A14755"/>
      <c r="B14755"/>
      <c r="C14755"/>
      <c r="D14755"/>
    </row>
    <row r="14756" spans="1:4" x14ac:dyDescent="0.25">
      <c r="A14756"/>
      <c r="B14756"/>
      <c r="C14756"/>
      <c r="D14756"/>
    </row>
    <row r="14757" spans="1:4" x14ac:dyDescent="0.25">
      <c r="A14757"/>
      <c r="B14757"/>
      <c r="C14757"/>
      <c r="D14757"/>
    </row>
    <row r="14758" spans="1:4" x14ac:dyDescent="0.25">
      <c r="A14758"/>
      <c r="B14758"/>
      <c r="C14758"/>
      <c r="D14758"/>
    </row>
    <row r="14759" spans="1:4" x14ac:dyDescent="0.25">
      <c r="A14759"/>
      <c r="B14759"/>
      <c r="C14759"/>
      <c r="D14759"/>
    </row>
    <row r="14760" spans="1:4" x14ac:dyDescent="0.25">
      <c r="A14760"/>
      <c r="B14760"/>
      <c r="C14760"/>
      <c r="D14760"/>
    </row>
    <row r="14761" spans="1:4" x14ac:dyDescent="0.25">
      <c r="A14761"/>
      <c r="B14761"/>
      <c r="C14761"/>
      <c r="D14761"/>
    </row>
    <row r="14762" spans="1:4" x14ac:dyDescent="0.25">
      <c r="A14762"/>
      <c r="B14762"/>
      <c r="C14762"/>
      <c r="D14762"/>
    </row>
    <row r="14763" spans="1:4" x14ac:dyDescent="0.25">
      <c r="A14763"/>
      <c r="B14763"/>
      <c r="C14763"/>
      <c r="D14763"/>
    </row>
    <row r="14764" spans="1:4" x14ac:dyDescent="0.25">
      <c r="A14764"/>
      <c r="B14764"/>
      <c r="C14764"/>
      <c r="D14764"/>
    </row>
    <row r="14765" spans="1:4" x14ac:dyDescent="0.25">
      <c r="A14765"/>
      <c r="B14765"/>
      <c r="C14765"/>
      <c r="D14765"/>
    </row>
    <row r="14766" spans="1:4" x14ac:dyDescent="0.25">
      <c r="A14766"/>
      <c r="B14766"/>
      <c r="C14766"/>
      <c r="D14766"/>
    </row>
    <row r="14767" spans="1:4" x14ac:dyDescent="0.25">
      <c r="A14767"/>
      <c r="B14767"/>
      <c r="C14767"/>
      <c r="D14767"/>
    </row>
    <row r="14768" spans="1:4" x14ac:dyDescent="0.25">
      <c r="A14768"/>
      <c r="B14768"/>
      <c r="C14768"/>
      <c r="D14768"/>
    </row>
    <row r="14769" spans="1:4" x14ac:dyDescent="0.25">
      <c r="A14769"/>
      <c r="B14769"/>
      <c r="C14769"/>
      <c r="D14769"/>
    </row>
    <row r="14770" spans="1:4" x14ac:dyDescent="0.25">
      <c r="A14770"/>
      <c r="B14770"/>
      <c r="C14770"/>
      <c r="D14770"/>
    </row>
    <row r="14771" spans="1:4" x14ac:dyDescent="0.25">
      <c r="A14771"/>
      <c r="B14771"/>
      <c r="C14771"/>
      <c r="D14771"/>
    </row>
    <row r="14772" spans="1:4" x14ac:dyDescent="0.25">
      <c r="A14772"/>
      <c r="B14772"/>
      <c r="C14772"/>
      <c r="D14772"/>
    </row>
    <row r="14773" spans="1:4" x14ac:dyDescent="0.25">
      <c r="A14773"/>
      <c r="B14773"/>
      <c r="C14773"/>
      <c r="D14773"/>
    </row>
    <row r="14774" spans="1:4" x14ac:dyDescent="0.25">
      <c r="A14774"/>
      <c r="B14774"/>
      <c r="C14774"/>
      <c r="D14774"/>
    </row>
    <row r="14775" spans="1:4" x14ac:dyDescent="0.25">
      <c r="A14775"/>
      <c r="B14775"/>
      <c r="C14775"/>
      <c r="D14775"/>
    </row>
    <row r="14776" spans="1:4" x14ac:dyDescent="0.25">
      <c r="A14776"/>
      <c r="B14776"/>
      <c r="C14776"/>
      <c r="D14776"/>
    </row>
    <row r="14777" spans="1:4" x14ac:dyDescent="0.25">
      <c r="A14777"/>
      <c r="B14777"/>
      <c r="C14777"/>
      <c r="D14777"/>
    </row>
    <row r="14778" spans="1:4" x14ac:dyDescent="0.25">
      <c r="A14778"/>
      <c r="B14778"/>
      <c r="C14778"/>
      <c r="D14778"/>
    </row>
    <row r="14779" spans="1:4" x14ac:dyDescent="0.25">
      <c r="A14779"/>
      <c r="B14779"/>
      <c r="C14779"/>
      <c r="D14779"/>
    </row>
    <row r="14780" spans="1:4" x14ac:dyDescent="0.25">
      <c r="A14780"/>
      <c r="B14780"/>
      <c r="C14780"/>
      <c r="D14780"/>
    </row>
    <row r="14781" spans="1:4" x14ac:dyDescent="0.25">
      <c r="A14781"/>
      <c r="B14781"/>
      <c r="C14781"/>
      <c r="D14781"/>
    </row>
    <row r="14782" spans="1:4" x14ac:dyDescent="0.25">
      <c r="A14782"/>
      <c r="B14782"/>
      <c r="C14782"/>
      <c r="D14782"/>
    </row>
    <row r="14783" spans="1:4" x14ac:dyDescent="0.25">
      <c r="A14783"/>
      <c r="B14783"/>
      <c r="C14783"/>
      <c r="D14783"/>
    </row>
    <row r="14784" spans="1:4" x14ac:dyDescent="0.25">
      <c r="A14784"/>
      <c r="B14784"/>
      <c r="C14784"/>
      <c r="D14784"/>
    </row>
    <row r="14785" spans="1:4" x14ac:dyDescent="0.25">
      <c r="A14785"/>
      <c r="B14785"/>
      <c r="C14785"/>
      <c r="D14785"/>
    </row>
    <row r="14786" spans="1:4" x14ac:dyDescent="0.25">
      <c r="A14786"/>
      <c r="B14786"/>
      <c r="C14786"/>
      <c r="D14786"/>
    </row>
    <row r="14787" spans="1:4" x14ac:dyDescent="0.25">
      <c r="A14787"/>
      <c r="B14787"/>
      <c r="C14787"/>
      <c r="D14787"/>
    </row>
    <row r="14788" spans="1:4" x14ac:dyDescent="0.25">
      <c r="A14788"/>
      <c r="B14788"/>
      <c r="C14788"/>
      <c r="D14788"/>
    </row>
    <row r="14789" spans="1:4" x14ac:dyDescent="0.25">
      <c r="A14789"/>
      <c r="B14789"/>
      <c r="C14789"/>
      <c r="D14789"/>
    </row>
    <row r="14790" spans="1:4" x14ac:dyDescent="0.25">
      <c r="A14790"/>
      <c r="B14790"/>
      <c r="C14790"/>
      <c r="D14790"/>
    </row>
    <row r="14791" spans="1:4" x14ac:dyDescent="0.25">
      <c r="A14791"/>
      <c r="B14791"/>
      <c r="C14791"/>
      <c r="D14791"/>
    </row>
    <row r="14792" spans="1:4" x14ac:dyDescent="0.25">
      <c r="A14792"/>
      <c r="B14792"/>
      <c r="C14792"/>
      <c r="D14792"/>
    </row>
    <row r="14793" spans="1:4" x14ac:dyDescent="0.25">
      <c r="A14793"/>
      <c r="B14793"/>
      <c r="C14793"/>
      <c r="D14793"/>
    </row>
    <row r="14794" spans="1:4" x14ac:dyDescent="0.25">
      <c r="A14794"/>
      <c r="B14794"/>
      <c r="C14794"/>
      <c r="D14794"/>
    </row>
    <row r="14795" spans="1:4" x14ac:dyDescent="0.25">
      <c r="A14795"/>
      <c r="B14795"/>
      <c r="C14795"/>
      <c r="D14795"/>
    </row>
    <row r="14796" spans="1:4" x14ac:dyDescent="0.25">
      <c r="A14796"/>
      <c r="B14796"/>
      <c r="C14796"/>
      <c r="D14796"/>
    </row>
    <row r="14797" spans="1:4" x14ac:dyDescent="0.25">
      <c r="A14797"/>
      <c r="B14797"/>
      <c r="C14797"/>
      <c r="D14797"/>
    </row>
    <row r="14798" spans="1:4" x14ac:dyDescent="0.25">
      <c r="A14798"/>
      <c r="B14798"/>
      <c r="C14798"/>
      <c r="D14798"/>
    </row>
    <row r="14799" spans="1:4" x14ac:dyDescent="0.25">
      <c r="A14799"/>
      <c r="B14799"/>
      <c r="C14799"/>
      <c r="D14799"/>
    </row>
    <row r="14800" spans="1:4" x14ac:dyDescent="0.25">
      <c r="A14800"/>
      <c r="B14800"/>
      <c r="C14800"/>
      <c r="D14800"/>
    </row>
    <row r="14801" spans="1:4" x14ac:dyDescent="0.25">
      <c r="A14801"/>
      <c r="B14801"/>
      <c r="C14801"/>
      <c r="D14801"/>
    </row>
    <row r="14802" spans="1:4" x14ac:dyDescent="0.25">
      <c r="A14802"/>
      <c r="B14802"/>
      <c r="C14802"/>
      <c r="D14802"/>
    </row>
    <row r="14803" spans="1:4" x14ac:dyDescent="0.25">
      <c r="A14803"/>
      <c r="B14803"/>
      <c r="C14803"/>
      <c r="D14803"/>
    </row>
    <row r="14804" spans="1:4" x14ac:dyDescent="0.25">
      <c r="A14804"/>
      <c r="B14804"/>
      <c r="C14804"/>
      <c r="D14804"/>
    </row>
    <row r="14805" spans="1:4" x14ac:dyDescent="0.25">
      <c r="A14805"/>
      <c r="B14805"/>
      <c r="C14805"/>
      <c r="D14805"/>
    </row>
    <row r="14806" spans="1:4" x14ac:dyDescent="0.25">
      <c r="A14806"/>
      <c r="B14806"/>
      <c r="C14806"/>
      <c r="D14806"/>
    </row>
    <row r="14807" spans="1:4" x14ac:dyDescent="0.25">
      <c r="A14807"/>
      <c r="B14807"/>
      <c r="C14807"/>
      <c r="D14807"/>
    </row>
    <row r="14808" spans="1:4" x14ac:dyDescent="0.25">
      <c r="A14808"/>
      <c r="B14808"/>
      <c r="C14808"/>
      <c r="D14808"/>
    </row>
    <row r="14809" spans="1:4" x14ac:dyDescent="0.25">
      <c r="A14809"/>
      <c r="B14809"/>
      <c r="C14809"/>
      <c r="D14809"/>
    </row>
    <row r="14810" spans="1:4" x14ac:dyDescent="0.25">
      <c r="A14810"/>
      <c r="B14810"/>
      <c r="C14810"/>
      <c r="D14810"/>
    </row>
    <row r="14811" spans="1:4" x14ac:dyDescent="0.25">
      <c r="A14811"/>
      <c r="B14811"/>
      <c r="C14811"/>
      <c r="D14811"/>
    </row>
    <row r="14812" spans="1:4" x14ac:dyDescent="0.25">
      <c r="A14812"/>
      <c r="B14812"/>
      <c r="C14812"/>
      <c r="D14812"/>
    </row>
    <row r="14813" spans="1:4" x14ac:dyDescent="0.25">
      <c r="A14813"/>
      <c r="B14813"/>
      <c r="C14813"/>
      <c r="D14813"/>
    </row>
    <row r="14814" spans="1:4" x14ac:dyDescent="0.25">
      <c r="A14814"/>
      <c r="B14814"/>
      <c r="C14814"/>
      <c r="D14814"/>
    </row>
    <row r="14815" spans="1:4" x14ac:dyDescent="0.25">
      <c r="A14815"/>
      <c r="B14815"/>
      <c r="C14815"/>
      <c r="D14815"/>
    </row>
    <row r="14816" spans="1:4" x14ac:dyDescent="0.25">
      <c r="A14816"/>
      <c r="B14816"/>
      <c r="C14816"/>
      <c r="D14816"/>
    </row>
    <row r="14817" spans="1:4" x14ac:dyDescent="0.25">
      <c r="A14817"/>
      <c r="B14817"/>
      <c r="C14817"/>
      <c r="D14817"/>
    </row>
    <row r="14818" spans="1:4" x14ac:dyDescent="0.25">
      <c r="A14818"/>
      <c r="B14818"/>
      <c r="C14818"/>
      <c r="D14818"/>
    </row>
    <row r="14819" spans="1:4" x14ac:dyDescent="0.25">
      <c r="A14819"/>
      <c r="B14819"/>
      <c r="C14819"/>
      <c r="D14819"/>
    </row>
    <row r="14820" spans="1:4" x14ac:dyDescent="0.25">
      <c r="A14820"/>
      <c r="B14820"/>
      <c r="C14820"/>
      <c r="D14820"/>
    </row>
    <row r="14821" spans="1:4" x14ac:dyDescent="0.25">
      <c r="A14821"/>
      <c r="B14821"/>
      <c r="C14821"/>
      <c r="D14821"/>
    </row>
    <row r="14822" spans="1:4" x14ac:dyDescent="0.25">
      <c r="A14822"/>
      <c r="B14822"/>
      <c r="C14822"/>
      <c r="D14822"/>
    </row>
    <row r="14823" spans="1:4" x14ac:dyDescent="0.25">
      <c r="A14823"/>
      <c r="B14823"/>
      <c r="C14823"/>
      <c r="D14823"/>
    </row>
    <row r="14824" spans="1:4" x14ac:dyDescent="0.25">
      <c r="A14824"/>
      <c r="B14824"/>
      <c r="C14824"/>
      <c r="D14824"/>
    </row>
    <row r="14825" spans="1:4" x14ac:dyDescent="0.25">
      <c r="A14825"/>
      <c r="B14825"/>
      <c r="C14825"/>
      <c r="D14825"/>
    </row>
    <row r="14826" spans="1:4" x14ac:dyDescent="0.25">
      <c r="A14826"/>
      <c r="B14826"/>
      <c r="C14826"/>
      <c r="D14826"/>
    </row>
    <row r="14827" spans="1:4" x14ac:dyDescent="0.25">
      <c r="A14827"/>
      <c r="B14827"/>
      <c r="C14827"/>
      <c r="D14827"/>
    </row>
    <row r="14828" spans="1:4" x14ac:dyDescent="0.25">
      <c r="A14828"/>
      <c r="B14828"/>
      <c r="C14828"/>
      <c r="D14828"/>
    </row>
    <row r="14829" spans="1:4" x14ac:dyDescent="0.25">
      <c r="A14829"/>
      <c r="B14829"/>
      <c r="C14829"/>
      <c r="D14829"/>
    </row>
    <row r="14830" spans="1:4" x14ac:dyDescent="0.25">
      <c r="A14830"/>
      <c r="B14830"/>
      <c r="C14830"/>
      <c r="D14830"/>
    </row>
    <row r="14831" spans="1:4" x14ac:dyDescent="0.25">
      <c r="A14831"/>
      <c r="B14831"/>
      <c r="C14831"/>
      <c r="D14831"/>
    </row>
    <row r="14832" spans="1:4" x14ac:dyDescent="0.25">
      <c r="A14832"/>
      <c r="B14832"/>
      <c r="C14832"/>
      <c r="D14832"/>
    </row>
    <row r="14833" spans="1:4" x14ac:dyDescent="0.25">
      <c r="A14833"/>
      <c r="B14833"/>
      <c r="C14833"/>
      <c r="D14833"/>
    </row>
    <row r="14834" spans="1:4" x14ac:dyDescent="0.25">
      <c r="A14834"/>
      <c r="B14834"/>
      <c r="C14834"/>
      <c r="D14834"/>
    </row>
    <row r="14835" spans="1:4" x14ac:dyDescent="0.25">
      <c r="A14835"/>
      <c r="B14835"/>
      <c r="C14835"/>
      <c r="D14835"/>
    </row>
    <row r="14836" spans="1:4" x14ac:dyDescent="0.25">
      <c r="A14836"/>
      <c r="B14836"/>
      <c r="C14836"/>
      <c r="D14836"/>
    </row>
    <row r="14837" spans="1:4" x14ac:dyDescent="0.25">
      <c r="A14837"/>
      <c r="B14837"/>
      <c r="C14837"/>
      <c r="D14837"/>
    </row>
    <row r="14838" spans="1:4" x14ac:dyDescent="0.25">
      <c r="A14838"/>
      <c r="B14838"/>
      <c r="C14838"/>
      <c r="D14838"/>
    </row>
    <row r="14839" spans="1:4" x14ac:dyDescent="0.25">
      <c r="A14839"/>
      <c r="B14839"/>
      <c r="C14839"/>
      <c r="D14839"/>
    </row>
    <row r="14840" spans="1:4" x14ac:dyDescent="0.25">
      <c r="A14840"/>
      <c r="B14840"/>
      <c r="C14840"/>
      <c r="D14840"/>
    </row>
    <row r="14841" spans="1:4" x14ac:dyDescent="0.25">
      <c r="A14841"/>
      <c r="B14841"/>
      <c r="C14841"/>
      <c r="D14841"/>
    </row>
    <row r="14842" spans="1:4" x14ac:dyDescent="0.25">
      <c r="A14842"/>
      <c r="B14842"/>
      <c r="C14842"/>
      <c r="D14842"/>
    </row>
    <row r="14843" spans="1:4" x14ac:dyDescent="0.25">
      <c r="A14843"/>
      <c r="B14843"/>
      <c r="C14843"/>
      <c r="D14843"/>
    </row>
    <row r="14844" spans="1:4" x14ac:dyDescent="0.25">
      <c r="A14844"/>
      <c r="B14844"/>
      <c r="C14844"/>
      <c r="D14844"/>
    </row>
    <row r="14845" spans="1:4" x14ac:dyDescent="0.25">
      <c r="A14845"/>
      <c r="B14845"/>
      <c r="C14845"/>
      <c r="D14845"/>
    </row>
    <row r="14846" spans="1:4" x14ac:dyDescent="0.25">
      <c r="A14846"/>
      <c r="B14846"/>
      <c r="C14846"/>
      <c r="D14846"/>
    </row>
    <row r="14847" spans="1:4" x14ac:dyDescent="0.25">
      <c r="A14847"/>
      <c r="B14847"/>
      <c r="C14847"/>
      <c r="D14847"/>
    </row>
    <row r="14848" spans="1:4" x14ac:dyDescent="0.25">
      <c r="A14848"/>
      <c r="B14848"/>
      <c r="C14848"/>
      <c r="D14848"/>
    </row>
    <row r="14849" spans="1:4" x14ac:dyDescent="0.25">
      <c r="A14849"/>
      <c r="B14849"/>
      <c r="C14849"/>
      <c r="D14849"/>
    </row>
    <row r="14850" spans="1:4" x14ac:dyDescent="0.25">
      <c r="A14850"/>
      <c r="B14850"/>
      <c r="C14850"/>
      <c r="D14850"/>
    </row>
    <row r="14851" spans="1:4" x14ac:dyDescent="0.25">
      <c r="A14851"/>
      <c r="B14851"/>
      <c r="C14851"/>
      <c r="D14851"/>
    </row>
    <row r="14852" spans="1:4" x14ac:dyDescent="0.25">
      <c r="A14852"/>
      <c r="B14852"/>
      <c r="C14852"/>
      <c r="D14852"/>
    </row>
    <row r="14853" spans="1:4" x14ac:dyDescent="0.25">
      <c r="A14853"/>
      <c r="B14853"/>
      <c r="C14853"/>
      <c r="D14853"/>
    </row>
    <row r="14854" spans="1:4" x14ac:dyDescent="0.25">
      <c r="A14854"/>
      <c r="B14854"/>
      <c r="C14854"/>
      <c r="D14854"/>
    </row>
    <row r="14855" spans="1:4" x14ac:dyDescent="0.25">
      <c r="A14855"/>
      <c r="B14855"/>
      <c r="C14855"/>
      <c r="D14855"/>
    </row>
    <row r="14856" spans="1:4" x14ac:dyDescent="0.25">
      <c r="A14856"/>
      <c r="B14856"/>
      <c r="C14856"/>
      <c r="D14856"/>
    </row>
    <row r="14857" spans="1:4" x14ac:dyDescent="0.25">
      <c r="A14857"/>
      <c r="B14857"/>
      <c r="C14857"/>
      <c r="D14857"/>
    </row>
    <row r="14858" spans="1:4" x14ac:dyDescent="0.25">
      <c r="A14858"/>
      <c r="B14858"/>
      <c r="C14858"/>
      <c r="D14858"/>
    </row>
    <row r="14859" spans="1:4" x14ac:dyDescent="0.25">
      <c r="A14859"/>
      <c r="B14859"/>
      <c r="C14859"/>
      <c r="D14859"/>
    </row>
    <row r="14860" spans="1:4" x14ac:dyDescent="0.25">
      <c r="A14860"/>
      <c r="B14860"/>
      <c r="C14860"/>
      <c r="D14860"/>
    </row>
    <row r="14861" spans="1:4" x14ac:dyDescent="0.25">
      <c r="A14861"/>
      <c r="B14861"/>
      <c r="C14861"/>
      <c r="D14861"/>
    </row>
    <row r="14862" spans="1:4" x14ac:dyDescent="0.25">
      <c r="A14862"/>
      <c r="B14862"/>
      <c r="C14862"/>
      <c r="D14862"/>
    </row>
    <row r="14863" spans="1:4" x14ac:dyDescent="0.25">
      <c r="A14863"/>
      <c r="B14863"/>
      <c r="C14863"/>
      <c r="D14863"/>
    </row>
    <row r="14864" spans="1:4" x14ac:dyDescent="0.25">
      <c r="A14864"/>
      <c r="B14864"/>
      <c r="C14864"/>
      <c r="D14864"/>
    </row>
    <row r="14865" spans="1:4" x14ac:dyDescent="0.25">
      <c r="A14865"/>
      <c r="B14865"/>
      <c r="C14865"/>
      <c r="D14865"/>
    </row>
    <row r="14866" spans="1:4" x14ac:dyDescent="0.25">
      <c r="A14866"/>
      <c r="B14866"/>
      <c r="C14866"/>
      <c r="D14866"/>
    </row>
    <row r="14867" spans="1:4" x14ac:dyDescent="0.25">
      <c r="A14867"/>
      <c r="B14867"/>
      <c r="C14867"/>
      <c r="D14867"/>
    </row>
    <row r="14868" spans="1:4" x14ac:dyDescent="0.25">
      <c r="A14868"/>
      <c r="B14868"/>
      <c r="C14868"/>
      <c r="D14868"/>
    </row>
    <row r="14869" spans="1:4" x14ac:dyDescent="0.25">
      <c r="A14869"/>
      <c r="B14869"/>
      <c r="C14869"/>
      <c r="D14869"/>
    </row>
    <row r="14870" spans="1:4" x14ac:dyDescent="0.25">
      <c r="A14870"/>
      <c r="B14870"/>
      <c r="C14870"/>
      <c r="D14870"/>
    </row>
    <row r="14871" spans="1:4" x14ac:dyDescent="0.25">
      <c r="A14871"/>
      <c r="B14871"/>
      <c r="C14871"/>
      <c r="D14871"/>
    </row>
    <row r="14872" spans="1:4" x14ac:dyDescent="0.25">
      <c r="A14872"/>
      <c r="B14872"/>
      <c r="C14872"/>
      <c r="D14872"/>
    </row>
    <row r="14873" spans="1:4" x14ac:dyDescent="0.25">
      <c r="A14873"/>
      <c r="B14873"/>
      <c r="C14873"/>
      <c r="D14873"/>
    </row>
    <row r="14874" spans="1:4" x14ac:dyDescent="0.25">
      <c r="A14874"/>
      <c r="B14874"/>
      <c r="C14874"/>
      <c r="D14874"/>
    </row>
    <row r="14875" spans="1:4" x14ac:dyDescent="0.25">
      <c r="A14875"/>
      <c r="B14875"/>
      <c r="C14875"/>
      <c r="D14875"/>
    </row>
    <row r="14876" spans="1:4" x14ac:dyDescent="0.25">
      <c r="A14876"/>
      <c r="B14876"/>
      <c r="C14876"/>
      <c r="D14876"/>
    </row>
    <row r="14877" spans="1:4" x14ac:dyDescent="0.25">
      <c r="A14877"/>
      <c r="B14877"/>
      <c r="C14877"/>
      <c r="D14877"/>
    </row>
    <row r="14878" spans="1:4" x14ac:dyDescent="0.25">
      <c r="A14878"/>
      <c r="B14878"/>
      <c r="C14878"/>
      <c r="D14878"/>
    </row>
    <row r="14879" spans="1:4" x14ac:dyDescent="0.25">
      <c r="A14879"/>
      <c r="B14879"/>
      <c r="C14879"/>
      <c r="D14879"/>
    </row>
    <row r="14880" spans="1:4" x14ac:dyDescent="0.25">
      <c r="A14880"/>
      <c r="B14880"/>
      <c r="C14880"/>
      <c r="D14880"/>
    </row>
    <row r="14881" spans="1:4" x14ac:dyDescent="0.25">
      <c r="A14881"/>
      <c r="B14881"/>
      <c r="C14881"/>
      <c r="D14881"/>
    </row>
    <row r="14882" spans="1:4" x14ac:dyDescent="0.25">
      <c r="A14882"/>
      <c r="B14882"/>
      <c r="C14882"/>
      <c r="D14882"/>
    </row>
    <row r="14883" spans="1:4" x14ac:dyDescent="0.25">
      <c r="A14883"/>
      <c r="B14883"/>
      <c r="C14883"/>
      <c r="D14883"/>
    </row>
    <row r="14884" spans="1:4" x14ac:dyDescent="0.25">
      <c r="A14884"/>
      <c r="B14884"/>
      <c r="C14884"/>
      <c r="D14884"/>
    </row>
    <row r="14885" spans="1:4" x14ac:dyDescent="0.25">
      <c r="A14885"/>
      <c r="B14885"/>
      <c r="C14885"/>
      <c r="D14885"/>
    </row>
    <row r="14886" spans="1:4" x14ac:dyDescent="0.25">
      <c r="A14886"/>
      <c r="B14886"/>
      <c r="C14886"/>
      <c r="D14886"/>
    </row>
    <row r="14887" spans="1:4" x14ac:dyDescent="0.25">
      <c r="A14887"/>
      <c r="B14887"/>
      <c r="C14887"/>
      <c r="D14887"/>
    </row>
    <row r="14888" spans="1:4" x14ac:dyDescent="0.25">
      <c r="A14888"/>
      <c r="B14888"/>
      <c r="C14888"/>
      <c r="D14888"/>
    </row>
    <row r="14889" spans="1:4" x14ac:dyDescent="0.25">
      <c r="A14889"/>
      <c r="B14889"/>
      <c r="C14889"/>
      <c r="D14889"/>
    </row>
    <row r="14890" spans="1:4" x14ac:dyDescent="0.25">
      <c r="A14890"/>
      <c r="B14890"/>
      <c r="C14890"/>
      <c r="D14890"/>
    </row>
    <row r="14891" spans="1:4" x14ac:dyDescent="0.25">
      <c r="A14891"/>
      <c r="B14891"/>
      <c r="C14891"/>
      <c r="D14891"/>
    </row>
    <row r="14892" spans="1:4" x14ac:dyDescent="0.25">
      <c r="A14892"/>
      <c r="B14892"/>
      <c r="C14892"/>
      <c r="D14892"/>
    </row>
    <row r="14893" spans="1:4" x14ac:dyDescent="0.25">
      <c r="A14893"/>
      <c r="B14893"/>
      <c r="C14893"/>
      <c r="D14893"/>
    </row>
    <row r="14894" spans="1:4" x14ac:dyDescent="0.25">
      <c r="A14894"/>
      <c r="B14894"/>
      <c r="C14894"/>
      <c r="D14894"/>
    </row>
    <row r="14895" spans="1:4" x14ac:dyDescent="0.25">
      <c r="A14895"/>
      <c r="B14895"/>
      <c r="C14895"/>
      <c r="D14895"/>
    </row>
    <row r="14896" spans="1:4" x14ac:dyDescent="0.25">
      <c r="A14896"/>
      <c r="B14896"/>
      <c r="C14896"/>
      <c r="D14896"/>
    </row>
    <row r="14897" spans="1:4" x14ac:dyDescent="0.25">
      <c r="A14897"/>
      <c r="B14897"/>
      <c r="C14897"/>
      <c r="D14897"/>
    </row>
    <row r="14898" spans="1:4" x14ac:dyDescent="0.25">
      <c r="A14898"/>
      <c r="B14898"/>
      <c r="C14898"/>
      <c r="D14898"/>
    </row>
    <row r="14899" spans="1:4" x14ac:dyDescent="0.25">
      <c r="A14899"/>
      <c r="B14899"/>
      <c r="C14899"/>
      <c r="D14899"/>
    </row>
    <row r="14900" spans="1:4" x14ac:dyDescent="0.25">
      <c r="A14900"/>
      <c r="B14900"/>
      <c r="C14900"/>
      <c r="D14900"/>
    </row>
    <row r="14901" spans="1:4" x14ac:dyDescent="0.25">
      <c r="A14901"/>
      <c r="B14901"/>
      <c r="C14901"/>
      <c r="D14901"/>
    </row>
    <row r="14902" spans="1:4" x14ac:dyDescent="0.25">
      <c r="A14902"/>
      <c r="B14902"/>
      <c r="C14902"/>
      <c r="D14902"/>
    </row>
    <row r="14903" spans="1:4" x14ac:dyDescent="0.25">
      <c r="A14903"/>
      <c r="B14903"/>
      <c r="C14903"/>
      <c r="D14903"/>
    </row>
    <row r="14904" spans="1:4" x14ac:dyDescent="0.25">
      <c r="A14904"/>
      <c r="B14904"/>
      <c r="C14904"/>
      <c r="D14904"/>
    </row>
    <row r="14905" spans="1:4" x14ac:dyDescent="0.25">
      <c r="A14905"/>
      <c r="B14905"/>
      <c r="C14905"/>
      <c r="D14905"/>
    </row>
    <row r="14906" spans="1:4" x14ac:dyDescent="0.25">
      <c r="A14906"/>
      <c r="B14906"/>
      <c r="C14906"/>
      <c r="D14906"/>
    </row>
    <row r="14907" spans="1:4" x14ac:dyDescent="0.25">
      <c r="A14907"/>
      <c r="B14907"/>
      <c r="C14907"/>
      <c r="D14907"/>
    </row>
    <row r="14908" spans="1:4" x14ac:dyDescent="0.25">
      <c r="A14908"/>
      <c r="B14908"/>
      <c r="C14908"/>
      <c r="D14908"/>
    </row>
    <row r="14909" spans="1:4" x14ac:dyDescent="0.25">
      <c r="A14909"/>
      <c r="B14909"/>
      <c r="C14909"/>
      <c r="D14909"/>
    </row>
    <row r="14910" spans="1:4" x14ac:dyDescent="0.25">
      <c r="A14910"/>
      <c r="B14910"/>
      <c r="C14910"/>
      <c r="D14910"/>
    </row>
    <row r="14911" spans="1:4" x14ac:dyDescent="0.25">
      <c r="A14911"/>
      <c r="B14911"/>
      <c r="C14911"/>
      <c r="D14911"/>
    </row>
    <row r="14912" spans="1:4" x14ac:dyDescent="0.25">
      <c r="A14912"/>
      <c r="B14912"/>
      <c r="C14912"/>
      <c r="D14912"/>
    </row>
    <row r="14913" spans="1:4" x14ac:dyDescent="0.25">
      <c r="A14913"/>
      <c r="B14913"/>
      <c r="C14913"/>
      <c r="D14913"/>
    </row>
    <row r="14914" spans="1:4" x14ac:dyDescent="0.25">
      <c r="A14914"/>
      <c r="B14914"/>
      <c r="C14914"/>
      <c r="D14914"/>
    </row>
    <row r="14915" spans="1:4" x14ac:dyDescent="0.25">
      <c r="A14915"/>
      <c r="B14915"/>
      <c r="C14915"/>
      <c r="D14915"/>
    </row>
    <row r="14916" spans="1:4" x14ac:dyDescent="0.25">
      <c r="A14916"/>
      <c r="B14916"/>
      <c r="C14916"/>
      <c r="D14916"/>
    </row>
    <row r="14917" spans="1:4" x14ac:dyDescent="0.25">
      <c r="A14917"/>
      <c r="B14917"/>
      <c r="C14917"/>
      <c r="D14917"/>
    </row>
    <row r="14918" spans="1:4" x14ac:dyDescent="0.25">
      <c r="A14918"/>
      <c r="B14918"/>
      <c r="C14918"/>
      <c r="D14918"/>
    </row>
    <row r="14919" spans="1:4" x14ac:dyDescent="0.25">
      <c r="A14919"/>
      <c r="B14919"/>
      <c r="C14919"/>
      <c r="D14919"/>
    </row>
    <row r="14920" spans="1:4" x14ac:dyDescent="0.25">
      <c r="A14920"/>
      <c r="B14920"/>
      <c r="C14920"/>
      <c r="D14920"/>
    </row>
    <row r="14921" spans="1:4" x14ac:dyDescent="0.25">
      <c r="A14921"/>
      <c r="B14921"/>
      <c r="C14921"/>
      <c r="D14921"/>
    </row>
    <row r="14922" spans="1:4" x14ac:dyDescent="0.25">
      <c r="A14922"/>
      <c r="B14922"/>
      <c r="C14922"/>
      <c r="D14922"/>
    </row>
    <row r="14923" spans="1:4" x14ac:dyDescent="0.25">
      <c r="A14923"/>
      <c r="B14923"/>
      <c r="C14923"/>
      <c r="D14923"/>
    </row>
    <row r="14924" spans="1:4" x14ac:dyDescent="0.25">
      <c r="A14924"/>
      <c r="B14924"/>
      <c r="C14924"/>
      <c r="D14924"/>
    </row>
    <row r="14925" spans="1:4" x14ac:dyDescent="0.25">
      <c r="A14925"/>
      <c r="B14925"/>
      <c r="C14925"/>
      <c r="D14925"/>
    </row>
    <row r="14926" spans="1:4" x14ac:dyDescent="0.25">
      <c r="A14926"/>
      <c r="B14926"/>
      <c r="C14926"/>
      <c r="D14926"/>
    </row>
    <row r="14927" spans="1:4" x14ac:dyDescent="0.25">
      <c r="A14927"/>
      <c r="B14927"/>
      <c r="C14927"/>
      <c r="D14927"/>
    </row>
    <row r="14928" spans="1:4" x14ac:dyDescent="0.25">
      <c r="A14928"/>
      <c r="B14928"/>
      <c r="C14928"/>
      <c r="D14928"/>
    </row>
    <row r="14929" spans="1:4" x14ac:dyDescent="0.25">
      <c r="A14929"/>
      <c r="B14929"/>
      <c r="C14929"/>
      <c r="D14929"/>
    </row>
    <row r="14930" spans="1:4" x14ac:dyDescent="0.25">
      <c r="A14930"/>
      <c r="B14930"/>
      <c r="C14930"/>
      <c r="D14930"/>
    </row>
    <row r="14931" spans="1:4" x14ac:dyDescent="0.25">
      <c r="A14931"/>
      <c r="B14931"/>
      <c r="C14931"/>
      <c r="D14931"/>
    </row>
    <row r="14932" spans="1:4" x14ac:dyDescent="0.25">
      <c r="A14932"/>
      <c r="B14932"/>
      <c r="C14932"/>
      <c r="D14932"/>
    </row>
    <row r="14933" spans="1:4" x14ac:dyDescent="0.25">
      <c r="A14933"/>
      <c r="B14933"/>
      <c r="C14933"/>
      <c r="D14933"/>
    </row>
    <row r="14934" spans="1:4" x14ac:dyDescent="0.25">
      <c r="A14934"/>
      <c r="B14934"/>
      <c r="C14934"/>
      <c r="D14934"/>
    </row>
    <row r="14935" spans="1:4" x14ac:dyDescent="0.25">
      <c r="A14935"/>
      <c r="B14935"/>
      <c r="C14935"/>
      <c r="D14935"/>
    </row>
    <row r="14936" spans="1:4" x14ac:dyDescent="0.25">
      <c r="A14936"/>
      <c r="B14936"/>
      <c r="C14936"/>
      <c r="D14936"/>
    </row>
    <row r="14937" spans="1:4" x14ac:dyDescent="0.25">
      <c r="A14937"/>
      <c r="B14937"/>
      <c r="C14937"/>
      <c r="D14937"/>
    </row>
    <row r="14938" spans="1:4" x14ac:dyDescent="0.25">
      <c r="A14938"/>
      <c r="B14938"/>
      <c r="C14938"/>
      <c r="D14938"/>
    </row>
    <row r="14939" spans="1:4" x14ac:dyDescent="0.25">
      <c r="A14939"/>
      <c r="B14939"/>
      <c r="C14939"/>
      <c r="D14939"/>
    </row>
    <row r="14940" spans="1:4" x14ac:dyDescent="0.25">
      <c r="A14940"/>
      <c r="B14940"/>
      <c r="C14940"/>
      <c r="D14940"/>
    </row>
    <row r="14941" spans="1:4" x14ac:dyDescent="0.25">
      <c r="A14941"/>
      <c r="B14941"/>
      <c r="C14941"/>
      <c r="D14941"/>
    </row>
    <row r="14942" spans="1:4" x14ac:dyDescent="0.25">
      <c r="A14942"/>
      <c r="B14942"/>
      <c r="C14942"/>
      <c r="D14942"/>
    </row>
    <row r="14943" spans="1:4" x14ac:dyDescent="0.25">
      <c r="A14943"/>
      <c r="B14943"/>
      <c r="C14943"/>
      <c r="D14943"/>
    </row>
    <row r="14944" spans="1:4" x14ac:dyDescent="0.25">
      <c r="A14944"/>
      <c r="B14944"/>
      <c r="C14944"/>
      <c r="D14944"/>
    </row>
    <row r="14945" spans="1:4" x14ac:dyDescent="0.25">
      <c r="A14945"/>
      <c r="B14945"/>
      <c r="C14945"/>
      <c r="D14945"/>
    </row>
    <row r="14946" spans="1:4" x14ac:dyDescent="0.25">
      <c r="A14946"/>
      <c r="B14946"/>
      <c r="C14946"/>
      <c r="D14946"/>
    </row>
    <row r="14947" spans="1:4" x14ac:dyDescent="0.25">
      <c r="A14947"/>
      <c r="B14947"/>
      <c r="C14947"/>
      <c r="D14947"/>
    </row>
    <row r="14948" spans="1:4" x14ac:dyDescent="0.25">
      <c r="A14948"/>
      <c r="B14948"/>
      <c r="C14948"/>
      <c r="D14948"/>
    </row>
    <row r="14949" spans="1:4" x14ac:dyDescent="0.25">
      <c r="A14949"/>
      <c r="B14949"/>
      <c r="C14949"/>
      <c r="D14949"/>
    </row>
    <row r="14950" spans="1:4" x14ac:dyDescent="0.25">
      <c r="A14950"/>
      <c r="B14950"/>
      <c r="C14950"/>
      <c r="D14950"/>
    </row>
    <row r="14951" spans="1:4" x14ac:dyDescent="0.25">
      <c r="A14951"/>
      <c r="B14951"/>
      <c r="C14951"/>
      <c r="D14951"/>
    </row>
    <row r="14952" spans="1:4" x14ac:dyDescent="0.25">
      <c r="A14952"/>
      <c r="B14952"/>
      <c r="C14952"/>
      <c r="D14952"/>
    </row>
    <row r="14953" spans="1:4" x14ac:dyDescent="0.25">
      <c r="A14953"/>
      <c r="B14953"/>
      <c r="C14953"/>
      <c r="D14953"/>
    </row>
    <row r="14954" spans="1:4" x14ac:dyDescent="0.25">
      <c r="A14954"/>
      <c r="B14954"/>
      <c r="C14954"/>
      <c r="D14954"/>
    </row>
    <row r="14955" spans="1:4" x14ac:dyDescent="0.25">
      <c r="A14955"/>
      <c r="B14955"/>
      <c r="C14955"/>
      <c r="D14955"/>
    </row>
    <row r="14956" spans="1:4" x14ac:dyDescent="0.25">
      <c r="A14956"/>
      <c r="B14956"/>
      <c r="C14956"/>
      <c r="D14956"/>
    </row>
    <row r="14957" spans="1:4" x14ac:dyDescent="0.25">
      <c r="A14957"/>
      <c r="B14957"/>
      <c r="C14957"/>
      <c r="D14957"/>
    </row>
    <row r="14958" spans="1:4" x14ac:dyDescent="0.25">
      <c r="A14958"/>
      <c r="B14958"/>
      <c r="C14958"/>
      <c r="D14958"/>
    </row>
    <row r="14959" spans="1:4" x14ac:dyDescent="0.25">
      <c r="A14959"/>
      <c r="B14959"/>
      <c r="C14959"/>
      <c r="D14959"/>
    </row>
    <row r="14960" spans="1:4" x14ac:dyDescent="0.25">
      <c r="A14960"/>
      <c r="B14960"/>
      <c r="C14960"/>
      <c r="D14960"/>
    </row>
    <row r="14961" spans="1:4" x14ac:dyDescent="0.25">
      <c r="A14961"/>
      <c r="B14961"/>
      <c r="C14961"/>
      <c r="D14961"/>
    </row>
    <row r="14962" spans="1:4" x14ac:dyDescent="0.25">
      <c r="A14962"/>
      <c r="B14962"/>
      <c r="C14962"/>
      <c r="D14962"/>
    </row>
    <row r="14963" spans="1:4" x14ac:dyDescent="0.25">
      <c r="A14963"/>
      <c r="B14963"/>
      <c r="C14963"/>
      <c r="D14963"/>
    </row>
    <row r="14964" spans="1:4" x14ac:dyDescent="0.25">
      <c r="A14964"/>
      <c r="B14964"/>
      <c r="C14964"/>
      <c r="D14964"/>
    </row>
    <row r="14965" spans="1:4" x14ac:dyDescent="0.25">
      <c r="A14965"/>
      <c r="B14965"/>
      <c r="C14965"/>
      <c r="D14965"/>
    </row>
    <row r="14966" spans="1:4" x14ac:dyDescent="0.25">
      <c r="A14966"/>
      <c r="B14966"/>
      <c r="C14966"/>
      <c r="D14966"/>
    </row>
    <row r="14967" spans="1:4" x14ac:dyDescent="0.25">
      <c r="A14967"/>
      <c r="B14967"/>
      <c r="C14967"/>
      <c r="D14967"/>
    </row>
    <row r="14968" spans="1:4" x14ac:dyDescent="0.25">
      <c r="A14968"/>
      <c r="B14968"/>
      <c r="C14968"/>
      <c r="D14968"/>
    </row>
    <row r="14969" spans="1:4" x14ac:dyDescent="0.25">
      <c r="A14969"/>
      <c r="B14969"/>
      <c r="C14969"/>
      <c r="D14969"/>
    </row>
    <row r="14970" spans="1:4" x14ac:dyDescent="0.25">
      <c r="A14970"/>
      <c r="B14970"/>
      <c r="C14970"/>
      <c r="D14970"/>
    </row>
    <row r="14971" spans="1:4" x14ac:dyDescent="0.25">
      <c r="A14971"/>
      <c r="B14971"/>
      <c r="C14971"/>
      <c r="D14971"/>
    </row>
    <row r="14972" spans="1:4" x14ac:dyDescent="0.25">
      <c r="A14972"/>
      <c r="B14972"/>
      <c r="C14972"/>
      <c r="D14972"/>
    </row>
    <row r="14973" spans="1:4" x14ac:dyDescent="0.25">
      <c r="A14973"/>
      <c r="B14973"/>
      <c r="C14973"/>
      <c r="D14973"/>
    </row>
    <row r="14974" spans="1:4" x14ac:dyDescent="0.25">
      <c r="A14974"/>
      <c r="B14974"/>
      <c r="C14974"/>
      <c r="D14974"/>
    </row>
    <row r="14975" spans="1:4" x14ac:dyDescent="0.25">
      <c r="A14975"/>
      <c r="B14975"/>
      <c r="C14975"/>
      <c r="D14975"/>
    </row>
    <row r="14976" spans="1:4" x14ac:dyDescent="0.25">
      <c r="A14976"/>
      <c r="B14976"/>
      <c r="C14976"/>
      <c r="D14976"/>
    </row>
    <row r="14977" spans="1:4" x14ac:dyDescent="0.25">
      <c r="A14977"/>
      <c r="B14977"/>
      <c r="C14977"/>
      <c r="D14977"/>
    </row>
    <row r="14978" spans="1:4" x14ac:dyDescent="0.25">
      <c r="A14978"/>
      <c r="B14978"/>
      <c r="C14978"/>
      <c r="D14978"/>
    </row>
    <row r="14979" spans="1:4" x14ac:dyDescent="0.25">
      <c r="A14979"/>
      <c r="B14979"/>
      <c r="C14979"/>
      <c r="D14979"/>
    </row>
    <row r="14980" spans="1:4" x14ac:dyDescent="0.25">
      <c r="A14980"/>
      <c r="B14980"/>
      <c r="C14980"/>
      <c r="D14980"/>
    </row>
    <row r="14981" spans="1:4" x14ac:dyDescent="0.25">
      <c r="A14981"/>
      <c r="B14981"/>
      <c r="C14981"/>
      <c r="D14981"/>
    </row>
    <row r="14982" spans="1:4" x14ac:dyDescent="0.25">
      <c r="A14982"/>
      <c r="B14982"/>
      <c r="C14982"/>
      <c r="D14982"/>
    </row>
    <row r="14983" spans="1:4" x14ac:dyDescent="0.25">
      <c r="A14983"/>
      <c r="B14983"/>
      <c r="C14983"/>
      <c r="D14983"/>
    </row>
    <row r="14984" spans="1:4" x14ac:dyDescent="0.25">
      <c r="A14984"/>
      <c r="B14984"/>
      <c r="C14984"/>
      <c r="D14984"/>
    </row>
    <row r="14985" spans="1:4" x14ac:dyDescent="0.25">
      <c r="A14985"/>
      <c r="B14985"/>
      <c r="C14985"/>
      <c r="D14985"/>
    </row>
    <row r="14986" spans="1:4" x14ac:dyDescent="0.25">
      <c r="A14986"/>
      <c r="B14986"/>
      <c r="C14986"/>
      <c r="D14986"/>
    </row>
    <row r="14987" spans="1:4" x14ac:dyDescent="0.25">
      <c r="A14987"/>
      <c r="B14987"/>
      <c r="C14987"/>
      <c r="D14987"/>
    </row>
    <row r="14988" spans="1:4" x14ac:dyDescent="0.25">
      <c r="A14988"/>
      <c r="B14988"/>
      <c r="C14988"/>
      <c r="D14988"/>
    </row>
    <row r="14989" spans="1:4" x14ac:dyDescent="0.25">
      <c r="A14989"/>
      <c r="B14989"/>
      <c r="C14989"/>
      <c r="D14989"/>
    </row>
    <row r="14990" spans="1:4" x14ac:dyDescent="0.25">
      <c r="A14990"/>
      <c r="B14990"/>
      <c r="C14990"/>
      <c r="D14990"/>
    </row>
    <row r="14991" spans="1:4" x14ac:dyDescent="0.25">
      <c r="A14991"/>
      <c r="B14991"/>
      <c r="C14991"/>
      <c r="D14991"/>
    </row>
    <row r="14992" spans="1:4" x14ac:dyDescent="0.25">
      <c r="A14992"/>
      <c r="B14992"/>
      <c r="C14992"/>
      <c r="D14992"/>
    </row>
    <row r="14993" spans="1:4" x14ac:dyDescent="0.25">
      <c r="A14993"/>
      <c r="B14993"/>
      <c r="C14993"/>
      <c r="D14993"/>
    </row>
    <row r="14994" spans="1:4" x14ac:dyDescent="0.25">
      <c r="A14994"/>
      <c r="B14994"/>
      <c r="C14994"/>
      <c r="D14994"/>
    </row>
    <row r="14995" spans="1:4" x14ac:dyDescent="0.25">
      <c r="A14995"/>
      <c r="B14995"/>
      <c r="C14995"/>
      <c r="D14995"/>
    </row>
    <row r="14996" spans="1:4" x14ac:dyDescent="0.25">
      <c r="A14996"/>
      <c r="B14996"/>
      <c r="C14996"/>
      <c r="D14996"/>
    </row>
    <row r="14997" spans="1:4" x14ac:dyDescent="0.25">
      <c r="A14997"/>
      <c r="B14997"/>
      <c r="C14997"/>
      <c r="D14997"/>
    </row>
    <row r="14998" spans="1:4" x14ac:dyDescent="0.25">
      <c r="A14998"/>
      <c r="B14998"/>
      <c r="C14998"/>
      <c r="D14998"/>
    </row>
    <row r="14999" spans="1:4" x14ac:dyDescent="0.25">
      <c r="A14999"/>
      <c r="B14999"/>
      <c r="C14999"/>
      <c r="D14999"/>
    </row>
    <row r="15000" spans="1:4" x14ac:dyDescent="0.25">
      <c r="A15000"/>
      <c r="B15000"/>
      <c r="C15000"/>
      <c r="D15000"/>
    </row>
    <row r="15001" spans="1:4" x14ac:dyDescent="0.25">
      <c r="A15001"/>
      <c r="B15001"/>
      <c r="C15001"/>
      <c r="D15001"/>
    </row>
    <row r="15002" spans="1:4" x14ac:dyDescent="0.25">
      <c r="A15002"/>
      <c r="B15002"/>
      <c r="C15002"/>
      <c r="D15002"/>
    </row>
    <row r="15003" spans="1:4" x14ac:dyDescent="0.25">
      <c r="A15003"/>
      <c r="B15003"/>
      <c r="C15003"/>
      <c r="D15003"/>
    </row>
    <row r="15004" spans="1:4" x14ac:dyDescent="0.25">
      <c r="A15004"/>
      <c r="B15004"/>
      <c r="C15004"/>
      <c r="D15004"/>
    </row>
    <row r="15005" spans="1:4" x14ac:dyDescent="0.25">
      <c r="A15005"/>
      <c r="B15005"/>
      <c r="C15005"/>
      <c r="D15005"/>
    </row>
    <row r="15006" spans="1:4" x14ac:dyDescent="0.25">
      <c r="A15006"/>
      <c r="B15006"/>
      <c r="C15006"/>
      <c r="D15006"/>
    </row>
    <row r="15007" spans="1:4" x14ac:dyDescent="0.25">
      <c r="A15007"/>
      <c r="B15007"/>
      <c r="C15007"/>
      <c r="D15007"/>
    </row>
    <row r="15008" spans="1:4" x14ac:dyDescent="0.25">
      <c r="A15008"/>
      <c r="B15008"/>
      <c r="C15008"/>
      <c r="D15008"/>
    </row>
    <row r="15009" spans="1:4" x14ac:dyDescent="0.25">
      <c r="A15009"/>
      <c r="B15009"/>
      <c r="C15009"/>
      <c r="D15009"/>
    </row>
    <row r="15010" spans="1:4" x14ac:dyDescent="0.25">
      <c r="A15010"/>
      <c r="B15010"/>
      <c r="C15010"/>
      <c r="D15010"/>
    </row>
    <row r="15011" spans="1:4" x14ac:dyDescent="0.25">
      <c r="A15011"/>
      <c r="B15011"/>
      <c r="C15011"/>
      <c r="D15011"/>
    </row>
    <row r="15012" spans="1:4" x14ac:dyDescent="0.25">
      <c r="A15012"/>
      <c r="B15012"/>
      <c r="C15012"/>
      <c r="D15012"/>
    </row>
    <row r="15013" spans="1:4" x14ac:dyDescent="0.25">
      <c r="A15013"/>
      <c r="B15013"/>
      <c r="C15013"/>
      <c r="D15013"/>
    </row>
    <row r="15014" spans="1:4" x14ac:dyDescent="0.25">
      <c r="A15014"/>
      <c r="B15014"/>
      <c r="C15014"/>
      <c r="D15014"/>
    </row>
    <row r="15015" spans="1:4" x14ac:dyDescent="0.25">
      <c r="A15015"/>
      <c r="B15015"/>
      <c r="C15015"/>
      <c r="D15015"/>
    </row>
    <row r="15016" spans="1:4" x14ac:dyDescent="0.25">
      <c r="A15016"/>
      <c r="B15016"/>
      <c r="C15016"/>
      <c r="D15016"/>
    </row>
    <row r="15017" spans="1:4" x14ac:dyDescent="0.25">
      <c r="A15017"/>
      <c r="B15017"/>
      <c r="C15017"/>
      <c r="D15017"/>
    </row>
    <row r="15018" spans="1:4" x14ac:dyDescent="0.25">
      <c r="A15018"/>
      <c r="B15018"/>
      <c r="C15018"/>
      <c r="D15018"/>
    </row>
    <row r="15019" spans="1:4" x14ac:dyDescent="0.25">
      <c r="A15019"/>
      <c r="B15019"/>
      <c r="C15019"/>
      <c r="D15019"/>
    </row>
    <row r="15020" spans="1:4" x14ac:dyDescent="0.25">
      <c r="A15020"/>
      <c r="B15020"/>
      <c r="C15020"/>
      <c r="D15020"/>
    </row>
    <row r="15021" spans="1:4" x14ac:dyDescent="0.25">
      <c r="A15021"/>
      <c r="B15021"/>
      <c r="C15021"/>
      <c r="D15021"/>
    </row>
    <row r="15022" spans="1:4" x14ac:dyDescent="0.25">
      <c r="A15022"/>
      <c r="B15022"/>
      <c r="C15022"/>
      <c r="D15022"/>
    </row>
    <row r="15023" spans="1:4" x14ac:dyDescent="0.25">
      <c r="A15023"/>
      <c r="B15023"/>
      <c r="C15023"/>
      <c r="D15023"/>
    </row>
    <row r="15024" spans="1:4" x14ac:dyDescent="0.25">
      <c r="A15024"/>
      <c r="B15024"/>
      <c r="C15024"/>
      <c r="D15024"/>
    </row>
    <row r="15025" spans="1:4" x14ac:dyDescent="0.25">
      <c r="A15025"/>
      <c r="B15025"/>
      <c r="C15025"/>
      <c r="D15025"/>
    </row>
    <row r="15026" spans="1:4" x14ac:dyDescent="0.25">
      <c r="A15026"/>
      <c r="B15026"/>
      <c r="C15026"/>
      <c r="D15026"/>
    </row>
    <row r="15027" spans="1:4" x14ac:dyDescent="0.25">
      <c r="A15027"/>
      <c r="B15027"/>
      <c r="C15027"/>
      <c r="D15027"/>
    </row>
    <row r="15028" spans="1:4" x14ac:dyDescent="0.25">
      <c r="A15028"/>
      <c r="B15028"/>
      <c r="C15028"/>
      <c r="D15028"/>
    </row>
    <row r="15029" spans="1:4" x14ac:dyDescent="0.25">
      <c r="A15029"/>
      <c r="B15029"/>
      <c r="C15029"/>
      <c r="D15029"/>
    </row>
    <row r="15030" spans="1:4" x14ac:dyDescent="0.25">
      <c r="A15030"/>
      <c r="B15030"/>
      <c r="C15030"/>
      <c r="D15030"/>
    </row>
    <row r="15031" spans="1:4" x14ac:dyDescent="0.25">
      <c r="A15031"/>
      <c r="B15031"/>
      <c r="C15031"/>
      <c r="D15031"/>
    </row>
    <row r="15032" spans="1:4" x14ac:dyDescent="0.25">
      <c r="A15032"/>
      <c r="B15032"/>
      <c r="C15032"/>
      <c r="D15032"/>
    </row>
    <row r="15033" spans="1:4" x14ac:dyDescent="0.25">
      <c r="A15033"/>
      <c r="B15033"/>
      <c r="C15033"/>
      <c r="D15033"/>
    </row>
    <row r="15034" spans="1:4" x14ac:dyDescent="0.25">
      <c r="A15034"/>
      <c r="B15034"/>
      <c r="C15034"/>
      <c r="D15034"/>
    </row>
    <row r="15035" spans="1:4" x14ac:dyDescent="0.25">
      <c r="A15035"/>
      <c r="B15035"/>
      <c r="C15035"/>
      <c r="D15035"/>
    </row>
    <row r="15036" spans="1:4" x14ac:dyDescent="0.25">
      <c r="A15036"/>
      <c r="B15036"/>
      <c r="C15036"/>
      <c r="D15036"/>
    </row>
    <row r="15037" spans="1:4" x14ac:dyDescent="0.25">
      <c r="A15037"/>
      <c r="B15037"/>
      <c r="C15037"/>
      <c r="D15037"/>
    </row>
    <row r="15038" spans="1:4" x14ac:dyDescent="0.25">
      <c r="A15038"/>
      <c r="B15038"/>
      <c r="C15038"/>
      <c r="D15038"/>
    </row>
    <row r="15039" spans="1:4" x14ac:dyDescent="0.25">
      <c r="A15039"/>
      <c r="B15039"/>
      <c r="C15039"/>
      <c r="D15039"/>
    </row>
    <row r="15040" spans="1:4" x14ac:dyDescent="0.25">
      <c r="A15040"/>
      <c r="B15040"/>
      <c r="C15040"/>
      <c r="D15040"/>
    </row>
    <row r="15041" spans="1:4" x14ac:dyDescent="0.25">
      <c r="A15041"/>
      <c r="B15041"/>
      <c r="C15041"/>
      <c r="D15041"/>
    </row>
    <row r="15042" spans="1:4" x14ac:dyDescent="0.25">
      <c r="A15042"/>
      <c r="B15042"/>
      <c r="C15042"/>
      <c r="D15042"/>
    </row>
    <row r="15043" spans="1:4" x14ac:dyDescent="0.25">
      <c r="A15043"/>
      <c r="B15043"/>
      <c r="C15043"/>
      <c r="D15043"/>
    </row>
    <row r="15044" spans="1:4" x14ac:dyDescent="0.25">
      <c r="A15044"/>
      <c r="B15044"/>
      <c r="C15044"/>
      <c r="D15044"/>
    </row>
    <row r="15045" spans="1:4" x14ac:dyDescent="0.25">
      <c r="A15045"/>
      <c r="B15045"/>
      <c r="C15045"/>
      <c r="D15045"/>
    </row>
    <row r="15046" spans="1:4" x14ac:dyDescent="0.25">
      <c r="A15046"/>
      <c r="B15046"/>
      <c r="C15046"/>
      <c r="D15046"/>
    </row>
    <row r="15047" spans="1:4" x14ac:dyDescent="0.25">
      <c r="A15047"/>
      <c r="B15047"/>
      <c r="C15047"/>
      <c r="D15047"/>
    </row>
    <row r="15048" spans="1:4" x14ac:dyDescent="0.25">
      <c r="A15048"/>
      <c r="B15048"/>
      <c r="C15048"/>
      <c r="D15048"/>
    </row>
    <row r="15049" spans="1:4" x14ac:dyDescent="0.25">
      <c r="A15049"/>
      <c r="B15049"/>
      <c r="C15049"/>
      <c r="D15049"/>
    </row>
    <row r="15050" spans="1:4" x14ac:dyDescent="0.25">
      <c r="A15050"/>
      <c r="B15050"/>
      <c r="C15050"/>
      <c r="D15050"/>
    </row>
    <row r="15051" spans="1:4" x14ac:dyDescent="0.25">
      <c r="A15051"/>
      <c r="B15051"/>
      <c r="C15051"/>
      <c r="D15051"/>
    </row>
    <row r="15052" spans="1:4" x14ac:dyDescent="0.25">
      <c r="A15052"/>
      <c r="B15052"/>
      <c r="C15052"/>
      <c r="D15052"/>
    </row>
    <row r="15053" spans="1:4" x14ac:dyDescent="0.25">
      <c r="A15053"/>
      <c r="B15053"/>
      <c r="C15053"/>
      <c r="D15053"/>
    </row>
    <row r="15054" spans="1:4" x14ac:dyDescent="0.25">
      <c r="A15054"/>
      <c r="B15054"/>
      <c r="C15054"/>
      <c r="D15054"/>
    </row>
    <row r="15055" spans="1:4" x14ac:dyDescent="0.25">
      <c r="A15055"/>
      <c r="B15055"/>
      <c r="C15055"/>
      <c r="D15055"/>
    </row>
    <row r="15056" spans="1:4" x14ac:dyDescent="0.25">
      <c r="A15056"/>
      <c r="B15056"/>
      <c r="C15056"/>
      <c r="D15056"/>
    </row>
    <row r="15057" spans="1:4" x14ac:dyDescent="0.25">
      <c r="A15057"/>
      <c r="B15057"/>
      <c r="C15057"/>
      <c r="D15057"/>
    </row>
    <row r="15058" spans="1:4" x14ac:dyDescent="0.25">
      <c r="A15058"/>
      <c r="B15058"/>
      <c r="C15058"/>
      <c r="D15058"/>
    </row>
    <row r="15059" spans="1:4" x14ac:dyDescent="0.25">
      <c r="A15059"/>
      <c r="B15059"/>
      <c r="C15059"/>
      <c r="D15059"/>
    </row>
    <row r="15060" spans="1:4" x14ac:dyDescent="0.25">
      <c r="A15060"/>
      <c r="B15060"/>
      <c r="C15060"/>
      <c r="D15060"/>
    </row>
    <row r="15061" spans="1:4" x14ac:dyDescent="0.25">
      <c r="A15061"/>
      <c r="B15061"/>
      <c r="C15061"/>
      <c r="D15061"/>
    </row>
    <row r="15062" spans="1:4" x14ac:dyDescent="0.25">
      <c r="A15062"/>
      <c r="B15062"/>
      <c r="C15062"/>
      <c r="D15062"/>
    </row>
    <row r="15063" spans="1:4" x14ac:dyDescent="0.25">
      <c r="A15063"/>
      <c r="B15063"/>
      <c r="C15063"/>
      <c r="D15063"/>
    </row>
    <row r="15064" spans="1:4" x14ac:dyDescent="0.25">
      <c r="A15064"/>
      <c r="B15064"/>
      <c r="C15064"/>
      <c r="D15064"/>
    </row>
    <row r="15065" spans="1:4" x14ac:dyDescent="0.25">
      <c r="A15065"/>
      <c r="B15065"/>
      <c r="C15065"/>
      <c r="D15065"/>
    </row>
    <row r="15066" spans="1:4" x14ac:dyDescent="0.25">
      <c r="A15066"/>
      <c r="B15066"/>
      <c r="C15066"/>
      <c r="D15066"/>
    </row>
    <row r="15067" spans="1:4" x14ac:dyDescent="0.25">
      <c r="A15067"/>
      <c r="B15067"/>
      <c r="C15067"/>
      <c r="D15067"/>
    </row>
    <row r="15068" spans="1:4" x14ac:dyDescent="0.25">
      <c r="A15068"/>
      <c r="B15068"/>
      <c r="C15068"/>
      <c r="D15068"/>
    </row>
    <row r="15069" spans="1:4" x14ac:dyDescent="0.25">
      <c r="A15069"/>
      <c r="B15069"/>
      <c r="C15069"/>
      <c r="D15069"/>
    </row>
    <row r="15070" spans="1:4" x14ac:dyDescent="0.25">
      <c r="A15070"/>
      <c r="B15070"/>
      <c r="C15070"/>
      <c r="D15070"/>
    </row>
    <row r="15071" spans="1:4" x14ac:dyDescent="0.25">
      <c r="A15071"/>
      <c r="B15071"/>
      <c r="C15071"/>
      <c r="D15071"/>
    </row>
    <row r="15072" spans="1:4" x14ac:dyDescent="0.25">
      <c r="A15072"/>
      <c r="B15072"/>
      <c r="C15072"/>
      <c r="D15072"/>
    </row>
    <row r="15073" spans="1:4" x14ac:dyDescent="0.25">
      <c r="A15073"/>
      <c r="B15073"/>
      <c r="C15073"/>
      <c r="D15073"/>
    </row>
    <row r="15074" spans="1:4" x14ac:dyDescent="0.25">
      <c r="A15074"/>
      <c r="B15074"/>
      <c r="C15074"/>
      <c r="D15074"/>
    </row>
    <row r="15075" spans="1:4" x14ac:dyDescent="0.25">
      <c r="A15075"/>
      <c r="B15075"/>
      <c r="C15075"/>
      <c r="D15075"/>
    </row>
    <row r="15076" spans="1:4" x14ac:dyDescent="0.25">
      <c r="A15076"/>
      <c r="B15076"/>
      <c r="C15076"/>
      <c r="D15076"/>
    </row>
    <row r="15077" spans="1:4" x14ac:dyDescent="0.25">
      <c r="A15077"/>
      <c r="B15077"/>
      <c r="C15077"/>
      <c r="D15077"/>
    </row>
    <row r="15078" spans="1:4" x14ac:dyDescent="0.25">
      <c r="A15078"/>
      <c r="B15078"/>
      <c r="C15078"/>
      <c r="D15078"/>
    </row>
    <row r="15079" spans="1:4" x14ac:dyDescent="0.25">
      <c r="A15079"/>
      <c r="B15079"/>
      <c r="C15079"/>
      <c r="D15079"/>
    </row>
    <row r="15080" spans="1:4" x14ac:dyDescent="0.25">
      <c r="A15080"/>
      <c r="B15080"/>
      <c r="C15080"/>
      <c r="D15080"/>
    </row>
    <row r="15081" spans="1:4" x14ac:dyDescent="0.25">
      <c r="A15081"/>
      <c r="B15081"/>
      <c r="C15081"/>
      <c r="D15081"/>
    </row>
    <row r="15082" spans="1:4" x14ac:dyDescent="0.25">
      <c r="A15082"/>
      <c r="B15082"/>
      <c r="C15082"/>
      <c r="D15082"/>
    </row>
    <row r="15083" spans="1:4" x14ac:dyDescent="0.25">
      <c r="A15083"/>
      <c r="B15083"/>
      <c r="C15083"/>
      <c r="D15083"/>
    </row>
    <row r="15084" spans="1:4" x14ac:dyDescent="0.25">
      <c r="A15084"/>
      <c r="B15084"/>
      <c r="C15084"/>
      <c r="D15084"/>
    </row>
    <row r="15085" spans="1:4" x14ac:dyDescent="0.25">
      <c r="A15085"/>
      <c r="B15085"/>
      <c r="C15085"/>
      <c r="D15085"/>
    </row>
    <row r="15086" spans="1:4" x14ac:dyDescent="0.25">
      <c r="A15086"/>
      <c r="B15086"/>
      <c r="C15086"/>
      <c r="D15086"/>
    </row>
    <row r="15087" spans="1:4" x14ac:dyDescent="0.25">
      <c r="A15087"/>
      <c r="B15087"/>
      <c r="C15087"/>
      <c r="D15087"/>
    </row>
    <row r="15088" spans="1:4" x14ac:dyDescent="0.25">
      <c r="A15088"/>
      <c r="B15088"/>
      <c r="C15088"/>
      <c r="D15088"/>
    </row>
    <row r="15089" spans="1:4" x14ac:dyDescent="0.25">
      <c r="A15089"/>
      <c r="B15089"/>
      <c r="C15089"/>
      <c r="D15089"/>
    </row>
    <row r="15090" spans="1:4" x14ac:dyDescent="0.25">
      <c r="A15090"/>
      <c r="B15090"/>
      <c r="C15090"/>
      <c r="D15090"/>
    </row>
    <row r="15091" spans="1:4" x14ac:dyDescent="0.25">
      <c r="A15091"/>
      <c r="B15091"/>
      <c r="C15091"/>
      <c r="D15091"/>
    </row>
    <row r="15092" spans="1:4" x14ac:dyDescent="0.25">
      <c r="A15092"/>
      <c r="B15092"/>
      <c r="C15092"/>
      <c r="D15092"/>
    </row>
    <row r="15093" spans="1:4" x14ac:dyDescent="0.25">
      <c r="A15093"/>
      <c r="B15093"/>
      <c r="C15093"/>
      <c r="D15093"/>
    </row>
    <row r="15094" spans="1:4" x14ac:dyDescent="0.25">
      <c r="A15094"/>
      <c r="B15094"/>
      <c r="C15094"/>
      <c r="D15094"/>
    </row>
    <row r="15095" spans="1:4" x14ac:dyDescent="0.25">
      <c r="A15095"/>
      <c r="B15095"/>
      <c r="C15095"/>
      <c r="D15095"/>
    </row>
    <row r="15096" spans="1:4" x14ac:dyDescent="0.25">
      <c r="A15096"/>
      <c r="B15096"/>
      <c r="C15096"/>
      <c r="D15096"/>
    </row>
    <row r="15097" spans="1:4" x14ac:dyDescent="0.25">
      <c r="A15097"/>
      <c r="B15097"/>
      <c r="C15097"/>
      <c r="D15097"/>
    </row>
    <row r="15098" spans="1:4" x14ac:dyDescent="0.25">
      <c r="A15098"/>
      <c r="B15098"/>
      <c r="C15098"/>
      <c r="D15098"/>
    </row>
    <row r="15099" spans="1:4" x14ac:dyDescent="0.25">
      <c r="A15099"/>
      <c r="B15099"/>
      <c r="C15099"/>
      <c r="D15099"/>
    </row>
    <row r="15100" spans="1:4" x14ac:dyDescent="0.25">
      <c r="A15100"/>
      <c r="B15100"/>
      <c r="C15100"/>
      <c r="D15100"/>
    </row>
    <row r="15101" spans="1:4" x14ac:dyDescent="0.25">
      <c r="A15101"/>
      <c r="B15101"/>
      <c r="C15101"/>
      <c r="D15101"/>
    </row>
    <row r="15102" spans="1:4" x14ac:dyDescent="0.25">
      <c r="A15102"/>
      <c r="B15102"/>
      <c r="C15102"/>
      <c r="D15102"/>
    </row>
    <row r="15103" spans="1:4" x14ac:dyDescent="0.25">
      <c r="A15103"/>
      <c r="B15103"/>
      <c r="C15103"/>
      <c r="D15103"/>
    </row>
    <row r="15104" spans="1:4" x14ac:dyDescent="0.25">
      <c r="A15104"/>
      <c r="B15104"/>
      <c r="C15104"/>
      <c r="D15104"/>
    </row>
    <row r="15105" spans="1:4" x14ac:dyDescent="0.25">
      <c r="A15105"/>
      <c r="B15105"/>
      <c r="C15105"/>
      <c r="D15105"/>
    </row>
    <row r="15106" spans="1:4" x14ac:dyDescent="0.25">
      <c r="A15106"/>
      <c r="B15106"/>
      <c r="C15106"/>
      <c r="D15106"/>
    </row>
    <row r="15107" spans="1:4" x14ac:dyDescent="0.25">
      <c r="A15107"/>
      <c r="B15107"/>
      <c r="C15107"/>
      <c r="D15107"/>
    </row>
    <row r="15108" spans="1:4" x14ac:dyDescent="0.25">
      <c r="A15108"/>
      <c r="B15108"/>
      <c r="C15108"/>
      <c r="D15108"/>
    </row>
    <row r="15109" spans="1:4" x14ac:dyDescent="0.25">
      <c r="A15109"/>
      <c r="B15109"/>
      <c r="C15109"/>
      <c r="D15109"/>
    </row>
    <row r="15110" spans="1:4" x14ac:dyDescent="0.25">
      <c r="A15110"/>
      <c r="B15110"/>
      <c r="C15110"/>
      <c r="D15110"/>
    </row>
    <row r="15111" spans="1:4" x14ac:dyDescent="0.25">
      <c r="A15111"/>
      <c r="B15111"/>
      <c r="C15111"/>
      <c r="D15111"/>
    </row>
    <row r="15112" spans="1:4" x14ac:dyDescent="0.25">
      <c r="A15112"/>
      <c r="B15112"/>
      <c r="C15112"/>
      <c r="D15112"/>
    </row>
    <row r="15113" spans="1:4" x14ac:dyDescent="0.25">
      <c r="A15113"/>
      <c r="B15113"/>
      <c r="C15113"/>
      <c r="D15113"/>
    </row>
    <row r="15114" spans="1:4" x14ac:dyDescent="0.25">
      <c r="A15114"/>
      <c r="B15114"/>
      <c r="C15114"/>
      <c r="D15114"/>
    </row>
    <row r="15115" spans="1:4" x14ac:dyDescent="0.25">
      <c r="A15115"/>
      <c r="B15115"/>
      <c r="C15115"/>
      <c r="D15115"/>
    </row>
    <row r="15116" spans="1:4" x14ac:dyDescent="0.25">
      <c r="A15116"/>
      <c r="B15116"/>
      <c r="C15116"/>
      <c r="D15116"/>
    </row>
    <row r="15117" spans="1:4" x14ac:dyDescent="0.25">
      <c r="A15117"/>
      <c r="B15117"/>
      <c r="C15117"/>
      <c r="D15117"/>
    </row>
    <row r="15118" spans="1:4" x14ac:dyDescent="0.25">
      <c r="A15118"/>
      <c r="B15118"/>
      <c r="C15118"/>
      <c r="D15118"/>
    </row>
    <row r="15119" spans="1:4" x14ac:dyDescent="0.25">
      <c r="A15119"/>
      <c r="B15119"/>
      <c r="C15119"/>
      <c r="D15119"/>
    </row>
    <row r="15120" spans="1:4" x14ac:dyDescent="0.25">
      <c r="A15120"/>
      <c r="B15120"/>
      <c r="C15120"/>
      <c r="D15120"/>
    </row>
    <row r="15121" spans="1:4" x14ac:dyDescent="0.25">
      <c r="A15121"/>
      <c r="B15121"/>
      <c r="C15121"/>
      <c r="D15121"/>
    </row>
    <row r="15122" spans="1:4" x14ac:dyDescent="0.25">
      <c r="A15122"/>
      <c r="B15122"/>
      <c r="C15122"/>
      <c r="D15122"/>
    </row>
    <row r="15123" spans="1:4" x14ac:dyDescent="0.25">
      <c r="A15123"/>
      <c r="B15123"/>
      <c r="C15123"/>
      <c r="D15123"/>
    </row>
    <row r="15124" spans="1:4" x14ac:dyDescent="0.25">
      <c r="A15124"/>
      <c r="B15124"/>
      <c r="C15124"/>
      <c r="D15124"/>
    </row>
    <row r="15125" spans="1:4" x14ac:dyDescent="0.25">
      <c r="A15125"/>
      <c r="B15125"/>
      <c r="C15125"/>
      <c r="D15125"/>
    </row>
    <row r="15126" spans="1:4" x14ac:dyDescent="0.25">
      <c r="A15126"/>
      <c r="B15126"/>
      <c r="C15126"/>
      <c r="D15126"/>
    </row>
    <row r="15127" spans="1:4" x14ac:dyDescent="0.25">
      <c r="A15127"/>
      <c r="B15127"/>
      <c r="C15127"/>
      <c r="D15127"/>
    </row>
    <row r="15128" spans="1:4" x14ac:dyDescent="0.25">
      <c r="A15128"/>
      <c r="B15128"/>
      <c r="C15128"/>
      <c r="D15128"/>
    </row>
    <row r="15129" spans="1:4" x14ac:dyDescent="0.25">
      <c r="A15129"/>
      <c r="B15129"/>
      <c r="C15129"/>
      <c r="D15129"/>
    </row>
    <row r="15130" spans="1:4" x14ac:dyDescent="0.25">
      <c r="A15130"/>
      <c r="B15130"/>
      <c r="C15130"/>
      <c r="D15130"/>
    </row>
    <row r="15131" spans="1:4" x14ac:dyDescent="0.25">
      <c r="A15131"/>
      <c r="B15131"/>
      <c r="C15131"/>
      <c r="D15131"/>
    </row>
    <row r="15132" spans="1:4" x14ac:dyDescent="0.25">
      <c r="A15132"/>
      <c r="B15132"/>
      <c r="C15132"/>
      <c r="D15132"/>
    </row>
    <row r="15133" spans="1:4" x14ac:dyDescent="0.25">
      <c r="A15133"/>
      <c r="B15133"/>
      <c r="C15133"/>
      <c r="D15133"/>
    </row>
    <row r="15134" spans="1:4" x14ac:dyDescent="0.25">
      <c r="A15134"/>
      <c r="B15134"/>
      <c r="C15134"/>
      <c r="D15134"/>
    </row>
    <row r="15135" spans="1:4" x14ac:dyDescent="0.25">
      <c r="A15135"/>
      <c r="B15135"/>
      <c r="C15135"/>
      <c r="D15135"/>
    </row>
    <row r="15136" spans="1:4" x14ac:dyDescent="0.25">
      <c r="A15136"/>
      <c r="B15136"/>
      <c r="C15136"/>
      <c r="D15136"/>
    </row>
    <row r="15137" spans="1:4" x14ac:dyDescent="0.25">
      <c r="A15137"/>
      <c r="B15137"/>
      <c r="C15137"/>
      <c r="D15137"/>
    </row>
    <row r="15138" spans="1:4" x14ac:dyDescent="0.25">
      <c r="A15138"/>
      <c r="B15138"/>
      <c r="C15138"/>
      <c r="D15138"/>
    </row>
    <row r="15139" spans="1:4" x14ac:dyDescent="0.25">
      <c r="A15139"/>
      <c r="B15139"/>
      <c r="C15139"/>
      <c r="D15139"/>
    </row>
    <row r="15140" spans="1:4" x14ac:dyDescent="0.25">
      <c r="A15140"/>
      <c r="B15140"/>
      <c r="C15140"/>
      <c r="D15140"/>
    </row>
    <row r="15141" spans="1:4" x14ac:dyDescent="0.25">
      <c r="A15141"/>
      <c r="B15141"/>
      <c r="C15141"/>
      <c r="D15141"/>
    </row>
    <row r="15142" spans="1:4" x14ac:dyDescent="0.25">
      <c r="A15142"/>
      <c r="B15142"/>
      <c r="C15142"/>
      <c r="D15142"/>
    </row>
    <row r="15143" spans="1:4" x14ac:dyDescent="0.25">
      <c r="A15143"/>
      <c r="B15143"/>
      <c r="C15143"/>
      <c r="D15143"/>
    </row>
    <row r="15144" spans="1:4" x14ac:dyDescent="0.25">
      <c r="A15144"/>
      <c r="B15144"/>
      <c r="C15144"/>
      <c r="D15144"/>
    </row>
    <row r="15145" spans="1:4" x14ac:dyDescent="0.25">
      <c r="A15145"/>
      <c r="B15145"/>
      <c r="C15145"/>
      <c r="D15145"/>
    </row>
    <row r="15146" spans="1:4" x14ac:dyDescent="0.25">
      <c r="A15146"/>
      <c r="B15146"/>
      <c r="C15146"/>
      <c r="D15146"/>
    </row>
    <row r="15147" spans="1:4" x14ac:dyDescent="0.25">
      <c r="A15147"/>
      <c r="B15147"/>
      <c r="C15147"/>
      <c r="D15147"/>
    </row>
    <row r="15148" spans="1:4" x14ac:dyDescent="0.25">
      <c r="A15148"/>
      <c r="B15148"/>
      <c r="C15148"/>
      <c r="D15148"/>
    </row>
    <row r="15149" spans="1:4" x14ac:dyDescent="0.25">
      <c r="A15149"/>
      <c r="B15149"/>
      <c r="C15149"/>
      <c r="D15149"/>
    </row>
    <row r="15150" spans="1:4" x14ac:dyDescent="0.25">
      <c r="A15150"/>
      <c r="B15150"/>
      <c r="C15150"/>
      <c r="D15150"/>
    </row>
    <row r="15151" spans="1:4" x14ac:dyDescent="0.25">
      <c r="A15151"/>
      <c r="B15151"/>
      <c r="C15151"/>
      <c r="D15151"/>
    </row>
    <row r="15152" spans="1:4" x14ac:dyDescent="0.25">
      <c r="A15152"/>
      <c r="B15152"/>
      <c r="C15152"/>
      <c r="D15152"/>
    </row>
    <row r="15153" spans="1:4" x14ac:dyDescent="0.25">
      <c r="A15153"/>
      <c r="B15153"/>
      <c r="C15153"/>
      <c r="D15153"/>
    </row>
    <row r="15154" spans="1:4" x14ac:dyDescent="0.25">
      <c r="A15154"/>
      <c r="B15154"/>
      <c r="C15154"/>
      <c r="D15154"/>
    </row>
    <row r="15155" spans="1:4" x14ac:dyDescent="0.25">
      <c r="A15155"/>
      <c r="B15155"/>
      <c r="C15155"/>
      <c r="D15155"/>
    </row>
    <row r="15156" spans="1:4" x14ac:dyDescent="0.25">
      <c r="A15156"/>
      <c r="B15156"/>
      <c r="C15156"/>
      <c r="D15156"/>
    </row>
    <row r="15157" spans="1:4" x14ac:dyDescent="0.25">
      <c r="A15157"/>
      <c r="B15157"/>
      <c r="C15157"/>
      <c r="D15157"/>
    </row>
    <row r="15158" spans="1:4" x14ac:dyDescent="0.25">
      <c r="A15158"/>
      <c r="B15158"/>
      <c r="C15158"/>
      <c r="D15158"/>
    </row>
    <row r="15159" spans="1:4" x14ac:dyDescent="0.25">
      <c r="A15159"/>
      <c r="B15159"/>
      <c r="C15159"/>
      <c r="D15159"/>
    </row>
    <row r="15160" spans="1:4" x14ac:dyDescent="0.25">
      <c r="A15160"/>
      <c r="B15160"/>
      <c r="C15160"/>
      <c r="D15160"/>
    </row>
    <row r="15161" spans="1:4" x14ac:dyDescent="0.25">
      <c r="A15161"/>
      <c r="B15161"/>
      <c r="C15161"/>
      <c r="D15161"/>
    </row>
    <row r="15162" spans="1:4" x14ac:dyDescent="0.25">
      <c r="A15162"/>
      <c r="B15162"/>
      <c r="C15162"/>
      <c r="D15162"/>
    </row>
    <row r="15163" spans="1:4" x14ac:dyDescent="0.25">
      <c r="A15163"/>
      <c r="B15163"/>
      <c r="C15163"/>
      <c r="D15163"/>
    </row>
    <row r="15164" spans="1:4" x14ac:dyDescent="0.25">
      <c r="A15164"/>
      <c r="B15164"/>
      <c r="C15164"/>
      <c r="D15164"/>
    </row>
    <row r="15165" spans="1:4" x14ac:dyDescent="0.25">
      <c r="A15165"/>
      <c r="B15165"/>
      <c r="C15165"/>
      <c r="D15165"/>
    </row>
    <row r="15166" spans="1:4" x14ac:dyDescent="0.25">
      <c r="A15166"/>
      <c r="B15166"/>
      <c r="C15166"/>
      <c r="D15166"/>
    </row>
    <row r="15167" spans="1:4" x14ac:dyDescent="0.25">
      <c r="A15167"/>
      <c r="B15167"/>
      <c r="C15167"/>
      <c r="D15167"/>
    </row>
    <row r="15168" spans="1:4" x14ac:dyDescent="0.25">
      <c r="A15168"/>
      <c r="B15168"/>
      <c r="C15168"/>
      <c r="D15168"/>
    </row>
    <row r="15169" spans="1:4" x14ac:dyDescent="0.25">
      <c r="A15169"/>
      <c r="B15169"/>
      <c r="C15169"/>
      <c r="D15169"/>
    </row>
    <row r="15170" spans="1:4" x14ac:dyDescent="0.25">
      <c r="A15170"/>
      <c r="B15170"/>
      <c r="C15170"/>
      <c r="D15170"/>
    </row>
    <row r="15171" spans="1:4" x14ac:dyDescent="0.25">
      <c r="A15171"/>
      <c r="B15171"/>
      <c r="C15171"/>
      <c r="D15171"/>
    </row>
    <row r="15172" spans="1:4" x14ac:dyDescent="0.25">
      <c r="A15172"/>
      <c r="B15172"/>
      <c r="C15172"/>
      <c r="D15172"/>
    </row>
    <row r="15173" spans="1:4" x14ac:dyDescent="0.25">
      <c r="A15173"/>
      <c r="B15173"/>
      <c r="C15173"/>
      <c r="D15173"/>
    </row>
    <row r="15174" spans="1:4" x14ac:dyDescent="0.25">
      <c r="A15174"/>
      <c r="B15174"/>
      <c r="C15174"/>
      <c r="D15174"/>
    </row>
    <row r="15175" spans="1:4" x14ac:dyDescent="0.25">
      <c r="A15175"/>
      <c r="B15175"/>
      <c r="C15175"/>
      <c r="D15175"/>
    </row>
    <row r="15176" spans="1:4" x14ac:dyDescent="0.25">
      <c r="A15176"/>
      <c r="B15176"/>
      <c r="C15176"/>
      <c r="D15176"/>
    </row>
    <row r="15177" spans="1:4" x14ac:dyDescent="0.25">
      <c r="A15177"/>
      <c r="B15177"/>
      <c r="C15177"/>
      <c r="D15177"/>
    </row>
    <row r="15178" spans="1:4" x14ac:dyDescent="0.25">
      <c r="A15178"/>
      <c r="B15178"/>
      <c r="C15178"/>
      <c r="D15178"/>
    </row>
    <row r="15179" spans="1:4" x14ac:dyDescent="0.25">
      <c r="A15179"/>
      <c r="B15179"/>
      <c r="C15179"/>
      <c r="D15179"/>
    </row>
    <row r="15180" spans="1:4" x14ac:dyDescent="0.25">
      <c r="A15180"/>
      <c r="B15180"/>
      <c r="C15180"/>
      <c r="D15180"/>
    </row>
    <row r="15181" spans="1:4" x14ac:dyDescent="0.25">
      <c r="A15181"/>
      <c r="B15181"/>
      <c r="C15181"/>
      <c r="D15181"/>
    </row>
    <row r="15182" spans="1:4" x14ac:dyDescent="0.25">
      <c r="A15182"/>
      <c r="B15182"/>
      <c r="C15182"/>
      <c r="D15182"/>
    </row>
    <row r="15183" spans="1:4" x14ac:dyDescent="0.25">
      <c r="A15183"/>
      <c r="B15183"/>
      <c r="C15183"/>
      <c r="D15183"/>
    </row>
    <row r="15184" spans="1:4" x14ac:dyDescent="0.25">
      <c r="A15184"/>
      <c r="B15184"/>
      <c r="C15184"/>
      <c r="D15184"/>
    </row>
    <row r="15185" spans="1:4" x14ac:dyDescent="0.25">
      <c r="A15185"/>
      <c r="B15185"/>
      <c r="C15185"/>
      <c r="D15185"/>
    </row>
    <row r="15186" spans="1:4" x14ac:dyDescent="0.25">
      <c r="A15186"/>
      <c r="B15186"/>
      <c r="C15186"/>
      <c r="D15186"/>
    </row>
    <row r="15187" spans="1:4" x14ac:dyDescent="0.25">
      <c r="A15187"/>
      <c r="B15187"/>
      <c r="C15187"/>
      <c r="D15187"/>
    </row>
    <row r="15188" spans="1:4" x14ac:dyDescent="0.25">
      <c r="A15188"/>
      <c r="B15188"/>
      <c r="C15188"/>
      <c r="D15188"/>
    </row>
    <row r="15189" spans="1:4" x14ac:dyDescent="0.25">
      <c r="A15189"/>
      <c r="B15189"/>
      <c r="C15189"/>
      <c r="D15189"/>
    </row>
    <row r="15190" spans="1:4" x14ac:dyDescent="0.25">
      <c r="A15190"/>
      <c r="B15190"/>
      <c r="C15190"/>
      <c r="D15190"/>
    </row>
    <row r="15191" spans="1:4" x14ac:dyDescent="0.25">
      <c r="A15191"/>
      <c r="B15191"/>
      <c r="C15191"/>
      <c r="D15191"/>
    </row>
    <row r="15192" spans="1:4" x14ac:dyDescent="0.25">
      <c r="A15192"/>
      <c r="B15192"/>
      <c r="C15192"/>
      <c r="D15192"/>
    </row>
    <row r="15193" spans="1:4" x14ac:dyDescent="0.25">
      <c r="A15193"/>
      <c r="B15193"/>
      <c r="C15193"/>
      <c r="D15193"/>
    </row>
    <row r="15194" spans="1:4" x14ac:dyDescent="0.25">
      <c r="A15194"/>
      <c r="B15194"/>
      <c r="C15194"/>
      <c r="D15194"/>
    </row>
    <row r="15195" spans="1:4" x14ac:dyDescent="0.25">
      <c r="A15195"/>
      <c r="B15195"/>
      <c r="C15195"/>
      <c r="D15195"/>
    </row>
    <row r="15196" spans="1:4" x14ac:dyDescent="0.25">
      <c r="A15196"/>
      <c r="B15196"/>
      <c r="C15196"/>
      <c r="D15196"/>
    </row>
    <row r="15197" spans="1:4" x14ac:dyDescent="0.25">
      <c r="A15197"/>
      <c r="B15197"/>
      <c r="C15197"/>
      <c r="D15197"/>
    </row>
    <row r="15198" spans="1:4" x14ac:dyDescent="0.25">
      <c r="A15198"/>
      <c r="B15198"/>
      <c r="C15198"/>
      <c r="D15198"/>
    </row>
    <row r="15199" spans="1:4" x14ac:dyDescent="0.25">
      <c r="A15199"/>
      <c r="B15199"/>
      <c r="C15199"/>
      <c r="D15199"/>
    </row>
    <row r="15200" spans="1:4" x14ac:dyDescent="0.25">
      <c r="A15200"/>
      <c r="B15200"/>
      <c r="C15200"/>
      <c r="D15200"/>
    </row>
    <row r="15201" spans="1:4" x14ac:dyDescent="0.25">
      <c r="A15201"/>
      <c r="B15201"/>
      <c r="C15201"/>
      <c r="D15201"/>
    </row>
    <row r="15202" spans="1:4" x14ac:dyDescent="0.25">
      <c r="A15202"/>
      <c r="B15202"/>
      <c r="C15202"/>
      <c r="D15202"/>
    </row>
    <row r="15203" spans="1:4" x14ac:dyDescent="0.25">
      <c r="A15203"/>
      <c r="B15203"/>
      <c r="C15203"/>
      <c r="D15203"/>
    </row>
    <row r="15204" spans="1:4" x14ac:dyDescent="0.25">
      <c r="A15204"/>
      <c r="B15204"/>
      <c r="C15204"/>
      <c r="D15204"/>
    </row>
    <row r="15205" spans="1:4" x14ac:dyDescent="0.25">
      <c r="A15205"/>
      <c r="B15205"/>
      <c r="C15205"/>
      <c r="D15205"/>
    </row>
    <row r="15206" spans="1:4" x14ac:dyDescent="0.25">
      <c r="A15206"/>
      <c r="B15206"/>
      <c r="C15206"/>
      <c r="D15206"/>
    </row>
    <row r="15207" spans="1:4" x14ac:dyDescent="0.25">
      <c r="A15207"/>
      <c r="B15207"/>
      <c r="C15207"/>
      <c r="D15207"/>
    </row>
    <row r="15208" spans="1:4" x14ac:dyDescent="0.25">
      <c r="A15208"/>
      <c r="B15208"/>
      <c r="C15208"/>
      <c r="D15208"/>
    </row>
    <row r="15209" spans="1:4" x14ac:dyDescent="0.25">
      <c r="A15209"/>
      <c r="B15209"/>
      <c r="C15209"/>
      <c r="D15209"/>
    </row>
    <row r="15210" spans="1:4" x14ac:dyDescent="0.25">
      <c r="A15210"/>
      <c r="B15210"/>
      <c r="C15210"/>
      <c r="D15210"/>
    </row>
    <row r="15211" spans="1:4" x14ac:dyDescent="0.25">
      <c r="A15211"/>
      <c r="B15211"/>
      <c r="C15211"/>
      <c r="D15211"/>
    </row>
    <row r="15212" spans="1:4" x14ac:dyDescent="0.25">
      <c r="A15212"/>
      <c r="B15212"/>
      <c r="C15212"/>
      <c r="D15212"/>
    </row>
    <row r="15213" spans="1:4" x14ac:dyDescent="0.25">
      <c r="A15213"/>
      <c r="B15213"/>
      <c r="C15213"/>
      <c r="D15213"/>
    </row>
    <row r="15214" spans="1:4" x14ac:dyDescent="0.25">
      <c r="A15214"/>
      <c r="B15214"/>
      <c r="C15214"/>
      <c r="D15214"/>
    </row>
    <row r="15215" spans="1:4" x14ac:dyDescent="0.25">
      <c r="A15215"/>
      <c r="B15215"/>
      <c r="C15215"/>
      <c r="D15215"/>
    </row>
    <row r="15216" spans="1:4" x14ac:dyDescent="0.25">
      <c r="A15216"/>
      <c r="B15216"/>
      <c r="C15216"/>
      <c r="D15216"/>
    </row>
    <row r="15217" spans="1:4" x14ac:dyDescent="0.25">
      <c r="A15217"/>
      <c r="B15217"/>
      <c r="C15217"/>
      <c r="D15217"/>
    </row>
    <row r="15218" spans="1:4" x14ac:dyDescent="0.25">
      <c r="A15218"/>
      <c r="B15218"/>
      <c r="C15218"/>
      <c r="D15218"/>
    </row>
    <row r="15219" spans="1:4" x14ac:dyDescent="0.25">
      <c r="A15219"/>
      <c r="B15219"/>
      <c r="C15219"/>
      <c r="D15219"/>
    </row>
    <row r="15220" spans="1:4" x14ac:dyDescent="0.25">
      <c r="A15220"/>
      <c r="B15220"/>
      <c r="C15220"/>
      <c r="D15220"/>
    </row>
    <row r="15221" spans="1:4" x14ac:dyDescent="0.25">
      <c r="A15221"/>
      <c r="B15221"/>
      <c r="C15221"/>
      <c r="D15221"/>
    </row>
    <row r="15222" spans="1:4" x14ac:dyDescent="0.25">
      <c r="A15222"/>
      <c r="B15222"/>
      <c r="C15222"/>
      <c r="D15222"/>
    </row>
    <row r="15223" spans="1:4" x14ac:dyDescent="0.25">
      <c r="A15223"/>
      <c r="B15223"/>
      <c r="C15223"/>
      <c r="D15223"/>
    </row>
    <row r="15224" spans="1:4" x14ac:dyDescent="0.25">
      <c r="A15224"/>
      <c r="B15224"/>
      <c r="C15224"/>
      <c r="D15224"/>
    </row>
    <row r="15225" spans="1:4" x14ac:dyDescent="0.25">
      <c r="A15225"/>
      <c r="B15225"/>
      <c r="C15225"/>
      <c r="D15225"/>
    </row>
    <row r="15226" spans="1:4" x14ac:dyDescent="0.25">
      <c r="A15226"/>
      <c r="B15226"/>
      <c r="C15226"/>
      <c r="D15226"/>
    </row>
    <row r="15227" spans="1:4" x14ac:dyDescent="0.25">
      <c r="A15227"/>
      <c r="B15227"/>
      <c r="C15227"/>
      <c r="D15227"/>
    </row>
    <row r="15228" spans="1:4" x14ac:dyDescent="0.25">
      <c r="A15228"/>
      <c r="B15228"/>
      <c r="C15228"/>
      <c r="D15228"/>
    </row>
    <row r="15229" spans="1:4" x14ac:dyDescent="0.25">
      <c r="A15229"/>
      <c r="B15229"/>
      <c r="C15229"/>
      <c r="D15229"/>
    </row>
    <row r="15230" spans="1:4" x14ac:dyDescent="0.25">
      <c r="A15230"/>
      <c r="B15230"/>
      <c r="C15230"/>
      <c r="D15230"/>
    </row>
    <row r="15231" spans="1:4" x14ac:dyDescent="0.25">
      <c r="A15231"/>
      <c r="B15231"/>
      <c r="C15231"/>
      <c r="D15231"/>
    </row>
    <row r="15232" spans="1:4" x14ac:dyDescent="0.25">
      <c r="A15232"/>
      <c r="B15232"/>
      <c r="C15232"/>
      <c r="D15232"/>
    </row>
    <row r="15233" spans="1:4" x14ac:dyDescent="0.25">
      <c r="A15233"/>
      <c r="B15233"/>
      <c r="C15233"/>
      <c r="D15233"/>
    </row>
    <row r="15234" spans="1:4" x14ac:dyDescent="0.25">
      <c r="A15234"/>
      <c r="B15234"/>
      <c r="C15234"/>
      <c r="D15234"/>
    </row>
    <row r="15235" spans="1:4" x14ac:dyDescent="0.25">
      <c r="A15235"/>
      <c r="B15235"/>
      <c r="C15235"/>
      <c r="D15235"/>
    </row>
    <row r="15236" spans="1:4" x14ac:dyDescent="0.25">
      <c r="A15236"/>
      <c r="B15236"/>
      <c r="C15236"/>
      <c r="D15236"/>
    </row>
    <row r="15237" spans="1:4" x14ac:dyDescent="0.25">
      <c r="A15237"/>
      <c r="B15237"/>
      <c r="C15237"/>
      <c r="D15237"/>
    </row>
    <row r="15238" spans="1:4" x14ac:dyDescent="0.25">
      <c r="A15238"/>
      <c r="B15238"/>
      <c r="C15238"/>
      <c r="D15238"/>
    </row>
    <row r="15239" spans="1:4" x14ac:dyDescent="0.25">
      <c r="A15239"/>
      <c r="B15239"/>
      <c r="C15239"/>
      <c r="D15239"/>
    </row>
    <row r="15240" spans="1:4" x14ac:dyDescent="0.25">
      <c r="A15240"/>
      <c r="B15240"/>
      <c r="C15240"/>
      <c r="D15240"/>
    </row>
    <row r="15241" spans="1:4" x14ac:dyDescent="0.25">
      <c r="A15241"/>
      <c r="B15241"/>
      <c r="C15241"/>
      <c r="D15241"/>
    </row>
    <row r="15242" spans="1:4" x14ac:dyDescent="0.25">
      <c r="A15242"/>
      <c r="B15242"/>
      <c r="C15242"/>
      <c r="D15242"/>
    </row>
    <row r="15243" spans="1:4" x14ac:dyDescent="0.25">
      <c r="A15243"/>
      <c r="B15243"/>
      <c r="C15243"/>
      <c r="D15243"/>
    </row>
    <row r="15244" spans="1:4" x14ac:dyDescent="0.25">
      <c r="A15244"/>
      <c r="B15244"/>
      <c r="C15244"/>
      <c r="D15244"/>
    </row>
    <row r="15245" spans="1:4" x14ac:dyDescent="0.25">
      <c r="A15245"/>
      <c r="B15245"/>
      <c r="C15245"/>
      <c r="D15245"/>
    </row>
    <row r="15246" spans="1:4" x14ac:dyDescent="0.25">
      <c r="A15246"/>
      <c r="B15246"/>
      <c r="C15246"/>
      <c r="D15246"/>
    </row>
    <row r="15247" spans="1:4" x14ac:dyDescent="0.25">
      <c r="A15247"/>
      <c r="B15247"/>
      <c r="C15247"/>
      <c r="D15247"/>
    </row>
    <row r="15248" spans="1:4" x14ac:dyDescent="0.25">
      <c r="A15248"/>
      <c r="B15248"/>
      <c r="C15248"/>
      <c r="D15248"/>
    </row>
    <row r="15249" spans="1:4" x14ac:dyDescent="0.25">
      <c r="A15249"/>
      <c r="B15249"/>
      <c r="C15249"/>
      <c r="D15249"/>
    </row>
    <row r="15250" spans="1:4" x14ac:dyDescent="0.25">
      <c r="A15250"/>
      <c r="B15250"/>
      <c r="C15250"/>
      <c r="D15250"/>
    </row>
    <row r="15251" spans="1:4" x14ac:dyDescent="0.25">
      <c r="A15251"/>
      <c r="B15251"/>
      <c r="C15251"/>
      <c r="D15251"/>
    </row>
    <row r="15252" spans="1:4" x14ac:dyDescent="0.25">
      <c r="A15252"/>
      <c r="B15252"/>
      <c r="C15252"/>
      <c r="D15252"/>
    </row>
    <row r="15253" spans="1:4" x14ac:dyDescent="0.25">
      <c r="A15253"/>
      <c r="B15253"/>
      <c r="C15253"/>
      <c r="D15253"/>
    </row>
    <row r="15254" spans="1:4" x14ac:dyDescent="0.25">
      <c r="A15254"/>
      <c r="B15254"/>
      <c r="C15254"/>
      <c r="D15254"/>
    </row>
    <row r="15255" spans="1:4" x14ac:dyDescent="0.25">
      <c r="A15255"/>
      <c r="B15255"/>
      <c r="C15255"/>
      <c r="D15255"/>
    </row>
    <row r="15256" spans="1:4" x14ac:dyDescent="0.25">
      <c r="A15256"/>
      <c r="B15256"/>
      <c r="C15256"/>
      <c r="D15256"/>
    </row>
    <row r="15257" spans="1:4" x14ac:dyDescent="0.25">
      <c r="A15257"/>
      <c r="B15257"/>
      <c r="C15257"/>
      <c r="D15257"/>
    </row>
    <row r="15258" spans="1:4" x14ac:dyDescent="0.25">
      <c r="A15258"/>
      <c r="B15258"/>
      <c r="C15258"/>
      <c r="D15258"/>
    </row>
    <row r="15259" spans="1:4" x14ac:dyDescent="0.25">
      <c r="A15259"/>
      <c r="B15259"/>
      <c r="C15259"/>
      <c r="D15259"/>
    </row>
    <row r="15260" spans="1:4" x14ac:dyDescent="0.25">
      <c r="A15260"/>
      <c r="B15260"/>
      <c r="C15260"/>
      <c r="D15260"/>
    </row>
    <row r="15261" spans="1:4" x14ac:dyDescent="0.25">
      <c r="A15261"/>
      <c r="B15261"/>
      <c r="C15261"/>
      <c r="D15261"/>
    </row>
    <row r="15262" spans="1:4" x14ac:dyDescent="0.25">
      <c r="A15262"/>
      <c r="B15262"/>
      <c r="C15262"/>
      <c r="D15262"/>
    </row>
    <row r="15263" spans="1:4" x14ac:dyDescent="0.25">
      <c r="A15263"/>
      <c r="B15263"/>
      <c r="C15263"/>
      <c r="D15263"/>
    </row>
    <row r="15264" spans="1:4" x14ac:dyDescent="0.25">
      <c r="A15264"/>
      <c r="B15264"/>
      <c r="C15264"/>
      <c r="D15264"/>
    </row>
    <row r="15265" spans="1:4" x14ac:dyDescent="0.25">
      <c r="A15265"/>
      <c r="B15265"/>
      <c r="C15265"/>
      <c r="D15265"/>
    </row>
    <row r="15266" spans="1:4" x14ac:dyDescent="0.25">
      <c r="A15266"/>
      <c r="B15266"/>
      <c r="C15266"/>
      <c r="D15266"/>
    </row>
    <row r="15267" spans="1:4" x14ac:dyDescent="0.25">
      <c r="A15267"/>
      <c r="B15267"/>
      <c r="C15267"/>
      <c r="D15267"/>
    </row>
    <row r="15268" spans="1:4" x14ac:dyDescent="0.25">
      <c r="A15268"/>
      <c r="B15268"/>
      <c r="C15268"/>
      <c r="D15268"/>
    </row>
    <row r="15269" spans="1:4" x14ac:dyDescent="0.25">
      <c r="A15269"/>
      <c r="B15269"/>
      <c r="C15269"/>
      <c r="D15269"/>
    </row>
    <row r="15270" spans="1:4" x14ac:dyDescent="0.25">
      <c r="A15270"/>
      <c r="B15270"/>
      <c r="C15270"/>
      <c r="D15270"/>
    </row>
    <row r="15271" spans="1:4" x14ac:dyDescent="0.25">
      <c r="A15271"/>
      <c r="B15271"/>
      <c r="C15271"/>
      <c r="D15271"/>
    </row>
    <row r="15272" spans="1:4" x14ac:dyDescent="0.25">
      <c r="A15272"/>
      <c r="B15272"/>
      <c r="C15272"/>
      <c r="D15272"/>
    </row>
    <row r="15273" spans="1:4" x14ac:dyDescent="0.25">
      <c r="A15273"/>
      <c r="B15273"/>
      <c r="C15273"/>
      <c r="D15273"/>
    </row>
    <row r="15274" spans="1:4" x14ac:dyDescent="0.25">
      <c r="A15274"/>
      <c r="B15274"/>
      <c r="C15274"/>
      <c r="D15274"/>
    </row>
    <row r="15275" spans="1:4" x14ac:dyDescent="0.25">
      <c r="A15275"/>
      <c r="B15275"/>
      <c r="C15275"/>
      <c r="D15275"/>
    </row>
    <row r="15276" spans="1:4" x14ac:dyDescent="0.25">
      <c r="A15276"/>
      <c r="B15276"/>
      <c r="C15276"/>
      <c r="D15276"/>
    </row>
    <row r="15277" spans="1:4" x14ac:dyDescent="0.25">
      <c r="A15277"/>
      <c r="B15277"/>
      <c r="C15277"/>
      <c r="D15277"/>
    </row>
    <row r="15278" spans="1:4" x14ac:dyDescent="0.25">
      <c r="A15278"/>
      <c r="B15278"/>
      <c r="C15278"/>
      <c r="D15278"/>
    </row>
    <row r="15279" spans="1:4" x14ac:dyDescent="0.25">
      <c r="A15279"/>
      <c r="B15279"/>
      <c r="C15279"/>
      <c r="D15279"/>
    </row>
    <row r="15280" spans="1:4" x14ac:dyDescent="0.25">
      <c r="A15280"/>
      <c r="B15280"/>
      <c r="C15280"/>
      <c r="D15280"/>
    </row>
    <row r="15281" spans="1:4" x14ac:dyDescent="0.25">
      <c r="A15281"/>
      <c r="B15281"/>
      <c r="C15281"/>
      <c r="D15281"/>
    </row>
    <row r="15282" spans="1:4" x14ac:dyDescent="0.25">
      <c r="A15282"/>
      <c r="B15282"/>
      <c r="C15282"/>
      <c r="D15282"/>
    </row>
    <row r="15283" spans="1:4" x14ac:dyDescent="0.25">
      <c r="A15283"/>
      <c r="B15283"/>
      <c r="C15283"/>
      <c r="D15283"/>
    </row>
    <row r="15284" spans="1:4" x14ac:dyDescent="0.25">
      <c r="A15284"/>
      <c r="B15284"/>
      <c r="C15284"/>
      <c r="D15284"/>
    </row>
    <row r="15285" spans="1:4" x14ac:dyDescent="0.25">
      <c r="A15285"/>
      <c r="B15285"/>
      <c r="C15285"/>
      <c r="D15285"/>
    </row>
    <row r="15286" spans="1:4" x14ac:dyDescent="0.25">
      <c r="A15286"/>
      <c r="B15286"/>
      <c r="C15286"/>
      <c r="D15286"/>
    </row>
    <row r="15287" spans="1:4" x14ac:dyDescent="0.25">
      <c r="A15287"/>
      <c r="B15287"/>
      <c r="C15287"/>
      <c r="D15287"/>
    </row>
    <row r="15288" spans="1:4" x14ac:dyDescent="0.25">
      <c r="A15288"/>
      <c r="B15288"/>
      <c r="C15288"/>
      <c r="D15288"/>
    </row>
    <row r="15289" spans="1:4" x14ac:dyDescent="0.25">
      <c r="A15289"/>
      <c r="B15289"/>
      <c r="C15289"/>
      <c r="D15289"/>
    </row>
    <row r="15290" spans="1:4" x14ac:dyDescent="0.25">
      <c r="A15290"/>
      <c r="B15290"/>
      <c r="C15290"/>
      <c r="D15290"/>
    </row>
    <row r="15291" spans="1:4" x14ac:dyDescent="0.25">
      <c r="A15291"/>
      <c r="B15291"/>
      <c r="C15291"/>
      <c r="D15291"/>
    </row>
    <row r="15292" spans="1:4" x14ac:dyDescent="0.25">
      <c r="A15292"/>
      <c r="B15292"/>
      <c r="C15292"/>
      <c r="D15292"/>
    </row>
    <row r="15293" spans="1:4" x14ac:dyDescent="0.25">
      <c r="A15293"/>
      <c r="B15293"/>
      <c r="C15293"/>
      <c r="D15293"/>
    </row>
    <row r="15294" spans="1:4" x14ac:dyDescent="0.25">
      <c r="A15294"/>
      <c r="B15294"/>
      <c r="C15294"/>
      <c r="D15294"/>
    </row>
    <row r="15295" spans="1:4" x14ac:dyDescent="0.25">
      <c r="A15295"/>
      <c r="B15295"/>
      <c r="C15295"/>
      <c r="D15295"/>
    </row>
    <row r="15296" spans="1:4" x14ac:dyDescent="0.25">
      <c r="A15296"/>
      <c r="B15296"/>
      <c r="C15296"/>
      <c r="D15296"/>
    </row>
    <row r="15297" spans="1:4" x14ac:dyDescent="0.25">
      <c r="A15297"/>
      <c r="B15297"/>
      <c r="C15297"/>
      <c r="D15297"/>
    </row>
    <row r="15298" spans="1:4" x14ac:dyDescent="0.25">
      <c r="A15298"/>
      <c r="B15298"/>
      <c r="C15298"/>
      <c r="D15298"/>
    </row>
    <row r="15299" spans="1:4" x14ac:dyDescent="0.25">
      <c r="A15299"/>
      <c r="B15299"/>
      <c r="C15299"/>
      <c r="D15299"/>
    </row>
    <row r="15300" spans="1:4" x14ac:dyDescent="0.25">
      <c r="A15300"/>
      <c r="B15300"/>
      <c r="C15300"/>
      <c r="D15300"/>
    </row>
    <row r="15301" spans="1:4" x14ac:dyDescent="0.25">
      <c r="A15301"/>
      <c r="B15301"/>
      <c r="C15301"/>
      <c r="D15301"/>
    </row>
    <row r="15302" spans="1:4" x14ac:dyDescent="0.25">
      <c r="A15302"/>
      <c r="B15302"/>
      <c r="C15302"/>
      <c r="D15302"/>
    </row>
    <row r="15303" spans="1:4" x14ac:dyDescent="0.25">
      <c r="A15303"/>
      <c r="B15303"/>
      <c r="C15303"/>
      <c r="D15303"/>
    </row>
    <row r="15304" spans="1:4" x14ac:dyDescent="0.25">
      <c r="A15304"/>
      <c r="B15304"/>
      <c r="C15304"/>
      <c r="D15304"/>
    </row>
    <row r="15305" spans="1:4" x14ac:dyDescent="0.25">
      <c r="A15305"/>
      <c r="B15305"/>
      <c r="C15305"/>
      <c r="D15305"/>
    </row>
    <row r="15306" spans="1:4" x14ac:dyDescent="0.25">
      <c r="A15306"/>
      <c r="B15306"/>
      <c r="C15306"/>
      <c r="D15306"/>
    </row>
    <row r="15307" spans="1:4" x14ac:dyDescent="0.25">
      <c r="A15307"/>
      <c r="B15307"/>
      <c r="C15307"/>
      <c r="D15307"/>
    </row>
    <row r="15308" spans="1:4" x14ac:dyDescent="0.25">
      <c r="A15308"/>
      <c r="B15308"/>
      <c r="C15308"/>
      <c r="D15308"/>
    </row>
    <row r="15309" spans="1:4" x14ac:dyDescent="0.25">
      <c r="A15309"/>
      <c r="B15309"/>
      <c r="C15309"/>
      <c r="D15309"/>
    </row>
    <row r="15310" spans="1:4" x14ac:dyDescent="0.25">
      <c r="A15310"/>
      <c r="B15310"/>
      <c r="C15310"/>
      <c r="D15310"/>
    </row>
    <row r="15311" spans="1:4" x14ac:dyDescent="0.25">
      <c r="A15311"/>
      <c r="B15311"/>
      <c r="C15311"/>
      <c r="D15311"/>
    </row>
    <row r="15312" spans="1:4" x14ac:dyDescent="0.25">
      <c r="A15312"/>
      <c r="B15312"/>
      <c r="C15312"/>
      <c r="D15312"/>
    </row>
    <row r="15313" spans="1:4" x14ac:dyDescent="0.25">
      <c r="A15313"/>
      <c r="B15313"/>
      <c r="C15313"/>
      <c r="D15313"/>
    </row>
    <row r="15314" spans="1:4" x14ac:dyDescent="0.25">
      <c r="A15314"/>
      <c r="B15314"/>
      <c r="C15314"/>
      <c r="D15314"/>
    </row>
    <row r="15315" spans="1:4" x14ac:dyDescent="0.25">
      <c r="A15315"/>
      <c r="B15315"/>
      <c r="C15315"/>
      <c r="D15315"/>
    </row>
    <row r="15316" spans="1:4" x14ac:dyDescent="0.25">
      <c r="A15316"/>
      <c r="B15316"/>
      <c r="C15316"/>
      <c r="D15316"/>
    </row>
    <row r="15317" spans="1:4" x14ac:dyDescent="0.25">
      <c r="A15317"/>
      <c r="B15317"/>
      <c r="C15317"/>
      <c r="D15317"/>
    </row>
    <row r="15318" spans="1:4" x14ac:dyDescent="0.25">
      <c r="A15318"/>
      <c r="B15318"/>
      <c r="C15318"/>
      <c r="D15318"/>
    </row>
    <row r="15319" spans="1:4" x14ac:dyDescent="0.25">
      <c r="A15319"/>
      <c r="B15319"/>
      <c r="C15319"/>
      <c r="D15319"/>
    </row>
    <row r="15320" spans="1:4" x14ac:dyDescent="0.25">
      <c r="A15320"/>
      <c r="B15320"/>
      <c r="C15320"/>
      <c r="D15320"/>
    </row>
    <row r="15321" spans="1:4" x14ac:dyDescent="0.25">
      <c r="A15321"/>
      <c r="B15321"/>
      <c r="C15321"/>
      <c r="D15321"/>
    </row>
    <row r="15322" spans="1:4" x14ac:dyDescent="0.25">
      <c r="A15322"/>
      <c r="B15322"/>
      <c r="C15322"/>
      <c r="D15322"/>
    </row>
    <row r="15323" spans="1:4" x14ac:dyDescent="0.25">
      <c r="A15323"/>
      <c r="B15323"/>
      <c r="C15323"/>
      <c r="D15323"/>
    </row>
    <row r="15324" spans="1:4" x14ac:dyDescent="0.25">
      <c r="A15324"/>
      <c r="B15324"/>
      <c r="C15324"/>
      <c r="D15324"/>
    </row>
    <row r="15325" spans="1:4" x14ac:dyDescent="0.25">
      <c r="A15325"/>
      <c r="B15325"/>
      <c r="C15325"/>
      <c r="D15325"/>
    </row>
    <row r="15326" spans="1:4" x14ac:dyDescent="0.25">
      <c r="A15326"/>
      <c r="B15326"/>
      <c r="C15326"/>
      <c r="D15326"/>
    </row>
    <row r="15327" spans="1:4" x14ac:dyDescent="0.25">
      <c r="A15327"/>
      <c r="B15327"/>
      <c r="C15327"/>
      <c r="D15327"/>
    </row>
    <row r="15328" spans="1:4" x14ac:dyDescent="0.25">
      <c r="A15328"/>
      <c r="B15328"/>
      <c r="C15328"/>
      <c r="D15328"/>
    </row>
    <row r="15329" spans="1:4" x14ac:dyDescent="0.25">
      <c r="A15329"/>
      <c r="B15329"/>
      <c r="C15329"/>
      <c r="D15329"/>
    </row>
    <row r="15330" spans="1:4" x14ac:dyDescent="0.25">
      <c r="A15330"/>
      <c r="B15330"/>
      <c r="C15330"/>
      <c r="D15330"/>
    </row>
    <row r="15331" spans="1:4" x14ac:dyDescent="0.25">
      <c r="A15331"/>
      <c r="B15331"/>
      <c r="C15331"/>
      <c r="D15331"/>
    </row>
    <row r="15332" spans="1:4" x14ac:dyDescent="0.25">
      <c r="A15332"/>
      <c r="B15332"/>
      <c r="C15332"/>
      <c r="D15332"/>
    </row>
    <row r="15333" spans="1:4" x14ac:dyDescent="0.25">
      <c r="A15333"/>
      <c r="B15333"/>
      <c r="C15333"/>
      <c r="D15333"/>
    </row>
    <row r="15334" spans="1:4" x14ac:dyDescent="0.25">
      <c r="A15334"/>
      <c r="B15334"/>
      <c r="C15334"/>
      <c r="D15334"/>
    </row>
    <row r="15335" spans="1:4" x14ac:dyDescent="0.25">
      <c r="A15335"/>
      <c r="B15335"/>
      <c r="C15335"/>
      <c r="D15335"/>
    </row>
    <row r="15336" spans="1:4" x14ac:dyDescent="0.25">
      <c r="A15336"/>
      <c r="B15336"/>
      <c r="C15336"/>
      <c r="D15336"/>
    </row>
    <row r="15337" spans="1:4" x14ac:dyDescent="0.25">
      <c r="A15337"/>
      <c r="B15337"/>
      <c r="C15337"/>
      <c r="D15337"/>
    </row>
    <row r="15338" spans="1:4" x14ac:dyDescent="0.25">
      <c r="A15338"/>
      <c r="B15338"/>
      <c r="C15338"/>
      <c r="D15338"/>
    </row>
    <row r="15339" spans="1:4" x14ac:dyDescent="0.25">
      <c r="A15339"/>
      <c r="B15339"/>
      <c r="C15339"/>
      <c r="D15339"/>
    </row>
    <row r="15340" spans="1:4" x14ac:dyDescent="0.25">
      <c r="A15340"/>
      <c r="B15340"/>
      <c r="C15340"/>
      <c r="D15340"/>
    </row>
    <row r="15341" spans="1:4" x14ac:dyDescent="0.25">
      <c r="A15341"/>
      <c r="B15341"/>
      <c r="C15341"/>
      <c r="D15341"/>
    </row>
    <row r="15342" spans="1:4" x14ac:dyDescent="0.25">
      <c r="A15342"/>
      <c r="B15342"/>
      <c r="C15342"/>
      <c r="D15342"/>
    </row>
    <row r="15343" spans="1:4" x14ac:dyDescent="0.25">
      <c r="A15343"/>
      <c r="B15343"/>
      <c r="C15343"/>
      <c r="D15343"/>
    </row>
    <row r="15344" spans="1:4" x14ac:dyDescent="0.25">
      <c r="A15344"/>
      <c r="B15344"/>
      <c r="C15344"/>
      <c r="D15344"/>
    </row>
    <row r="15345" spans="1:4" x14ac:dyDescent="0.25">
      <c r="A15345"/>
      <c r="B15345"/>
      <c r="C15345"/>
      <c r="D15345"/>
    </row>
    <row r="15346" spans="1:4" x14ac:dyDescent="0.25">
      <c r="A15346"/>
      <c r="B15346"/>
      <c r="C15346"/>
      <c r="D15346"/>
    </row>
    <row r="15347" spans="1:4" x14ac:dyDescent="0.25">
      <c r="A15347"/>
      <c r="B15347"/>
      <c r="C15347"/>
      <c r="D15347"/>
    </row>
    <row r="15348" spans="1:4" x14ac:dyDescent="0.25">
      <c r="A15348"/>
      <c r="B15348"/>
      <c r="C15348"/>
      <c r="D15348"/>
    </row>
    <row r="15349" spans="1:4" x14ac:dyDescent="0.25">
      <c r="A15349"/>
      <c r="B15349"/>
      <c r="C15349"/>
      <c r="D15349"/>
    </row>
    <row r="15350" spans="1:4" x14ac:dyDescent="0.25">
      <c r="A15350"/>
      <c r="B15350"/>
      <c r="C15350"/>
      <c r="D15350"/>
    </row>
    <row r="15351" spans="1:4" x14ac:dyDescent="0.25">
      <c r="A15351"/>
      <c r="B15351"/>
      <c r="C15351"/>
      <c r="D15351"/>
    </row>
    <row r="15352" spans="1:4" x14ac:dyDescent="0.25">
      <c r="A15352"/>
      <c r="B15352"/>
      <c r="C15352"/>
      <c r="D15352"/>
    </row>
    <row r="15353" spans="1:4" x14ac:dyDescent="0.25">
      <c r="A15353"/>
      <c r="B15353"/>
      <c r="C15353"/>
      <c r="D15353"/>
    </row>
    <row r="15354" spans="1:4" x14ac:dyDescent="0.25">
      <c r="A15354"/>
      <c r="B15354"/>
      <c r="C15354"/>
      <c r="D15354"/>
    </row>
    <row r="15355" spans="1:4" x14ac:dyDescent="0.25">
      <c r="A15355"/>
      <c r="B15355"/>
      <c r="C15355"/>
      <c r="D15355"/>
    </row>
    <row r="15356" spans="1:4" x14ac:dyDescent="0.25">
      <c r="A15356"/>
      <c r="B15356"/>
      <c r="C15356"/>
      <c r="D15356"/>
    </row>
    <row r="15357" spans="1:4" x14ac:dyDescent="0.25">
      <c r="A15357"/>
      <c r="B15357"/>
      <c r="C15357"/>
      <c r="D15357"/>
    </row>
    <row r="15358" spans="1:4" x14ac:dyDescent="0.25">
      <c r="A15358"/>
      <c r="B15358"/>
      <c r="C15358"/>
      <c r="D15358"/>
    </row>
    <row r="15359" spans="1:4" x14ac:dyDescent="0.25">
      <c r="A15359"/>
      <c r="B15359"/>
      <c r="C15359"/>
      <c r="D15359"/>
    </row>
    <row r="15360" spans="1:4" x14ac:dyDescent="0.25">
      <c r="A15360"/>
      <c r="B15360"/>
      <c r="C15360"/>
      <c r="D15360"/>
    </row>
    <row r="15361" spans="1:4" x14ac:dyDescent="0.25">
      <c r="A15361"/>
      <c r="B15361"/>
      <c r="C15361"/>
      <c r="D15361"/>
    </row>
    <row r="15362" spans="1:4" x14ac:dyDescent="0.25">
      <c r="A15362"/>
      <c r="B15362"/>
      <c r="C15362"/>
      <c r="D15362"/>
    </row>
    <row r="15363" spans="1:4" x14ac:dyDescent="0.25">
      <c r="A15363"/>
      <c r="B15363"/>
      <c r="C15363"/>
      <c r="D15363"/>
    </row>
    <row r="15364" spans="1:4" x14ac:dyDescent="0.25">
      <c r="A15364"/>
      <c r="B15364"/>
      <c r="C15364"/>
      <c r="D15364"/>
    </row>
    <row r="15365" spans="1:4" x14ac:dyDescent="0.25">
      <c r="A15365"/>
      <c r="B15365"/>
      <c r="C15365"/>
      <c r="D15365"/>
    </row>
    <row r="15366" spans="1:4" x14ac:dyDescent="0.25">
      <c r="A15366"/>
      <c r="B15366"/>
      <c r="C15366"/>
      <c r="D15366"/>
    </row>
    <row r="15367" spans="1:4" x14ac:dyDescent="0.25">
      <c r="A15367"/>
      <c r="B15367"/>
      <c r="C15367"/>
      <c r="D15367"/>
    </row>
    <row r="15368" spans="1:4" x14ac:dyDescent="0.25">
      <c r="A15368"/>
      <c r="B15368"/>
      <c r="C15368"/>
      <c r="D15368"/>
    </row>
    <row r="15369" spans="1:4" x14ac:dyDescent="0.25">
      <c r="A15369"/>
      <c r="B15369"/>
      <c r="C15369"/>
      <c r="D15369"/>
    </row>
    <row r="15370" spans="1:4" x14ac:dyDescent="0.25">
      <c r="A15370"/>
      <c r="B15370"/>
      <c r="C15370"/>
      <c r="D15370"/>
    </row>
    <row r="15371" spans="1:4" x14ac:dyDescent="0.25">
      <c r="A15371"/>
      <c r="B15371"/>
      <c r="C15371"/>
      <c r="D15371"/>
    </row>
    <row r="15372" spans="1:4" x14ac:dyDescent="0.25">
      <c r="A15372"/>
      <c r="B15372"/>
      <c r="C15372"/>
      <c r="D15372"/>
    </row>
    <row r="15373" spans="1:4" x14ac:dyDescent="0.25">
      <c r="A15373"/>
      <c r="B15373"/>
      <c r="C15373"/>
      <c r="D15373"/>
    </row>
    <row r="15374" spans="1:4" x14ac:dyDescent="0.25">
      <c r="A15374"/>
      <c r="B15374"/>
      <c r="C15374"/>
      <c r="D15374"/>
    </row>
    <row r="15375" spans="1:4" x14ac:dyDescent="0.25">
      <c r="A15375"/>
      <c r="B15375"/>
      <c r="C15375"/>
      <c r="D15375"/>
    </row>
    <row r="15376" spans="1:4" x14ac:dyDescent="0.25">
      <c r="A15376"/>
      <c r="B15376"/>
      <c r="C15376"/>
      <c r="D15376"/>
    </row>
    <row r="15377" spans="1:4" x14ac:dyDescent="0.25">
      <c r="A15377"/>
      <c r="B15377"/>
      <c r="C15377"/>
      <c r="D15377"/>
    </row>
    <row r="15378" spans="1:4" x14ac:dyDescent="0.25">
      <c r="A15378"/>
      <c r="B15378"/>
      <c r="C15378"/>
      <c r="D15378"/>
    </row>
    <row r="15379" spans="1:4" x14ac:dyDescent="0.25">
      <c r="A15379"/>
      <c r="B15379"/>
      <c r="C15379"/>
      <c r="D15379"/>
    </row>
    <row r="15380" spans="1:4" x14ac:dyDescent="0.25">
      <c r="A15380"/>
      <c r="B15380"/>
      <c r="C15380"/>
      <c r="D15380"/>
    </row>
    <row r="15381" spans="1:4" x14ac:dyDescent="0.25">
      <c r="A15381"/>
      <c r="B15381"/>
      <c r="C15381"/>
      <c r="D15381"/>
    </row>
    <row r="15382" spans="1:4" x14ac:dyDescent="0.25">
      <c r="A15382"/>
      <c r="B15382"/>
      <c r="C15382"/>
      <c r="D15382"/>
    </row>
    <row r="15383" spans="1:4" x14ac:dyDescent="0.25">
      <c r="A15383"/>
      <c r="B15383"/>
      <c r="C15383"/>
      <c r="D15383"/>
    </row>
    <row r="15384" spans="1:4" x14ac:dyDescent="0.25">
      <c r="A15384"/>
      <c r="B15384"/>
      <c r="C15384"/>
      <c r="D15384"/>
    </row>
    <row r="15385" spans="1:4" x14ac:dyDescent="0.25">
      <c r="A15385"/>
      <c r="B15385"/>
      <c r="C15385"/>
      <c r="D15385"/>
    </row>
    <row r="15386" spans="1:4" x14ac:dyDescent="0.25">
      <c r="A15386"/>
      <c r="B15386"/>
      <c r="C15386"/>
      <c r="D15386"/>
    </row>
    <row r="15387" spans="1:4" x14ac:dyDescent="0.25">
      <c r="A15387"/>
      <c r="B15387"/>
      <c r="C15387"/>
      <c r="D15387"/>
    </row>
    <row r="15388" spans="1:4" x14ac:dyDescent="0.25">
      <c r="A15388"/>
      <c r="B15388"/>
      <c r="C15388"/>
      <c r="D15388"/>
    </row>
    <row r="15389" spans="1:4" x14ac:dyDescent="0.25">
      <c r="A15389"/>
      <c r="B15389"/>
      <c r="C15389"/>
      <c r="D15389"/>
    </row>
    <row r="15390" spans="1:4" x14ac:dyDescent="0.25">
      <c r="A15390"/>
      <c r="B15390"/>
      <c r="C15390"/>
      <c r="D15390"/>
    </row>
    <row r="15391" spans="1:4" x14ac:dyDescent="0.25">
      <c r="A15391"/>
      <c r="B15391"/>
      <c r="C15391"/>
      <c r="D15391"/>
    </row>
    <row r="15392" spans="1:4" x14ac:dyDescent="0.25">
      <c r="A15392"/>
      <c r="B15392"/>
      <c r="C15392"/>
      <c r="D15392"/>
    </row>
    <row r="15393" spans="1:4" x14ac:dyDescent="0.25">
      <c r="A15393"/>
      <c r="B15393"/>
      <c r="C15393"/>
      <c r="D15393"/>
    </row>
    <row r="15394" spans="1:4" x14ac:dyDescent="0.25">
      <c r="A15394"/>
      <c r="B15394"/>
      <c r="C15394"/>
      <c r="D15394"/>
    </row>
    <row r="15395" spans="1:4" x14ac:dyDescent="0.25">
      <c r="A15395"/>
      <c r="B15395"/>
      <c r="C15395"/>
      <c r="D15395"/>
    </row>
    <row r="15396" spans="1:4" x14ac:dyDescent="0.25">
      <c r="A15396"/>
      <c r="B15396"/>
      <c r="C15396"/>
      <c r="D15396"/>
    </row>
    <row r="15397" spans="1:4" x14ac:dyDescent="0.25">
      <c r="A15397"/>
      <c r="B15397"/>
      <c r="C15397"/>
      <c r="D15397"/>
    </row>
    <row r="15398" spans="1:4" x14ac:dyDescent="0.25">
      <c r="A15398"/>
      <c r="B15398"/>
      <c r="C15398"/>
      <c r="D15398"/>
    </row>
    <row r="15399" spans="1:4" x14ac:dyDescent="0.25">
      <c r="A15399"/>
      <c r="B15399"/>
      <c r="C15399"/>
      <c r="D15399"/>
    </row>
    <row r="15400" spans="1:4" x14ac:dyDescent="0.25">
      <c r="A15400"/>
      <c r="B15400"/>
      <c r="C15400"/>
      <c r="D15400"/>
    </row>
    <row r="15401" spans="1:4" x14ac:dyDescent="0.25">
      <c r="A15401"/>
      <c r="B15401"/>
      <c r="C15401"/>
      <c r="D15401"/>
    </row>
    <row r="15402" spans="1:4" x14ac:dyDescent="0.25">
      <c r="A15402"/>
      <c r="B15402"/>
      <c r="C15402"/>
      <c r="D15402"/>
    </row>
    <row r="15403" spans="1:4" x14ac:dyDescent="0.25">
      <c r="A15403"/>
      <c r="B15403"/>
      <c r="C15403"/>
      <c r="D15403"/>
    </row>
    <row r="15404" spans="1:4" x14ac:dyDescent="0.25">
      <c r="A15404"/>
      <c r="B15404"/>
      <c r="C15404"/>
      <c r="D15404"/>
    </row>
    <row r="15405" spans="1:4" x14ac:dyDescent="0.25">
      <c r="A15405"/>
      <c r="B15405"/>
      <c r="C15405"/>
      <c r="D15405"/>
    </row>
    <row r="15406" spans="1:4" x14ac:dyDescent="0.25">
      <c r="A15406"/>
      <c r="B15406"/>
      <c r="C15406"/>
      <c r="D15406"/>
    </row>
    <row r="15407" spans="1:4" x14ac:dyDescent="0.25">
      <c r="A15407"/>
      <c r="B15407"/>
      <c r="C15407"/>
      <c r="D15407"/>
    </row>
    <row r="15408" spans="1:4" x14ac:dyDescent="0.25">
      <c r="A15408"/>
      <c r="B15408"/>
      <c r="C15408"/>
      <c r="D15408"/>
    </row>
    <row r="15409" spans="1:4" x14ac:dyDescent="0.25">
      <c r="A15409"/>
      <c r="B15409"/>
      <c r="C15409"/>
      <c r="D15409"/>
    </row>
    <row r="15410" spans="1:4" x14ac:dyDescent="0.25">
      <c r="A15410"/>
      <c r="B15410"/>
      <c r="C15410"/>
      <c r="D15410"/>
    </row>
    <row r="15411" spans="1:4" x14ac:dyDescent="0.25">
      <c r="A15411"/>
      <c r="B15411"/>
      <c r="C15411"/>
      <c r="D15411"/>
    </row>
    <row r="15412" spans="1:4" x14ac:dyDescent="0.25">
      <c r="A15412"/>
      <c r="B15412"/>
      <c r="C15412"/>
      <c r="D15412"/>
    </row>
    <row r="15413" spans="1:4" x14ac:dyDescent="0.25">
      <c r="A15413"/>
      <c r="B15413"/>
      <c r="C15413"/>
      <c r="D15413"/>
    </row>
    <row r="15414" spans="1:4" x14ac:dyDescent="0.25">
      <c r="A15414"/>
      <c r="B15414"/>
      <c r="C15414"/>
      <c r="D15414"/>
    </row>
    <row r="15415" spans="1:4" x14ac:dyDescent="0.25">
      <c r="A15415"/>
      <c r="B15415"/>
      <c r="C15415"/>
      <c r="D15415"/>
    </row>
    <row r="15416" spans="1:4" x14ac:dyDescent="0.25">
      <c r="A15416"/>
      <c r="B15416"/>
      <c r="C15416"/>
      <c r="D15416"/>
    </row>
    <row r="15417" spans="1:4" x14ac:dyDescent="0.25">
      <c r="A15417"/>
      <c r="B15417"/>
      <c r="C15417"/>
      <c r="D15417"/>
    </row>
    <row r="15418" spans="1:4" x14ac:dyDescent="0.25">
      <c r="A15418"/>
      <c r="B15418"/>
      <c r="C15418"/>
      <c r="D15418"/>
    </row>
    <row r="15419" spans="1:4" x14ac:dyDescent="0.25">
      <c r="A15419"/>
      <c r="B15419"/>
      <c r="C15419"/>
      <c r="D15419"/>
    </row>
    <row r="15420" spans="1:4" x14ac:dyDescent="0.25">
      <c r="A15420"/>
      <c r="B15420"/>
      <c r="C15420"/>
      <c r="D15420"/>
    </row>
    <row r="15421" spans="1:4" x14ac:dyDescent="0.25">
      <c r="A15421"/>
      <c r="B15421"/>
      <c r="C15421"/>
      <c r="D15421"/>
    </row>
    <row r="15422" spans="1:4" x14ac:dyDescent="0.25">
      <c r="A15422"/>
      <c r="B15422"/>
      <c r="C15422"/>
      <c r="D15422"/>
    </row>
    <row r="15423" spans="1:4" x14ac:dyDescent="0.25">
      <c r="A15423"/>
      <c r="B15423"/>
      <c r="C15423"/>
      <c r="D15423"/>
    </row>
    <row r="15424" spans="1:4" x14ac:dyDescent="0.25">
      <c r="A15424"/>
      <c r="B15424"/>
      <c r="C15424"/>
      <c r="D15424"/>
    </row>
    <row r="15425" spans="1:4" x14ac:dyDescent="0.25">
      <c r="A15425"/>
      <c r="B15425"/>
      <c r="C15425"/>
      <c r="D15425"/>
    </row>
    <row r="15426" spans="1:4" x14ac:dyDescent="0.25">
      <c r="A15426"/>
      <c r="B15426"/>
      <c r="C15426"/>
      <c r="D15426"/>
    </row>
    <row r="15427" spans="1:4" x14ac:dyDescent="0.25">
      <c r="A15427"/>
      <c r="B15427"/>
      <c r="C15427"/>
      <c r="D15427"/>
    </row>
    <row r="15428" spans="1:4" x14ac:dyDescent="0.25">
      <c r="A15428"/>
      <c r="B15428"/>
      <c r="C15428"/>
      <c r="D15428"/>
    </row>
    <row r="15429" spans="1:4" x14ac:dyDescent="0.25">
      <c r="A15429"/>
      <c r="B15429"/>
      <c r="C15429"/>
      <c r="D15429"/>
    </row>
    <row r="15430" spans="1:4" x14ac:dyDescent="0.25">
      <c r="A15430"/>
      <c r="B15430"/>
      <c r="C15430"/>
      <c r="D15430"/>
    </row>
    <row r="15431" spans="1:4" x14ac:dyDescent="0.25">
      <c r="A15431"/>
      <c r="B15431"/>
      <c r="C15431"/>
      <c r="D15431"/>
    </row>
    <row r="15432" spans="1:4" x14ac:dyDescent="0.25">
      <c r="A15432"/>
      <c r="B15432"/>
      <c r="C15432"/>
      <c r="D15432"/>
    </row>
    <row r="15433" spans="1:4" x14ac:dyDescent="0.25">
      <c r="A15433"/>
      <c r="B15433"/>
      <c r="C15433"/>
      <c r="D15433"/>
    </row>
    <row r="15434" spans="1:4" x14ac:dyDescent="0.25">
      <c r="A15434"/>
      <c r="B15434"/>
      <c r="C15434"/>
      <c r="D15434"/>
    </row>
    <row r="15435" spans="1:4" x14ac:dyDescent="0.25">
      <c r="A15435"/>
      <c r="B15435"/>
      <c r="C15435"/>
      <c r="D15435"/>
    </row>
    <row r="15436" spans="1:4" x14ac:dyDescent="0.25">
      <c r="A15436"/>
      <c r="B15436"/>
      <c r="C15436"/>
      <c r="D15436"/>
    </row>
    <row r="15437" spans="1:4" x14ac:dyDescent="0.25">
      <c r="A15437"/>
      <c r="B15437"/>
      <c r="C15437"/>
      <c r="D15437"/>
    </row>
    <row r="15438" spans="1:4" x14ac:dyDescent="0.25">
      <c r="A15438"/>
      <c r="B15438"/>
      <c r="C15438"/>
      <c r="D15438"/>
    </row>
    <row r="15439" spans="1:4" x14ac:dyDescent="0.25">
      <c r="A15439"/>
      <c r="B15439"/>
      <c r="C15439"/>
      <c r="D15439"/>
    </row>
    <row r="15440" spans="1:4" x14ac:dyDescent="0.25">
      <c r="A15440"/>
      <c r="B15440"/>
      <c r="C15440"/>
      <c r="D15440"/>
    </row>
    <row r="15441" spans="1:4" x14ac:dyDescent="0.25">
      <c r="A15441"/>
      <c r="B15441"/>
      <c r="C15441"/>
      <c r="D15441"/>
    </row>
    <row r="15442" spans="1:4" x14ac:dyDescent="0.25">
      <c r="A15442"/>
      <c r="B15442"/>
      <c r="C15442"/>
      <c r="D15442"/>
    </row>
    <row r="15443" spans="1:4" x14ac:dyDescent="0.25">
      <c r="A15443"/>
      <c r="B15443"/>
      <c r="C15443"/>
      <c r="D15443"/>
    </row>
    <row r="15444" spans="1:4" x14ac:dyDescent="0.25">
      <c r="A15444"/>
      <c r="B15444"/>
      <c r="C15444"/>
      <c r="D15444"/>
    </row>
    <row r="15445" spans="1:4" x14ac:dyDescent="0.25">
      <c r="A15445"/>
      <c r="B15445"/>
      <c r="C15445"/>
      <c r="D15445"/>
    </row>
    <row r="15446" spans="1:4" x14ac:dyDescent="0.25">
      <c r="A15446"/>
      <c r="B15446"/>
      <c r="C15446"/>
      <c r="D15446"/>
    </row>
    <row r="15447" spans="1:4" x14ac:dyDescent="0.25">
      <c r="A15447"/>
      <c r="B15447"/>
      <c r="C15447"/>
      <c r="D15447"/>
    </row>
    <row r="15448" spans="1:4" x14ac:dyDescent="0.25">
      <c r="A15448"/>
      <c r="B15448"/>
      <c r="C15448"/>
      <c r="D15448"/>
    </row>
    <row r="15449" spans="1:4" x14ac:dyDescent="0.25">
      <c r="A15449"/>
      <c r="B15449"/>
      <c r="C15449"/>
      <c r="D15449"/>
    </row>
    <row r="15450" spans="1:4" x14ac:dyDescent="0.25">
      <c r="A15450"/>
      <c r="B15450"/>
      <c r="C15450"/>
      <c r="D15450"/>
    </row>
    <row r="15451" spans="1:4" x14ac:dyDescent="0.25">
      <c r="A15451"/>
      <c r="B15451"/>
      <c r="C15451"/>
      <c r="D15451"/>
    </row>
    <row r="15452" spans="1:4" x14ac:dyDescent="0.25">
      <c r="A15452"/>
      <c r="B15452"/>
      <c r="C15452"/>
      <c r="D15452"/>
    </row>
    <row r="15453" spans="1:4" x14ac:dyDescent="0.25">
      <c r="A15453"/>
      <c r="B15453"/>
      <c r="C15453"/>
      <c r="D15453"/>
    </row>
    <row r="15454" spans="1:4" x14ac:dyDescent="0.25">
      <c r="A15454"/>
      <c r="B15454"/>
      <c r="C15454"/>
      <c r="D15454"/>
    </row>
    <row r="15455" spans="1:4" x14ac:dyDescent="0.25">
      <c r="A15455"/>
      <c r="B15455"/>
      <c r="C15455"/>
      <c r="D15455"/>
    </row>
    <row r="15456" spans="1:4" x14ac:dyDescent="0.25">
      <c r="A15456"/>
      <c r="B15456"/>
      <c r="C15456"/>
      <c r="D15456"/>
    </row>
    <row r="15457" spans="1:4" x14ac:dyDescent="0.25">
      <c r="A15457"/>
      <c r="B15457"/>
      <c r="C15457"/>
      <c r="D15457"/>
    </row>
    <row r="15458" spans="1:4" x14ac:dyDescent="0.25">
      <c r="A15458"/>
      <c r="B15458"/>
      <c r="C15458"/>
      <c r="D15458"/>
    </row>
    <row r="15459" spans="1:4" x14ac:dyDescent="0.25">
      <c r="A15459"/>
      <c r="B15459"/>
      <c r="C15459"/>
      <c r="D15459"/>
    </row>
    <row r="15460" spans="1:4" x14ac:dyDescent="0.25">
      <c r="A15460"/>
      <c r="B15460"/>
      <c r="C15460"/>
      <c r="D15460"/>
    </row>
    <row r="15461" spans="1:4" x14ac:dyDescent="0.25">
      <c r="A15461"/>
      <c r="B15461"/>
      <c r="C15461"/>
      <c r="D15461"/>
    </row>
    <row r="15462" spans="1:4" x14ac:dyDescent="0.25">
      <c r="A15462"/>
      <c r="B15462"/>
      <c r="C15462"/>
      <c r="D15462"/>
    </row>
    <row r="15463" spans="1:4" x14ac:dyDescent="0.25">
      <c r="A15463"/>
      <c r="B15463"/>
      <c r="C15463"/>
      <c r="D15463"/>
    </row>
    <row r="15464" spans="1:4" x14ac:dyDescent="0.25">
      <c r="A15464"/>
      <c r="B15464"/>
      <c r="C15464"/>
      <c r="D15464"/>
    </row>
    <row r="15465" spans="1:4" x14ac:dyDescent="0.25">
      <c r="A15465"/>
      <c r="B15465"/>
      <c r="C15465"/>
      <c r="D15465"/>
    </row>
    <row r="15466" spans="1:4" x14ac:dyDescent="0.25">
      <c r="A15466"/>
      <c r="B15466"/>
      <c r="C15466"/>
      <c r="D15466"/>
    </row>
    <row r="15467" spans="1:4" x14ac:dyDescent="0.25">
      <c r="A15467"/>
      <c r="B15467"/>
      <c r="C15467"/>
      <c r="D15467"/>
    </row>
    <row r="15468" spans="1:4" x14ac:dyDescent="0.25">
      <c r="A15468"/>
      <c r="B15468"/>
      <c r="C15468"/>
      <c r="D15468"/>
    </row>
    <row r="15469" spans="1:4" x14ac:dyDescent="0.25">
      <c r="A15469"/>
      <c r="B15469"/>
      <c r="C15469"/>
      <c r="D15469"/>
    </row>
    <row r="15470" spans="1:4" x14ac:dyDescent="0.25">
      <c r="A15470"/>
      <c r="B15470"/>
      <c r="C15470"/>
      <c r="D15470"/>
    </row>
    <row r="15471" spans="1:4" x14ac:dyDescent="0.25">
      <c r="A15471"/>
      <c r="B15471"/>
      <c r="C15471"/>
      <c r="D15471"/>
    </row>
    <row r="15472" spans="1:4" x14ac:dyDescent="0.25">
      <c r="A15472"/>
      <c r="B15472"/>
      <c r="C15472"/>
      <c r="D15472"/>
    </row>
    <row r="15473" spans="1:4" x14ac:dyDescent="0.25">
      <c r="A15473"/>
      <c r="B15473"/>
      <c r="C15473"/>
      <c r="D15473"/>
    </row>
    <row r="15474" spans="1:4" x14ac:dyDescent="0.25">
      <c r="A15474"/>
      <c r="B15474"/>
      <c r="C15474"/>
      <c r="D15474"/>
    </row>
    <row r="15475" spans="1:4" x14ac:dyDescent="0.25">
      <c r="A15475"/>
      <c r="B15475"/>
      <c r="C15475"/>
      <c r="D15475"/>
    </row>
    <row r="15476" spans="1:4" x14ac:dyDescent="0.25">
      <c r="A15476"/>
      <c r="B15476"/>
      <c r="C15476"/>
      <c r="D15476"/>
    </row>
    <row r="15477" spans="1:4" x14ac:dyDescent="0.25">
      <c r="A15477"/>
      <c r="B15477"/>
      <c r="C15477"/>
      <c r="D15477"/>
    </row>
    <row r="15478" spans="1:4" x14ac:dyDescent="0.25">
      <c r="A15478"/>
      <c r="B15478"/>
      <c r="C15478"/>
      <c r="D15478"/>
    </row>
    <row r="15479" spans="1:4" x14ac:dyDescent="0.25">
      <c r="A15479"/>
      <c r="B15479"/>
      <c r="C15479"/>
      <c r="D15479"/>
    </row>
    <row r="15480" spans="1:4" x14ac:dyDescent="0.25">
      <c r="A15480"/>
      <c r="B15480"/>
      <c r="C15480"/>
      <c r="D15480"/>
    </row>
    <row r="15481" spans="1:4" x14ac:dyDescent="0.25">
      <c r="A15481"/>
      <c r="B15481"/>
      <c r="C15481"/>
      <c r="D15481"/>
    </row>
    <row r="15482" spans="1:4" x14ac:dyDescent="0.25">
      <c r="A15482"/>
      <c r="B15482"/>
      <c r="C15482"/>
      <c r="D15482"/>
    </row>
    <row r="15483" spans="1:4" x14ac:dyDescent="0.25">
      <c r="A15483"/>
      <c r="B15483"/>
      <c r="C15483"/>
      <c r="D15483"/>
    </row>
    <row r="15484" spans="1:4" x14ac:dyDescent="0.25">
      <c r="A15484"/>
      <c r="B15484"/>
      <c r="C15484"/>
      <c r="D15484"/>
    </row>
    <row r="15485" spans="1:4" x14ac:dyDescent="0.25">
      <c r="A15485"/>
      <c r="B15485"/>
      <c r="C15485"/>
      <c r="D15485"/>
    </row>
    <row r="15486" spans="1:4" x14ac:dyDescent="0.25">
      <c r="A15486"/>
      <c r="B15486"/>
      <c r="C15486"/>
      <c r="D15486"/>
    </row>
    <row r="15487" spans="1:4" x14ac:dyDescent="0.25">
      <c r="A15487"/>
      <c r="B15487"/>
      <c r="C15487"/>
      <c r="D15487"/>
    </row>
    <row r="15488" spans="1:4" x14ac:dyDescent="0.25">
      <c r="A15488"/>
      <c r="B15488"/>
      <c r="C15488"/>
      <c r="D15488"/>
    </row>
    <row r="15489" spans="1:4" x14ac:dyDescent="0.25">
      <c r="A15489"/>
      <c r="B15489"/>
      <c r="C15489"/>
      <c r="D15489"/>
    </row>
    <row r="15490" spans="1:4" x14ac:dyDescent="0.25">
      <c r="A15490"/>
      <c r="B15490"/>
      <c r="C15490"/>
      <c r="D15490"/>
    </row>
    <row r="15491" spans="1:4" x14ac:dyDescent="0.25">
      <c r="A15491"/>
      <c r="B15491"/>
      <c r="C15491"/>
      <c r="D15491"/>
    </row>
    <row r="15492" spans="1:4" x14ac:dyDescent="0.25">
      <c r="A15492"/>
      <c r="B15492"/>
      <c r="C15492"/>
      <c r="D15492"/>
    </row>
    <row r="15493" spans="1:4" x14ac:dyDescent="0.25">
      <c r="A15493"/>
      <c r="B15493"/>
      <c r="C15493"/>
      <c r="D15493"/>
    </row>
    <row r="15494" spans="1:4" x14ac:dyDescent="0.25">
      <c r="A15494"/>
      <c r="B15494"/>
      <c r="C15494"/>
      <c r="D15494"/>
    </row>
    <row r="15495" spans="1:4" x14ac:dyDescent="0.25">
      <c r="A15495"/>
      <c r="B15495"/>
      <c r="C15495"/>
      <c r="D15495"/>
    </row>
    <row r="15496" spans="1:4" x14ac:dyDescent="0.25">
      <c r="A15496"/>
      <c r="B15496"/>
      <c r="C15496"/>
      <c r="D15496"/>
    </row>
    <row r="15497" spans="1:4" x14ac:dyDescent="0.25">
      <c r="A15497"/>
      <c r="B15497"/>
      <c r="C15497"/>
      <c r="D15497"/>
    </row>
    <row r="15498" spans="1:4" x14ac:dyDescent="0.25">
      <c r="A15498"/>
      <c r="B15498"/>
      <c r="C15498"/>
      <c r="D15498"/>
    </row>
    <row r="15499" spans="1:4" x14ac:dyDescent="0.25">
      <c r="A15499"/>
      <c r="B15499"/>
      <c r="C15499"/>
      <c r="D15499"/>
    </row>
    <row r="15500" spans="1:4" x14ac:dyDescent="0.25">
      <c r="A15500"/>
      <c r="B15500"/>
      <c r="C15500"/>
      <c r="D15500"/>
    </row>
    <row r="15501" spans="1:4" x14ac:dyDescent="0.25">
      <c r="A15501"/>
      <c r="B15501"/>
      <c r="C15501"/>
      <c r="D15501"/>
    </row>
    <row r="15502" spans="1:4" x14ac:dyDescent="0.25">
      <c r="A15502"/>
      <c r="B15502"/>
      <c r="C15502"/>
      <c r="D15502"/>
    </row>
    <row r="15503" spans="1:4" x14ac:dyDescent="0.25">
      <c r="A15503"/>
      <c r="B15503"/>
      <c r="C15503"/>
      <c r="D15503"/>
    </row>
    <row r="15504" spans="1:4" x14ac:dyDescent="0.25">
      <c r="A15504"/>
      <c r="B15504"/>
      <c r="C15504"/>
      <c r="D15504"/>
    </row>
    <row r="15505" spans="1:4" x14ac:dyDescent="0.25">
      <c r="A15505"/>
      <c r="B15505"/>
      <c r="C15505"/>
      <c r="D15505"/>
    </row>
    <row r="15506" spans="1:4" x14ac:dyDescent="0.25">
      <c r="A15506"/>
      <c r="B15506"/>
      <c r="C15506"/>
      <c r="D15506"/>
    </row>
    <row r="15507" spans="1:4" x14ac:dyDescent="0.25">
      <c r="A15507"/>
      <c r="B15507"/>
      <c r="C15507"/>
      <c r="D15507"/>
    </row>
    <row r="15508" spans="1:4" x14ac:dyDescent="0.25">
      <c r="A15508"/>
      <c r="B15508"/>
      <c r="C15508"/>
      <c r="D15508"/>
    </row>
    <row r="15509" spans="1:4" x14ac:dyDescent="0.25">
      <c r="A15509"/>
      <c r="B15509"/>
      <c r="C15509"/>
      <c r="D15509"/>
    </row>
    <row r="15510" spans="1:4" x14ac:dyDescent="0.25">
      <c r="A15510"/>
      <c r="B15510"/>
      <c r="C15510"/>
      <c r="D15510"/>
    </row>
    <row r="15511" spans="1:4" x14ac:dyDescent="0.25">
      <c r="A15511"/>
      <c r="B15511"/>
      <c r="C15511"/>
      <c r="D15511"/>
    </row>
    <row r="15512" spans="1:4" x14ac:dyDescent="0.25">
      <c r="A15512"/>
      <c r="B15512"/>
      <c r="C15512"/>
      <c r="D15512"/>
    </row>
    <row r="15513" spans="1:4" x14ac:dyDescent="0.25">
      <c r="A15513"/>
      <c r="B15513"/>
      <c r="C15513"/>
      <c r="D15513"/>
    </row>
    <row r="15514" spans="1:4" x14ac:dyDescent="0.25">
      <c r="A15514"/>
      <c r="B15514"/>
      <c r="C15514"/>
      <c r="D15514"/>
    </row>
    <row r="15515" spans="1:4" x14ac:dyDescent="0.25">
      <c r="A15515"/>
      <c r="B15515"/>
      <c r="C15515"/>
      <c r="D15515"/>
    </row>
    <row r="15516" spans="1:4" x14ac:dyDescent="0.25">
      <c r="A15516"/>
      <c r="B15516"/>
      <c r="C15516"/>
      <c r="D15516"/>
    </row>
    <row r="15517" spans="1:4" x14ac:dyDescent="0.25">
      <c r="A15517"/>
      <c r="B15517"/>
      <c r="C15517"/>
      <c r="D15517"/>
    </row>
    <row r="15518" spans="1:4" x14ac:dyDescent="0.25">
      <c r="A15518"/>
      <c r="B15518"/>
      <c r="C15518"/>
      <c r="D15518"/>
    </row>
    <row r="15519" spans="1:4" x14ac:dyDescent="0.25">
      <c r="A15519"/>
      <c r="B15519"/>
      <c r="C15519"/>
      <c r="D15519"/>
    </row>
    <row r="15520" spans="1:4" x14ac:dyDescent="0.25">
      <c r="A15520"/>
      <c r="B15520"/>
      <c r="C15520"/>
      <c r="D15520"/>
    </row>
    <row r="15521" spans="1:4" x14ac:dyDescent="0.25">
      <c r="A15521"/>
      <c r="B15521"/>
      <c r="C15521"/>
      <c r="D15521"/>
    </row>
    <row r="15522" spans="1:4" x14ac:dyDescent="0.25">
      <c r="A15522"/>
      <c r="B15522"/>
      <c r="C15522"/>
      <c r="D15522"/>
    </row>
    <row r="15523" spans="1:4" x14ac:dyDescent="0.25">
      <c r="A15523"/>
      <c r="B15523"/>
      <c r="C15523"/>
      <c r="D15523"/>
    </row>
    <row r="15524" spans="1:4" x14ac:dyDescent="0.25">
      <c r="A15524"/>
      <c r="B15524"/>
      <c r="C15524"/>
      <c r="D15524"/>
    </row>
    <row r="15525" spans="1:4" x14ac:dyDescent="0.25">
      <c r="A15525"/>
      <c r="B15525"/>
      <c r="C15525"/>
      <c r="D15525"/>
    </row>
    <row r="15526" spans="1:4" x14ac:dyDescent="0.25">
      <c r="A15526"/>
      <c r="B15526"/>
      <c r="C15526"/>
      <c r="D15526"/>
    </row>
    <row r="15527" spans="1:4" x14ac:dyDescent="0.25">
      <c r="A15527"/>
      <c r="B15527"/>
      <c r="C15527"/>
      <c r="D15527"/>
    </row>
    <row r="15528" spans="1:4" x14ac:dyDescent="0.25">
      <c r="A15528"/>
      <c r="B15528"/>
      <c r="C15528"/>
      <c r="D15528"/>
    </row>
    <row r="15529" spans="1:4" x14ac:dyDescent="0.25">
      <c r="A15529"/>
      <c r="B15529"/>
      <c r="C15529"/>
      <c r="D15529"/>
    </row>
    <row r="15530" spans="1:4" x14ac:dyDescent="0.25">
      <c r="A15530"/>
      <c r="B15530"/>
      <c r="C15530"/>
      <c r="D15530"/>
    </row>
    <row r="15531" spans="1:4" x14ac:dyDescent="0.25">
      <c r="A15531"/>
      <c r="B15531"/>
      <c r="C15531"/>
      <c r="D15531"/>
    </row>
    <row r="15532" spans="1:4" x14ac:dyDescent="0.25">
      <c r="A15532"/>
      <c r="B15532"/>
      <c r="C15532"/>
      <c r="D15532"/>
    </row>
    <row r="15533" spans="1:4" x14ac:dyDescent="0.25">
      <c r="A15533"/>
      <c r="B15533"/>
      <c r="C15533"/>
      <c r="D15533"/>
    </row>
    <row r="15534" spans="1:4" x14ac:dyDescent="0.25">
      <c r="A15534"/>
      <c r="B15534"/>
      <c r="C15534"/>
      <c r="D15534"/>
    </row>
    <row r="15535" spans="1:4" x14ac:dyDescent="0.25">
      <c r="A15535"/>
      <c r="B15535"/>
      <c r="C15535"/>
      <c r="D15535"/>
    </row>
    <row r="15536" spans="1:4" x14ac:dyDescent="0.25">
      <c r="A15536"/>
      <c r="B15536"/>
      <c r="C15536"/>
      <c r="D15536"/>
    </row>
    <row r="15537" spans="1:4" x14ac:dyDescent="0.25">
      <c r="A15537"/>
      <c r="B15537"/>
      <c r="C15537"/>
      <c r="D15537"/>
    </row>
    <row r="15538" spans="1:4" x14ac:dyDescent="0.25">
      <c r="A15538"/>
      <c r="B15538"/>
      <c r="C15538"/>
      <c r="D15538"/>
    </row>
    <row r="15539" spans="1:4" x14ac:dyDescent="0.25">
      <c r="A15539"/>
      <c r="B15539"/>
      <c r="C15539"/>
      <c r="D15539"/>
    </row>
    <row r="15540" spans="1:4" x14ac:dyDescent="0.25">
      <c r="A15540"/>
      <c r="B15540"/>
      <c r="C15540"/>
      <c r="D15540"/>
    </row>
    <row r="15541" spans="1:4" x14ac:dyDescent="0.25">
      <c r="A15541"/>
      <c r="B15541"/>
      <c r="C15541"/>
      <c r="D15541"/>
    </row>
    <row r="15542" spans="1:4" x14ac:dyDescent="0.25">
      <c r="A15542"/>
      <c r="B15542"/>
      <c r="C15542"/>
      <c r="D15542"/>
    </row>
    <row r="15543" spans="1:4" x14ac:dyDescent="0.25">
      <c r="A15543"/>
      <c r="B15543"/>
      <c r="C15543"/>
      <c r="D15543"/>
    </row>
    <row r="15544" spans="1:4" x14ac:dyDescent="0.25">
      <c r="A15544"/>
      <c r="B15544"/>
      <c r="C15544"/>
      <c r="D15544"/>
    </row>
    <row r="15545" spans="1:4" x14ac:dyDescent="0.25">
      <c r="A15545"/>
      <c r="B15545"/>
      <c r="C15545"/>
      <c r="D15545"/>
    </row>
    <row r="15546" spans="1:4" x14ac:dyDescent="0.25">
      <c r="A15546"/>
      <c r="B15546"/>
      <c r="C15546"/>
      <c r="D15546"/>
    </row>
    <row r="15547" spans="1:4" x14ac:dyDescent="0.25">
      <c r="A15547"/>
      <c r="B15547"/>
      <c r="C15547"/>
      <c r="D15547"/>
    </row>
    <row r="15548" spans="1:4" x14ac:dyDescent="0.25">
      <c r="A15548"/>
      <c r="B15548"/>
      <c r="C15548"/>
      <c r="D15548"/>
    </row>
    <row r="15549" spans="1:4" x14ac:dyDescent="0.25">
      <c r="A15549"/>
      <c r="B15549"/>
      <c r="C15549"/>
      <c r="D15549"/>
    </row>
    <row r="15550" spans="1:4" x14ac:dyDescent="0.25">
      <c r="A15550"/>
      <c r="B15550"/>
      <c r="C15550"/>
      <c r="D15550"/>
    </row>
    <row r="15551" spans="1:4" x14ac:dyDescent="0.25">
      <c r="A15551"/>
      <c r="B15551"/>
      <c r="C15551"/>
      <c r="D15551"/>
    </row>
    <row r="15552" spans="1:4" x14ac:dyDescent="0.25">
      <c r="A15552"/>
      <c r="B15552"/>
      <c r="C15552"/>
      <c r="D15552"/>
    </row>
    <row r="15553" spans="1:4" x14ac:dyDescent="0.25">
      <c r="A15553"/>
      <c r="B15553"/>
      <c r="C15553"/>
      <c r="D15553"/>
    </row>
    <row r="15554" spans="1:4" x14ac:dyDescent="0.25">
      <c r="A15554"/>
      <c r="B15554"/>
      <c r="C15554"/>
      <c r="D15554"/>
    </row>
    <row r="15555" spans="1:4" x14ac:dyDescent="0.25">
      <c r="A15555"/>
      <c r="B15555"/>
      <c r="C15555"/>
      <c r="D15555"/>
    </row>
    <row r="15556" spans="1:4" x14ac:dyDescent="0.25">
      <c r="A15556"/>
      <c r="B15556"/>
      <c r="C15556"/>
      <c r="D15556"/>
    </row>
    <row r="15557" spans="1:4" x14ac:dyDescent="0.25">
      <c r="A15557"/>
      <c r="B15557"/>
      <c r="C15557"/>
      <c r="D15557"/>
    </row>
    <row r="15558" spans="1:4" x14ac:dyDescent="0.25">
      <c r="A15558"/>
      <c r="B15558"/>
      <c r="C15558"/>
      <c r="D15558"/>
    </row>
    <row r="15559" spans="1:4" x14ac:dyDescent="0.25">
      <c r="A15559"/>
      <c r="B15559"/>
      <c r="C15559"/>
      <c r="D15559"/>
    </row>
    <row r="15560" spans="1:4" x14ac:dyDescent="0.25">
      <c r="A15560"/>
      <c r="B15560"/>
      <c r="C15560"/>
      <c r="D15560"/>
    </row>
    <row r="15561" spans="1:4" x14ac:dyDescent="0.25">
      <c r="A15561"/>
      <c r="B15561"/>
      <c r="C15561"/>
      <c r="D15561"/>
    </row>
    <row r="15562" spans="1:4" x14ac:dyDescent="0.25">
      <c r="A15562"/>
      <c r="B15562"/>
      <c r="C15562"/>
      <c r="D15562"/>
    </row>
    <row r="15563" spans="1:4" x14ac:dyDescent="0.25">
      <c r="A15563"/>
      <c r="B15563"/>
      <c r="C15563"/>
      <c r="D15563"/>
    </row>
    <row r="15564" spans="1:4" x14ac:dyDescent="0.25">
      <c r="A15564"/>
      <c r="B15564"/>
      <c r="C15564"/>
      <c r="D15564"/>
    </row>
    <row r="15565" spans="1:4" x14ac:dyDescent="0.25">
      <c r="A15565"/>
      <c r="B15565"/>
      <c r="C15565"/>
      <c r="D15565"/>
    </row>
    <row r="15566" spans="1:4" x14ac:dyDescent="0.25">
      <c r="A15566"/>
      <c r="B15566"/>
      <c r="C15566"/>
      <c r="D15566"/>
    </row>
    <row r="15567" spans="1:4" x14ac:dyDescent="0.25">
      <c r="A15567"/>
      <c r="B15567"/>
      <c r="C15567"/>
      <c r="D15567"/>
    </row>
    <row r="15568" spans="1:4" x14ac:dyDescent="0.25">
      <c r="A15568"/>
      <c r="B15568"/>
      <c r="C15568"/>
      <c r="D15568"/>
    </row>
    <row r="15569" spans="1:4" x14ac:dyDescent="0.25">
      <c r="A15569"/>
      <c r="B15569"/>
      <c r="C15569"/>
      <c r="D15569"/>
    </row>
    <row r="15570" spans="1:4" x14ac:dyDescent="0.25">
      <c r="A15570"/>
      <c r="B15570"/>
      <c r="C15570"/>
      <c r="D15570"/>
    </row>
    <row r="15571" spans="1:4" x14ac:dyDescent="0.25">
      <c r="A15571"/>
      <c r="B15571"/>
      <c r="C15571"/>
      <c r="D15571"/>
    </row>
    <row r="15572" spans="1:4" x14ac:dyDescent="0.25">
      <c r="A15572"/>
      <c r="B15572"/>
      <c r="C15572"/>
      <c r="D15572"/>
    </row>
    <row r="15573" spans="1:4" x14ac:dyDescent="0.25">
      <c r="A15573"/>
      <c r="B15573"/>
      <c r="C15573"/>
      <c r="D15573"/>
    </row>
    <row r="15574" spans="1:4" x14ac:dyDescent="0.25">
      <c r="A15574"/>
      <c r="B15574"/>
      <c r="C15574"/>
      <c r="D15574"/>
    </row>
    <row r="15575" spans="1:4" x14ac:dyDescent="0.25">
      <c r="A15575"/>
      <c r="B15575"/>
      <c r="C15575"/>
      <c r="D15575"/>
    </row>
    <row r="15576" spans="1:4" x14ac:dyDescent="0.25">
      <c r="A15576"/>
      <c r="B15576"/>
      <c r="C15576"/>
      <c r="D15576"/>
    </row>
    <row r="15577" spans="1:4" x14ac:dyDescent="0.25">
      <c r="A15577"/>
      <c r="B15577"/>
      <c r="C15577"/>
      <c r="D15577"/>
    </row>
    <row r="15578" spans="1:4" x14ac:dyDescent="0.25">
      <c r="A15578"/>
      <c r="B15578"/>
      <c r="C15578"/>
      <c r="D15578"/>
    </row>
    <row r="15579" spans="1:4" x14ac:dyDescent="0.25">
      <c r="A15579"/>
      <c r="B15579"/>
      <c r="C15579"/>
      <c r="D15579"/>
    </row>
    <row r="15580" spans="1:4" x14ac:dyDescent="0.25">
      <c r="A15580"/>
      <c r="B15580"/>
      <c r="C15580"/>
      <c r="D15580"/>
    </row>
    <row r="15581" spans="1:4" x14ac:dyDescent="0.25">
      <c r="A15581"/>
      <c r="B15581"/>
      <c r="C15581"/>
      <c r="D15581"/>
    </row>
    <row r="15582" spans="1:4" x14ac:dyDescent="0.25">
      <c r="A15582"/>
      <c r="B15582"/>
      <c r="C15582"/>
      <c r="D15582"/>
    </row>
    <row r="15583" spans="1:4" x14ac:dyDescent="0.25">
      <c r="A15583"/>
      <c r="B15583"/>
      <c r="C15583"/>
      <c r="D15583"/>
    </row>
    <row r="15584" spans="1:4" x14ac:dyDescent="0.25">
      <c r="A15584"/>
      <c r="B15584"/>
      <c r="C15584"/>
      <c r="D15584"/>
    </row>
    <row r="15585" spans="1:4" x14ac:dyDescent="0.25">
      <c r="A15585"/>
      <c r="B15585"/>
      <c r="C15585"/>
      <c r="D15585"/>
    </row>
    <row r="15586" spans="1:4" x14ac:dyDescent="0.25">
      <c r="A15586"/>
      <c r="B15586"/>
      <c r="C15586"/>
      <c r="D15586"/>
    </row>
    <row r="15587" spans="1:4" x14ac:dyDescent="0.25">
      <c r="A15587"/>
      <c r="B15587"/>
      <c r="C15587"/>
      <c r="D15587"/>
    </row>
    <row r="15588" spans="1:4" x14ac:dyDescent="0.25">
      <c r="A15588"/>
      <c r="B15588"/>
      <c r="C15588"/>
      <c r="D15588"/>
    </row>
    <row r="15589" spans="1:4" x14ac:dyDescent="0.25">
      <c r="A15589"/>
      <c r="B15589"/>
      <c r="C15589"/>
      <c r="D15589"/>
    </row>
    <row r="15590" spans="1:4" x14ac:dyDescent="0.25">
      <c r="A15590"/>
      <c r="B15590"/>
      <c r="C15590"/>
      <c r="D15590"/>
    </row>
    <row r="15591" spans="1:4" x14ac:dyDescent="0.25">
      <c r="A15591"/>
      <c r="B15591"/>
      <c r="C15591"/>
      <c r="D15591"/>
    </row>
    <row r="15592" spans="1:4" x14ac:dyDescent="0.25">
      <c r="A15592"/>
      <c r="B15592"/>
      <c r="C15592"/>
      <c r="D15592"/>
    </row>
    <row r="15593" spans="1:4" x14ac:dyDescent="0.25">
      <c r="A15593"/>
      <c r="B15593"/>
      <c r="C15593"/>
      <c r="D15593"/>
    </row>
    <row r="15594" spans="1:4" x14ac:dyDescent="0.25">
      <c r="A15594"/>
      <c r="B15594"/>
      <c r="C15594"/>
      <c r="D15594"/>
    </row>
    <row r="15595" spans="1:4" x14ac:dyDescent="0.25">
      <c r="A15595"/>
      <c r="B15595"/>
      <c r="C15595"/>
      <c r="D15595"/>
    </row>
    <row r="15596" spans="1:4" x14ac:dyDescent="0.25">
      <c r="A15596"/>
      <c r="B15596"/>
      <c r="C15596"/>
      <c r="D15596"/>
    </row>
    <row r="15597" spans="1:4" x14ac:dyDescent="0.25">
      <c r="A15597"/>
      <c r="B15597"/>
      <c r="C15597"/>
      <c r="D15597"/>
    </row>
    <row r="15598" spans="1:4" x14ac:dyDescent="0.25">
      <c r="A15598"/>
      <c r="B15598"/>
      <c r="C15598"/>
      <c r="D15598"/>
    </row>
    <row r="15599" spans="1:4" x14ac:dyDescent="0.25">
      <c r="A15599"/>
      <c r="B15599"/>
      <c r="C15599"/>
      <c r="D15599"/>
    </row>
    <row r="15600" spans="1:4" x14ac:dyDescent="0.25">
      <c r="A15600"/>
      <c r="B15600"/>
      <c r="C15600"/>
      <c r="D15600"/>
    </row>
    <row r="15601" spans="1:4" x14ac:dyDescent="0.25">
      <c r="A15601"/>
      <c r="B15601"/>
      <c r="C15601"/>
      <c r="D15601"/>
    </row>
    <row r="15602" spans="1:4" x14ac:dyDescent="0.25">
      <c r="A15602"/>
      <c r="B15602"/>
      <c r="C15602"/>
      <c r="D15602"/>
    </row>
    <row r="15603" spans="1:4" x14ac:dyDescent="0.25">
      <c r="A15603"/>
      <c r="B15603"/>
      <c r="C15603"/>
      <c r="D15603"/>
    </row>
    <row r="15604" spans="1:4" x14ac:dyDescent="0.25">
      <c r="A15604"/>
      <c r="B15604"/>
      <c r="C15604"/>
      <c r="D15604"/>
    </row>
    <row r="15605" spans="1:4" x14ac:dyDescent="0.25">
      <c r="A15605"/>
      <c r="B15605"/>
      <c r="C15605"/>
      <c r="D15605"/>
    </row>
    <row r="15606" spans="1:4" x14ac:dyDescent="0.25">
      <c r="A15606"/>
      <c r="B15606"/>
      <c r="C15606"/>
      <c r="D15606"/>
    </row>
    <row r="15607" spans="1:4" x14ac:dyDescent="0.25">
      <c r="A15607"/>
      <c r="B15607"/>
      <c r="C15607"/>
      <c r="D15607"/>
    </row>
    <row r="15608" spans="1:4" x14ac:dyDescent="0.25">
      <c r="A15608"/>
      <c r="B15608"/>
      <c r="C15608"/>
      <c r="D15608"/>
    </row>
    <row r="15609" spans="1:4" x14ac:dyDescent="0.25">
      <c r="A15609"/>
      <c r="B15609"/>
      <c r="C15609"/>
      <c r="D15609"/>
    </row>
    <row r="15610" spans="1:4" x14ac:dyDescent="0.25">
      <c r="A15610"/>
      <c r="B15610"/>
      <c r="C15610"/>
      <c r="D15610"/>
    </row>
    <row r="15611" spans="1:4" x14ac:dyDescent="0.25">
      <c r="A15611"/>
      <c r="B15611"/>
      <c r="C15611"/>
      <c r="D15611"/>
    </row>
    <row r="15612" spans="1:4" x14ac:dyDescent="0.25">
      <c r="A15612"/>
      <c r="B15612"/>
      <c r="C15612"/>
      <c r="D15612"/>
    </row>
    <row r="15613" spans="1:4" x14ac:dyDescent="0.25">
      <c r="A15613"/>
      <c r="B15613"/>
      <c r="C15613"/>
      <c r="D15613"/>
    </row>
    <row r="15614" spans="1:4" x14ac:dyDescent="0.25">
      <c r="A15614"/>
      <c r="B15614"/>
      <c r="C15614"/>
      <c r="D15614"/>
    </row>
    <row r="15615" spans="1:4" x14ac:dyDescent="0.25">
      <c r="A15615"/>
      <c r="B15615"/>
      <c r="C15615"/>
      <c r="D15615"/>
    </row>
    <row r="15616" spans="1:4" x14ac:dyDescent="0.25">
      <c r="A15616"/>
      <c r="B15616"/>
      <c r="C15616"/>
      <c r="D15616"/>
    </row>
    <row r="15617" spans="1:4" x14ac:dyDescent="0.25">
      <c r="A15617"/>
      <c r="B15617"/>
      <c r="C15617"/>
      <c r="D15617"/>
    </row>
    <row r="15618" spans="1:4" x14ac:dyDescent="0.25">
      <c r="A15618"/>
      <c r="B15618"/>
      <c r="C15618"/>
      <c r="D15618"/>
    </row>
    <row r="15619" spans="1:4" x14ac:dyDescent="0.25">
      <c r="A15619"/>
      <c r="B15619"/>
      <c r="C15619"/>
      <c r="D15619"/>
    </row>
    <row r="15620" spans="1:4" x14ac:dyDescent="0.25">
      <c r="A15620"/>
      <c r="B15620"/>
      <c r="C15620"/>
      <c r="D15620"/>
    </row>
    <row r="15621" spans="1:4" x14ac:dyDescent="0.25">
      <c r="A15621"/>
      <c r="B15621"/>
      <c r="C15621"/>
      <c r="D15621"/>
    </row>
    <row r="15622" spans="1:4" x14ac:dyDescent="0.25">
      <c r="A15622"/>
      <c r="B15622"/>
      <c r="C15622"/>
      <c r="D15622"/>
    </row>
    <row r="15623" spans="1:4" x14ac:dyDescent="0.25">
      <c r="A15623"/>
      <c r="B15623"/>
      <c r="C15623"/>
      <c r="D15623"/>
    </row>
    <row r="15624" spans="1:4" x14ac:dyDescent="0.25">
      <c r="A15624"/>
      <c r="B15624"/>
      <c r="C15624"/>
      <c r="D15624"/>
    </row>
    <row r="15625" spans="1:4" x14ac:dyDescent="0.25">
      <c r="A15625"/>
      <c r="B15625"/>
      <c r="C15625"/>
      <c r="D15625"/>
    </row>
    <row r="15626" spans="1:4" x14ac:dyDescent="0.25">
      <c r="A15626"/>
      <c r="B15626"/>
      <c r="C15626"/>
      <c r="D15626"/>
    </row>
    <row r="15627" spans="1:4" x14ac:dyDescent="0.25">
      <c r="A15627"/>
      <c r="B15627"/>
      <c r="C15627"/>
      <c r="D15627"/>
    </row>
    <row r="15628" spans="1:4" x14ac:dyDescent="0.25">
      <c r="A15628"/>
      <c r="B15628"/>
      <c r="C15628"/>
      <c r="D15628"/>
    </row>
    <row r="15629" spans="1:4" x14ac:dyDescent="0.25">
      <c r="A15629"/>
      <c r="B15629"/>
      <c r="C15629"/>
      <c r="D15629"/>
    </row>
    <row r="15630" spans="1:4" x14ac:dyDescent="0.25">
      <c r="A15630"/>
      <c r="B15630"/>
      <c r="C15630"/>
      <c r="D15630"/>
    </row>
    <row r="15631" spans="1:4" x14ac:dyDescent="0.25">
      <c r="A15631"/>
      <c r="B15631"/>
      <c r="C15631"/>
      <c r="D15631"/>
    </row>
    <row r="15632" spans="1:4" x14ac:dyDescent="0.25">
      <c r="A15632"/>
      <c r="B15632"/>
      <c r="C15632"/>
      <c r="D15632"/>
    </row>
    <row r="15633" spans="1:4" x14ac:dyDescent="0.25">
      <c r="A15633"/>
      <c r="B15633"/>
      <c r="C15633"/>
      <c r="D15633"/>
    </row>
    <row r="15634" spans="1:4" x14ac:dyDescent="0.25">
      <c r="A15634"/>
      <c r="B15634"/>
      <c r="C15634"/>
      <c r="D15634"/>
    </row>
    <row r="15635" spans="1:4" x14ac:dyDescent="0.25">
      <c r="A15635"/>
      <c r="B15635"/>
      <c r="C15635"/>
      <c r="D15635"/>
    </row>
    <row r="15636" spans="1:4" x14ac:dyDescent="0.25">
      <c r="A15636"/>
      <c r="B15636"/>
      <c r="C15636"/>
      <c r="D15636"/>
    </row>
    <row r="15637" spans="1:4" x14ac:dyDescent="0.25">
      <c r="A15637"/>
      <c r="B15637"/>
      <c r="C15637"/>
      <c r="D15637"/>
    </row>
    <row r="15638" spans="1:4" x14ac:dyDescent="0.25">
      <c r="A15638"/>
      <c r="B15638"/>
      <c r="C15638"/>
      <c r="D15638"/>
    </row>
    <row r="15639" spans="1:4" x14ac:dyDescent="0.25">
      <c r="A15639"/>
      <c r="B15639"/>
      <c r="C15639"/>
      <c r="D15639"/>
    </row>
    <row r="15640" spans="1:4" x14ac:dyDescent="0.25">
      <c r="A15640"/>
      <c r="B15640"/>
      <c r="C15640"/>
      <c r="D15640"/>
    </row>
    <row r="15641" spans="1:4" x14ac:dyDescent="0.25">
      <c r="A15641"/>
      <c r="B15641"/>
      <c r="C15641"/>
      <c r="D15641"/>
    </row>
    <row r="15642" spans="1:4" x14ac:dyDescent="0.25">
      <c r="A15642"/>
      <c r="B15642"/>
      <c r="C15642"/>
      <c r="D15642"/>
    </row>
    <row r="15643" spans="1:4" x14ac:dyDescent="0.25">
      <c r="A15643"/>
      <c r="B15643"/>
      <c r="C15643"/>
      <c r="D15643"/>
    </row>
    <row r="15644" spans="1:4" x14ac:dyDescent="0.25">
      <c r="A15644"/>
      <c r="B15644"/>
      <c r="C15644"/>
      <c r="D15644"/>
    </row>
    <row r="15645" spans="1:4" x14ac:dyDescent="0.25">
      <c r="A15645"/>
      <c r="B15645"/>
      <c r="C15645"/>
      <c r="D15645"/>
    </row>
    <row r="15646" spans="1:4" x14ac:dyDescent="0.25">
      <c r="A15646"/>
      <c r="B15646"/>
      <c r="C15646"/>
      <c r="D15646"/>
    </row>
    <row r="15647" spans="1:4" x14ac:dyDescent="0.25">
      <c r="A15647"/>
      <c r="B15647"/>
      <c r="C15647"/>
      <c r="D15647"/>
    </row>
    <row r="15648" spans="1:4" x14ac:dyDescent="0.25">
      <c r="A15648"/>
      <c r="B15648"/>
      <c r="C15648"/>
      <c r="D15648"/>
    </row>
    <row r="15649" spans="1:4" x14ac:dyDescent="0.25">
      <c r="A15649"/>
      <c r="B15649"/>
      <c r="C15649"/>
      <c r="D15649"/>
    </row>
    <row r="15650" spans="1:4" x14ac:dyDescent="0.25">
      <c r="A15650"/>
      <c r="B15650"/>
      <c r="C15650"/>
      <c r="D15650"/>
    </row>
    <row r="15651" spans="1:4" x14ac:dyDescent="0.25">
      <c r="A15651"/>
      <c r="B15651"/>
      <c r="C15651"/>
      <c r="D15651"/>
    </row>
    <row r="15652" spans="1:4" x14ac:dyDescent="0.25">
      <c r="A15652"/>
      <c r="B15652"/>
      <c r="C15652"/>
      <c r="D15652"/>
    </row>
    <row r="15653" spans="1:4" x14ac:dyDescent="0.25">
      <c r="A15653"/>
      <c r="B15653"/>
      <c r="C15653"/>
      <c r="D15653"/>
    </row>
    <row r="15654" spans="1:4" x14ac:dyDescent="0.25">
      <c r="A15654"/>
      <c r="B15654"/>
      <c r="C15654"/>
      <c r="D15654"/>
    </row>
    <row r="15655" spans="1:4" x14ac:dyDescent="0.25">
      <c r="A15655"/>
      <c r="B15655"/>
      <c r="C15655"/>
      <c r="D15655"/>
    </row>
    <row r="15656" spans="1:4" x14ac:dyDescent="0.25">
      <c r="A15656"/>
      <c r="B15656"/>
      <c r="C15656"/>
      <c r="D15656"/>
    </row>
    <row r="15657" spans="1:4" x14ac:dyDescent="0.25">
      <c r="A15657"/>
      <c r="B15657"/>
      <c r="C15657"/>
      <c r="D15657"/>
    </row>
    <row r="15658" spans="1:4" x14ac:dyDescent="0.25">
      <c r="A15658"/>
      <c r="B15658"/>
      <c r="C15658"/>
      <c r="D15658"/>
    </row>
    <row r="15659" spans="1:4" x14ac:dyDescent="0.25">
      <c r="A15659"/>
      <c r="B15659"/>
      <c r="C15659"/>
      <c r="D15659"/>
    </row>
    <row r="15660" spans="1:4" x14ac:dyDescent="0.25">
      <c r="A15660"/>
      <c r="B15660"/>
      <c r="C15660"/>
      <c r="D15660"/>
    </row>
    <row r="15661" spans="1:4" x14ac:dyDescent="0.25">
      <c r="A15661"/>
      <c r="B15661"/>
      <c r="C15661"/>
      <c r="D15661"/>
    </row>
    <row r="15662" spans="1:4" x14ac:dyDescent="0.25">
      <c r="A15662"/>
      <c r="B15662"/>
      <c r="C15662"/>
      <c r="D15662"/>
    </row>
    <row r="15663" spans="1:4" x14ac:dyDescent="0.25">
      <c r="A15663"/>
      <c r="B15663"/>
      <c r="C15663"/>
      <c r="D15663"/>
    </row>
    <row r="15664" spans="1:4" x14ac:dyDescent="0.25">
      <c r="A15664"/>
      <c r="B15664"/>
      <c r="C15664"/>
      <c r="D15664"/>
    </row>
    <row r="15665" spans="1:4" x14ac:dyDescent="0.25">
      <c r="A15665"/>
      <c r="B15665"/>
      <c r="C15665"/>
      <c r="D15665"/>
    </row>
    <row r="15666" spans="1:4" x14ac:dyDescent="0.25">
      <c r="A15666"/>
      <c r="B15666"/>
      <c r="C15666"/>
      <c r="D15666"/>
    </row>
    <row r="15667" spans="1:4" x14ac:dyDescent="0.25">
      <c r="A15667"/>
      <c r="B15667"/>
      <c r="C15667"/>
      <c r="D15667"/>
    </row>
    <row r="15668" spans="1:4" x14ac:dyDescent="0.25">
      <c r="A15668"/>
      <c r="B15668"/>
      <c r="C15668"/>
      <c r="D15668"/>
    </row>
    <row r="15669" spans="1:4" x14ac:dyDescent="0.25">
      <c r="A15669"/>
      <c r="B15669"/>
      <c r="C15669"/>
      <c r="D15669"/>
    </row>
    <row r="15670" spans="1:4" x14ac:dyDescent="0.25">
      <c r="A15670"/>
      <c r="B15670"/>
      <c r="C15670"/>
      <c r="D15670"/>
    </row>
    <row r="15671" spans="1:4" x14ac:dyDescent="0.25">
      <c r="A15671"/>
      <c r="B15671"/>
      <c r="C15671"/>
      <c r="D15671"/>
    </row>
    <row r="15672" spans="1:4" x14ac:dyDescent="0.25">
      <c r="A15672"/>
      <c r="B15672"/>
      <c r="C15672"/>
      <c r="D15672"/>
    </row>
    <row r="15673" spans="1:4" x14ac:dyDescent="0.25">
      <c r="A15673"/>
      <c r="B15673"/>
      <c r="C15673"/>
      <c r="D15673"/>
    </row>
    <row r="15674" spans="1:4" x14ac:dyDescent="0.25">
      <c r="A15674"/>
      <c r="B15674"/>
      <c r="C15674"/>
      <c r="D15674"/>
    </row>
    <row r="15675" spans="1:4" x14ac:dyDescent="0.25">
      <c r="A15675"/>
      <c r="B15675"/>
      <c r="C15675"/>
      <c r="D15675"/>
    </row>
    <row r="15676" spans="1:4" x14ac:dyDescent="0.25">
      <c r="A15676"/>
      <c r="B15676"/>
      <c r="C15676"/>
      <c r="D15676"/>
    </row>
    <row r="15677" spans="1:4" x14ac:dyDescent="0.25">
      <c r="A15677"/>
      <c r="B15677"/>
      <c r="C15677"/>
      <c r="D15677"/>
    </row>
    <row r="15678" spans="1:4" x14ac:dyDescent="0.25">
      <c r="A15678"/>
      <c r="B15678"/>
      <c r="C15678"/>
      <c r="D15678"/>
    </row>
    <row r="15679" spans="1:4" x14ac:dyDescent="0.25">
      <c r="A15679"/>
      <c r="B15679"/>
      <c r="C15679"/>
      <c r="D15679"/>
    </row>
    <row r="15680" spans="1:4" x14ac:dyDescent="0.25">
      <c r="A15680"/>
      <c r="B15680"/>
      <c r="C15680"/>
      <c r="D15680"/>
    </row>
    <row r="15681" spans="1:4" x14ac:dyDescent="0.25">
      <c r="A15681"/>
      <c r="B15681"/>
      <c r="C15681"/>
      <c r="D15681"/>
    </row>
    <row r="15682" spans="1:4" x14ac:dyDescent="0.25">
      <c r="A15682"/>
      <c r="B15682"/>
      <c r="C15682"/>
      <c r="D15682"/>
    </row>
    <row r="15683" spans="1:4" x14ac:dyDescent="0.25">
      <c r="A15683"/>
      <c r="B15683"/>
      <c r="C15683"/>
      <c r="D15683"/>
    </row>
    <row r="15684" spans="1:4" x14ac:dyDescent="0.25">
      <c r="A15684"/>
      <c r="B15684"/>
      <c r="C15684"/>
      <c r="D15684"/>
    </row>
    <row r="15685" spans="1:4" x14ac:dyDescent="0.25">
      <c r="A15685"/>
      <c r="B15685"/>
      <c r="C15685"/>
      <c r="D15685"/>
    </row>
    <row r="15686" spans="1:4" x14ac:dyDescent="0.25">
      <c r="A15686"/>
      <c r="B15686"/>
      <c r="C15686"/>
      <c r="D15686"/>
    </row>
    <row r="15687" spans="1:4" x14ac:dyDescent="0.25">
      <c r="A15687"/>
      <c r="B15687"/>
      <c r="C15687"/>
      <c r="D15687"/>
    </row>
    <row r="15688" spans="1:4" x14ac:dyDescent="0.25">
      <c r="A15688"/>
      <c r="B15688"/>
      <c r="C15688"/>
      <c r="D15688"/>
    </row>
    <row r="15689" spans="1:4" x14ac:dyDescent="0.25">
      <c r="A15689"/>
      <c r="B15689"/>
      <c r="C15689"/>
      <c r="D15689"/>
    </row>
    <row r="15690" spans="1:4" x14ac:dyDescent="0.25">
      <c r="A15690"/>
      <c r="B15690"/>
      <c r="C15690"/>
      <c r="D15690"/>
    </row>
    <row r="15691" spans="1:4" x14ac:dyDescent="0.25">
      <c r="A15691"/>
      <c r="B15691"/>
      <c r="C15691"/>
      <c r="D15691"/>
    </row>
    <row r="15692" spans="1:4" x14ac:dyDescent="0.25">
      <c r="A15692"/>
      <c r="B15692"/>
      <c r="C15692"/>
      <c r="D15692"/>
    </row>
    <row r="15693" spans="1:4" x14ac:dyDescent="0.25">
      <c r="A15693"/>
      <c r="B15693"/>
      <c r="C15693"/>
      <c r="D15693"/>
    </row>
    <row r="15694" spans="1:4" x14ac:dyDescent="0.25">
      <c r="A15694"/>
      <c r="B15694"/>
      <c r="C15694"/>
      <c r="D15694"/>
    </row>
    <row r="15695" spans="1:4" x14ac:dyDescent="0.25">
      <c r="A15695"/>
      <c r="B15695"/>
      <c r="C15695"/>
      <c r="D15695"/>
    </row>
    <row r="15696" spans="1:4" x14ac:dyDescent="0.25">
      <c r="A15696"/>
      <c r="B15696"/>
      <c r="C15696"/>
      <c r="D15696"/>
    </row>
    <row r="15697" spans="1:4" x14ac:dyDescent="0.25">
      <c r="A15697"/>
      <c r="B15697"/>
      <c r="C15697"/>
      <c r="D15697"/>
    </row>
    <row r="15698" spans="1:4" x14ac:dyDescent="0.25">
      <c r="A15698"/>
      <c r="B15698"/>
      <c r="C15698"/>
      <c r="D15698"/>
    </row>
    <row r="15699" spans="1:4" x14ac:dyDescent="0.25">
      <c r="A15699"/>
      <c r="B15699"/>
      <c r="C15699"/>
      <c r="D15699"/>
    </row>
    <row r="15700" spans="1:4" x14ac:dyDescent="0.25">
      <c r="A15700"/>
      <c r="B15700"/>
      <c r="C15700"/>
      <c r="D15700"/>
    </row>
    <row r="15701" spans="1:4" x14ac:dyDescent="0.25">
      <c r="A15701"/>
      <c r="B15701"/>
      <c r="C15701"/>
      <c r="D15701"/>
    </row>
    <row r="15702" spans="1:4" x14ac:dyDescent="0.25">
      <c r="A15702"/>
      <c r="B15702"/>
      <c r="C15702"/>
      <c r="D15702"/>
    </row>
    <row r="15703" spans="1:4" x14ac:dyDescent="0.25">
      <c r="A15703"/>
      <c r="B15703"/>
      <c r="C15703"/>
      <c r="D15703"/>
    </row>
    <row r="15704" spans="1:4" x14ac:dyDescent="0.25">
      <c r="A15704"/>
      <c r="B15704"/>
      <c r="C15704"/>
      <c r="D15704"/>
    </row>
    <row r="15705" spans="1:4" x14ac:dyDescent="0.25">
      <c r="A15705"/>
      <c r="B15705"/>
      <c r="C15705"/>
      <c r="D15705"/>
    </row>
    <row r="15706" spans="1:4" x14ac:dyDescent="0.25">
      <c r="A15706"/>
      <c r="B15706"/>
      <c r="C15706"/>
      <c r="D15706"/>
    </row>
    <row r="15707" spans="1:4" x14ac:dyDescent="0.25">
      <c r="A15707"/>
      <c r="B15707"/>
      <c r="C15707"/>
      <c r="D15707"/>
    </row>
    <row r="15708" spans="1:4" x14ac:dyDescent="0.25">
      <c r="A15708"/>
      <c r="B15708"/>
      <c r="C15708"/>
      <c r="D15708"/>
    </row>
    <row r="15709" spans="1:4" x14ac:dyDescent="0.25">
      <c r="A15709"/>
      <c r="B15709"/>
      <c r="C15709"/>
      <c r="D15709"/>
    </row>
    <row r="15710" spans="1:4" x14ac:dyDescent="0.25">
      <c r="A15710"/>
      <c r="B15710"/>
      <c r="C15710"/>
      <c r="D15710"/>
    </row>
    <row r="15711" spans="1:4" x14ac:dyDescent="0.25">
      <c r="A15711"/>
      <c r="B15711"/>
      <c r="C15711"/>
      <c r="D15711"/>
    </row>
    <row r="15712" spans="1:4" x14ac:dyDescent="0.25">
      <c r="A15712"/>
      <c r="B15712"/>
      <c r="C15712"/>
      <c r="D15712"/>
    </row>
    <row r="15713" spans="1:4" x14ac:dyDescent="0.25">
      <c r="A15713"/>
      <c r="B15713"/>
      <c r="C15713"/>
      <c r="D15713"/>
    </row>
    <row r="15714" spans="1:4" x14ac:dyDescent="0.25">
      <c r="A15714"/>
      <c r="B15714"/>
      <c r="C15714"/>
      <c r="D15714"/>
    </row>
    <row r="15715" spans="1:4" x14ac:dyDescent="0.25">
      <c r="A15715"/>
      <c r="B15715"/>
      <c r="C15715"/>
      <c r="D15715"/>
    </row>
    <row r="15716" spans="1:4" x14ac:dyDescent="0.25">
      <c r="A15716"/>
      <c r="B15716"/>
      <c r="C15716"/>
      <c r="D15716"/>
    </row>
    <row r="15717" spans="1:4" x14ac:dyDescent="0.25">
      <c r="A15717"/>
      <c r="B15717"/>
      <c r="C15717"/>
      <c r="D15717"/>
    </row>
    <row r="15718" spans="1:4" x14ac:dyDescent="0.25">
      <c r="A15718"/>
      <c r="B15718"/>
      <c r="C15718"/>
      <c r="D15718"/>
    </row>
    <row r="15719" spans="1:4" x14ac:dyDescent="0.25">
      <c r="A15719"/>
      <c r="B15719"/>
      <c r="C15719"/>
      <c r="D15719"/>
    </row>
    <row r="15720" spans="1:4" x14ac:dyDescent="0.25">
      <c r="A15720"/>
      <c r="B15720"/>
      <c r="C15720"/>
      <c r="D15720"/>
    </row>
    <row r="15721" spans="1:4" x14ac:dyDescent="0.25">
      <c r="A15721"/>
      <c r="B15721"/>
      <c r="C15721"/>
      <c r="D15721"/>
    </row>
    <row r="15722" spans="1:4" x14ac:dyDescent="0.25">
      <c r="A15722"/>
      <c r="B15722"/>
      <c r="C15722"/>
      <c r="D15722"/>
    </row>
    <row r="15723" spans="1:4" x14ac:dyDescent="0.25">
      <c r="A15723"/>
      <c r="B15723"/>
      <c r="C15723"/>
      <c r="D15723"/>
    </row>
    <row r="15724" spans="1:4" x14ac:dyDescent="0.25">
      <c r="A15724"/>
      <c r="B15724"/>
      <c r="C15724"/>
      <c r="D15724"/>
    </row>
    <row r="15725" spans="1:4" x14ac:dyDescent="0.25">
      <c r="A15725"/>
      <c r="B15725"/>
      <c r="C15725"/>
      <c r="D15725"/>
    </row>
    <row r="15726" spans="1:4" x14ac:dyDescent="0.25">
      <c r="A15726"/>
      <c r="B15726"/>
      <c r="C15726"/>
      <c r="D15726"/>
    </row>
    <row r="15727" spans="1:4" x14ac:dyDescent="0.25">
      <c r="A15727"/>
      <c r="B15727"/>
      <c r="C15727"/>
      <c r="D15727"/>
    </row>
    <row r="15728" spans="1:4" x14ac:dyDescent="0.25">
      <c r="A15728"/>
      <c r="B15728"/>
      <c r="C15728"/>
      <c r="D15728"/>
    </row>
    <row r="15729" spans="1:4" x14ac:dyDescent="0.25">
      <c r="A15729"/>
      <c r="B15729"/>
      <c r="C15729"/>
      <c r="D15729"/>
    </row>
    <row r="15730" spans="1:4" x14ac:dyDescent="0.25">
      <c r="A15730"/>
      <c r="B15730"/>
      <c r="C15730"/>
      <c r="D15730"/>
    </row>
    <row r="15731" spans="1:4" x14ac:dyDescent="0.25">
      <c r="A15731"/>
      <c r="B15731"/>
      <c r="C15731"/>
      <c r="D15731"/>
    </row>
    <row r="15732" spans="1:4" x14ac:dyDescent="0.25">
      <c r="A15732"/>
      <c r="B15732"/>
      <c r="C15732"/>
      <c r="D15732"/>
    </row>
    <row r="15733" spans="1:4" x14ac:dyDescent="0.25">
      <c r="A15733"/>
      <c r="B15733"/>
      <c r="C15733"/>
      <c r="D15733"/>
    </row>
    <row r="15734" spans="1:4" x14ac:dyDescent="0.25">
      <c r="A15734"/>
      <c r="B15734"/>
      <c r="C15734"/>
      <c r="D15734"/>
    </row>
    <row r="15735" spans="1:4" x14ac:dyDescent="0.25">
      <c r="A15735"/>
      <c r="B15735"/>
      <c r="C15735"/>
      <c r="D15735"/>
    </row>
    <row r="15736" spans="1:4" x14ac:dyDescent="0.25">
      <c r="A15736"/>
      <c r="B15736"/>
      <c r="C15736"/>
      <c r="D15736"/>
    </row>
    <row r="15737" spans="1:4" x14ac:dyDescent="0.25">
      <c r="A15737"/>
      <c r="B15737"/>
      <c r="C15737"/>
      <c r="D15737"/>
    </row>
    <row r="15738" spans="1:4" x14ac:dyDescent="0.25">
      <c r="A15738"/>
      <c r="B15738"/>
      <c r="C15738"/>
      <c r="D15738"/>
    </row>
    <row r="15739" spans="1:4" x14ac:dyDescent="0.25">
      <c r="A15739"/>
      <c r="B15739"/>
      <c r="C15739"/>
      <c r="D15739"/>
    </row>
    <row r="15740" spans="1:4" x14ac:dyDescent="0.25">
      <c r="A15740"/>
      <c r="B15740"/>
      <c r="C15740"/>
      <c r="D15740"/>
    </row>
    <row r="15741" spans="1:4" x14ac:dyDescent="0.25">
      <c r="A15741"/>
      <c r="B15741"/>
      <c r="C15741"/>
      <c r="D15741"/>
    </row>
    <row r="15742" spans="1:4" x14ac:dyDescent="0.25">
      <c r="A15742"/>
      <c r="B15742"/>
      <c r="C15742"/>
      <c r="D15742"/>
    </row>
    <row r="15743" spans="1:4" x14ac:dyDescent="0.25">
      <c r="A15743"/>
      <c r="B15743"/>
      <c r="C15743"/>
      <c r="D15743"/>
    </row>
    <row r="15744" spans="1:4" x14ac:dyDescent="0.25">
      <c r="A15744"/>
      <c r="B15744"/>
      <c r="C15744"/>
      <c r="D15744"/>
    </row>
    <row r="15745" spans="1:4" x14ac:dyDescent="0.25">
      <c r="A15745"/>
      <c r="B15745"/>
      <c r="C15745"/>
      <c r="D15745"/>
    </row>
    <row r="15746" spans="1:4" x14ac:dyDescent="0.25">
      <c r="A15746"/>
      <c r="B15746"/>
      <c r="C15746"/>
      <c r="D15746"/>
    </row>
    <row r="15747" spans="1:4" x14ac:dyDescent="0.25">
      <c r="A15747"/>
      <c r="B15747"/>
      <c r="C15747"/>
      <c r="D15747"/>
    </row>
    <row r="15748" spans="1:4" x14ac:dyDescent="0.25">
      <c r="A15748"/>
      <c r="B15748"/>
      <c r="C15748"/>
      <c r="D15748"/>
    </row>
    <row r="15749" spans="1:4" x14ac:dyDescent="0.25">
      <c r="A15749"/>
      <c r="B15749"/>
      <c r="C15749"/>
      <c r="D15749"/>
    </row>
    <row r="15750" spans="1:4" x14ac:dyDescent="0.25">
      <c r="A15750"/>
      <c r="B15750"/>
      <c r="C15750"/>
      <c r="D15750"/>
    </row>
    <row r="15751" spans="1:4" x14ac:dyDescent="0.25">
      <c r="A15751"/>
      <c r="B15751"/>
      <c r="C15751"/>
      <c r="D15751"/>
    </row>
    <row r="15752" spans="1:4" x14ac:dyDescent="0.25">
      <c r="A15752"/>
      <c r="B15752"/>
      <c r="C15752"/>
      <c r="D15752"/>
    </row>
    <row r="15753" spans="1:4" x14ac:dyDescent="0.25">
      <c r="A15753"/>
      <c r="B15753"/>
      <c r="C15753"/>
      <c r="D15753"/>
    </row>
    <row r="15754" spans="1:4" x14ac:dyDescent="0.25">
      <c r="A15754"/>
      <c r="B15754"/>
      <c r="C15754"/>
      <c r="D15754"/>
    </row>
    <row r="15755" spans="1:4" x14ac:dyDescent="0.25">
      <c r="A15755"/>
      <c r="B15755"/>
      <c r="C15755"/>
      <c r="D15755"/>
    </row>
    <row r="15756" spans="1:4" x14ac:dyDescent="0.25">
      <c r="A15756"/>
      <c r="B15756"/>
      <c r="C15756"/>
      <c r="D15756"/>
    </row>
    <row r="15757" spans="1:4" x14ac:dyDescent="0.25">
      <c r="A15757"/>
      <c r="B15757"/>
      <c r="C15757"/>
      <c r="D15757"/>
    </row>
    <row r="15758" spans="1:4" x14ac:dyDescent="0.25">
      <c r="A15758"/>
      <c r="B15758"/>
      <c r="C15758"/>
      <c r="D15758"/>
    </row>
    <row r="15759" spans="1:4" x14ac:dyDescent="0.25">
      <c r="A15759"/>
      <c r="B15759"/>
      <c r="C15759"/>
      <c r="D15759"/>
    </row>
    <row r="15760" spans="1:4" x14ac:dyDescent="0.25">
      <c r="A15760"/>
      <c r="B15760"/>
      <c r="C15760"/>
      <c r="D15760"/>
    </row>
    <row r="15761" spans="1:4" x14ac:dyDescent="0.25">
      <c r="A15761"/>
      <c r="B15761"/>
      <c r="C15761"/>
      <c r="D15761"/>
    </row>
    <row r="15762" spans="1:4" x14ac:dyDescent="0.25">
      <c r="A15762"/>
      <c r="B15762"/>
      <c r="C15762"/>
      <c r="D15762"/>
    </row>
    <row r="15763" spans="1:4" x14ac:dyDescent="0.25">
      <c r="A15763"/>
      <c r="B15763"/>
      <c r="C15763"/>
      <c r="D15763"/>
    </row>
    <row r="15764" spans="1:4" x14ac:dyDescent="0.25">
      <c r="A15764"/>
      <c r="B15764"/>
      <c r="C15764"/>
      <c r="D15764"/>
    </row>
    <row r="15765" spans="1:4" x14ac:dyDescent="0.25">
      <c r="A15765"/>
      <c r="B15765"/>
      <c r="C15765"/>
      <c r="D15765"/>
    </row>
    <row r="15766" spans="1:4" x14ac:dyDescent="0.25">
      <c r="A15766"/>
      <c r="B15766"/>
      <c r="C15766"/>
      <c r="D15766"/>
    </row>
    <row r="15767" spans="1:4" x14ac:dyDescent="0.25">
      <c r="A15767"/>
      <c r="B15767"/>
      <c r="C15767"/>
      <c r="D15767"/>
    </row>
    <row r="15768" spans="1:4" x14ac:dyDescent="0.25">
      <c r="A15768"/>
      <c r="B15768"/>
      <c r="C15768"/>
      <c r="D15768"/>
    </row>
    <row r="15769" spans="1:4" x14ac:dyDescent="0.25">
      <c r="A15769"/>
      <c r="B15769"/>
      <c r="C15769"/>
      <c r="D15769"/>
    </row>
    <row r="15770" spans="1:4" x14ac:dyDescent="0.25">
      <c r="A15770"/>
      <c r="B15770"/>
      <c r="C15770"/>
      <c r="D15770"/>
    </row>
    <row r="15771" spans="1:4" x14ac:dyDescent="0.25">
      <c r="A15771"/>
      <c r="B15771"/>
      <c r="C15771"/>
      <c r="D15771"/>
    </row>
    <row r="15772" spans="1:4" x14ac:dyDescent="0.25">
      <c r="A15772"/>
      <c r="B15772"/>
      <c r="C15772"/>
      <c r="D15772"/>
    </row>
    <row r="15773" spans="1:4" x14ac:dyDescent="0.25">
      <c r="A15773"/>
      <c r="B15773"/>
      <c r="C15773"/>
      <c r="D15773"/>
    </row>
    <row r="15774" spans="1:4" x14ac:dyDescent="0.25">
      <c r="A15774"/>
      <c r="B15774"/>
      <c r="C15774"/>
      <c r="D15774"/>
    </row>
    <row r="15775" spans="1:4" x14ac:dyDescent="0.25">
      <c r="A15775"/>
      <c r="B15775"/>
      <c r="C15775"/>
      <c r="D15775"/>
    </row>
    <row r="15776" spans="1:4" x14ac:dyDescent="0.25">
      <c r="A15776"/>
      <c r="B15776"/>
      <c r="C15776"/>
      <c r="D15776"/>
    </row>
    <row r="15777" spans="1:4" x14ac:dyDescent="0.25">
      <c r="A15777"/>
      <c r="B15777"/>
      <c r="C15777"/>
      <c r="D15777"/>
    </row>
    <row r="15778" spans="1:4" x14ac:dyDescent="0.25">
      <c r="A15778"/>
      <c r="B15778"/>
      <c r="C15778"/>
      <c r="D15778"/>
    </row>
    <row r="15779" spans="1:4" x14ac:dyDescent="0.25">
      <c r="A15779"/>
      <c r="B15779"/>
      <c r="C15779"/>
      <c r="D15779"/>
    </row>
    <row r="15780" spans="1:4" x14ac:dyDescent="0.25">
      <c r="A15780"/>
      <c r="B15780"/>
      <c r="C15780"/>
      <c r="D15780"/>
    </row>
    <row r="15781" spans="1:4" x14ac:dyDescent="0.25">
      <c r="A15781"/>
      <c r="B15781"/>
      <c r="C15781"/>
      <c r="D15781"/>
    </row>
    <row r="15782" spans="1:4" x14ac:dyDescent="0.25">
      <c r="A15782"/>
      <c r="B15782"/>
      <c r="C15782"/>
      <c r="D15782"/>
    </row>
    <row r="15783" spans="1:4" x14ac:dyDescent="0.25">
      <c r="A15783"/>
      <c r="B15783"/>
      <c r="C15783"/>
      <c r="D15783"/>
    </row>
    <row r="15784" spans="1:4" x14ac:dyDescent="0.25">
      <c r="A15784"/>
      <c r="B15784"/>
      <c r="C15784"/>
      <c r="D15784"/>
    </row>
    <row r="15785" spans="1:4" x14ac:dyDescent="0.25">
      <c r="A15785"/>
      <c r="B15785"/>
      <c r="C15785"/>
      <c r="D15785"/>
    </row>
    <row r="15786" spans="1:4" x14ac:dyDescent="0.25">
      <c r="A15786"/>
      <c r="B15786"/>
      <c r="C15786"/>
      <c r="D15786"/>
    </row>
    <row r="15787" spans="1:4" x14ac:dyDescent="0.25">
      <c r="A15787"/>
      <c r="B15787"/>
      <c r="C15787"/>
      <c r="D15787"/>
    </row>
    <row r="15788" spans="1:4" x14ac:dyDescent="0.25">
      <c r="A15788"/>
      <c r="B15788"/>
      <c r="C15788"/>
      <c r="D15788"/>
    </row>
    <row r="15789" spans="1:4" x14ac:dyDescent="0.25">
      <c r="A15789"/>
      <c r="B15789"/>
      <c r="C15789"/>
      <c r="D15789"/>
    </row>
    <row r="15790" spans="1:4" x14ac:dyDescent="0.25">
      <c r="A15790"/>
      <c r="B15790"/>
      <c r="C15790"/>
      <c r="D15790"/>
    </row>
    <row r="15791" spans="1:4" x14ac:dyDescent="0.25">
      <c r="A15791"/>
      <c r="B15791"/>
      <c r="C15791"/>
      <c r="D15791"/>
    </row>
    <row r="15792" spans="1:4" x14ac:dyDescent="0.25">
      <c r="A15792"/>
      <c r="B15792"/>
      <c r="C15792"/>
      <c r="D15792"/>
    </row>
    <row r="15793" spans="1:4" x14ac:dyDescent="0.25">
      <c r="A15793"/>
      <c r="B15793"/>
      <c r="C15793"/>
      <c r="D15793"/>
    </row>
    <row r="15794" spans="1:4" x14ac:dyDescent="0.25">
      <c r="A15794"/>
      <c r="B15794"/>
      <c r="C15794"/>
      <c r="D15794"/>
    </row>
    <row r="15795" spans="1:4" x14ac:dyDescent="0.25">
      <c r="A15795"/>
      <c r="B15795"/>
      <c r="C15795"/>
      <c r="D15795"/>
    </row>
    <row r="15796" spans="1:4" x14ac:dyDescent="0.25">
      <c r="A15796"/>
      <c r="B15796"/>
      <c r="C15796"/>
      <c r="D15796"/>
    </row>
    <row r="15797" spans="1:4" x14ac:dyDescent="0.25">
      <c r="A15797"/>
      <c r="B15797"/>
      <c r="C15797"/>
      <c r="D15797"/>
    </row>
    <row r="15798" spans="1:4" x14ac:dyDescent="0.25">
      <c r="A15798"/>
      <c r="B15798"/>
      <c r="C15798"/>
      <c r="D15798"/>
    </row>
    <row r="15799" spans="1:4" x14ac:dyDescent="0.25">
      <c r="A15799"/>
      <c r="B15799"/>
      <c r="C15799"/>
      <c r="D15799"/>
    </row>
    <row r="15800" spans="1:4" x14ac:dyDescent="0.25">
      <c r="A15800"/>
      <c r="B15800"/>
      <c r="C15800"/>
      <c r="D15800"/>
    </row>
    <row r="15801" spans="1:4" x14ac:dyDescent="0.25">
      <c r="A15801"/>
      <c r="B15801"/>
      <c r="C15801"/>
      <c r="D15801"/>
    </row>
    <row r="15802" spans="1:4" x14ac:dyDescent="0.25">
      <c r="A15802"/>
      <c r="B15802"/>
      <c r="C15802"/>
      <c r="D15802"/>
    </row>
    <row r="15803" spans="1:4" x14ac:dyDescent="0.25">
      <c r="A15803"/>
      <c r="B15803"/>
      <c r="C15803"/>
      <c r="D15803"/>
    </row>
    <row r="15804" spans="1:4" x14ac:dyDescent="0.25">
      <c r="A15804"/>
      <c r="B15804"/>
      <c r="C15804"/>
      <c r="D15804"/>
    </row>
    <row r="15805" spans="1:4" x14ac:dyDescent="0.25">
      <c r="A15805"/>
      <c r="B15805"/>
      <c r="C15805"/>
      <c r="D15805"/>
    </row>
    <row r="15806" spans="1:4" x14ac:dyDescent="0.25">
      <c r="A15806"/>
      <c r="B15806"/>
      <c r="C15806"/>
      <c r="D15806"/>
    </row>
    <row r="15807" spans="1:4" x14ac:dyDescent="0.25">
      <c r="A15807"/>
      <c r="B15807"/>
      <c r="C15807"/>
      <c r="D15807"/>
    </row>
    <row r="15808" spans="1:4" x14ac:dyDescent="0.25">
      <c r="A15808"/>
      <c r="B15808"/>
      <c r="C15808"/>
      <c r="D15808"/>
    </row>
    <row r="15809" spans="1:4" x14ac:dyDescent="0.25">
      <c r="A15809"/>
      <c r="B15809"/>
      <c r="C15809"/>
      <c r="D15809"/>
    </row>
    <row r="15810" spans="1:4" x14ac:dyDescent="0.25">
      <c r="A15810"/>
      <c r="B15810"/>
      <c r="C15810"/>
      <c r="D15810"/>
    </row>
    <row r="15811" spans="1:4" x14ac:dyDescent="0.25">
      <c r="A15811"/>
      <c r="B15811"/>
      <c r="C15811"/>
      <c r="D15811"/>
    </row>
    <row r="15812" spans="1:4" x14ac:dyDescent="0.25">
      <c r="A15812"/>
      <c r="B15812"/>
      <c r="C15812"/>
      <c r="D15812"/>
    </row>
    <row r="15813" spans="1:4" x14ac:dyDescent="0.25">
      <c r="A15813"/>
      <c r="B15813"/>
      <c r="C15813"/>
      <c r="D15813"/>
    </row>
    <row r="15814" spans="1:4" x14ac:dyDescent="0.25">
      <c r="A15814"/>
      <c r="B15814"/>
      <c r="C15814"/>
      <c r="D15814"/>
    </row>
    <row r="15815" spans="1:4" x14ac:dyDescent="0.25">
      <c r="A15815"/>
      <c r="B15815"/>
      <c r="C15815"/>
      <c r="D15815"/>
    </row>
    <row r="15816" spans="1:4" x14ac:dyDescent="0.25">
      <c r="A15816"/>
      <c r="B15816"/>
      <c r="C15816"/>
      <c r="D15816"/>
    </row>
    <row r="15817" spans="1:4" x14ac:dyDescent="0.25">
      <c r="A15817"/>
      <c r="B15817"/>
      <c r="C15817"/>
      <c r="D15817"/>
    </row>
    <row r="15818" spans="1:4" x14ac:dyDescent="0.25">
      <c r="A15818"/>
      <c r="B15818"/>
      <c r="C15818"/>
      <c r="D15818"/>
    </row>
    <row r="15819" spans="1:4" x14ac:dyDescent="0.25">
      <c r="A15819"/>
      <c r="B15819"/>
      <c r="C15819"/>
      <c r="D15819"/>
    </row>
    <row r="15820" spans="1:4" x14ac:dyDescent="0.25">
      <c r="A15820"/>
      <c r="B15820"/>
      <c r="C15820"/>
      <c r="D15820"/>
    </row>
    <row r="15821" spans="1:4" x14ac:dyDescent="0.25">
      <c r="A15821"/>
      <c r="B15821"/>
      <c r="C15821"/>
      <c r="D15821"/>
    </row>
    <row r="15822" spans="1:4" x14ac:dyDescent="0.25">
      <c r="A15822"/>
      <c r="B15822"/>
      <c r="C15822"/>
      <c r="D15822"/>
    </row>
    <row r="15823" spans="1:4" x14ac:dyDescent="0.25">
      <c r="A15823"/>
      <c r="B15823"/>
      <c r="C15823"/>
      <c r="D15823"/>
    </row>
    <row r="15824" spans="1:4" x14ac:dyDescent="0.25">
      <c r="A15824"/>
      <c r="B15824"/>
      <c r="C15824"/>
      <c r="D15824"/>
    </row>
    <row r="15825" spans="1:4" x14ac:dyDescent="0.25">
      <c r="A15825"/>
      <c r="B15825"/>
      <c r="C15825"/>
      <c r="D15825"/>
    </row>
    <row r="15826" spans="1:4" x14ac:dyDescent="0.25">
      <c r="A15826"/>
      <c r="B15826"/>
      <c r="C15826"/>
      <c r="D15826"/>
    </row>
    <row r="15827" spans="1:4" x14ac:dyDescent="0.25">
      <c r="A15827"/>
      <c r="B15827"/>
      <c r="C15827"/>
      <c r="D15827"/>
    </row>
    <row r="15828" spans="1:4" x14ac:dyDescent="0.25">
      <c r="A15828"/>
      <c r="B15828"/>
      <c r="C15828"/>
      <c r="D15828"/>
    </row>
    <row r="15829" spans="1:4" x14ac:dyDescent="0.25">
      <c r="A15829"/>
      <c r="B15829"/>
      <c r="C15829"/>
      <c r="D15829"/>
    </row>
    <row r="15830" spans="1:4" x14ac:dyDescent="0.25">
      <c r="A15830"/>
      <c r="B15830"/>
      <c r="C15830"/>
      <c r="D15830"/>
    </row>
    <row r="15831" spans="1:4" x14ac:dyDescent="0.25">
      <c r="A15831"/>
      <c r="B15831"/>
      <c r="C15831"/>
      <c r="D15831"/>
    </row>
    <row r="15832" spans="1:4" x14ac:dyDescent="0.25">
      <c r="A15832"/>
      <c r="B15832"/>
      <c r="C15832"/>
      <c r="D15832"/>
    </row>
    <row r="15833" spans="1:4" x14ac:dyDescent="0.25">
      <c r="A15833"/>
      <c r="B15833"/>
      <c r="C15833"/>
      <c r="D15833"/>
    </row>
    <row r="15834" spans="1:4" x14ac:dyDescent="0.25">
      <c r="A15834"/>
      <c r="B15834"/>
      <c r="C15834"/>
      <c r="D15834"/>
    </row>
    <row r="15835" spans="1:4" x14ac:dyDescent="0.25">
      <c r="A15835"/>
      <c r="B15835"/>
      <c r="C15835"/>
      <c r="D15835"/>
    </row>
    <row r="15836" spans="1:4" x14ac:dyDescent="0.25">
      <c r="A15836"/>
      <c r="B15836"/>
      <c r="C15836"/>
      <c r="D15836"/>
    </row>
    <row r="15837" spans="1:4" x14ac:dyDescent="0.25">
      <c r="A15837"/>
      <c r="B15837"/>
      <c r="C15837"/>
      <c r="D15837"/>
    </row>
    <row r="15838" spans="1:4" x14ac:dyDescent="0.25">
      <c r="A15838"/>
      <c r="B15838"/>
      <c r="C15838"/>
      <c r="D15838"/>
    </row>
    <row r="15839" spans="1:4" x14ac:dyDescent="0.25">
      <c r="A15839"/>
      <c r="B15839"/>
      <c r="C15839"/>
      <c r="D15839"/>
    </row>
    <row r="15840" spans="1:4" x14ac:dyDescent="0.25">
      <c r="A15840"/>
      <c r="B15840"/>
      <c r="C15840"/>
      <c r="D15840"/>
    </row>
    <row r="15841" spans="1:4" x14ac:dyDescent="0.25">
      <c r="A15841"/>
      <c r="B15841"/>
      <c r="C15841"/>
      <c r="D15841"/>
    </row>
    <row r="15842" spans="1:4" x14ac:dyDescent="0.25">
      <c r="A15842"/>
      <c r="B15842"/>
      <c r="C15842"/>
      <c r="D15842"/>
    </row>
    <row r="15843" spans="1:4" x14ac:dyDescent="0.25">
      <c r="A15843"/>
      <c r="B15843"/>
      <c r="C15843"/>
      <c r="D15843"/>
    </row>
    <row r="15844" spans="1:4" x14ac:dyDescent="0.25">
      <c r="A15844"/>
      <c r="B15844"/>
      <c r="C15844"/>
      <c r="D15844"/>
    </row>
    <row r="15845" spans="1:4" x14ac:dyDescent="0.25">
      <c r="A15845"/>
      <c r="B15845"/>
      <c r="C15845"/>
      <c r="D15845"/>
    </row>
    <row r="15846" spans="1:4" x14ac:dyDescent="0.25">
      <c r="A15846"/>
      <c r="B15846"/>
      <c r="C15846"/>
      <c r="D15846"/>
    </row>
    <row r="15847" spans="1:4" x14ac:dyDescent="0.25">
      <c r="A15847"/>
      <c r="B15847"/>
      <c r="C15847"/>
      <c r="D15847"/>
    </row>
    <row r="15848" spans="1:4" x14ac:dyDescent="0.25">
      <c r="A15848"/>
      <c r="B15848"/>
      <c r="C15848"/>
      <c r="D15848"/>
    </row>
    <row r="15849" spans="1:4" x14ac:dyDescent="0.25">
      <c r="A15849"/>
      <c r="B15849"/>
      <c r="C15849"/>
      <c r="D15849"/>
    </row>
    <row r="15850" spans="1:4" x14ac:dyDescent="0.25">
      <c r="A15850"/>
      <c r="B15850"/>
      <c r="C15850"/>
      <c r="D15850"/>
    </row>
    <row r="15851" spans="1:4" x14ac:dyDescent="0.25">
      <c r="A15851"/>
      <c r="B15851"/>
      <c r="C15851"/>
      <c r="D15851"/>
    </row>
    <row r="15852" spans="1:4" x14ac:dyDescent="0.25">
      <c r="A15852"/>
      <c r="B15852"/>
      <c r="C15852"/>
      <c r="D15852"/>
    </row>
    <row r="15853" spans="1:4" x14ac:dyDescent="0.25">
      <c r="A15853"/>
      <c r="B15853"/>
      <c r="C15853"/>
      <c r="D15853"/>
    </row>
    <row r="15854" spans="1:4" x14ac:dyDescent="0.25">
      <c r="A15854"/>
      <c r="B15854"/>
      <c r="C15854"/>
      <c r="D15854"/>
    </row>
    <row r="15855" spans="1:4" x14ac:dyDescent="0.25">
      <c r="A15855"/>
      <c r="B15855"/>
      <c r="C15855"/>
      <c r="D15855"/>
    </row>
    <row r="15856" spans="1:4" x14ac:dyDescent="0.25">
      <c r="A15856"/>
      <c r="B15856"/>
      <c r="C15856"/>
      <c r="D15856"/>
    </row>
    <row r="15857" spans="1:4" x14ac:dyDescent="0.25">
      <c r="A15857"/>
      <c r="B15857"/>
      <c r="C15857"/>
      <c r="D15857"/>
    </row>
    <row r="15858" spans="1:4" x14ac:dyDescent="0.25">
      <c r="A15858"/>
      <c r="B15858"/>
      <c r="C15858"/>
      <c r="D15858"/>
    </row>
    <row r="15859" spans="1:4" x14ac:dyDescent="0.25">
      <c r="A15859"/>
      <c r="B15859"/>
      <c r="C15859"/>
      <c r="D15859"/>
    </row>
    <row r="15860" spans="1:4" x14ac:dyDescent="0.25">
      <c r="A15860"/>
      <c r="B15860"/>
      <c r="C15860"/>
      <c r="D15860"/>
    </row>
    <row r="15861" spans="1:4" x14ac:dyDescent="0.25">
      <c r="A15861"/>
      <c r="B15861"/>
      <c r="C15861"/>
      <c r="D15861"/>
    </row>
    <row r="15862" spans="1:4" x14ac:dyDescent="0.25">
      <c r="A15862"/>
      <c r="B15862"/>
      <c r="C15862"/>
      <c r="D15862"/>
    </row>
    <row r="15863" spans="1:4" x14ac:dyDescent="0.25">
      <c r="A15863"/>
      <c r="B15863"/>
      <c r="C15863"/>
      <c r="D15863"/>
    </row>
    <row r="15864" spans="1:4" x14ac:dyDescent="0.25">
      <c r="A15864"/>
      <c r="B15864"/>
      <c r="C15864"/>
      <c r="D15864"/>
    </row>
    <row r="15865" spans="1:4" x14ac:dyDescent="0.25">
      <c r="A15865"/>
      <c r="B15865"/>
      <c r="C15865"/>
      <c r="D15865"/>
    </row>
    <row r="15866" spans="1:4" x14ac:dyDescent="0.25">
      <c r="A15866"/>
      <c r="B15866"/>
      <c r="C15866"/>
      <c r="D15866"/>
    </row>
    <row r="15867" spans="1:4" x14ac:dyDescent="0.25">
      <c r="A15867"/>
      <c r="B15867"/>
      <c r="C15867"/>
      <c r="D15867"/>
    </row>
    <row r="15868" spans="1:4" x14ac:dyDescent="0.25">
      <c r="A15868"/>
      <c r="B15868"/>
      <c r="C15868"/>
      <c r="D15868"/>
    </row>
    <row r="15869" spans="1:4" x14ac:dyDescent="0.25">
      <c r="A15869"/>
      <c r="B15869"/>
      <c r="C15869"/>
      <c r="D15869"/>
    </row>
    <row r="15870" spans="1:4" x14ac:dyDescent="0.25">
      <c r="A15870"/>
      <c r="B15870"/>
      <c r="C15870"/>
      <c r="D15870"/>
    </row>
    <row r="15871" spans="1:4" x14ac:dyDescent="0.25">
      <c r="A15871"/>
      <c r="B15871"/>
      <c r="C15871"/>
      <c r="D15871"/>
    </row>
    <row r="15872" spans="1:4" x14ac:dyDescent="0.25">
      <c r="A15872"/>
      <c r="B15872"/>
      <c r="C15872"/>
      <c r="D15872"/>
    </row>
    <row r="15873" spans="1:4" x14ac:dyDescent="0.25">
      <c r="A15873"/>
      <c r="B15873"/>
      <c r="C15873"/>
      <c r="D15873"/>
    </row>
    <row r="15874" spans="1:4" x14ac:dyDescent="0.25">
      <c r="A15874"/>
      <c r="B15874"/>
      <c r="C15874"/>
      <c r="D15874"/>
    </row>
    <row r="15875" spans="1:4" x14ac:dyDescent="0.25">
      <c r="A15875"/>
      <c r="B15875"/>
      <c r="C15875"/>
      <c r="D15875"/>
    </row>
    <row r="15876" spans="1:4" x14ac:dyDescent="0.25">
      <c r="A15876"/>
      <c r="B15876"/>
      <c r="C15876"/>
      <c r="D15876"/>
    </row>
    <row r="15877" spans="1:4" x14ac:dyDescent="0.25">
      <c r="A15877"/>
      <c r="B15877"/>
      <c r="C15877"/>
      <c r="D15877"/>
    </row>
    <row r="15878" spans="1:4" x14ac:dyDescent="0.25">
      <c r="A15878"/>
      <c r="B15878"/>
      <c r="C15878"/>
      <c r="D15878"/>
    </row>
    <row r="15879" spans="1:4" x14ac:dyDescent="0.25">
      <c r="A15879"/>
      <c r="B15879"/>
      <c r="C15879"/>
      <c r="D15879"/>
    </row>
    <row r="15880" spans="1:4" x14ac:dyDescent="0.25">
      <c r="A15880"/>
      <c r="B15880"/>
      <c r="C15880"/>
      <c r="D15880"/>
    </row>
    <row r="15881" spans="1:4" x14ac:dyDescent="0.25">
      <c r="A15881"/>
      <c r="B15881"/>
      <c r="C15881"/>
      <c r="D15881"/>
    </row>
    <row r="15882" spans="1:4" x14ac:dyDescent="0.25">
      <c r="A15882"/>
      <c r="B15882"/>
      <c r="C15882"/>
      <c r="D15882"/>
    </row>
    <row r="15883" spans="1:4" x14ac:dyDescent="0.25">
      <c r="A15883"/>
      <c r="B15883"/>
      <c r="C15883"/>
      <c r="D15883"/>
    </row>
    <row r="15884" spans="1:4" x14ac:dyDescent="0.25">
      <c r="A15884"/>
      <c r="B15884"/>
      <c r="C15884"/>
      <c r="D15884"/>
    </row>
    <row r="15885" spans="1:4" x14ac:dyDescent="0.25">
      <c r="A15885"/>
      <c r="B15885"/>
      <c r="C15885"/>
      <c r="D15885"/>
    </row>
    <row r="15886" spans="1:4" x14ac:dyDescent="0.25">
      <c r="A15886"/>
      <c r="B15886"/>
      <c r="C15886"/>
      <c r="D15886"/>
    </row>
    <row r="15887" spans="1:4" x14ac:dyDescent="0.25">
      <c r="A15887"/>
      <c r="B15887"/>
      <c r="C15887"/>
      <c r="D15887"/>
    </row>
    <row r="15888" spans="1:4" x14ac:dyDescent="0.25">
      <c r="A15888"/>
      <c r="B15888"/>
      <c r="C15888"/>
      <c r="D15888"/>
    </row>
    <row r="15889" spans="1:4" x14ac:dyDescent="0.25">
      <c r="A15889"/>
      <c r="B15889"/>
      <c r="C15889"/>
      <c r="D15889"/>
    </row>
    <row r="15890" spans="1:4" x14ac:dyDescent="0.25">
      <c r="A15890"/>
      <c r="B15890"/>
      <c r="C15890"/>
      <c r="D15890"/>
    </row>
    <row r="15891" spans="1:4" x14ac:dyDescent="0.25">
      <c r="A15891"/>
      <c r="B15891"/>
      <c r="C15891"/>
      <c r="D15891"/>
    </row>
    <row r="15892" spans="1:4" x14ac:dyDescent="0.25">
      <c r="A15892"/>
      <c r="B15892"/>
      <c r="C15892"/>
      <c r="D15892"/>
    </row>
    <row r="15893" spans="1:4" x14ac:dyDescent="0.25">
      <c r="A15893"/>
      <c r="B15893"/>
      <c r="C15893"/>
      <c r="D15893"/>
    </row>
    <row r="15894" spans="1:4" x14ac:dyDescent="0.25">
      <c r="A15894"/>
      <c r="B15894"/>
      <c r="C15894"/>
      <c r="D15894"/>
    </row>
    <row r="15895" spans="1:4" x14ac:dyDescent="0.25">
      <c r="A15895"/>
      <c r="B15895"/>
      <c r="C15895"/>
      <c r="D15895"/>
    </row>
    <row r="15896" spans="1:4" x14ac:dyDescent="0.25">
      <c r="A15896"/>
      <c r="B15896"/>
      <c r="C15896"/>
      <c r="D15896"/>
    </row>
    <row r="15897" spans="1:4" x14ac:dyDescent="0.25">
      <c r="A15897"/>
      <c r="B15897"/>
      <c r="C15897"/>
      <c r="D15897"/>
    </row>
    <row r="15898" spans="1:4" x14ac:dyDescent="0.25">
      <c r="A15898"/>
      <c r="B15898"/>
      <c r="C15898"/>
      <c r="D15898"/>
    </row>
    <row r="15899" spans="1:4" x14ac:dyDescent="0.25">
      <c r="A15899"/>
      <c r="B15899"/>
      <c r="C15899"/>
      <c r="D15899"/>
    </row>
    <row r="15900" spans="1:4" x14ac:dyDescent="0.25">
      <c r="A15900"/>
      <c r="B15900"/>
      <c r="C15900"/>
      <c r="D15900"/>
    </row>
    <row r="15901" spans="1:4" x14ac:dyDescent="0.25">
      <c r="A15901"/>
      <c r="B15901"/>
      <c r="C15901"/>
      <c r="D15901"/>
    </row>
    <row r="15902" spans="1:4" x14ac:dyDescent="0.25">
      <c r="A15902"/>
      <c r="B15902"/>
      <c r="C15902"/>
      <c r="D15902"/>
    </row>
    <row r="15903" spans="1:4" x14ac:dyDescent="0.25">
      <c r="A15903"/>
      <c r="B15903"/>
      <c r="C15903"/>
      <c r="D15903"/>
    </row>
    <row r="15904" spans="1:4" x14ac:dyDescent="0.25">
      <c r="A15904"/>
      <c r="B15904"/>
      <c r="C15904"/>
      <c r="D15904"/>
    </row>
    <row r="15905" spans="1:4" x14ac:dyDescent="0.25">
      <c r="A15905"/>
      <c r="B15905"/>
      <c r="C15905"/>
      <c r="D15905"/>
    </row>
    <row r="15906" spans="1:4" x14ac:dyDescent="0.25">
      <c r="A15906"/>
      <c r="B15906"/>
      <c r="C15906"/>
      <c r="D15906"/>
    </row>
    <row r="15907" spans="1:4" x14ac:dyDescent="0.25">
      <c r="A15907"/>
      <c r="B15907"/>
      <c r="C15907"/>
      <c r="D15907"/>
    </row>
    <row r="15908" spans="1:4" x14ac:dyDescent="0.25">
      <c r="A15908"/>
      <c r="B15908"/>
      <c r="C15908"/>
      <c r="D15908"/>
    </row>
    <row r="15909" spans="1:4" x14ac:dyDescent="0.25">
      <c r="A15909"/>
      <c r="B15909"/>
      <c r="C15909"/>
      <c r="D15909"/>
    </row>
    <row r="15910" spans="1:4" x14ac:dyDescent="0.25">
      <c r="A15910"/>
      <c r="B15910"/>
      <c r="C15910"/>
      <c r="D15910"/>
    </row>
    <row r="15911" spans="1:4" x14ac:dyDescent="0.25">
      <c r="A15911"/>
      <c r="B15911"/>
      <c r="C15911"/>
      <c r="D15911"/>
    </row>
    <row r="15912" spans="1:4" x14ac:dyDescent="0.25">
      <c r="A15912"/>
      <c r="B15912"/>
      <c r="C15912"/>
      <c r="D15912"/>
    </row>
    <row r="15913" spans="1:4" x14ac:dyDescent="0.25">
      <c r="A15913"/>
      <c r="B15913"/>
      <c r="C15913"/>
      <c r="D15913"/>
    </row>
    <row r="15914" spans="1:4" x14ac:dyDescent="0.25">
      <c r="A15914"/>
      <c r="B15914"/>
      <c r="C15914"/>
      <c r="D15914"/>
    </row>
    <row r="15915" spans="1:4" x14ac:dyDescent="0.25">
      <c r="A15915"/>
      <c r="B15915"/>
      <c r="C15915"/>
      <c r="D15915"/>
    </row>
    <row r="15916" spans="1:4" x14ac:dyDescent="0.25">
      <c r="A15916"/>
      <c r="B15916"/>
      <c r="C15916"/>
      <c r="D15916"/>
    </row>
    <row r="15917" spans="1:4" x14ac:dyDescent="0.25">
      <c r="A15917"/>
      <c r="B15917"/>
      <c r="C15917"/>
      <c r="D15917"/>
    </row>
    <row r="15918" spans="1:4" x14ac:dyDescent="0.25">
      <c r="A15918"/>
      <c r="B15918"/>
      <c r="C15918"/>
      <c r="D15918"/>
    </row>
    <row r="15919" spans="1:4" x14ac:dyDescent="0.25">
      <c r="A15919"/>
      <c r="B15919"/>
      <c r="C15919"/>
      <c r="D15919"/>
    </row>
    <row r="15920" spans="1:4" x14ac:dyDescent="0.25">
      <c r="A15920"/>
      <c r="B15920"/>
      <c r="C15920"/>
      <c r="D15920"/>
    </row>
    <row r="15921" spans="1:4" x14ac:dyDescent="0.25">
      <c r="A15921"/>
      <c r="B15921"/>
      <c r="C15921"/>
      <c r="D15921"/>
    </row>
    <row r="15922" spans="1:4" x14ac:dyDescent="0.25">
      <c r="A15922"/>
      <c r="B15922"/>
      <c r="C15922"/>
      <c r="D15922"/>
    </row>
    <row r="15923" spans="1:4" x14ac:dyDescent="0.25">
      <c r="A15923"/>
      <c r="B15923"/>
      <c r="C15923"/>
      <c r="D15923"/>
    </row>
    <row r="15924" spans="1:4" x14ac:dyDescent="0.25">
      <c r="A15924"/>
      <c r="B15924"/>
      <c r="C15924"/>
      <c r="D15924"/>
    </row>
    <row r="15925" spans="1:4" x14ac:dyDescent="0.25">
      <c r="A15925"/>
      <c r="B15925"/>
      <c r="C15925"/>
      <c r="D15925"/>
    </row>
    <row r="15926" spans="1:4" x14ac:dyDescent="0.25">
      <c r="A15926"/>
      <c r="B15926"/>
      <c r="C15926"/>
      <c r="D15926"/>
    </row>
    <row r="15927" spans="1:4" x14ac:dyDescent="0.25">
      <c r="A15927"/>
      <c r="B15927"/>
      <c r="C15927"/>
      <c r="D15927"/>
    </row>
    <row r="15928" spans="1:4" x14ac:dyDescent="0.25">
      <c r="A15928"/>
      <c r="B15928"/>
      <c r="C15928"/>
      <c r="D15928"/>
    </row>
    <row r="15929" spans="1:4" x14ac:dyDescent="0.25">
      <c r="A15929"/>
      <c r="B15929"/>
      <c r="C15929"/>
      <c r="D15929"/>
    </row>
    <row r="15930" spans="1:4" x14ac:dyDescent="0.25">
      <c r="A15930"/>
      <c r="B15930"/>
      <c r="C15930"/>
      <c r="D15930"/>
    </row>
    <row r="15931" spans="1:4" x14ac:dyDescent="0.25">
      <c r="A15931"/>
      <c r="B15931"/>
      <c r="C15931"/>
      <c r="D15931"/>
    </row>
    <row r="15932" spans="1:4" x14ac:dyDescent="0.25">
      <c r="A15932"/>
      <c r="B15932"/>
      <c r="C15932"/>
      <c r="D15932"/>
    </row>
    <row r="15933" spans="1:4" x14ac:dyDescent="0.25">
      <c r="A15933"/>
      <c r="B15933"/>
      <c r="C15933"/>
      <c r="D15933"/>
    </row>
    <row r="15934" spans="1:4" x14ac:dyDescent="0.25">
      <c r="A15934"/>
      <c r="B15934"/>
      <c r="C15934"/>
      <c r="D15934"/>
    </row>
    <row r="15935" spans="1:4" x14ac:dyDescent="0.25">
      <c r="A15935"/>
      <c r="B15935"/>
      <c r="C15935"/>
      <c r="D15935"/>
    </row>
    <row r="15936" spans="1:4" x14ac:dyDescent="0.25">
      <c r="A15936"/>
      <c r="B15936"/>
      <c r="C15936"/>
      <c r="D15936"/>
    </row>
    <row r="15937" spans="1:4" x14ac:dyDescent="0.25">
      <c r="A15937"/>
      <c r="B15937"/>
      <c r="C15937"/>
      <c r="D15937"/>
    </row>
    <row r="15938" spans="1:4" x14ac:dyDescent="0.25">
      <c r="A15938"/>
      <c r="B15938"/>
      <c r="C15938"/>
      <c r="D15938"/>
    </row>
    <row r="15939" spans="1:4" x14ac:dyDescent="0.25">
      <c r="A15939"/>
      <c r="B15939"/>
      <c r="C15939"/>
      <c r="D15939"/>
    </row>
    <row r="15940" spans="1:4" x14ac:dyDescent="0.25">
      <c r="A15940"/>
      <c r="B15940"/>
      <c r="C15940"/>
      <c r="D15940"/>
    </row>
    <row r="15941" spans="1:4" x14ac:dyDescent="0.25">
      <c r="A15941"/>
      <c r="B15941"/>
      <c r="C15941"/>
      <c r="D15941"/>
    </row>
    <row r="15942" spans="1:4" x14ac:dyDescent="0.25">
      <c r="A15942"/>
      <c r="B15942"/>
      <c r="C15942"/>
      <c r="D15942"/>
    </row>
    <row r="15943" spans="1:4" x14ac:dyDescent="0.25">
      <c r="A15943"/>
      <c r="B15943"/>
      <c r="C15943"/>
      <c r="D15943"/>
    </row>
    <row r="15944" spans="1:4" x14ac:dyDescent="0.25">
      <c r="A15944"/>
      <c r="B15944"/>
      <c r="C15944"/>
      <c r="D15944"/>
    </row>
    <row r="15945" spans="1:4" x14ac:dyDescent="0.25">
      <c r="A15945"/>
      <c r="B15945"/>
      <c r="C15945"/>
      <c r="D15945"/>
    </row>
    <row r="15946" spans="1:4" x14ac:dyDescent="0.25">
      <c r="A15946"/>
      <c r="B15946"/>
      <c r="C15946"/>
      <c r="D15946"/>
    </row>
    <row r="15947" spans="1:4" x14ac:dyDescent="0.25">
      <c r="A15947"/>
      <c r="B15947"/>
      <c r="C15947"/>
      <c r="D15947"/>
    </row>
    <row r="15948" spans="1:4" x14ac:dyDescent="0.25">
      <c r="A15948"/>
      <c r="B15948"/>
      <c r="C15948"/>
      <c r="D15948"/>
    </row>
    <row r="15949" spans="1:4" x14ac:dyDescent="0.25">
      <c r="A15949"/>
      <c r="B15949"/>
      <c r="C15949"/>
      <c r="D15949"/>
    </row>
    <row r="15950" spans="1:4" x14ac:dyDescent="0.25">
      <c r="A15950"/>
      <c r="B15950"/>
      <c r="C15950"/>
      <c r="D15950"/>
    </row>
    <row r="15951" spans="1:4" x14ac:dyDescent="0.25">
      <c r="A15951"/>
      <c r="B15951"/>
      <c r="C15951"/>
      <c r="D15951"/>
    </row>
    <row r="15952" spans="1:4" x14ac:dyDescent="0.25">
      <c r="A15952"/>
      <c r="B15952"/>
      <c r="C15952"/>
      <c r="D15952"/>
    </row>
    <row r="15953" spans="1:4" x14ac:dyDescent="0.25">
      <c r="A15953"/>
      <c r="B15953"/>
      <c r="C15953"/>
      <c r="D15953"/>
    </row>
    <row r="15954" spans="1:4" x14ac:dyDescent="0.25">
      <c r="A15954"/>
      <c r="B15954"/>
      <c r="C15954"/>
      <c r="D15954"/>
    </row>
    <row r="15955" spans="1:4" x14ac:dyDescent="0.25">
      <c r="A15955"/>
      <c r="B15955"/>
      <c r="C15955"/>
      <c r="D15955"/>
    </row>
    <row r="15956" spans="1:4" x14ac:dyDescent="0.25">
      <c r="A15956"/>
      <c r="B15956"/>
      <c r="C15956"/>
      <c r="D15956"/>
    </row>
    <row r="15957" spans="1:4" x14ac:dyDescent="0.25">
      <c r="A15957"/>
      <c r="B15957"/>
      <c r="C15957"/>
      <c r="D15957"/>
    </row>
    <row r="15958" spans="1:4" x14ac:dyDescent="0.25">
      <c r="A15958"/>
      <c r="B15958"/>
      <c r="C15958"/>
      <c r="D15958"/>
    </row>
    <row r="15959" spans="1:4" x14ac:dyDescent="0.25">
      <c r="A15959"/>
      <c r="B15959"/>
      <c r="C15959"/>
      <c r="D15959"/>
    </row>
    <row r="15960" spans="1:4" x14ac:dyDescent="0.25">
      <c r="A15960"/>
      <c r="B15960"/>
      <c r="C15960"/>
      <c r="D15960"/>
    </row>
    <row r="15961" spans="1:4" x14ac:dyDescent="0.25">
      <c r="A15961"/>
      <c r="B15961"/>
      <c r="C15961"/>
      <c r="D15961"/>
    </row>
    <row r="15962" spans="1:4" x14ac:dyDescent="0.25">
      <c r="A15962"/>
      <c r="B15962"/>
      <c r="C15962"/>
      <c r="D15962"/>
    </row>
    <row r="15963" spans="1:4" x14ac:dyDescent="0.25">
      <c r="A15963"/>
      <c r="B15963"/>
      <c r="C15963"/>
      <c r="D15963"/>
    </row>
    <row r="15964" spans="1:4" x14ac:dyDescent="0.25">
      <c r="A15964"/>
      <c r="B15964"/>
      <c r="C15964"/>
      <c r="D15964"/>
    </row>
    <row r="15965" spans="1:4" x14ac:dyDescent="0.25">
      <c r="A15965"/>
      <c r="B15965"/>
      <c r="C15965"/>
      <c r="D15965"/>
    </row>
    <row r="15966" spans="1:4" x14ac:dyDescent="0.25">
      <c r="A15966"/>
      <c r="B15966"/>
      <c r="C15966"/>
      <c r="D15966"/>
    </row>
    <row r="15967" spans="1:4" x14ac:dyDescent="0.25">
      <c r="A15967"/>
      <c r="B15967"/>
      <c r="C15967"/>
      <c r="D15967"/>
    </row>
    <row r="15968" spans="1:4" x14ac:dyDescent="0.25">
      <c r="A15968"/>
      <c r="B15968"/>
      <c r="C15968"/>
      <c r="D15968"/>
    </row>
    <row r="15969" spans="1:4" x14ac:dyDescent="0.25">
      <c r="A15969"/>
      <c r="B15969"/>
      <c r="C15969"/>
      <c r="D15969"/>
    </row>
    <row r="15970" spans="1:4" x14ac:dyDescent="0.25">
      <c r="A15970"/>
      <c r="B15970"/>
      <c r="C15970"/>
      <c r="D15970"/>
    </row>
    <row r="15971" spans="1:4" x14ac:dyDescent="0.25">
      <c r="A15971"/>
      <c r="B15971"/>
      <c r="C15971"/>
      <c r="D15971"/>
    </row>
    <row r="15972" spans="1:4" x14ac:dyDescent="0.25">
      <c r="A15972"/>
      <c r="B15972"/>
      <c r="C15972"/>
      <c r="D15972"/>
    </row>
    <row r="15973" spans="1:4" x14ac:dyDescent="0.25">
      <c r="A15973"/>
      <c r="B15973"/>
      <c r="C15973"/>
      <c r="D15973"/>
    </row>
    <row r="15974" spans="1:4" x14ac:dyDescent="0.25">
      <c r="A15974"/>
      <c r="B15974"/>
      <c r="C15974"/>
      <c r="D15974"/>
    </row>
    <row r="15975" spans="1:4" x14ac:dyDescent="0.25">
      <c r="A15975"/>
      <c r="B15975"/>
      <c r="C15975"/>
      <c r="D15975"/>
    </row>
    <row r="15976" spans="1:4" x14ac:dyDescent="0.25">
      <c r="A15976"/>
      <c r="B15976"/>
      <c r="C15976"/>
      <c r="D15976"/>
    </row>
    <row r="15977" spans="1:4" x14ac:dyDescent="0.25">
      <c r="A15977"/>
      <c r="B15977"/>
      <c r="C15977"/>
      <c r="D15977"/>
    </row>
    <row r="15978" spans="1:4" x14ac:dyDescent="0.25">
      <c r="A15978"/>
      <c r="B15978"/>
      <c r="C15978"/>
      <c r="D15978"/>
    </row>
    <row r="15979" spans="1:4" x14ac:dyDescent="0.25">
      <c r="A15979"/>
      <c r="B15979"/>
      <c r="C15979"/>
      <c r="D15979"/>
    </row>
    <row r="15980" spans="1:4" x14ac:dyDescent="0.25">
      <c r="A15980"/>
      <c r="B15980"/>
      <c r="C15980"/>
      <c r="D15980"/>
    </row>
    <row r="15981" spans="1:4" x14ac:dyDescent="0.25">
      <c r="A15981"/>
      <c r="B15981"/>
      <c r="C15981"/>
      <c r="D15981"/>
    </row>
    <row r="15982" spans="1:4" x14ac:dyDescent="0.25">
      <c r="A15982"/>
      <c r="B15982"/>
      <c r="C15982"/>
      <c r="D15982"/>
    </row>
    <row r="15983" spans="1:4" x14ac:dyDescent="0.25">
      <c r="A15983"/>
      <c r="B15983"/>
      <c r="C15983"/>
      <c r="D15983"/>
    </row>
    <row r="15984" spans="1:4" x14ac:dyDescent="0.25">
      <c r="A15984"/>
      <c r="B15984"/>
      <c r="C15984"/>
      <c r="D15984"/>
    </row>
    <row r="15985" spans="1:4" x14ac:dyDescent="0.25">
      <c r="A15985"/>
      <c r="B15985"/>
      <c r="C15985"/>
      <c r="D15985"/>
    </row>
    <row r="15986" spans="1:4" x14ac:dyDescent="0.25">
      <c r="A15986"/>
      <c r="B15986"/>
      <c r="C15986"/>
      <c r="D15986"/>
    </row>
    <row r="15987" spans="1:4" x14ac:dyDescent="0.25">
      <c r="A15987"/>
      <c r="B15987"/>
      <c r="C15987"/>
      <c r="D15987"/>
    </row>
    <row r="15988" spans="1:4" x14ac:dyDescent="0.25">
      <c r="A15988"/>
      <c r="B15988"/>
      <c r="C15988"/>
      <c r="D15988"/>
    </row>
    <row r="15989" spans="1:4" x14ac:dyDescent="0.25">
      <c r="A15989"/>
      <c r="B15989"/>
      <c r="C15989"/>
      <c r="D15989"/>
    </row>
    <row r="15990" spans="1:4" x14ac:dyDescent="0.25">
      <c r="A15990"/>
      <c r="B15990"/>
      <c r="C15990"/>
      <c r="D15990"/>
    </row>
    <row r="15991" spans="1:4" x14ac:dyDescent="0.25">
      <c r="A15991"/>
      <c r="B15991"/>
      <c r="C15991"/>
      <c r="D15991"/>
    </row>
    <row r="15992" spans="1:4" x14ac:dyDescent="0.25">
      <c r="A15992"/>
      <c r="B15992"/>
      <c r="C15992"/>
      <c r="D15992"/>
    </row>
    <row r="15993" spans="1:4" x14ac:dyDescent="0.25">
      <c r="A15993"/>
      <c r="B15993"/>
      <c r="C15993"/>
      <c r="D15993"/>
    </row>
    <row r="15994" spans="1:4" x14ac:dyDescent="0.25">
      <c r="A15994"/>
      <c r="B15994"/>
      <c r="C15994"/>
      <c r="D15994"/>
    </row>
    <row r="15995" spans="1:4" x14ac:dyDescent="0.25">
      <c r="A15995"/>
      <c r="B15995"/>
      <c r="C15995"/>
      <c r="D15995"/>
    </row>
    <row r="15996" spans="1:4" x14ac:dyDescent="0.25">
      <c r="A15996"/>
      <c r="B15996"/>
      <c r="C15996"/>
      <c r="D15996"/>
    </row>
    <row r="15997" spans="1:4" x14ac:dyDescent="0.25">
      <c r="A15997"/>
      <c r="B15997"/>
      <c r="C15997"/>
      <c r="D15997"/>
    </row>
    <row r="15998" spans="1:4" x14ac:dyDescent="0.25">
      <c r="A15998"/>
      <c r="B15998"/>
      <c r="C15998"/>
      <c r="D15998"/>
    </row>
    <row r="15999" spans="1:4" x14ac:dyDescent="0.25">
      <c r="A15999"/>
      <c r="B15999"/>
      <c r="C15999"/>
      <c r="D15999"/>
    </row>
    <row r="16000" spans="1:4" x14ac:dyDescent="0.25">
      <c r="A16000"/>
      <c r="B16000"/>
      <c r="C16000"/>
      <c r="D16000"/>
    </row>
    <row r="16001" spans="1:4" x14ac:dyDescent="0.25">
      <c r="A16001"/>
      <c r="B16001"/>
      <c r="C16001"/>
      <c r="D16001"/>
    </row>
    <row r="16002" spans="1:4" x14ac:dyDescent="0.25">
      <c r="A16002"/>
      <c r="B16002"/>
      <c r="C16002"/>
      <c r="D16002"/>
    </row>
    <row r="16003" spans="1:4" x14ac:dyDescent="0.25">
      <c r="A16003"/>
      <c r="B16003"/>
      <c r="C16003"/>
      <c r="D16003"/>
    </row>
    <row r="16004" spans="1:4" x14ac:dyDescent="0.25">
      <c r="A16004"/>
      <c r="B16004"/>
      <c r="C16004"/>
      <c r="D16004"/>
    </row>
    <row r="16005" spans="1:4" x14ac:dyDescent="0.25">
      <c r="A16005"/>
      <c r="B16005"/>
      <c r="C16005"/>
      <c r="D16005"/>
    </row>
    <row r="16006" spans="1:4" x14ac:dyDescent="0.25">
      <c r="A16006"/>
      <c r="B16006"/>
      <c r="C16006"/>
      <c r="D16006"/>
    </row>
    <row r="16007" spans="1:4" x14ac:dyDescent="0.25">
      <c r="A16007"/>
      <c r="B16007"/>
      <c r="C16007"/>
      <c r="D16007"/>
    </row>
    <row r="16008" spans="1:4" x14ac:dyDescent="0.25">
      <c r="A16008"/>
      <c r="B16008"/>
      <c r="C16008"/>
      <c r="D16008"/>
    </row>
    <row r="16009" spans="1:4" x14ac:dyDescent="0.25">
      <c r="A16009"/>
      <c r="B16009"/>
      <c r="C16009"/>
      <c r="D16009"/>
    </row>
    <row r="16010" spans="1:4" x14ac:dyDescent="0.25">
      <c r="A16010"/>
      <c r="B16010"/>
      <c r="C16010"/>
      <c r="D16010"/>
    </row>
    <row r="16011" spans="1:4" x14ac:dyDescent="0.25">
      <c r="A16011"/>
      <c r="B16011"/>
      <c r="C16011"/>
      <c r="D16011"/>
    </row>
    <row r="16012" spans="1:4" x14ac:dyDescent="0.25">
      <c r="A16012"/>
      <c r="B16012"/>
      <c r="C16012"/>
      <c r="D16012"/>
    </row>
    <row r="16013" spans="1:4" x14ac:dyDescent="0.25">
      <c r="A16013"/>
      <c r="B16013"/>
      <c r="C16013"/>
      <c r="D16013"/>
    </row>
    <row r="16014" spans="1:4" x14ac:dyDescent="0.25">
      <c r="A16014"/>
      <c r="B16014"/>
      <c r="C16014"/>
      <c r="D16014"/>
    </row>
    <row r="16015" spans="1:4" x14ac:dyDescent="0.25">
      <c r="A16015"/>
      <c r="B16015"/>
      <c r="C16015"/>
      <c r="D16015"/>
    </row>
    <row r="16016" spans="1:4" x14ac:dyDescent="0.25">
      <c r="A16016"/>
      <c r="B16016"/>
      <c r="C16016"/>
      <c r="D16016"/>
    </row>
    <row r="16017" spans="1:4" x14ac:dyDescent="0.25">
      <c r="A16017"/>
      <c r="B16017"/>
      <c r="C16017"/>
      <c r="D16017"/>
    </row>
    <row r="16018" spans="1:4" x14ac:dyDescent="0.25">
      <c r="A16018"/>
      <c r="B16018"/>
      <c r="C16018"/>
      <c r="D16018"/>
    </row>
    <row r="16019" spans="1:4" x14ac:dyDescent="0.25">
      <c r="A16019"/>
      <c r="B16019"/>
      <c r="C16019"/>
      <c r="D16019"/>
    </row>
    <row r="16020" spans="1:4" x14ac:dyDescent="0.25">
      <c r="A16020"/>
      <c r="B16020"/>
      <c r="C16020"/>
      <c r="D16020"/>
    </row>
    <row r="16021" spans="1:4" x14ac:dyDescent="0.25">
      <c r="A16021"/>
      <c r="B16021"/>
      <c r="C16021"/>
      <c r="D16021"/>
    </row>
    <row r="16022" spans="1:4" x14ac:dyDescent="0.25">
      <c r="A16022"/>
      <c r="B16022"/>
      <c r="C16022"/>
      <c r="D16022"/>
    </row>
    <row r="16023" spans="1:4" x14ac:dyDescent="0.25">
      <c r="A16023"/>
      <c r="B16023"/>
      <c r="C16023"/>
      <c r="D16023"/>
    </row>
    <row r="16024" spans="1:4" x14ac:dyDescent="0.25">
      <c r="A16024"/>
      <c r="B16024"/>
      <c r="C16024"/>
      <c r="D16024"/>
    </row>
    <row r="16025" spans="1:4" x14ac:dyDescent="0.25">
      <c r="A16025"/>
      <c r="B16025"/>
      <c r="C16025"/>
      <c r="D16025"/>
    </row>
    <row r="16026" spans="1:4" x14ac:dyDescent="0.25">
      <c r="A16026"/>
      <c r="B16026"/>
      <c r="C16026"/>
      <c r="D16026"/>
    </row>
    <row r="16027" spans="1:4" x14ac:dyDescent="0.25">
      <c r="A16027"/>
      <c r="B16027"/>
      <c r="C16027"/>
      <c r="D16027"/>
    </row>
    <row r="16028" spans="1:4" x14ac:dyDescent="0.25">
      <c r="A16028"/>
      <c r="B16028"/>
      <c r="C16028"/>
      <c r="D16028"/>
    </row>
    <row r="16029" spans="1:4" x14ac:dyDescent="0.25">
      <c r="A16029"/>
      <c r="B16029"/>
      <c r="C16029"/>
      <c r="D16029"/>
    </row>
    <row r="16030" spans="1:4" x14ac:dyDescent="0.25">
      <c r="A16030"/>
      <c r="B16030"/>
      <c r="C16030"/>
      <c r="D16030"/>
    </row>
    <row r="16031" spans="1:4" x14ac:dyDescent="0.25">
      <c r="A16031"/>
      <c r="B16031"/>
      <c r="C16031"/>
      <c r="D16031"/>
    </row>
    <row r="16032" spans="1:4" x14ac:dyDescent="0.25">
      <c r="A16032"/>
      <c r="B16032"/>
      <c r="C16032"/>
      <c r="D16032"/>
    </row>
    <row r="16033" spans="1:4" x14ac:dyDescent="0.25">
      <c r="A16033"/>
      <c r="B16033"/>
      <c r="C16033"/>
      <c r="D16033"/>
    </row>
    <row r="16034" spans="1:4" x14ac:dyDescent="0.25">
      <c r="A16034"/>
      <c r="B16034"/>
      <c r="C16034"/>
      <c r="D16034"/>
    </row>
    <row r="16035" spans="1:4" x14ac:dyDescent="0.25">
      <c r="A16035"/>
      <c r="B16035"/>
      <c r="C16035"/>
      <c r="D16035"/>
    </row>
    <row r="16036" spans="1:4" x14ac:dyDescent="0.25">
      <c r="A16036"/>
      <c r="B16036"/>
      <c r="C16036"/>
      <c r="D16036"/>
    </row>
    <row r="16037" spans="1:4" x14ac:dyDescent="0.25">
      <c r="A16037"/>
      <c r="B16037"/>
      <c r="C16037"/>
      <c r="D16037"/>
    </row>
    <row r="16038" spans="1:4" x14ac:dyDescent="0.25">
      <c r="A16038"/>
      <c r="B16038"/>
      <c r="C16038"/>
      <c r="D16038"/>
    </row>
    <row r="16039" spans="1:4" x14ac:dyDescent="0.25">
      <c r="A16039"/>
      <c r="B16039"/>
      <c r="C16039"/>
      <c r="D16039"/>
    </row>
    <row r="16040" spans="1:4" x14ac:dyDescent="0.25">
      <c r="A16040"/>
      <c r="B16040"/>
      <c r="C16040"/>
      <c r="D16040"/>
    </row>
    <row r="16041" spans="1:4" x14ac:dyDescent="0.25">
      <c r="A16041"/>
      <c r="B16041"/>
      <c r="C16041"/>
      <c r="D16041"/>
    </row>
    <row r="16042" spans="1:4" x14ac:dyDescent="0.25">
      <c r="A16042"/>
      <c r="B16042"/>
      <c r="C16042"/>
      <c r="D16042"/>
    </row>
    <row r="16043" spans="1:4" x14ac:dyDescent="0.25">
      <c r="A16043"/>
      <c r="B16043"/>
      <c r="C16043"/>
      <c r="D16043"/>
    </row>
    <row r="16044" spans="1:4" x14ac:dyDescent="0.25">
      <c r="A16044"/>
      <c r="B16044"/>
      <c r="C16044"/>
      <c r="D16044"/>
    </row>
    <row r="16045" spans="1:4" x14ac:dyDescent="0.25">
      <c r="A16045"/>
      <c r="B16045"/>
      <c r="C16045"/>
      <c r="D16045"/>
    </row>
    <row r="16046" spans="1:4" x14ac:dyDescent="0.25">
      <c r="A16046"/>
      <c r="B16046"/>
      <c r="C16046"/>
      <c r="D16046"/>
    </row>
    <row r="16047" spans="1:4" x14ac:dyDescent="0.25">
      <c r="A16047"/>
      <c r="B16047"/>
      <c r="C16047"/>
      <c r="D16047"/>
    </row>
    <row r="16048" spans="1:4" x14ac:dyDescent="0.25">
      <c r="A16048"/>
      <c r="B16048"/>
      <c r="C16048"/>
      <c r="D16048"/>
    </row>
    <row r="16049" spans="1:4" x14ac:dyDescent="0.25">
      <c r="A16049"/>
      <c r="B16049"/>
      <c r="C16049"/>
      <c r="D16049"/>
    </row>
    <row r="16050" spans="1:4" x14ac:dyDescent="0.25">
      <c r="A16050"/>
      <c r="B16050"/>
      <c r="C16050"/>
      <c r="D16050"/>
    </row>
    <row r="16051" spans="1:4" x14ac:dyDescent="0.25">
      <c r="A16051"/>
      <c r="B16051"/>
      <c r="C16051"/>
      <c r="D16051"/>
    </row>
    <row r="16052" spans="1:4" x14ac:dyDescent="0.25">
      <c r="A16052"/>
      <c r="B16052"/>
      <c r="C16052"/>
      <c r="D16052"/>
    </row>
    <row r="16053" spans="1:4" x14ac:dyDescent="0.25">
      <c r="A16053"/>
      <c r="B16053"/>
      <c r="C16053"/>
      <c r="D16053"/>
    </row>
    <row r="16054" spans="1:4" x14ac:dyDescent="0.25">
      <c r="A16054"/>
      <c r="B16054"/>
      <c r="C16054"/>
      <c r="D16054"/>
    </row>
    <row r="16055" spans="1:4" x14ac:dyDescent="0.25">
      <c r="A16055"/>
      <c r="B16055"/>
      <c r="C16055"/>
      <c r="D16055"/>
    </row>
    <row r="16056" spans="1:4" x14ac:dyDescent="0.25">
      <c r="A16056"/>
      <c r="B16056"/>
      <c r="C16056"/>
      <c r="D16056"/>
    </row>
    <row r="16057" spans="1:4" x14ac:dyDescent="0.25">
      <c r="A16057"/>
      <c r="B16057"/>
      <c r="C16057"/>
      <c r="D16057"/>
    </row>
    <row r="16058" spans="1:4" x14ac:dyDescent="0.25">
      <c r="A16058"/>
      <c r="B16058"/>
      <c r="C16058"/>
      <c r="D16058"/>
    </row>
    <row r="16059" spans="1:4" x14ac:dyDescent="0.25">
      <c r="A16059"/>
      <c r="B16059"/>
      <c r="C16059"/>
      <c r="D16059"/>
    </row>
    <row r="16060" spans="1:4" x14ac:dyDescent="0.25">
      <c r="A16060"/>
      <c r="B16060"/>
      <c r="C16060"/>
      <c r="D16060"/>
    </row>
    <row r="16061" spans="1:4" x14ac:dyDescent="0.25">
      <c r="A16061"/>
      <c r="B16061"/>
      <c r="C16061"/>
      <c r="D16061"/>
    </row>
    <row r="16062" spans="1:4" x14ac:dyDescent="0.25">
      <c r="A16062"/>
      <c r="B16062"/>
      <c r="C16062"/>
      <c r="D16062"/>
    </row>
    <row r="16063" spans="1:4" x14ac:dyDescent="0.25">
      <c r="A16063"/>
      <c r="B16063"/>
      <c r="C16063"/>
      <c r="D16063"/>
    </row>
    <row r="16064" spans="1:4" x14ac:dyDescent="0.25">
      <c r="A16064"/>
      <c r="B16064"/>
      <c r="C16064"/>
      <c r="D16064"/>
    </row>
    <row r="16065" spans="1:4" x14ac:dyDescent="0.25">
      <c r="A16065"/>
      <c r="B16065"/>
      <c r="C16065"/>
      <c r="D16065"/>
    </row>
    <row r="16066" spans="1:4" x14ac:dyDescent="0.25">
      <c r="A16066"/>
      <c r="B16066"/>
      <c r="C16066"/>
      <c r="D16066"/>
    </row>
    <row r="16067" spans="1:4" x14ac:dyDescent="0.25">
      <c r="A16067"/>
      <c r="B16067"/>
      <c r="C16067"/>
      <c r="D16067"/>
    </row>
    <row r="16068" spans="1:4" x14ac:dyDescent="0.25">
      <c r="A16068"/>
      <c r="B16068"/>
      <c r="C16068"/>
      <c r="D16068"/>
    </row>
    <row r="16069" spans="1:4" x14ac:dyDescent="0.25">
      <c r="A16069"/>
      <c r="B16069"/>
      <c r="C16069"/>
      <c r="D16069"/>
    </row>
    <row r="16070" spans="1:4" x14ac:dyDescent="0.25">
      <c r="A16070"/>
      <c r="B16070"/>
      <c r="C16070"/>
      <c r="D16070"/>
    </row>
    <row r="16071" spans="1:4" x14ac:dyDescent="0.25">
      <c r="A16071"/>
      <c r="B16071"/>
      <c r="C16071"/>
      <c r="D16071"/>
    </row>
    <row r="16072" spans="1:4" x14ac:dyDescent="0.25">
      <c r="A16072"/>
      <c r="B16072"/>
      <c r="C16072"/>
      <c r="D16072"/>
    </row>
    <row r="16073" spans="1:4" x14ac:dyDescent="0.25">
      <c r="A16073"/>
      <c r="B16073"/>
      <c r="C16073"/>
      <c r="D16073"/>
    </row>
    <row r="16074" spans="1:4" x14ac:dyDescent="0.25">
      <c r="A16074"/>
      <c r="B16074"/>
      <c r="C16074"/>
      <c r="D16074"/>
    </row>
    <row r="16075" spans="1:4" x14ac:dyDescent="0.25">
      <c r="A16075"/>
      <c r="B16075"/>
      <c r="C16075"/>
      <c r="D16075"/>
    </row>
    <row r="16076" spans="1:4" x14ac:dyDescent="0.25">
      <c r="A16076"/>
      <c r="B16076"/>
      <c r="C16076"/>
      <c r="D16076"/>
    </row>
    <row r="16077" spans="1:4" x14ac:dyDescent="0.25">
      <c r="A16077"/>
      <c r="B16077"/>
      <c r="C16077"/>
      <c r="D16077"/>
    </row>
    <row r="16078" spans="1:4" x14ac:dyDescent="0.25">
      <c r="A16078"/>
      <c r="B16078"/>
      <c r="C16078"/>
      <c r="D16078"/>
    </row>
    <row r="16079" spans="1:4" x14ac:dyDescent="0.25">
      <c r="A16079"/>
      <c r="B16079"/>
      <c r="C16079"/>
      <c r="D16079"/>
    </row>
    <row r="16080" spans="1:4" x14ac:dyDescent="0.25">
      <c r="A16080"/>
      <c r="B16080"/>
      <c r="C16080"/>
      <c r="D16080"/>
    </row>
    <row r="16081" spans="1:4" x14ac:dyDescent="0.25">
      <c r="A16081"/>
      <c r="B16081"/>
      <c r="C16081"/>
      <c r="D16081"/>
    </row>
    <row r="16082" spans="1:4" x14ac:dyDescent="0.25">
      <c r="A16082"/>
      <c r="B16082"/>
      <c r="C16082"/>
      <c r="D16082"/>
    </row>
    <row r="16083" spans="1:4" x14ac:dyDescent="0.25">
      <c r="A16083"/>
      <c r="B16083"/>
      <c r="C16083"/>
      <c r="D16083"/>
    </row>
    <row r="16084" spans="1:4" x14ac:dyDescent="0.25">
      <c r="A16084"/>
      <c r="B16084"/>
      <c r="C16084"/>
      <c r="D16084"/>
    </row>
    <row r="16085" spans="1:4" x14ac:dyDescent="0.25">
      <c r="A16085"/>
      <c r="B16085"/>
      <c r="C16085"/>
      <c r="D16085"/>
    </row>
    <row r="16086" spans="1:4" x14ac:dyDescent="0.25">
      <c r="A16086"/>
      <c r="B16086"/>
      <c r="C16086"/>
      <c r="D16086"/>
    </row>
    <row r="16087" spans="1:4" x14ac:dyDescent="0.25">
      <c r="A16087"/>
      <c r="B16087"/>
      <c r="C16087"/>
      <c r="D16087"/>
    </row>
    <row r="16088" spans="1:4" x14ac:dyDescent="0.25">
      <c r="A16088"/>
      <c r="B16088"/>
      <c r="C16088"/>
      <c r="D16088"/>
    </row>
    <row r="16089" spans="1:4" x14ac:dyDescent="0.25">
      <c r="A16089"/>
      <c r="B16089"/>
      <c r="C16089"/>
      <c r="D16089"/>
    </row>
    <row r="16090" spans="1:4" x14ac:dyDescent="0.25">
      <c r="A16090"/>
      <c r="B16090"/>
      <c r="C16090"/>
      <c r="D16090"/>
    </row>
    <row r="16091" spans="1:4" x14ac:dyDescent="0.25">
      <c r="A16091"/>
      <c r="B16091"/>
      <c r="C16091"/>
      <c r="D16091"/>
    </row>
    <row r="16092" spans="1:4" x14ac:dyDescent="0.25">
      <c r="A16092"/>
      <c r="B16092"/>
      <c r="C16092"/>
      <c r="D16092"/>
    </row>
    <row r="16093" spans="1:4" x14ac:dyDescent="0.25">
      <c r="A16093"/>
      <c r="B16093"/>
      <c r="C16093"/>
      <c r="D16093"/>
    </row>
    <row r="16094" spans="1:4" x14ac:dyDescent="0.25">
      <c r="A16094"/>
      <c r="B16094"/>
      <c r="C16094"/>
      <c r="D16094"/>
    </row>
    <row r="16095" spans="1:4" x14ac:dyDescent="0.25">
      <c r="A16095"/>
      <c r="B16095"/>
      <c r="C16095"/>
      <c r="D16095"/>
    </row>
    <row r="16096" spans="1:4" x14ac:dyDescent="0.25">
      <c r="A16096"/>
      <c r="B16096"/>
      <c r="C16096"/>
      <c r="D16096"/>
    </row>
    <row r="16097" spans="1:4" x14ac:dyDescent="0.25">
      <c r="A16097"/>
      <c r="B16097"/>
      <c r="C16097"/>
      <c r="D16097"/>
    </row>
    <row r="16098" spans="1:4" x14ac:dyDescent="0.25">
      <c r="A16098"/>
      <c r="B16098"/>
      <c r="C16098"/>
      <c r="D16098"/>
    </row>
    <row r="16099" spans="1:4" x14ac:dyDescent="0.25">
      <c r="A16099"/>
      <c r="B16099"/>
      <c r="C16099"/>
      <c r="D16099"/>
    </row>
    <row r="16100" spans="1:4" x14ac:dyDescent="0.25">
      <c r="A16100"/>
      <c r="B16100"/>
      <c r="C16100"/>
      <c r="D16100"/>
    </row>
    <row r="16101" spans="1:4" x14ac:dyDescent="0.25">
      <c r="A16101"/>
      <c r="B16101"/>
      <c r="C16101"/>
      <c r="D16101"/>
    </row>
    <row r="16102" spans="1:4" x14ac:dyDescent="0.25">
      <c r="A16102"/>
      <c r="B16102"/>
      <c r="C16102"/>
      <c r="D16102"/>
    </row>
    <row r="16103" spans="1:4" x14ac:dyDescent="0.25">
      <c r="A16103"/>
      <c r="B16103"/>
      <c r="C16103"/>
      <c r="D16103"/>
    </row>
    <row r="16104" spans="1:4" x14ac:dyDescent="0.25">
      <c r="A16104"/>
      <c r="B16104"/>
      <c r="C16104"/>
      <c r="D16104"/>
    </row>
    <row r="16105" spans="1:4" x14ac:dyDescent="0.25">
      <c r="A16105"/>
      <c r="B16105"/>
      <c r="C16105"/>
      <c r="D16105"/>
    </row>
    <row r="16106" spans="1:4" x14ac:dyDescent="0.25">
      <c r="A16106"/>
      <c r="B16106"/>
      <c r="C16106"/>
      <c r="D16106"/>
    </row>
    <row r="16107" spans="1:4" x14ac:dyDescent="0.25">
      <c r="A16107"/>
      <c r="B16107"/>
      <c r="C16107"/>
      <c r="D16107"/>
    </row>
    <row r="16108" spans="1:4" x14ac:dyDescent="0.25">
      <c r="A16108"/>
      <c r="B16108"/>
      <c r="C16108"/>
      <c r="D16108"/>
    </row>
    <row r="16109" spans="1:4" x14ac:dyDescent="0.25">
      <c r="A16109"/>
      <c r="B16109"/>
      <c r="C16109"/>
      <c r="D16109"/>
    </row>
    <row r="16110" spans="1:4" x14ac:dyDescent="0.25">
      <c r="A16110"/>
      <c r="B16110"/>
      <c r="C16110"/>
      <c r="D16110"/>
    </row>
    <row r="16111" spans="1:4" x14ac:dyDescent="0.25">
      <c r="A16111"/>
      <c r="B16111"/>
      <c r="C16111"/>
      <c r="D16111"/>
    </row>
    <row r="16112" spans="1:4" x14ac:dyDescent="0.25">
      <c r="A16112"/>
      <c r="B16112"/>
      <c r="C16112"/>
      <c r="D16112"/>
    </row>
    <row r="16113" spans="1:4" x14ac:dyDescent="0.25">
      <c r="A16113"/>
      <c r="B16113"/>
      <c r="C16113"/>
      <c r="D16113"/>
    </row>
    <row r="16114" spans="1:4" x14ac:dyDescent="0.25">
      <c r="A16114"/>
      <c r="B16114"/>
      <c r="C16114"/>
      <c r="D16114"/>
    </row>
    <row r="16115" spans="1:4" x14ac:dyDescent="0.25">
      <c r="A16115"/>
      <c r="B16115"/>
      <c r="C16115"/>
      <c r="D16115"/>
    </row>
    <row r="16116" spans="1:4" x14ac:dyDescent="0.25">
      <c r="A16116"/>
      <c r="B16116"/>
      <c r="C16116"/>
      <c r="D16116"/>
    </row>
    <row r="16117" spans="1:4" x14ac:dyDescent="0.25">
      <c r="A16117"/>
      <c r="B16117"/>
      <c r="C16117"/>
      <c r="D16117"/>
    </row>
    <row r="16118" spans="1:4" x14ac:dyDescent="0.25">
      <c r="A16118"/>
      <c r="B16118"/>
      <c r="C16118"/>
      <c r="D16118"/>
    </row>
    <row r="16119" spans="1:4" x14ac:dyDescent="0.25">
      <c r="A16119"/>
      <c r="B16119"/>
      <c r="C16119"/>
      <c r="D16119"/>
    </row>
    <row r="16120" spans="1:4" x14ac:dyDescent="0.25">
      <c r="A16120"/>
      <c r="B16120"/>
      <c r="C16120"/>
      <c r="D16120"/>
    </row>
    <row r="16121" spans="1:4" x14ac:dyDescent="0.25">
      <c r="A16121"/>
      <c r="B16121"/>
      <c r="C16121"/>
      <c r="D16121"/>
    </row>
    <row r="16122" spans="1:4" x14ac:dyDescent="0.25">
      <c r="A16122"/>
      <c r="B16122"/>
      <c r="C16122"/>
      <c r="D16122"/>
    </row>
    <row r="16123" spans="1:4" x14ac:dyDescent="0.25">
      <c r="A16123"/>
      <c r="B16123"/>
      <c r="C16123"/>
      <c r="D16123"/>
    </row>
    <row r="16124" spans="1:4" x14ac:dyDescent="0.25">
      <c r="A16124"/>
      <c r="B16124"/>
      <c r="C16124"/>
      <c r="D16124"/>
    </row>
    <row r="16125" spans="1:4" x14ac:dyDescent="0.25">
      <c r="A16125"/>
      <c r="B16125"/>
      <c r="C16125"/>
      <c r="D16125"/>
    </row>
    <row r="16126" spans="1:4" x14ac:dyDescent="0.25">
      <c r="A16126"/>
      <c r="B16126"/>
      <c r="C16126"/>
      <c r="D16126"/>
    </row>
    <row r="16127" spans="1:4" x14ac:dyDescent="0.25">
      <c r="A16127"/>
      <c r="B16127"/>
      <c r="C16127"/>
      <c r="D16127"/>
    </row>
    <row r="16128" spans="1:4" x14ac:dyDescent="0.25">
      <c r="A16128"/>
      <c r="B16128"/>
      <c r="C16128"/>
      <c r="D16128"/>
    </row>
    <row r="16129" spans="1:4" x14ac:dyDescent="0.25">
      <c r="A16129"/>
      <c r="B16129"/>
      <c r="C16129"/>
      <c r="D16129"/>
    </row>
    <row r="16130" spans="1:4" x14ac:dyDescent="0.25">
      <c r="A16130"/>
      <c r="B16130"/>
      <c r="C16130"/>
      <c r="D16130"/>
    </row>
    <row r="16131" spans="1:4" x14ac:dyDescent="0.25">
      <c r="A16131"/>
      <c r="B16131"/>
      <c r="C16131"/>
      <c r="D16131"/>
    </row>
    <row r="16132" spans="1:4" x14ac:dyDescent="0.25">
      <c r="A16132"/>
      <c r="B16132"/>
      <c r="C16132"/>
      <c r="D16132"/>
    </row>
    <row r="16133" spans="1:4" x14ac:dyDescent="0.25">
      <c r="A16133"/>
      <c r="B16133"/>
      <c r="C16133"/>
      <c r="D16133"/>
    </row>
    <row r="16134" spans="1:4" x14ac:dyDescent="0.25">
      <c r="A16134"/>
      <c r="B16134"/>
      <c r="C16134"/>
      <c r="D16134"/>
    </row>
    <row r="16135" spans="1:4" x14ac:dyDescent="0.25">
      <c r="A16135"/>
      <c r="B16135"/>
      <c r="C16135"/>
      <c r="D16135"/>
    </row>
    <row r="16136" spans="1:4" x14ac:dyDescent="0.25">
      <c r="A16136"/>
      <c r="B16136"/>
      <c r="C16136"/>
      <c r="D16136"/>
    </row>
    <row r="16137" spans="1:4" x14ac:dyDescent="0.25">
      <c r="A16137"/>
      <c r="B16137"/>
      <c r="C16137"/>
      <c r="D16137"/>
    </row>
    <row r="16138" spans="1:4" x14ac:dyDescent="0.25">
      <c r="A16138"/>
      <c r="B16138"/>
      <c r="C16138"/>
      <c r="D16138"/>
    </row>
    <row r="16139" spans="1:4" x14ac:dyDescent="0.25">
      <c r="A16139"/>
      <c r="B16139"/>
      <c r="C16139"/>
      <c r="D16139"/>
    </row>
    <row r="16140" spans="1:4" x14ac:dyDescent="0.25">
      <c r="A16140"/>
      <c r="B16140"/>
      <c r="C16140"/>
      <c r="D16140"/>
    </row>
    <row r="16141" spans="1:4" x14ac:dyDescent="0.25">
      <c r="A16141"/>
      <c r="B16141"/>
      <c r="C16141"/>
      <c r="D16141"/>
    </row>
    <row r="16142" spans="1:4" x14ac:dyDescent="0.25">
      <c r="A16142"/>
      <c r="B16142"/>
      <c r="C16142"/>
      <c r="D16142"/>
    </row>
    <row r="16143" spans="1:4" x14ac:dyDescent="0.25">
      <c r="A16143"/>
      <c r="B16143"/>
      <c r="C16143"/>
      <c r="D16143"/>
    </row>
    <row r="16144" spans="1:4" x14ac:dyDescent="0.25">
      <c r="A16144"/>
      <c r="B16144"/>
      <c r="C16144"/>
      <c r="D16144"/>
    </row>
    <row r="16145" spans="1:4" x14ac:dyDescent="0.25">
      <c r="A16145"/>
      <c r="B16145"/>
      <c r="C16145"/>
      <c r="D16145"/>
    </row>
    <row r="16146" spans="1:4" x14ac:dyDescent="0.25">
      <c r="A16146"/>
      <c r="B16146"/>
      <c r="C16146"/>
      <c r="D16146"/>
    </row>
    <row r="16147" spans="1:4" x14ac:dyDescent="0.25">
      <c r="A16147"/>
      <c r="B16147"/>
      <c r="C16147"/>
      <c r="D16147"/>
    </row>
    <row r="16148" spans="1:4" x14ac:dyDescent="0.25">
      <c r="A16148"/>
      <c r="B16148"/>
      <c r="C16148"/>
      <c r="D16148"/>
    </row>
    <row r="16149" spans="1:4" x14ac:dyDescent="0.25">
      <c r="A16149"/>
      <c r="B16149"/>
      <c r="C16149"/>
      <c r="D16149"/>
    </row>
    <row r="16150" spans="1:4" x14ac:dyDescent="0.25">
      <c r="A16150"/>
      <c r="B16150"/>
      <c r="C16150"/>
      <c r="D16150"/>
    </row>
    <row r="16151" spans="1:4" x14ac:dyDescent="0.25">
      <c r="A16151"/>
      <c r="B16151"/>
      <c r="C16151"/>
      <c r="D16151"/>
    </row>
    <row r="16152" spans="1:4" x14ac:dyDescent="0.25">
      <c r="A16152"/>
      <c r="B16152"/>
      <c r="C16152"/>
      <c r="D16152"/>
    </row>
    <row r="16153" spans="1:4" x14ac:dyDescent="0.25">
      <c r="A16153"/>
      <c r="B16153"/>
      <c r="C16153"/>
      <c r="D16153"/>
    </row>
    <row r="16154" spans="1:4" x14ac:dyDescent="0.25">
      <c r="A16154"/>
      <c r="B16154"/>
      <c r="C16154"/>
      <c r="D16154"/>
    </row>
    <row r="16155" spans="1:4" x14ac:dyDescent="0.25">
      <c r="A16155"/>
      <c r="B16155"/>
      <c r="C16155"/>
      <c r="D16155"/>
    </row>
    <row r="16156" spans="1:4" x14ac:dyDescent="0.25">
      <c r="A16156"/>
      <c r="B16156"/>
      <c r="C16156"/>
      <c r="D16156"/>
    </row>
    <row r="16157" spans="1:4" x14ac:dyDescent="0.25">
      <c r="A16157"/>
      <c r="B16157"/>
      <c r="C16157"/>
      <c r="D16157"/>
    </row>
    <row r="16158" spans="1:4" x14ac:dyDescent="0.25">
      <c r="A16158"/>
      <c r="B16158"/>
      <c r="C16158"/>
      <c r="D16158"/>
    </row>
    <row r="16159" spans="1:4" x14ac:dyDescent="0.25">
      <c r="A16159"/>
      <c r="B16159"/>
      <c r="C16159"/>
      <c r="D16159"/>
    </row>
    <row r="16160" spans="1:4" x14ac:dyDescent="0.25">
      <c r="A16160"/>
      <c r="B16160"/>
      <c r="C16160"/>
      <c r="D16160"/>
    </row>
    <row r="16161" spans="1:4" x14ac:dyDescent="0.25">
      <c r="A16161"/>
      <c r="B16161"/>
      <c r="C16161"/>
      <c r="D16161"/>
    </row>
    <row r="16162" spans="1:4" x14ac:dyDescent="0.25">
      <c r="A16162"/>
      <c r="B16162"/>
      <c r="C16162"/>
      <c r="D16162"/>
    </row>
    <row r="16163" spans="1:4" x14ac:dyDescent="0.25">
      <c r="A16163"/>
      <c r="B16163"/>
      <c r="C16163"/>
      <c r="D16163"/>
    </row>
    <row r="16164" spans="1:4" x14ac:dyDescent="0.25">
      <c r="A16164"/>
      <c r="B16164"/>
      <c r="C16164"/>
      <c r="D16164"/>
    </row>
    <row r="16165" spans="1:4" x14ac:dyDescent="0.25">
      <c r="A16165"/>
      <c r="B16165"/>
      <c r="C16165"/>
      <c r="D16165"/>
    </row>
    <row r="16166" spans="1:4" x14ac:dyDescent="0.25">
      <c r="A16166"/>
      <c r="B16166"/>
      <c r="C16166"/>
      <c r="D16166"/>
    </row>
    <row r="16167" spans="1:4" x14ac:dyDescent="0.25">
      <c r="A16167"/>
      <c r="B16167"/>
      <c r="C16167"/>
      <c r="D16167"/>
    </row>
    <row r="16168" spans="1:4" x14ac:dyDescent="0.25">
      <c r="A16168"/>
      <c r="B16168"/>
      <c r="C16168"/>
      <c r="D16168"/>
    </row>
    <row r="16169" spans="1:4" x14ac:dyDescent="0.25">
      <c r="A16169"/>
      <c r="B16169"/>
      <c r="C16169"/>
      <c r="D16169"/>
    </row>
    <row r="16170" spans="1:4" x14ac:dyDescent="0.25">
      <c r="A16170"/>
      <c r="B16170"/>
      <c r="C16170"/>
      <c r="D16170"/>
    </row>
    <row r="16171" spans="1:4" x14ac:dyDescent="0.25">
      <c r="A16171"/>
      <c r="B16171"/>
      <c r="C16171"/>
      <c r="D16171"/>
    </row>
    <row r="16172" spans="1:4" x14ac:dyDescent="0.25">
      <c r="A16172"/>
      <c r="B16172"/>
      <c r="C16172"/>
      <c r="D16172"/>
    </row>
    <row r="16173" spans="1:4" x14ac:dyDescent="0.25">
      <c r="A16173"/>
      <c r="B16173"/>
      <c r="C16173"/>
      <c r="D16173"/>
    </row>
    <row r="16174" spans="1:4" x14ac:dyDescent="0.25">
      <c r="A16174"/>
      <c r="B16174"/>
      <c r="C16174"/>
      <c r="D16174"/>
    </row>
    <row r="16175" spans="1:4" x14ac:dyDescent="0.25">
      <c r="A16175"/>
      <c r="B16175"/>
      <c r="C16175"/>
      <c r="D16175"/>
    </row>
    <row r="16176" spans="1:4" x14ac:dyDescent="0.25">
      <c r="A16176"/>
      <c r="B16176"/>
      <c r="C16176"/>
      <c r="D16176"/>
    </row>
    <row r="16177" spans="1:4" x14ac:dyDescent="0.25">
      <c r="A16177"/>
      <c r="B16177"/>
      <c r="C16177"/>
      <c r="D16177"/>
    </row>
    <row r="16178" spans="1:4" x14ac:dyDescent="0.25">
      <c r="A16178"/>
      <c r="B16178"/>
      <c r="C16178"/>
      <c r="D16178"/>
    </row>
    <row r="16179" spans="1:4" x14ac:dyDescent="0.25">
      <c r="A16179"/>
      <c r="B16179"/>
      <c r="C16179"/>
      <c r="D16179"/>
    </row>
    <row r="16180" spans="1:4" x14ac:dyDescent="0.25">
      <c r="A16180"/>
      <c r="B16180"/>
      <c r="C16180"/>
      <c r="D16180"/>
    </row>
    <row r="16181" spans="1:4" x14ac:dyDescent="0.25">
      <c r="A16181"/>
      <c r="B16181"/>
      <c r="C16181"/>
      <c r="D16181"/>
    </row>
    <row r="16182" spans="1:4" x14ac:dyDescent="0.25">
      <c r="A16182"/>
      <c r="B16182"/>
      <c r="C16182"/>
      <c r="D16182"/>
    </row>
    <row r="16183" spans="1:4" x14ac:dyDescent="0.25">
      <c r="A16183"/>
      <c r="B16183"/>
      <c r="C16183"/>
      <c r="D16183"/>
    </row>
    <row r="16184" spans="1:4" x14ac:dyDescent="0.25">
      <c r="A16184"/>
      <c r="B16184"/>
      <c r="C16184"/>
      <c r="D16184"/>
    </row>
    <row r="16185" spans="1:4" x14ac:dyDescent="0.25">
      <c r="A16185"/>
      <c r="B16185"/>
      <c r="C16185"/>
      <c r="D16185"/>
    </row>
    <row r="16186" spans="1:4" x14ac:dyDescent="0.25">
      <c r="A16186"/>
      <c r="B16186"/>
      <c r="C16186"/>
      <c r="D16186"/>
    </row>
    <row r="16187" spans="1:4" x14ac:dyDescent="0.25">
      <c r="A16187"/>
      <c r="B16187"/>
      <c r="C16187"/>
      <c r="D16187"/>
    </row>
    <row r="16188" spans="1:4" x14ac:dyDescent="0.25">
      <c r="A16188"/>
      <c r="B16188"/>
      <c r="C16188"/>
      <c r="D16188"/>
    </row>
    <row r="16189" spans="1:4" x14ac:dyDescent="0.25">
      <c r="A16189"/>
      <c r="B16189"/>
      <c r="C16189"/>
      <c r="D16189"/>
    </row>
    <row r="16190" spans="1:4" x14ac:dyDescent="0.25">
      <c r="A16190"/>
      <c r="B16190"/>
      <c r="C16190"/>
      <c r="D16190"/>
    </row>
    <row r="16191" spans="1:4" x14ac:dyDescent="0.25">
      <c r="A16191"/>
      <c r="B16191"/>
      <c r="C16191"/>
      <c r="D16191"/>
    </row>
    <row r="16192" spans="1:4" x14ac:dyDescent="0.25">
      <c r="A16192"/>
      <c r="B16192"/>
      <c r="C16192"/>
      <c r="D16192"/>
    </row>
    <row r="16193" spans="1:4" x14ac:dyDescent="0.25">
      <c r="A16193"/>
      <c r="B16193"/>
      <c r="C16193"/>
      <c r="D16193"/>
    </row>
    <row r="16194" spans="1:4" x14ac:dyDescent="0.25">
      <c r="A16194"/>
      <c r="B16194"/>
      <c r="C16194"/>
      <c r="D16194"/>
    </row>
    <row r="16195" spans="1:4" x14ac:dyDescent="0.25">
      <c r="A16195"/>
      <c r="B16195"/>
      <c r="C16195"/>
      <c r="D16195"/>
    </row>
    <row r="16196" spans="1:4" x14ac:dyDescent="0.25">
      <c r="A16196"/>
      <c r="B16196"/>
      <c r="C16196"/>
      <c r="D16196"/>
    </row>
    <row r="16197" spans="1:4" x14ac:dyDescent="0.25">
      <c r="A16197"/>
      <c r="B16197"/>
      <c r="C16197"/>
      <c r="D16197"/>
    </row>
    <row r="16198" spans="1:4" x14ac:dyDescent="0.25">
      <c r="A16198"/>
      <c r="B16198"/>
      <c r="C16198"/>
      <c r="D16198"/>
    </row>
    <row r="16199" spans="1:4" x14ac:dyDescent="0.25">
      <c r="A16199"/>
      <c r="B16199"/>
      <c r="C16199"/>
      <c r="D16199"/>
    </row>
    <row r="16200" spans="1:4" x14ac:dyDescent="0.25">
      <c r="A16200"/>
      <c r="B16200"/>
      <c r="C16200"/>
      <c r="D16200"/>
    </row>
    <row r="16201" spans="1:4" x14ac:dyDescent="0.25">
      <c r="A16201"/>
      <c r="B16201"/>
      <c r="C16201"/>
      <c r="D16201"/>
    </row>
    <row r="16202" spans="1:4" x14ac:dyDescent="0.25">
      <c r="A16202"/>
      <c r="B16202"/>
      <c r="C16202"/>
      <c r="D16202"/>
    </row>
    <row r="16203" spans="1:4" x14ac:dyDescent="0.25">
      <c r="A16203"/>
      <c r="B16203"/>
      <c r="C16203"/>
      <c r="D16203"/>
    </row>
    <row r="16204" spans="1:4" x14ac:dyDescent="0.25">
      <c r="A16204"/>
      <c r="B16204"/>
      <c r="C16204"/>
      <c r="D16204"/>
    </row>
    <row r="16205" spans="1:4" x14ac:dyDescent="0.25">
      <c r="A16205"/>
      <c r="B16205"/>
      <c r="C16205"/>
      <c r="D16205"/>
    </row>
    <row r="16206" spans="1:4" x14ac:dyDescent="0.25">
      <c r="A16206"/>
      <c r="B16206"/>
      <c r="C16206"/>
      <c r="D16206"/>
    </row>
    <row r="16207" spans="1:4" x14ac:dyDescent="0.25">
      <c r="A16207"/>
      <c r="B16207"/>
      <c r="C16207"/>
      <c r="D16207"/>
    </row>
    <row r="16208" spans="1:4" x14ac:dyDescent="0.25">
      <c r="A16208"/>
      <c r="B16208"/>
      <c r="C16208"/>
      <c r="D16208"/>
    </row>
    <row r="16209" spans="1:4" x14ac:dyDescent="0.25">
      <c r="A16209"/>
      <c r="B16209"/>
      <c r="C16209"/>
      <c r="D16209"/>
    </row>
    <row r="16210" spans="1:4" x14ac:dyDescent="0.25">
      <c r="A16210"/>
      <c r="B16210"/>
      <c r="C16210"/>
      <c r="D16210"/>
    </row>
    <row r="16211" spans="1:4" x14ac:dyDescent="0.25">
      <c r="A16211"/>
      <c r="B16211"/>
      <c r="C16211"/>
      <c r="D16211"/>
    </row>
    <row r="16212" spans="1:4" x14ac:dyDescent="0.25">
      <c r="A16212"/>
      <c r="B16212"/>
      <c r="C16212"/>
      <c r="D16212"/>
    </row>
    <row r="16213" spans="1:4" x14ac:dyDescent="0.25">
      <c r="A16213"/>
      <c r="B16213"/>
      <c r="C16213"/>
      <c r="D16213"/>
    </row>
    <row r="16214" spans="1:4" x14ac:dyDescent="0.25">
      <c r="A16214"/>
      <c r="B16214"/>
      <c r="C16214"/>
      <c r="D16214"/>
    </row>
    <row r="16215" spans="1:4" x14ac:dyDescent="0.25">
      <c r="A16215"/>
      <c r="B16215"/>
      <c r="C16215"/>
      <c r="D16215"/>
    </row>
    <row r="16216" spans="1:4" x14ac:dyDescent="0.25">
      <c r="A16216"/>
      <c r="B16216"/>
      <c r="C16216"/>
      <c r="D16216"/>
    </row>
    <row r="16217" spans="1:4" x14ac:dyDescent="0.25">
      <c r="A16217"/>
      <c r="B16217"/>
      <c r="C16217"/>
      <c r="D16217"/>
    </row>
    <row r="16218" spans="1:4" x14ac:dyDescent="0.25">
      <c r="A16218"/>
      <c r="B16218"/>
      <c r="C16218"/>
      <c r="D16218"/>
    </row>
    <row r="16219" spans="1:4" x14ac:dyDescent="0.25">
      <c r="A16219"/>
      <c r="B16219"/>
      <c r="C16219"/>
      <c r="D16219"/>
    </row>
    <row r="16220" spans="1:4" x14ac:dyDescent="0.25">
      <c r="A16220"/>
      <c r="B16220"/>
      <c r="C16220"/>
      <c r="D16220"/>
    </row>
    <row r="16221" spans="1:4" x14ac:dyDescent="0.25">
      <c r="A16221"/>
      <c r="B16221"/>
      <c r="C16221"/>
      <c r="D16221"/>
    </row>
    <row r="16222" spans="1:4" x14ac:dyDescent="0.25">
      <c r="A16222"/>
      <c r="B16222"/>
      <c r="C16222"/>
      <c r="D16222"/>
    </row>
    <row r="16223" spans="1:4" x14ac:dyDescent="0.25">
      <c r="A16223"/>
      <c r="B16223"/>
      <c r="C16223"/>
      <c r="D16223"/>
    </row>
    <row r="16224" spans="1:4" x14ac:dyDescent="0.25">
      <c r="A16224"/>
      <c r="B16224"/>
      <c r="C16224"/>
      <c r="D16224"/>
    </row>
    <row r="16225" spans="1:4" x14ac:dyDescent="0.25">
      <c r="A16225"/>
      <c r="B16225"/>
      <c r="C16225"/>
      <c r="D16225"/>
    </row>
    <row r="16226" spans="1:4" x14ac:dyDescent="0.25">
      <c r="A16226"/>
      <c r="B16226"/>
      <c r="C16226"/>
      <c r="D16226"/>
    </row>
    <row r="16227" spans="1:4" x14ac:dyDescent="0.25">
      <c r="A16227"/>
      <c r="B16227"/>
      <c r="C16227"/>
      <c r="D16227"/>
    </row>
    <row r="16228" spans="1:4" x14ac:dyDescent="0.25">
      <c r="A16228"/>
      <c r="B16228"/>
      <c r="C16228"/>
      <c r="D16228"/>
    </row>
    <row r="16229" spans="1:4" x14ac:dyDescent="0.25">
      <c r="A16229"/>
      <c r="B16229"/>
      <c r="C16229"/>
      <c r="D16229"/>
    </row>
    <row r="16230" spans="1:4" x14ac:dyDescent="0.25">
      <c r="A16230"/>
      <c r="B16230"/>
      <c r="C16230"/>
      <c r="D16230"/>
    </row>
    <row r="16231" spans="1:4" x14ac:dyDescent="0.25">
      <c r="A16231"/>
      <c r="B16231"/>
      <c r="C16231"/>
      <c r="D16231"/>
    </row>
    <row r="16232" spans="1:4" x14ac:dyDescent="0.25">
      <c r="A16232"/>
      <c r="B16232"/>
      <c r="C16232"/>
      <c r="D16232"/>
    </row>
    <row r="16233" spans="1:4" x14ac:dyDescent="0.25">
      <c r="A16233"/>
      <c r="B16233"/>
      <c r="C16233"/>
      <c r="D16233"/>
    </row>
    <row r="16234" spans="1:4" x14ac:dyDescent="0.25">
      <c r="A16234"/>
      <c r="B16234"/>
      <c r="C16234"/>
      <c r="D16234"/>
    </row>
    <row r="16235" spans="1:4" x14ac:dyDescent="0.25">
      <c r="A16235"/>
      <c r="B16235"/>
      <c r="C16235"/>
      <c r="D16235"/>
    </row>
    <row r="16236" spans="1:4" x14ac:dyDescent="0.25">
      <c r="A16236"/>
      <c r="B16236"/>
      <c r="C16236"/>
      <c r="D16236"/>
    </row>
    <row r="16237" spans="1:4" x14ac:dyDescent="0.25">
      <c r="A16237"/>
      <c r="B16237"/>
      <c r="C16237"/>
      <c r="D16237"/>
    </row>
    <row r="16238" spans="1:4" x14ac:dyDescent="0.25">
      <c r="A16238"/>
      <c r="B16238"/>
      <c r="C16238"/>
      <c r="D16238"/>
    </row>
    <row r="16239" spans="1:4" x14ac:dyDescent="0.25">
      <c r="A16239"/>
      <c r="B16239"/>
      <c r="C16239"/>
      <c r="D16239"/>
    </row>
    <row r="16240" spans="1:4" x14ac:dyDescent="0.25">
      <c r="A16240"/>
      <c r="B16240"/>
      <c r="C16240"/>
      <c r="D16240"/>
    </row>
    <row r="16241" spans="1:4" x14ac:dyDescent="0.25">
      <c r="A16241"/>
      <c r="B16241"/>
      <c r="C16241"/>
      <c r="D16241"/>
    </row>
    <row r="16242" spans="1:4" x14ac:dyDescent="0.25">
      <c r="A16242"/>
      <c r="B16242"/>
      <c r="C16242"/>
      <c r="D16242"/>
    </row>
    <row r="16243" spans="1:4" x14ac:dyDescent="0.25">
      <c r="A16243"/>
      <c r="B16243"/>
      <c r="C16243"/>
      <c r="D16243"/>
    </row>
    <row r="16244" spans="1:4" x14ac:dyDescent="0.25">
      <c r="A16244"/>
      <c r="B16244"/>
      <c r="C16244"/>
      <c r="D16244"/>
    </row>
    <row r="16245" spans="1:4" x14ac:dyDescent="0.25">
      <c r="A16245"/>
      <c r="B16245"/>
      <c r="C16245"/>
      <c r="D16245"/>
    </row>
    <row r="16246" spans="1:4" x14ac:dyDescent="0.25">
      <c r="A16246"/>
      <c r="B16246"/>
      <c r="C16246"/>
      <c r="D16246"/>
    </row>
    <row r="16247" spans="1:4" x14ac:dyDescent="0.25">
      <c r="A16247"/>
      <c r="B16247"/>
      <c r="C16247"/>
      <c r="D16247"/>
    </row>
    <row r="16248" spans="1:4" x14ac:dyDescent="0.25">
      <c r="A16248"/>
      <c r="B16248"/>
      <c r="C16248"/>
      <c r="D16248"/>
    </row>
    <row r="16249" spans="1:4" x14ac:dyDescent="0.25">
      <c r="A16249"/>
      <c r="B16249"/>
      <c r="C16249"/>
      <c r="D16249"/>
    </row>
    <row r="16250" spans="1:4" x14ac:dyDescent="0.25">
      <c r="A16250"/>
      <c r="B16250"/>
      <c r="C16250"/>
      <c r="D16250"/>
    </row>
    <row r="16251" spans="1:4" x14ac:dyDescent="0.25">
      <c r="A16251"/>
      <c r="B16251"/>
      <c r="C16251"/>
      <c r="D16251"/>
    </row>
    <row r="16252" spans="1:4" x14ac:dyDescent="0.25">
      <c r="A16252"/>
      <c r="B16252"/>
      <c r="C16252"/>
      <c r="D16252"/>
    </row>
    <row r="16253" spans="1:4" x14ac:dyDescent="0.25">
      <c r="A16253"/>
      <c r="B16253"/>
      <c r="C16253"/>
      <c r="D16253"/>
    </row>
    <row r="16254" spans="1:4" x14ac:dyDescent="0.25">
      <c r="A16254"/>
      <c r="B16254"/>
      <c r="C16254"/>
      <c r="D16254"/>
    </row>
    <row r="16255" spans="1:4" x14ac:dyDescent="0.25">
      <c r="A16255"/>
      <c r="B16255"/>
      <c r="C16255"/>
      <c r="D16255"/>
    </row>
    <row r="16256" spans="1:4" x14ac:dyDescent="0.25">
      <c r="A16256"/>
      <c r="B16256"/>
      <c r="C16256"/>
      <c r="D16256"/>
    </row>
    <row r="16257" spans="1:4" x14ac:dyDescent="0.25">
      <c r="A16257"/>
      <c r="B16257"/>
      <c r="C16257"/>
      <c r="D16257"/>
    </row>
    <row r="16258" spans="1:4" x14ac:dyDescent="0.25">
      <c r="A16258"/>
      <c r="B16258"/>
      <c r="C16258"/>
      <c r="D16258"/>
    </row>
    <row r="16259" spans="1:4" x14ac:dyDescent="0.25">
      <c r="A16259"/>
      <c r="B16259"/>
      <c r="C16259"/>
      <c r="D16259"/>
    </row>
    <row r="16260" spans="1:4" x14ac:dyDescent="0.25">
      <c r="A16260"/>
      <c r="B16260"/>
      <c r="C16260"/>
      <c r="D16260"/>
    </row>
    <row r="16261" spans="1:4" x14ac:dyDescent="0.25">
      <c r="A16261"/>
      <c r="B16261"/>
      <c r="C16261"/>
      <c r="D16261"/>
    </row>
    <row r="16262" spans="1:4" x14ac:dyDescent="0.25">
      <c r="A16262"/>
      <c r="B16262"/>
      <c r="C16262"/>
      <c r="D16262"/>
    </row>
    <row r="16263" spans="1:4" x14ac:dyDescent="0.25">
      <c r="A16263"/>
      <c r="B16263"/>
      <c r="C16263"/>
      <c r="D16263"/>
    </row>
    <row r="16264" spans="1:4" x14ac:dyDescent="0.25">
      <c r="A16264"/>
      <c r="B16264"/>
      <c r="C16264"/>
      <c r="D16264"/>
    </row>
    <row r="16265" spans="1:4" x14ac:dyDescent="0.25">
      <c r="A16265"/>
      <c r="B16265"/>
      <c r="C16265"/>
      <c r="D16265"/>
    </row>
    <row r="16266" spans="1:4" x14ac:dyDescent="0.25">
      <c r="A16266"/>
      <c r="B16266"/>
      <c r="C16266"/>
      <c r="D16266"/>
    </row>
    <row r="16267" spans="1:4" x14ac:dyDescent="0.25">
      <c r="A16267"/>
      <c r="B16267"/>
      <c r="C16267"/>
      <c r="D16267"/>
    </row>
    <row r="16268" spans="1:4" x14ac:dyDescent="0.25">
      <c r="A16268"/>
      <c r="B16268"/>
      <c r="C16268"/>
      <c r="D16268"/>
    </row>
    <row r="16269" spans="1:4" x14ac:dyDescent="0.25">
      <c r="A16269"/>
      <c r="B16269"/>
      <c r="C16269"/>
      <c r="D16269"/>
    </row>
    <row r="16270" spans="1:4" x14ac:dyDescent="0.25">
      <c r="A16270"/>
      <c r="B16270"/>
      <c r="C16270"/>
      <c r="D16270"/>
    </row>
    <row r="16271" spans="1:4" x14ac:dyDescent="0.25">
      <c r="A16271"/>
      <c r="B16271"/>
      <c r="C16271"/>
      <c r="D16271"/>
    </row>
    <row r="16272" spans="1:4" x14ac:dyDescent="0.25">
      <c r="A16272"/>
      <c r="B16272"/>
      <c r="C16272"/>
      <c r="D16272"/>
    </row>
    <row r="16273" spans="1:4" x14ac:dyDescent="0.25">
      <c r="A16273"/>
      <c r="B16273"/>
      <c r="C16273"/>
      <c r="D16273"/>
    </row>
    <row r="16274" spans="1:4" x14ac:dyDescent="0.25">
      <c r="A16274"/>
      <c r="B16274"/>
      <c r="C16274"/>
      <c r="D16274"/>
    </row>
    <row r="16275" spans="1:4" x14ac:dyDescent="0.25">
      <c r="A16275"/>
      <c r="B16275"/>
      <c r="C16275"/>
      <c r="D16275"/>
    </row>
    <row r="16276" spans="1:4" x14ac:dyDescent="0.25">
      <c r="A16276"/>
      <c r="B16276"/>
      <c r="C16276"/>
      <c r="D16276"/>
    </row>
    <row r="16277" spans="1:4" x14ac:dyDescent="0.25">
      <c r="A16277"/>
      <c r="B16277"/>
      <c r="C16277"/>
      <c r="D16277"/>
    </row>
    <row r="16278" spans="1:4" x14ac:dyDescent="0.25">
      <c r="A16278"/>
      <c r="B16278"/>
      <c r="C16278"/>
      <c r="D16278"/>
    </row>
    <row r="16279" spans="1:4" x14ac:dyDescent="0.25">
      <c r="A16279"/>
      <c r="B16279"/>
      <c r="C16279"/>
      <c r="D16279"/>
    </row>
    <row r="16280" spans="1:4" x14ac:dyDescent="0.25">
      <c r="A16280"/>
      <c r="B16280"/>
      <c r="C16280"/>
      <c r="D16280"/>
    </row>
    <row r="16281" spans="1:4" x14ac:dyDescent="0.25">
      <c r="A16281"/>
      <c r="B16281"/>
      <c r="C16281"/>
      <c r="D16281"/>
    </row>
    <row r="16282" spans="1:4" x14ac:dyDescent="0.25">
      <c r="A16282"/>
      <c r="B16282"/>
      <c r="C16282"/>
      <c r="D16282"/>
    </row>
    <row r="16283" spans="1:4" x14ac:dyDescent="0.25">
      <c r="A16283"/>
      <c r="B16283"/>
      <c r="C16283"/>
      <c r="D16283"/>
    </row>
    <row r="16284" spans="1:4" x14ac:dyDescent="0.25">
      <c r="A16284"/>
      <c r="B16284"/>
      <c r="C16284"/>
      <c r="D16284"/>
    </row>
    <row r="16285" spans="1:4" x14ac:dyDescent="0.25">
      <c r="A16285"/>
      <c r="B16285"/>
      <c r="C16285"/>
      <c r="D16285"/>
    </row>
    <row r="16286" spans="1:4" x14ac:dyDescent="0.25">
      <c r="A16286"/>
      <c r="B16286"/>
      <c r="C16286"/>
      <c r="D16286"/>
    </row>
    <row r="16287" spans="1:4" x14ac:dyDescent="0.25">
      <c r="A16287"/>
      <c r="B16287"/>
      <c r="C16287"/>
      <c r="D16287"/>
    </row>
    <row r="16288" spans="1:4" x14ac:dyDescent="0.25">
      <c r="A16288"/>
      <c r="B16288"/>
      <c r="C16288"/>
      <c r="D16288"/>
    </row>
    <row r="16289" spans="1:4" x14ac:dyDescent="0.25">
      <c r="A16289"/>
      <c r="B16289"/>
      <c r="C16289"/>
      <c r="D16289"/>
    </row>
    <row r="16290" spans="1:4" x14ac:dyDescent="0.25">
      <c r="A16290"/>
      <c r="B16290"/>
      <c r="C16290"/>
      <c r="D16290"/>
    </row>
    <row r="16291" spans="1:4" x14ac:dyDescent="0.25">
      <c r="A16291"/>
      <c r="B16291"/>
      <c r="C16291"/>
      <c r="D16291"/>
    </row>
    <row r="16292" spans="1:4" x14ac:dyDescent="0.25">
      <c r="A16292"/>
      <c r="B16292"/>
      <c r="C16292"/>
      <c r="D16292"/>
    </row>
    <row r="16293" spans="1:4" x14ac:dyDescent="0.25">
      <c r="A16293"/>
      <c r="B16293"/>
      <c r="C16293"/>
      <c r="D16293"/>
    </row>
    <row r="16294" spans="1:4" x14ac:dyDescent="0.25">
      <c r="A16294"/>
      <c r="B16294"/>
      <c r="C16294"/>
      <c r="D16294"/>
    </row>
    <row r="16295" spans="1:4" x14ac:dyDescent="0.25">
      <c r="A16295"/>
      <c r="B16295"/>
      <c r="C16295"/>
      <c r="D16295"/>
    </row>
    <row r="16296" spans="1:4" x14ac:dyDescent="0.25">
      <c r="A16296"/>
      <c r="B16296"/>
      <c r="C16296"/>
      <c r="D16296"/>
    </row>
    <row r="16297" spans="1:4" x14ac:dyDescent="0.25">
      <c r="A16297"/>
      <c r="B16297"/>
      <c r="C16297"/>
      <c r="D16297"/>
    </row>
    <row r="16298" spans="1:4" x14ac:dyDescent="0.25">
      <c r="A16298"/>
      <c r="B16298"/>
      <c r="C16298"/>
      <c r="D16298"/>
    </row>
    <row r="16299" spans="1:4" x14ac:dyDescent="0.25">
      <c r="A16299"/>
      <c r="B16299"/>
      <c r="C16299"/>
      <c r="D16299"/>
    </row>
    <row r="16300" spans="1:4" x14ac:dyDescent="0.25">
      <c r="A16300"/>
      <c r="B16300"/>
      <c r="C16300"/>
      <c r="D16300"/>
    </row>
    <row r="16301" spans="1:4" x14ac:dyDescent="0.25">
      <c r="A16301"/>
      <c r="B16301"/>
      <c r="C16301"/>
      <c r="D16301"/>
    </row>
    <row r="16302" spans="1:4" x14ac:dyDescent="0.25">
      <c r="A16302"/>
      <c r="B16302"/>
      <c r="C16302"/>
      <c r="D16302"/>
    </row>
    <row r="16303" spans="1:4" x14ac:dyDescent="0.25">
      <c r="A16303"/>
      <c r="B16303"/>
      <c r="C16303"/>
      <c r="D16303"/>
    </row>
    <row r="16304" spans="1:4" x14ac:dyDescent="0.25">
      <c r="A16304"/>
      <c r="B16304"/>
      <c r="C16304"/>
      <c r="D16304"/>
    </row>
    <row r="16305" spans="1:4" x14ac:dyDescent="0.25">
      <c r="A16305"/>
      <c r="B16305"/>
      <c r="C16305"/>
      <c r="D16305"/>
    </row>
    <row r="16306" spans="1:4" x14ac:dyDescent="0.25">
      <c r="A16306"/>
      <c r="B16306"/>
      <c r="C16306"/>
      <c r="D16306"/>
    </row>
    <row r="16307" spans="1:4" x14ac:dyDescent="0.25">
      <c r="A16307"/>
      <c r="B16307"/>
      <c r="C16307"/>
      <c r="D16307"/>
    </row>
    <row r="16308" spans="1:4" x14ac:dyDescent="0.25">
      <c r="A16308"/>
      <c r="B16308"/>
      <c r="C16308"/>
      <c r="D16308"/>
    </row>
    <row r="16309" spans="1:4" x14ac:dyDescent="0.25">
      <c r="A16309"/>
      <c r="B16309"/>
      <c r="C16309"/>
      <c r="D16309"/>
    </row>
    <row r="16310" spans="1:4" x14ac:dyDescent="0.25">
      <c r="A16310"/>
      <c r="B16310"/>
      <c r="C16310"/>
      <c r="D16310"/>
    </row>
    <row r="16311" spans="1:4" x14ac:dyDescent="0.25">
      <c r="A16311"/>
      <c r="B16311"/>
      <c r="C16311"/>
      <c r="D16311"/>
    </row>
    <row r="16312" spans="1:4" x14ac:dyDescent="0.25">
      <c r="A16312"/>
      <c r="B16312"/>
      <c r="C16312"/>
      <c r="D16312"/>
    </row>
    <row r="16313" spans="1:4" x14ac:dyDescent="0.25">
      <c r="A16313"/>
      <c r="B16313"/>
      <c r="C16313"/>
      <c r="D16313"/>
    </row>
    <row r="16314" spans="1:4" x14ac:dyDescent="0.25">
      <c r="A16314"/>
      <c r="B16314"/>
      <c r="C16314"/>
      <c r="D16314"/>
    </row>
    <row r="16315" spans="1:4" x14ac:dyDescent="0.25">
      <c r="A16315"/>
      <c r="B16315"/>
      <c r="C16315"/>
      <c r="D16315"/>
    </row>
    <row r="16316" spans="1:4" x14ac:dyDescent="0.25">
      <c r="A16316"/>
      <c r="B16316"/>
      <c r="C16316"/>
      <c r="D16316"/>
    </row>
    <row r="16317" spans="1:4" x14ac:dyDescent="0.25">
      <c r="A16317"/>
      <c r="B16317"/>
      <c r="C16317"/>
      <c r="D16317"/>
    </row>
    <row r="16318" spans="1:4" x14ac:dyDescent="0.25">
      <c r="A16318"/>
      <c r="B16318"/>
      <c r="C16318"/>
      <c r="D16318"/>
    </row>
    <row r="16319" spans="1:4" x14ac:dyDescent="0.25">
      <c r="A16319"/>
      <c r="B16319"/>
      <c r="C16319"/>
      <c r="D16319"/>
    </row>
    <row r="16320" spans="1:4" x14ac:dyDescent="0.25">
      <c r="A16320"/>
      <c r="B16320"/>
      <c r="C16320"/>
      <c r="D16320"/>
    </row>
    <row r="16321" spans="1:4" x14ac:dyDescent="0.25">
      <c r="A16321"/>
      <c r="B16321"/>
      <c r="C16321"/>
      <c r="D16321"/>
    </row>
    <row r="16322" spans="1:4" x14ac:dyDescent="0.25">
      <c r="A16322"/>
      <c r="B16322"/>
      <c r="C16322"/>
      <c r="D16322"/>
    </row>
    <row r="16323" spans="1:4" x14ac:dyDescent="0.25">
      <c r="A16323"/>
      <c r="B16323"/>
      <c r="C16323"/>
      <c r="D16323"/>
    </row>
    <row r="16324" spans="1:4" x14ac:dyDescent="0.25">
      <c r="A16324"/>
      <c r="B16324"/>
      <c r="C16324"/>
      <c r="D16324"/>
    </row>
    <row r="16325" spans="1:4" x14ac:dyDescent="0.25">
      <c r="A16325"/>
      <c r="B16325"/>
      <c r="C16325"/>
      <c r="D16325"/>
    </row>
    <row r="16326" spans="1:4" x14ac:dyDescent="0.25">
      <c r="A16326"/>
      <c r="B16326"/>
      <c r="C16326"/>
      <c r="D16326"/>
    </row>
    <row r="16327" spans="1:4" x14ac:dyDescent="0.25">
      <c r="A16327"/>
      <c r="B16327"/>
      <c r="C16327"/>
      <c r="D16327"/>
    </row>
    <row r="16328" spans="1:4" x14ac:dyDescent="0.25">
      <c r="A16328"/>
      <c r="B16328"/>
      <c r="C16328"/>
      <c r="D16328"/>
    </row>
    <row r="16329" spans="1:4" x14ac:dyDescent="0.25">
      <c r="A16329"/>
      <c r="B16329"/>
      <c r="C16329"/>
      <c r="D16329"/>
    </row>
    <row r="16330" spans="1:4" x14ac:dyDescent="0.25">
      <c r="A16330"/>
      <c r="B16330"/>
      <c r="C16330"/>
      <c r="D16330"/>
    </row>
    <row r="16331" spans="1:4" x14ac:dyDescent="0.25">
      <c r="A16331"/>
      <c r="B16331"/>
      <c r="C16331"/>
      <c r="D16331"/>
    </row>
    <row r="16332" spans="1:4" x14ac:dyDescent="0.25">
      <c r="A16332"/>
      <c r="B16332"/>
      <c r="C16332"/>
      <c r="D16332"/>
    </row>
    <row r="16333" spans="1:4" x14ac:dyDescent="0.25">
      <c r="A16333"/>
      <c r="B16333"/>
      <c r="C16333"/>
      <c r="D16333"/>
    </row>
    <row r="16334" spans="1:4" x14ac:dyDescent="0.25">
      <c r="A16334"/>
      <c r="B16334"/>
      <c r="C16334"/>
      <c r="D16334"/>
    </row>
    <row r="16335" spans="1:4" x14ac:dyDescent="0.25">
      <c r="A16335"/>
      <c r="B16335"/>
      <c r="C16335"/>
      <c r="D16335"/>
    </row>
    <row r="16336" spans="1:4" x14ac:dyDescent="0.25">
      <c r="A16336"/>
      <c r="B16336"/>
      <c r="C16336"/>
      <c r="D16336"/>
    </row>
    <row r="16337" spans="1:4" x14ac:dyDescent="0.25">
      <c r="A16337"/>
      <c r="B16337"/>
      <c r="C16337"/>
      <c r="D16337"/>
    </row>
    <row r="16338" spans="1:4" x14ac:dyDescent="0.25">
      <c r="A16338"/>
      <c r="B16338"/>
      <c r="C16338"/>
      <c r="D16338"/>
    </row>
    <row r="16339" spans="1:4" x14ac:dyDescent="0.25">
      <c r="A16339"/>
      <c r="B16339"/>
      <c r="C16339"/>
      <c r="D16339"/>
    </row>
    <row r="16340" spans="1:4" x14ac:dyDescent="0.25">
      <c r="A16340"/>
      <c r="B16340"/>
      <c r="C16340"/>
      <c r="D16340"/>
    </row>
    <row r="16341" spans="1:4" x14ac:dyDescent="0.25">
      <c r="A16341"/>
      <c r="B16341"/>
      <c r="C16341"/>
      <c r="D16341"/>
    </row>
    <row r="16342" spans="1:4" x14ac:dyDescent="0.25">
      <c r="A16342"/>
      <c r="B16342"/>
      <c r="C16342"/>
      <c r="D16342"/>
    </row>
    <row r="16343" spans="1:4" x14ac:dyDescent="0.25">
      <c r="A16343"/>
      <c r="B16343"/>
      <c r="C16343"/>
      <c r="D16343"/>
    </row>
    <row r="16344" spans="1:4" x14ac:dyDescent="0.25">
      <c r="A16344"/>
      <c r="B16344"/>
      <c r="C16344"/>
      <c r="D16344"/>
    </row>
    <row r="16345" spans="1:4" x14ac:dyDescent="0.25">
      <c r="A16345"/>
      <c r="B16345"/>
      <c r="C16345"/>
      <c r="D16345"/>
    </row>
    <row r="16346" spans="1:4" x14ac:dyDescent="0.25">
      <c r="A16346"/>
      <c r="B16346"/>
      <c r="C16346"/>
      <c r="D16346"/>
    </row>
    <row r="16347" spans="1:4" x14ac:dyDescent="0.25">
      <c r="A16347"/>
      <c r="B16347"/>
      <c r="C16347"/>
      <c r="D16347"/>
    </row>
    <row r="16348" spans="1:4" x14ac:dyDescent="0.25">
      <c r="A16348"/>
      <c r="B16348"/>
      <c r="C16348"/>
      <c r="D16348"/>
    </row>
    <row r="16349" spans="1:4" x14ac:dyDescent="0.25">
      <c r="A16349"/>
      <c r="B16349"/>
      <c r="C16349"/>
      <c r="D16349"/>
    </row>
    <row r="16350" spans="1:4" x14ac:dyDescent="0.25">
      <c r="A16350"/>
      <c r="B16350"/>
      <c r="C16350"/>
      <c r="D16350"/>
    </row>
    <row r="16351" spans="1:4" x14ac:dyDescent="0.25">
      <c r="A16351"/>
      <c r="B16351"/>
      <c r="C16351"/>
      <c r="D16351"/>
    </row>
    <row r="16352" spans="1:4" x14ac:dyDescent="0.25">
      <c r="A16352"/>
      <c r="B16352"/>
      <c r="C16352"/>
      <c r="D16352"/>
    </row>
    <row r="16353" spans="1:4" x14ac:dyDescent="0.25">
      <c r="A16353"/>
      <c r="B16353"/>
      <c r="C16353"/>
      <c r="D16353"/>
    </row>
    <row r="16354" spans="1:4" x14ac:dyDescent="0.25">
      <c r="A16354"/>
      <c r="B16354"/>
      <c r="C16354"/>
      <c r="D16354"/>
    </row>
    <row r="16355" spans="1:4" x14ac:dyDescent="0.25">
      <c r="A16355"/>
      <c r="B16355"/>
      <c r="C16355"/>
      <c r="D16355"/>
    </row>
    <row r="16356" spans="1:4" x14ac:dyDescent="0.25">
      <c r="A16356"/>
      <c r="B16356"/>
      <c r="C16356"/>
      <c r="D16356"/>
    </row>
    <row r="16357" spans="1:4" x14ac:dyDescent="0.25">
      <c r="A16357"/>
      <c r="B16357"/>
      <c r="C16357"/>
      <c r="D16357"/>
    </row>
    <row r="16358" spans="1:4" x14ac:dyDescent="0.25">
      <c r="A16358"/>
      <c r="B16358"/>
      <c r="C16358"/>
      <c r="D16358"/>
    </row>
    <row r="16359" spans="1:4" x14ac:dyDescent="0.25">
      <c r="A16359"/>
      <c r="B16359"/>
      <c r="C16359"/>
      <c r="D16359"/>
    </row>
    <row r="16360" spans="1:4" x14ac:dyDescent="0.25">
      <c r="A16360"/>
      <c r="B16360"/>
      <c r="C16360"/>
      <c r="D16360"/>
    </row>
    <row r="16361" spans="1:4" x14ac:dyDescent="0.25">
      <c r="A16361"/>
      <c r="B16361"/>
      <c r="C16361"/>
      <c r="D16361"/>
    </row>
    <row r="16362" spans="1:4" x14ac:dyDescent="0.25">
      <c r="A16362"/>
      <c r="B16362"/>
      <c r="C16362"/>
      <c r="D16362"/>
    </row>
    <row r="16363" spans="1:4" x14ac:dyDescent="0.25">
      <c r="A16363"/>
      <c r="B16363"/>
      <c r="C16363"/>
      <c r="D16363"/>
    </row>
    <row r="16364" spans="1:4" x14ac:dyDescent="0.25">
      <c r="A16364"/>
      <c r="B16364"/>
      <c r="C16364"/>
      <c r="D16364"/>
    </row>
    <row r="16365" spans="1:4" x14ac:dyDescent="0.25">
      <c r="A16365"/>
      <c r="B16365"/>
      <c r="C16365"/>
      <c r="D16365"/>
    </row>
    <row r="16366" spans="1:4" x14ac:dyDescent="0.25">
      <c r="A16366"/>
      <c r="B16366"/>
      <c r="C16366"/>
      <c r="D16366"/>
    </row>
    <row r="16367" spans="1:4" x14ac:dyDescent="0.25">
      <c r="A16367"/>
      <c r="B16367"/>
      <c r="C16367"/>
      <c r="D16367"/>
    </row>
    <row r="16368" spans="1:4" x14ac:dyDescent="0.25">
      <c r="A16368"/>
      <c r="B16368"/>
      <c r="C16368"/>
      <c r="D16368"/>
    </row>
    <row r="16369" spans="1:4" x14ac:dyDescent="0.25">
      <c r="A16369"/>
      <c r="B16369"/>
      <c r="C16369"/>
      <c r="D16369"/>
    </row>
    <row r="16370" spans="1:4" x14ac:dyDescent="0.25">
      <c r="A16370"/>
      <c r="B16370"/>
      <c r="C16370"/>
      <c r="D16370"/>
    </row>
    <row r="16371" spans="1:4" x14ac:dyDescent="0.25">
      <c r="A16371"/>
      <c r="B16371"/>
      <c r="C16371"/>
      <c r="D16371"/>
    </row>
    <row r="16372" spans="1:4" x14ac:dyDescent="0.25">
      <c r="A16372"/>
      <c r="B16372"/>
      <c r="C16372"/>
      <c r="D16372"/>
    </row>
    <row r="16373" spans="1:4" x14ac:dyDescent="0.25">
      <c r="A16373"/>
      <c r="B16373"/>
      <c r="C16373"/>
      <c r="D16373"/>
    </row>
    <row r="16374" spans="1:4" x14ac:dyDescent="0.25">
      <c r="A16374"/>
      <c r="B16374"/>
      <c r="C16374"/>
      <c r="D16374"/>
    </row>
    <row r="16375" spans="1:4" x14ac:dyDescent="0.25">
      <c r="A16375"/>
      <c r="B16375"/>
      <c r="C16375"/>
      <c r="D16375"/>
    </row>
    <row r="16376" spans="1:4" x14ac:dyDescent="0.25">
      <c r="A16376"/>
      <c r="B16376"/>
      <c r="C16376"/>
      <c r="D16376"/>
    </row>
    <row r="16377" spans="1:4" x14ac:dyDescent="0.25">
      <c r="A16377"/>
      <c r="B16377"/>
      <c r="C16377"/>
      <c r="D16377"/>
    </row>
    <row r="16378" spans="1:4" x14ac:dyDescent="0.25">
      <c r="A16378"/>
      <c r="B16378"/>
      <c r="C16378"/>
      <c r="D16378"/>
    </row>
    <row r="16379" spans="1:4" x14ac:dyDescent="0.25">
      <c r="A16379"/>
      <c r="B16379"/>
      <c r="C16379"/>
      <c r="D16379"/>
    </row>
    <row r="16380" spans="1:4" x14ac:dyDescent="0.25">
      <c r="A16380"/>
      <c r="B16380"/>
      <c r="C16380"/>
      <c r="D16380"/>
    </row>
    <row r="16381" spans="1:4" x14ac:dyDescent="0.25">
      <c r="A16381"/>
      <c r="B16381"/>
      <c r="C16381"/>
      <c r="D16381"/>
    </row>
    <row r="16382" spans="1:4" x14ac:dyDescent="0.25">
      <c r="A16382"/>
      <c r="B16382"/>
      <c r="C16382"/>
      <c r="D16382"/>
    </row>
    <row r="16383" spans="1:4" x14ac:dyDescent="0.25">
      <c r="A16383"/>
      <c r="B16383"/>
      <c r="C16383"/>
      <c r="D16383"/>
    </row>
    <row r="16384" spans="1:4" x14ac:dyDescent="0.25">
      <c r="A16384"/>
      <c r="B16384"/>
      <c r="C16384"/>
      <c r="D16384"/>
    </row>
    <row r="16385" spans="1:4" x14ac:dyDescent="0.25">
      <c r="A16385"/>
      <c r="B16385"/>
      <c r="C16385"/>
      <c r="D16385"/>
    </row>
    <row r="16386" spans="1:4" x14ac:dyDescent="0.25">
      <c r="A16386"/>
      <c r="B16386"/>
      <c r="C16386"/>
      <c r="D16386"/>
    </row>
    <row r="16387" spans="1:4" x14ac:dyDescent="0.25">
      <c r="A16387"/>
      <c r="B16387"/>
      <c r="C16387"/>
      <c r="D16387"/>
    </row>
    <row r="16388" spans="1:4" x14ac:dyDescent="0.25">
      <c r="A16388"/>
      <c r="B16388"/>
      <c r="C16388"/>
      <c r="D16388"/>
    </row>
    <row r="16389" spans="1:4" x14ac:dyDescent="0.25">
      <c r="A16389"/>
      <c r="B16389"/>
      <c r="C16389"/>
      <c r="D16389"/>
    </row>
    <row r="16390" spans="1:4" x14ac:dyDescent="0.25">
      <c r="A16390"/>
      <c r="B16390"/>
      <c r="C16390"/>
      <c r="D16390"/>
    </row>
    <row r="16391" spans="1:4" x14ac:dyDescent="0.25">
      <c r="A16391"/>
      <c r="B16391"/>
      <c r="C16391"/>
      <c r="D16391"/>
    </row>
    <row r="16392" spans="1:4" x14ac:dyDescent="0.25">
      <c r="A16392"/>
      <c r="B16392"/>
      <c r="C16392"/>
      <c r="D16392"/>
    </row>
    <row r="16393" spans="1:4" x14ac:dyDescent="0.25">
      <c r="A16393"/>
      <c r="B16393"/>
      <c r="C16393"/>
      <c r="D16393"/>
    </row>
    <row r="16394" spans="1:4" x14ac:dyDescent="0.25">
      <c r="A16394"/>
      <c r="B16394"/>
      <c r="C16394"/>
      <c r="D16394"/>
    </row>
    <row r="16395" spans="1:4" x14ac:dyDescent="0.25">
      <c r="A16395"/>
      <c r="B16395"/>
      <c r="C16395"/>
      <c r="D16395"/>
    </row>
    <row r="16396" spans="1:4" x14ac:dyDescent="0.25">
      <c r="A16396"/>
      <c r="B16396"/>
      <c r="C16396"/>
      <c r="D16396"/>
    </row>
    <row r="16397" spans="1:4" x14ac:dyDescent="0.25">
      <c r="A16397"/>
      <c r="B16397"/>
      <c r="C16397"/>
      <c r="D16397"/>
    </row>
    <row r="16398" spans="1:4" x14ac:dyDescent="0.25">
      <c r="A16398"/>
      <c r="B16398"/>
      <c r="C16398"/>
      <c r="D16398"/>
    </row>
    <row r="16399" spans="1:4" x14ac:dyDescent="0.25">
      <c r="A16399"/>
      <c r="B16399"/>
      <c r="C16399"/>
      <c r="D16399"/>
    </row>
    <row r="16400" spans="1:4" x14ac:dyDescent="0.25">
      <c r="A16400"/>
      <c r="B16400"/>
      <c r="C16400"/>
      <c r="D16400"/>
    </row>
    <row r="16401" spans="1:4" x14ac:dyDescent="0.25">
      <c r="A16401"/>
      <c r="B16401"/>
      <c r="C16401"/>
      <c r="D16401"/>
    </row>
    <row r="16402" spans="1:4" x14ac:dyDescent="0.25">
      <c r="A16402"/>
      <c r="B16402"/>
      <c r="C16402"/>
      <c r="D16402"/>
    </row>
    <row r="16403" spans="1:4" x14ac:dyDescent="0.25">
      <c r="A16403"/>
      <c r="B16403"/>
      <c r="C16403"/>
      <c r="D16403"/>
    </row>
    <row r="16404" spans="1:4" x14ac:dyDescent="0.25">
      <c r="A16404"/>
      <c r="B16404"/>
      <c r="C16404"/>
      <c r="D16404"/>
    </row>
    <row r="16405" spans="1:4" x14ac:dyDescent="0.25">
      <c r="A16405"/>
      <c r="B16405"/>
      <c r="C16405"/>
      <c r="D16405"/>
    </row>
    <row r="16406" spans="1:4" x14ac:dyDescent="0.25">
      <c r="A16406"/>
      <c r="B16406"/>
      <c r="C16406"/>
      <c r="D16406"/>
    </row>
    <row r="16407" spans="1:4" x14ac:dyDescent="0.25">
      <c r="A16407"/>
      <c r="B16407"/>
      <c r="C16407"/>
      <c r="D16407"/>
    </row>
    <row r="16408" spans="1:4" x14ac:dyDescent="0.25">
      <c r="A16408"/>
      <c r="B16408"/>
      <c r="C16408"/>
      <c r="D16408"/>
    </row>
    <row r="16409" spans="1:4" x14ac:dyDescent="0.25">
      <c r="A16409"/>
      <c r="B16409"/>
      <c r="C16409"/>
      <c r="D16409"/>
    </row>
    <row r="16410" spans="1:4" x14ac:dyDescent="0.25">
      <c r="A16410"/>
      <c r="B16410"/>
      <c r="C16410"/>
      <c r="D16410"/>
    </row>
    <row r="16411" spans="1:4" x14ac:dyDescent="0.25">
      <c r="A16411"/>
      <c r="B16411"/>
      <c r="C16411"/>
      <c r="D16411"/>
    </row>
    <row r="16412" spans="1:4" x14ac:dyDescent="0.25">
      <c r="A16412"/>
      <c r="B16412"/>
      <c r="C16412"/>
      <c r="D16412"/>
    </row>
    <row r="16413" spans="1:4" x14ac:dyDescent="0.25">
      <c r="A16413"/>
      <c r="B16413"/>
      <c r="C16413"/>
      <c r="D16413"/>
    </row>
    <row r="16414" spans="1:4" x14ac:dyDescent="0.25">
      <c r="A16414"/>
      <c r="B16414"/>
      <c r="C16414"/>
      <c r="D16414"/>
    </row>
    <row r="16415" spans="1:4" x14ac:dyDescent="0.25">
      <c r="A16415"/>
      <c r="B16415"/>
      <c r="C16415"/>
      <c r="D16415"/>
    </row>
    <row r="16416" spans="1:4" x14ac:dyDescent="0.25">
      <c r="A16416"/>
      <c r="B16416"/>
      <c r="C16416"/>
      <c r="D16416"/>
    </row>
    <row r="16417" spans="1:4" x14ac:dyDescent="0.25">
      <c r="A16417"/>
      <c r="B16417"/>
      <c r="C16417"/>
      <c r="D16417"/>
    </row>
    <row r="16418" spans="1:4" x14ac:dyDescent="0.25">
      <c r="A16418"/>
      <c r="B16418"/>
      <c r="C16418"/>
      <c r="D16418"/>
    </row>
    <row r="16419" spans="1:4" x14ac:dyDescent="0.25">
      <c r="A16419"/>
      <c r="B16419"/>
      <c r="C16419"/>
      <c r="D16419"/>
    </row>
    <row r="16420" spans="1:4" x14ac:dyDescent="0.25">
      <c r="A16420"/>
      <c r="B16420"/>
      <c r="C16420"/>
      <c r="D16420"/>
    </row>
    <row r="16421" spans="1:4" x14ac:dyDescent="0.25">
      <c r="A16421"/>
      <c r="B16421"/>
      <c r="C16421"/>
      <c r="D16421"/>
    </row>
    <row r="16422" spans="1:4" x14ac:dyDescent="0.25">
      <c r="A16422"/>
      <c r="B16422"/>
      <c r="C16422"/>
      <c r="D16422"/>
    </row>
    <row r="16423" spans="1:4" x14ac:dyDescent="0.25">
      <c r="A16423"/>
      <c r="B16423"/>
      <c r="C16423"/>
      <c r="D16423"/>
    </row>
    <row r="16424" spans="1:4" x14ac:dyDescent="0.25">
      <c r="A16424"/>
      <c r="B16424"/>
      <c r="C16424"/>
      <c r="D16424"/>
    </row>
    <row r="16425" spans="1:4" x14ac:dyDescent="0.25">
      <c r="A16425"/>
      <c r="B16425"/>
      <c r="C16425"/>
      <c r="D16425"/>
    </row>
    <row r="16426" spans="1:4" x14ac:dyDescent="0.25">
      <c r="A16426"/>
      <c r="B16426"/>
      <c r="C16426"/>
      <c r="D16426"/>
    </row>
    <row r="16427" spans="1:4" x14ac:dyDescent="0.25">
      <c r="A16427"/>
      <c r="B16427"/>
      <c r="C16427"/>
      <c r="D16427"/>
    </row>
    <row r="16428" spans="1:4" x14ac:dyDescent="0.25">
      <c r="A16428"/>
      <c r="B16428"/>
      <c r="C16428"/>
      <c r="D16428"/>
    </row>
    <row r="16429" spans="1:4" x14ac:dyDescent="0.25">
      <c r="A16429"/>
      <c r="B16429"/>
      <c r="C16429"/>
      <c r="D16429"/>
    </row>
    <row r="16430" spans="1:4" x14ac:dyDescent="0.25">
      <c r="A16430"/>
      <c r="B16430"/>
      <c r="C16430"/>
      <c r="D16430"/>
    </row>
    <row r="16431" spans="1:4" x14ac:dyDescent="0.25">
      <c r="A16431"/>
      <c r="B16431"/>
      <c r="C16431"/>
      <c r="D16431"/>
    </row>
    <row r="16432" spans="1:4" x14ac:dyDescent="0.25">
      <c r="A16432"/>
      <c r="B16432"/>
      <c r="C16432"/>
      <c r="D16432"/>
    </row>
    <row r="16433" spans="1:4" x14ac:dyDescent="0.25">
      <c r="A16433"/>
      <c r="B16433"/>
      <c r="C16433"/>
      <c r="D16433"/>
    </row>
    <row r="16434" spans="1:4" x14ac:dyDescent="0.25">
      <c r="A16434"/>
      <c r="B16434"/>
      <c r="C16434"/>
      <c r="D16434"/>
    </row>
    <row r="16435" spans="1:4" x14ac:dyDescent="0.25">
      <c r="A16435"/>
      <c r="B16435"/>
      <c r="C16435"/>
      <c r="D16435"/>
    </row>
    <row r="16436" spans="1:4" x14ac:dyDescent="0.25">
      <c r="A16436"/>
      <c r="B16436"/>
      <c r="C16436"/>
      <c r="D16436"/>
    </row>
    <row r="16437" spans="1:4" x14ac:dyDescent="0.25">
      <c r="A16437"/>
      <c r="B16437"/>
      <c r="C16437"/>
      <c r="D16437"/>
    </row>
    <row r="16438" spans="1:4" x14ac:dyDescent="0.25">
      <c r="A16438"/>
      <c r="B16438"/>
      <c r="C16438"/>
      <c r="D16438"/>
    </row>
    <row r="16439" spans="1:4" x14ac:dyDescent="0.25">
      <c r="A16439"/>
      <c r="B16439"/>
      <c r="C16439"/>
      <c r="D16439"/>
    </row>
    <row r="16440" spans="1:4" x14ac:dyDescent="0.25">
      <c r="A16440"/>
      <c r="B16440"/>
      <c r="C16440"/>
      <c r="D16440"/>
    </row>
    <row r="16441" spans="1:4" x14ac:dyDescent="0.25">
      <c r="A16441"/>
      <c r="B16441"/>
      <c r="C16441"/>
      <c r="D16441"/>
    </row>
    <row r="16442" spans="1:4" x14ac:dyDescent="0.25">
      <c r="A16442"/>
      <c r="B16442"/>
      <c r="C16442"/>
      <c r="D16442"/>
    </row>
    <row r="16443" spans="1:4" x14ac:dyDescent="0.25">
      <c r="A16443"/>
      <c r="B16443"/>
      <c r="C16443"/>
      <c r="D16443"/>
    </row>
    <row r="16444" spans="1:4" x14ac:dyDescent="0.25">
      <c r="A16444"/>
      <c r="B16444"/>
      <c r="C16444"/>
      <c r="D16444"/>
    </row>
    <row r="16445" spans="1:4" x14ac:dyDescent="0.25">
      <c r="A16445"/>
      <c r="B16445"/>
      <c r="C16445"/>
      <c r="D16445"/>
    </row>
    <row r="16446" spans="1:4" x14ac:dyDescent="0.25">
      <c r="A16446"/>
      <c r="B16446"/>
      <c r="C16446"/>
      <c r="D16446"/>
    </row>
    <row r="16447" spans="1:4" x14ac:dyDescent="0.25">
      <c r="A16447"/>
      <c r="B16447"/>
      <c r="C16447"/>
      <c r="D16447"/>
    </row>
    <row r="16448" spans="1:4" x14ac:dyDescent="0.25">
      <c r="A16448"/>
      <c r="B16448"/>
      <c r="C16448"/>
      <c r="D16448"/>
    </row>
    <row r="16449" spans="1:4" x14ac:dyDescent="0.25">
      <c r="A16449"/>
      <c r="B16449"/>
      <c r="C16449"/>
      <c r="D16449"/>
    </row>
    <row r="16450" spans="1:4" x14ac:dyDescent="0.25">
      <c r="A16450"/>
      <c r="B16450"/>
      <c r="C16450"/>
      <c r="D16450"/>
    </row>
    <row r="16451" spans="1:4" x14ac:dyDescent="0.25">
      <c r="A16451"/>
      <c r="B16451"/>
      <c r="C16451"/>
      <c r="D16451"/>
    </row>
    <row r="16452" spans="1:4" x14ac:dyDescent="0.25">
      <c r="A16452"/>
      <c r="B16452"/>
      <c r="C16452"/>
      <c r="D16452"/>
    </row>
    <row r="16453" spans="1:4" x14ac:dyDescent="0.25">
      <c r="A16453"/>
      <c r="B16453"/>
      <c r="C16453"/>
      <c r="D16453"/>
    </row>
    <row r="16454" spans="1:4" x14ac:dyDescent="0.25">
      <c r="A16454"/>
      <c r="B16454"/>
      <c r="C16454"/>
      <c r="D16454"/>
    </row>
    <row r="16455" spans="1:4" x14ac:dyDescent="0.25">
      <c r="A16455"/>
      <c r="B16455"/>
      <c r="C16455"/>
      <c r="D16455"/>
    </row>
    <row r="16456" spans="1:4" x14ac:dyDescent="0.25">
      <c r="A16456"/>
      <c r="B16456"/>
      <c r="C16456"/>
      <c r="D16456"/>
    </row>
    <row r="16457" spans="1:4" x14ac:dyDescent="0.25">
      <c r="A16457"/>
      <c r="B16457"/>
      <c r="C16457"/>
      <c r="D16457"/>
    </row>
    <row r="16458" spans="1:4" x14ac:dyDescent="0.25">
      <c r="A16458"/>
      <c r="B16458"/>
      <c r="C16458"/>
      <c r="D16458"/>
    </row>
    <row r="16459" spans="1:4" x14ac:dyDescent="0.25">
      <c r="A16459"/>
      <c r="B16459"/>
      <c r="C16459"/>
      <c r="D16459"/>
    </row>
    <row r="16460" spans="1:4" x14ac:dyDescent="0.25">
      <c r="A16460"/>
      <c r="B16460"/>
      <c r="C16460"/>
      <c r="D16460"/>
    </row>
    <row r="16461" spans="1:4" x14ac:dyDescent="0.25">
      <c r="A16461"/>
      <c r="B16461"/>
      <c r="C16461"/>
      <c r="D16461"/>
    </row>
    <row r="16462" spans="1:4" x14ac:dyDescent="0.25">
      <c r="A16462"/>
      <c r="B16462"/>
      <c r="C16462"/>
      <c r="D16462"/>
    </row>
    <row r="16463" spans="1:4" x14ac:dyDescent="0.25">
      <c r="A16463"/>
      <c r="B16463"/>
      <c r="C16463"/>
      <c r="D16463"/>
    </row>
    <row r="16464" spans="1:4" x14ac:dyDescent="0.25">
      <c r="A16464"/>
      <c r="B16464"/>
      <c r="C16464"/>
      <c r="D16464"/>
    </row>
    <row r="16465" spans="1:4" x14ac:dyDescent="0.25">
      <c r="A16465"/>
      <c r="B16465"/>
      <c r="C16465"/>
      <c r="D16465"/>
    </row>
    <row r="16466" spans="1:4" x14ac:dyDescent="0.25">
      <c r="A16466"/>
      <c r="B16466"/>
      <c r="C16466"/>
      <c r="D16466"/>
    </row>
    <row r="16467" spans="1:4" x14ac:dyDescent="0.25">
      <c r="A16467"/>
      <c r="B16467"/>
      <c r="C16467"/>
      <c r="D16467"/>
    </row>
    <row r="16468" spans="1:4" x14ac:dyDescent="0.25">
      <c r="A16468"/>
      <c r="B16468"/>
      <c r="C16468"/>
      <c r="D16468"/>
    </row>
    <row r="16469" spans="1:4" x14ac:dyDescent="0.25">
      <c r="A16469"/>
      <c r="B16469"/>
      <c r="C16469"/>
      <c r="D16469"/>
    </row>
    <row r="16470" spans="1:4" x14ac:dyDescent="0.25">
      <c r="A16470"/>
      <c r="B16470"/>
      <c r="C16470"/>
      <c r="D16470"/>
    </row>
    <row r="16471" spans="1:4" x14ac:dyDescent="0.25">
      <c r="A16471"/>
      <c r="B16471"/>
      <c r="C16471"/>
      <c r="D16471"/>
    </row>
    <row r="16472" spans="1:4" x14ac:dyDescent="0.25">
      <c r="A16472"/>
      <c r="B16472"/>
      <c r="C16472"/>
      <c r="D16472"/>
    </row>
    <row r="16473" spans="1:4" x14ac:dyDescent="0.25">
      <c r="A16473"/>
      <c r="B16473"/>
      <c r="C16473"/>
      <c r="D16473"/>
    </row>
    <row r="16474" spans="1:4" x14ac:dyDescent="0.25">
      <c r="A16474"/>
      <c r="B16474"/>
      <c r="C16474"/>
      <c r="D16474"/>
    </row>
    <row r="16475" spans="1:4" x14ac:dyDescent="0.25">
      <c r="A16475"/>
      <c r="B16475"/>
      <c r="C16475"/>
      <c r="D16475"/>
    </row>
    <row r="16476" spans="1:4" x14ac:dyDescent="0.25">
      <c r="A16476"/>
      <c r="B16476"/>
      <c r="C16476"/>
      <c r="D16476"/>
    </row>
    <row r="16477" spans="1:4" x14ac:dyDescent="0.25">
      <c r="A16477"/>
      <c r="B16477"/>
      <c r="C16477"/>
      <c r="D16477"/>
    </row>
    <row r="16478" spans="1:4" x14ac:dyDescent="0.25">
      <c r="A16478"/>
      <c r="B16478"/>
      <c r="C16478"/>
      <c r="D16478"/>
    </row>
    <row r="16479" spans="1:4" x14ac:dyDescent="0.25">
      <c r="A16479"/>
      <c r="B16479"/>
      <c r="C16479"/>
      <c r="D16479"/>
    </row>
    <row r="16480" spans="1:4" x14ac:dyDescent="0.25">
      <c r="A16480"/>
      <c r="B16480"/>
      <c r="C16480"/>
      <c r="D16480"/>
    </row>
    <row r="16481" spans="1:4" x14ac:dyDescent="0.25">
      <c r="A16481"/>
      <c r="B16481"/>
      <c r="C16481"/>
      <c r="D16481"/>
    </row>
    <row r="16482" spans="1:4" x14ac:dyDescent="0.25">
      <c r="A16482"/>
      <c r="B16482"/>
      <c r="C16482"/>
      <c r="D16482"/>
    </row>
    <row r="16483" spans="1:4" x14ac:dyDescent="0.25">
      <c r="A16483"/>
      <c r="B16483"/>
      <c r="C16483"/>
      <c r="D16483"/>
    </row>
    <row r="16484" spans="1:4" x14ac:dyDescent="0.25">
      <c r="A16484"/>
      <c r="B16484"/>
      <c r="C16484"/>
      <c r="D16484"/>
    </row>
    <row r="16485" spans="1:4" x14ac:dyDescent="0.25">
      <c r="A16485"/>
      <c r="B16485"/>
      <c r="C16485"/>
      <c r="D16485"/>
    </row>
    <row r="16486" spans="1:4" x14ac:dyDescent="0.25">
      <c r="A16486"/>
      <c r="B16486"/>
      <c r="C16486"/>
      <c r="D16486"/>
    </row>
    <row r="16487" spans="1:4" x14ac:dyDescent="0.25">
      <c r="A16487"/>
      <c r="B16487"/>
      <c r="C16487"/>
      <c r="D16487"/>
    </row>
    <row r="16488" spans="1:4" x14ac:dyDescent="0.25">
      <c r="A16488"/>
      <c r="B16488"/>
      <c r="C16488"/>
      <c r="D16488"/>
    </row>
    <row r="16489" spans="1:4" x14ac:dyDescent="0.25">
      <c r="A16489"/>
      <c r="B16489"/>
      <c r="C16489"/>
      <c r="D16489"/>
    </row>
    <row r="16490" spans="1:4" x14ac:dyDescent="0.25">
      <c r="A16490"/>
      <c r="B16490"/>
      <c r="C16490"/>
      <c r="D16490"/>
    </row>
    <row r="16491" spans="1:4" x14ac:dyDescent="0.25">
      <c r="A16491"/>
      <c r="B16491"/>
      <c r="C16491"/>
      <c r="D16491"/>
    </row>
    <row r="16492" spans="1:4" x14ac:dyDescent="0.25">
      <c r="A16492"/>
      <c r="B16492"/>
      <c r="C16492"/>
      <c r="D16492"/>
    </row>
    <row r="16493" spans="1:4" x14ac:dyDescent="0.25">
      <c r="A16493"/>
      <c r="B16493"/>
      <c r="C16493"/>
      <c r="D16493"/>
    </row>
    <row r="16494" spans="1:4" x14ac:dyDescent="0.25">
      <c r="A16494"/>
      <c r="B16494"/>
      <c r="C16494"/>
      <c r="D16494"/>
    </row>
    <row r="16495" spans="1:4" x14ac:dyDescent="0.25">
      <c r="A16495"/>
      <c r="B16495"/>
      <c r="C16495"/>
      <c r="D16495"/>
    </row>
    <row r="16496" spans="1:4" x14ac:dyDescent="0.25">
      <c r="A16496"/>
      <c r="B16496"/>
      <c r="C16496"/>
      <c r="D16496"/>
    </row>
    <row r="16497" spans="1:4" x14ac:dyDescent="0.25">
      <c r="A16497"/>
      <c r="B16497"/>
      <c r="C16497"/>
      <c r="D16497"/>
    </row>
    <row r="16498" spans="1:4" x14ac:dyDescent="0.25">
      <c r="A16498"/>
      <c r="B16498"/>
      <c r="C16498"/>
      <c r="D16498"/>
    </row>
    <row r="16499" spans="1:4" x14ac:dyDescent="0.25">
      <c r="A16499"/>
      <c r="B16499"/>
      <c r="C16499"/>
      <c r="D16499"/>
    </row>
    <row r="16500" spans="1:4" x14ac:dyDescent="0.25">
      <c r="A16500"/>
      <c r="B16500"/>
      <c r="C16500"/>
      <c r="D16500"/>
    </row>
    <row r="16501" spans="1:4" x14ac:dyDescent="0.25">
      <c r="A16501"/>
      <c r="B16501"/>
      <c r="C16501"/>
      <c r="D16501"/>
    </row>
    <row r="16502" spans="1:4" x14ac:dyDescent="0.25">
      <c r="A16502"/>
      <c r="B16502"/>
      <c r="C16502"/>
      <c r="D16502"/>
    </row>
    <row r="16503" spans="1:4" x14ac:dyDescent="0.25">
      <c r="A16503"/>
      <c r="B16503"/>
      <c r="C16503"/>
      <c r="D16503"/>
    </row>
    <row r="16504" spans="1:4" x14ac:dyDescent="0.25">
      <c r="A16504"/>
      <c r="B16504"/>
      <c r="C16504"/>
      <c r="D16504"/>
    </row>
    <row r="16505" spans="1:4" x14ac:dyDescent="0.25">
      <c r="A16505"/>
      <c r="B16505"/>
      <c r="C16505"/>
      <c r="D16505"/>
    </row>
    <row r="16506" spans="1:4" x14ac:dyDescent="0.25">
      <c r="A16506"/>
      <c r="B16506"/>
      <c r="C16506"/>
      <c r="D16506"/>
    </row>
    <row r="16507" spans="1:4" x14ac:dyDescent="0.25">
      <c r="A16507"/>
      <c r="B16507"/>
      <c r="C16507"/>
      <c r="D16507"/>
    </row>
    <row r="16508" spans="1:4" x14ac:dyDescent="0.25">
      <c r="A16508"/>
      <c r="B16508"/>
      <c r="C16508"/>
      <c r="D16508"/>
    </row>
    <row r="16509" spans="1:4" x14ac:dyDescent="0.25">
      <c r="A16509"/>
      <c r="B16509"/>
      <c r="C16509"/>
      <c r="D16509"/>
    </row>
    <row r="16510" spans="1:4" x14ac:dyDescent="0.25">
      <c r="A16510"/>
      <c r="B16510"/>
      <c r="C16510"/>
      <c r="D16510"/>
    </row>
    <row r="16511" spans="1:4" x14ac:dyDescent="0.25">
      <c r="A16511"/>
      <c r="B16511"/>
      <c r="C16511"/>
      <c r="D16511"/>
    </row>
    <row r="16512" spans="1:4" x14ac:dyDescent="0.25">
      <c r="A16512"/>
      <c r="B16512"/>
      <c r="C16512"/>
      <c r="D16512"/>
    </row>
    <row r="16513" spans="1:4" x14ac:dyDescent="0.25">
      <c r="A16513"/>
      <c r="B16513"/>
      <c r="C16513"/>
      <c r="D16513"/>
    </row>
    <row r="16514" spans="1:4" x14ac:dyDescent="0.25">
      <c r="A16514"/>
      <c r="B16514"/>
      <c r="C16514"/>
      <c r="D16514"/>
    </row>
    <row r="16515" spans="1:4" x14ac:dyDescent="0.25">
      <c r="A16515"/>
      <c r="B16515"/>
      <c r="C16515"/>
      <c r="D16515"/>
    </row>
    <row r="16516" spans="1:4" x14ac:dyDescent="0.25">
      <c r="A16516"/>
      <c r="B16516"/>
      <c r="C16516"/>
      <c r="D16516"/>
    </row>
    <row r="16517" spans="1:4" x14ac:dyDescent="0.25">
      <c r="A16517"/>
      <c r="B16517"/>
      <c r="C16517"/>
      <c r="D16517"/>
    </row>
    <row r="16518" spans="1:4" x14ac:dyDescent="0.25">
      <c r="A16518"/>
      <c r="B16518"/>
      <c r="C16518"/>
      <c r="D16518"/>
    </row>
    <row r="16519" spans="1:4" x14ac:dyDescent="0.25">
      <c r="A16519"/>
      <c r="B16519"/>
      <c r="C16519"/>
      <c r="D16519"/>
    </row>
    <row r="16520" spans="1:4" x14ac:dyDescent="0.25">
      <c r="A16520"/>
      <c r="B16520"/>
      <c r="C16520"/>
      <c r="D16520"/>
    </row>
    <row r="16521" spans="1:4" x14ac:dyDescent="0.25">
      <c r="A16521"/>
      <c r="B16521"/>
      <c r="C16521"/>
      <c r="D16521"/>
    </row>
    <row r="16522" spans="1:4" x14ac:dyDescent="0.25">
      <c r="A16522"/>
      <c r="B16522"/>
      <c r="C16522"/>
      <c r="D16522"/>
    </row>
    <row r="16523" spans="1:4" x14ac:dyDescent="0.25">
      <c r="A16523"/>
      <c r="B16523"/>
      <c r="C16523"/>
      <c r="D16523"/>
    </row>
    <row r="16524" spans="1:4" x14ac:dyDescent="0.25">
      <c r="A16524"/>
      <c r="B16524"/>
      <c r="C16524"/>
      <c r="D16524"/>
    </row>
    <row r="16525" spans="1:4" x14ac:dyDescent="0.25">
      <c r="A16525"/>
      <c r="B16525"/>
      <c r="C16525"/>
      <c r="D16525"/>
    </row>
    <row r="16526" spans="1:4" x14ac:dyDescent="0.25">
      <c r="A16526"/>
      <c r="B16526"/>
      <c r="C16526"/>
      <c r="D16526"/>
    </row>
    <row r="16527" spans="1:4" x14ac:dyDescent="0.25">
      <c r="A16527"/>
      <c r="B16527"/>
      <c r="C16527"/>
      <c r="D16527"/>
    </row>
    <row r="16528" spans="1:4" x14ac:dyDescent="0.25">
      <c r="A16528"/>
      <c r="B16528"/>
      <c r="C16528"/>
      <c r="D16528"/>
    </row>
    <row r="16529" spans="1:4" x14ac:dyDescent="0.25">
      <c r="A16529"/>
      <c r="B16529"/>
      <c r="C16529"/>
      <c r="D16529"/>
    </row>
    <row r="16530" spans="1:4" x14ac:dyDescent="0.25">
      <c r="A16530"/>
      <c r="B16530"/>
      <c r="C16530"/>
      <c r="D16530"/>
    </row>
    <row r="16531" spans="1:4" x14ac:dyDescent="0.25">
      <c r="A16531"/>
      <c r="B16531"/>
      <c r="C16531"/>
      <c r="D16531"/>
    </row>
    <row r="16532" spans="1:4" x14ac:dyDescent="0.25">
      <c r="A16532"/>
      <c r="B16532"/>
      <c r="C16532"/>
      <c r="D16532"/>
    </row>
    <row r="16533" spans="1:4" x14ac:dyDescent="0.25">
      <c r="A16533"/>
      <c r="B16533"/>
      <c r="C16533"/>
      <c r="D16533"/>
    </row>
    <row r="16534" spans="1:4" x14ac:dyDescent="0.25">
      <c r="A16534"/>
      <c r="B16534"/>
      <c r="C16534"/>
      <c r="D16534"/>
    </row>
    <row r="16535" spans="1:4" x14ac:dyDescent="0.25">
      <c r="A16535"/>
      <c r="B16535"/>
      <c r="C16535"/>
      <c r="D16535"/>
    </row>
    <row r="16536" spans="1:4" x14ac:dyDescent="0.25">
      <c r="A16536"/>
      <c r="B16536"/>
      <c r="C16536"/>
      <c r="D16536"/>
    </row>
    <row r="16537" spans="1:4" x14ac:dyDescent="0.25">
      <c r="A16537"/>
      <c r="B16537"/>
      <c r="C16537"/>
      <c r="D16537"/>
    </row>
    <row r="16538" spans="1:4" x14ac:dyDescent="0.25">
      <c r="A16538"/>
      <c r="B16538"/>
      <c r="C16538"/>
      <c r="D16538"/>
    </row>
    <row r="16539" spans="1:4" x14ac:dyDescent="0.25">
      <c r="A16539"/>
      <c r="B16539"/>
      <c r="C16539"/>
      <c r="D16539"/>
    </row>
    <row r="16540" spans="1:4" x14ac:dyDescent="0.25">
      <c r="A16540"/>
      <c r="B16540"/>
      <c r="C16540"/>
      <c r="D16540"/>
    </row>
    <row r="16541" spans="1:4" x14ac:dyDescent="0.25">
      <c r="A16541"/>
      <c r="B16541"/>
      <c r="C16541"/>
      <c r="D16541"/>
    </row>
    <row r="16542" spans="1:4" x14ac:dyDescent="0.25">
      <c r="A16542"/>
      <c r="B16542"/>
      <c r="C16542"/>
      <c r="D16542"/>
    </row>
    <row r="16543" spans="1:4" x14ac:dyDescent="0.25">
      <c r="A16543"/>
      <c r="B16543"/>
      <c r="C16543"/>
      <c r="D16543"/>
    </row>
    <row r="16544" spans="1:4" x14ac:dyDescent="0.25">
      <c r="A16544"/>
      <c r="B16544"/>
      <c r="C16544"/>
      <c r="D16544"/>
    </row>
    <row r="16545" spans="1:4" x14ac:dyDescent="0.25">
      <c r="A16545"/>
      <c r="B16545"/>
      <c r="C16545"/>
      <c r="D16545"/>
    </row>
    <row r="16546" spans="1:4" x14ac:dyDescent="0.25">
      <c r="A16546"/>
      <c r="B16546"/>
      <c r="C16546"/>
      <c r="D16546"/>
    </row>
    <row r="16547" spans="1:4" x14ac:dyDescent="0.25">
      <c r="A16547"/>
      <c r="B16547"/>
      <c r="C16547"/>
      <c r="D16547"/>
    </row>
    <row r="16548" spans="1:4" x14ac:dyDescent="0.25">
      <c r="A16548"/>
      <c r="B16548"/>
      <c r="C16548"/>
      <c r="D16548"/>
    </row>
    <row r="16549" spans="1:4" x14ac:dyDescent="0.25">
      <c r="A16549"/>
      <c r="B16549"/>
      <c r="C16549"/>
      <c r="D16549"/>
    </row>
    <row r="16550" spans="1:4" x14ac:dyDescent="0.25">
      <c r="A16550"/>
      <c r="B16550"/>
      <c r="C16550"/>
      <c r="D16550"/>
    </row>
    <row r="16551" spans="1:4" x14ac:dyDescent="0.25">
      <c r="A16551"/>
      <c r="B16551"/>
      <c r="C16551"/>
      <c r="D16551"/>
    </row>
    <row r="16552" spans="1:4" x14ac:dyDescent="0.25">
      <c r="A16552"/>
      <c r="B16552"/>
      <c r="C16552"/>
      <c r="D16552"/>
    </row>
    <row r="16553" spans="1:4" x14ac:dyDescent="0.25">
      <c r="A16553"/>
      <c r="B16553"/>
      <c r="C16553"/>
      <c r="D16553"/>
    </row>
    <row r="16554" spans="1:4" x14ac:dyDescent="0.25">
      <c r="A16554"/>
      <c r="B16554"/>
      <c r="C16554"/>
      <c r="D16554"/>
    </row>
    <row r="16555" spans="1:4" x14ac:dyDescent="0.25">
      <c r="A16555"/>
      <c r="B16555"/>
      <c r="C16555"/>
      <c r="D16555"/>
    </row>
    <row r="16556" spans="1:4" x14ac:dyDescent="0.25">
      <c r="A16556"/>
      <c r="B16556"/>
      <c r="C16556"/>
      <c r="D16556"/>
    </row>
    <row r="16557" spans="1:4" x14ac:dyDescent="0.25">
      <c r="A16557"/>
      <c r="B16557"/>
      <c r="C16557"/>
      <c r="D16557"/>
    </row>
    <row r="16558" spans="1:4" x14ac:dyDescent="0.25">
      <c r="A16558"/>
      <c r="B16558"/>
      <c r="C16558"/>
      <c r="D16558"/>
    </row>
    <row r="16559" spans="1:4" x14ac:dyDescent="0.25">
      <c r="A16559"/>
      <c r="B16559"/>
      <c r="C16559"/>
      <c r="D16559"/>
    </row>
    <row r="16560" spans="1:4" x14ac:dyDescent="0.25">
      <c r="A16560"/>
      <c r="B16560"/>
      <c r="C16560"/>
      <c r="D16560"/>
    </row>
    <row r="16561" spans="1:4" x14ac:dyDescent="0.25">
      <c r="A16561"/>
      <c r="B16561"/>
      <c r="C16561"/>
      <c r="D16561"/>
    </row>
    <row r="16562" spans="1:4" x14ac:dyDescent="0.25">
      <c r="A16562"/>
      <c r="B16562"/>
      <c r="C16562"/>
      <c r="D16562"/>
    </row>
    <row r="16563" spans="1:4" x14ac:dyDescent="0.25">
      <c r="A16563"/>
      <c r="B16563"/>
      <c r="C16563"/>
      <c r="D16563"/>
    </row>
    <row r="16564" spans="1:4" x14ac:dyDescent="0.25">
      <c r="A16564"/>
      <c r="B16564"/>
      <c r="C16564"/>
      <c r="D16564"/>
    </row>
    <row r="16565" spans="1:4" x14ac:dyDescent="0.25">
      <c r="A16565"/>
      <c r="B16565"/>
      <c r="C16565"/>
      <c r="D16565"/>
    </row>
    <row r="16566" spans="1:4" x14ac:dyDescent="0.25">
      <c r="A16566"/>
      <c r="B16566"/>
      <c r="C16566"/>
      <c r="D16566"/>
    </row>
    <row r="16567" spans="1:4" x14ac:dyDescent="0.25">
      <c r="A16567"/>
      <c r="B16567"/>
      <c r="C16567"/>
      <c r="D16567"/>
    </row>
    <row r="16568" spans="1:4" x14ac:dyDescent="0.25">
      <c r="A16568"/>
      <c r="B16568"/>
      <c r="C16568"/>
      <c r="D16568"/>
    </row>
    <row r="16569" spans="1:4" x14ac:dyDescent="0.25">
      <c r="A16569"/>
      <c r="B16569"/>
      <c r="C16569"/>
      <c r="D16569"/>
    </row>
    <row r="16570" spans="1:4" x14ac:dyDescent="0.25">
      <c r="A16570"/>
      <c r="B16570"/>
      <c r="C16570"/>
      <c r="D16570"/>
    </row>
    <row r="16571" spans="1:4" x14ac:dyDescent="0.25">
      <c r="A16571"/>
      <c r="B16571"/>
      <c r="C16571"/>
      <c r="D16571"/>
    </row>
    <row r="16572" spans="1:4" x14ac:dyDescent="0.25">
      <c r="A16572"/>
      <c r="B16572"/>
      <c r="C16572"/>
      <c r="D16572"/>
    </row>
    <row r="16573" spans="1:4" x14ac:dyDescent="0.25">
      <c r="A16573"/>
      <c r="B16573"/>
      <c r="C16573"/>
      <c r="D16573"/>
    </row>
    <row r="16574" spans="1:4" x14ac:dyDescent="0.25">
      <c r="A16574"/>
      <c r="B16574"/>
      <c r="C16574"/>
      <c r="D16574"/>
    </row>
    <row r="16575" spans="1:4" x14ac:dyDescent="0.25">
      <c r="A16575"/>
      <c r="B16575"/>
      <c r="C16575"/>
      <c r="D16575"/>
    </row>
    <row r="16576" spans="1:4" x14ac:dyDescent="0.25">
      <c r="A16576"/>
      <c r="B16576"/>
      <c r="C16576"/>
      <c r="D16576"/>
    </row>
    <row r="16577" spans="1:4" x14ac:dyDescent="0.25">
      <c r="A16577"/>
      <c r="B16577"/>
      <c r="C16577"/>
      <c r="D16577"/>
    </row>
    <row r="16578" spans="1:4" x14ac:dyDescent="0.25">
      <c r="A16578"/>
      <c r="B16578"/>
      <c r="C16578"/>
      <c r="D16578"/>
    </row>
    <row r="16579" spans="1:4" x14ac:dyDescent="0.25">
      <c r="A16579"/>
      <c r="B16579"/>
      <c r="C16579"/>
      <c r="D16579"/>
    </row>
    <row r="16580" spans="1:4" x14ac:dyDescent="0.25">
      <c r="A16580"/>
      <c r="B16580"/>
      <c r="C16580"/>
      <c r="D16580"/>
    </row>
    <row r="16581" spans="1:4" x14ac:dyDescent="0.25">
      <c r="A16581"/>
      <c r="B16581"/>
      <c r="C16581"/>
      <c r="D16581"/>
    </row>
    <row r="16582" spans="1:4" x14ac:dyDescent="0.25">
      <c r="A16582"/>
      <c r="B16582"/>
      <c r="C16582"/>
      <c r="D16582"/>
    </row>
    <row r="16583" spans="1:4" x14ac:dyDescent="0.25">
      <c r="A16583"/>
      <c r="B16583"/>
      <c r="C16583"/>
      <c r="D16583"/>
    </row>
    <row r="16584" spans="1:4" x14ac:dyDescent="0.25">
      <c r="A16584"/>
      <c r="B16584"/>
      <c r="C16584"/>
      <c r="D16584"/>
    </row>
    <row r="16585" spans="1:4" x14ac:dyDescent="0.25">
      <c r="A16585"/>
      <c r="B16585"/>
      <c r="C16585"/>
      <c r="D16585"/>
    </row>
    <row r="16586" spans="1:4" x14ac:dyDescent="0.25">
      <c r="A16586"/>
      <c r="B16586"/>
      <c r="C16586"/>
      <c r="D16586"/>
    </row>
    <row r="16587" spans="1:4" x14ac:dyDescent="0.25">
      <c r="A16587"/>
      <c r="B16587"/>
      <c r="C16587"/>
      <c r="D16587"/>
    </row>
    <row r="16588" spans="1:4" x14ac:dyDescent="0.25">
      <c r="A16588"/>
      <c r="B16588"/>
      <c r="C16588"/>
      <c r="D16588"/>
    </row>
    <row r="16589" spans="1:4" x14ac:dyDescent="0.25">
      <c r="A16589"/>
      <c r="B16589"/>
      <c r="C16589"/>
      <c r="D16589"/>
    </row>
    <row r="16590" spans="1:4" x14ac:dyDescent="0.25">
      <c r="A16590"/>
      <c r="B16590"/>
      <c r="C16590"/>
      <c r="D16590"/>
    </row>
    <row r="16591" spans="1:4" x14ac:dyDescent="0.25">
      <c r="A16591"/>
      <c r="B16591"/>
      <c r="C16591"/>
      <c r="D16591"/>
    </row>
    <row r="16592" spans="1:4" x14ac:dyDescent="0.25">
      <c r="A16592"/>
      <c r="B16592"/>
      <c r="C16592"/>
      <c r="D16592"/>
    </row>
    <row r="16593" spans="1:4" x14ac:dyDescent="0.25">
      <c r="A16593"/>
      <c r="B16593"/>
      <c r="C16593"/>
      <c r="D16593"/>
    </row>
    <row r="16594" spans="1:4" x14ac:dyDescent="0.25">
      <c r="A16594"/>
      <c r="B16594"/>
      <c r="C16594"/>
      <c r="D16594"/>
    </row>
    <row r="16595" spans="1:4" x14ac:dyDescent="0.25">
      <c r="A16595"/>
      <c r="B16595"/>
      <c r="C16595"/>
      <c r="D16595"/>
    </row>
    <row r="16596" spans="1:4" x14ac:dyDescent="0.25">
      <c r="A16596"/>
      <c r="B16596"/>
      <c r="C16596"/>
      <c r="D16596"/>
    </row>
    <row r="16597" spans="1:4" x14ac:dyDescent="0.25">
      <c r="A16597"/>
      <c r="B16597"/>
      <c r="C16597"/>
      <c r="D16597"/>
    </row>
    <row r="16598" spans="1:4" x14ac:dyDescent="0.25">
      <c r="A16598"/>
      <c r="B16598"/>
      <c r="C16598"/>
      <c r="D16598"/>
    </row>
    <row r="16599" spans="1:4" x14ac:dyDescent="0.25">
      <c r="A16599"/>
      <c r="B16599"/>
      <c r="C16599"/>
      <c r="D16599"/>
    </row>
    <row r="16600" spans="1:4" x14ac:dyDescent="0.25">
      <c r="A16600"/>
      <c r="B16600"/>
      <c r="C16600"/>
      <c r="D16600"/>
    </row>
    <row r="16601" spans="1:4" x14ac:dyDescent="0.25">
      <c r="A16601"/>
      <c r="B16601"/>
      <c r="C16601"/>
      <c r="D16601"/>
    </row>
    <row r="16602" spans="1:4" x14ac:dyDescent="0.25">
      <c r="A16602"/>
      <c r="B16602"/>
      <c r="C16602"/>
      <c r="D16602"/>
    </row>
    <row r="16603" spans="1:4" x14ac:dyDescent="0.25">
      <c r="A16603"/>
      <c r="B16603"/>
      <c r="C16603"/>
      <c r="D16603"/>
    </row>
    <row r="16604" spans="1:4" x14ac:dyDescent="0.25">
      <c r="A16604"/>
      <c r="B16604"/>
      <c r="C16604"/>
      <c r="D16604"/>
    </row>
    <row r="16605" spans="1:4" x14ac:dyDescent="0.25">
      <c r="A16605"/>
      <c r="B16605"/>
      <c r="C16605"/>
      <c r="D16605"/>
    </row>
    <row r="16606" spans="1:4" x14ac:dyDescent="0.25">
      <c r="A16606"/>
      <c r="B16606"/>
      <c r="C16606"/>
      <c r="D16606"/>
    </row>
    <row r="16607" spans="1:4" x14ac:dyDescent="0.25">
      <c r="A16607"/>
      <c r="B16607"/>
      <c r="C16607"/>
      <c r="D16607"/>
    </row>
    <row r="16608" spans="1:4" x14ac:dyDescent="0.25">
      <c r="A16608"/>
      <c r="B16608"/>
      <c r="C16608"/>
      <c r="D16608"/>
    </row>
    <row r="16609" spans="1:4" x14ac:dyDescent="0.25">
      <c r="A16609"/>
      <c r="B16609"/>
      <c r="C16609"/>
      <c r="D16609"/>
    </row>
    <row r="16610" spans="1:4" x14ac:dyDescent="0.25">
      <c r="A16610"/>
      <c r="B16610"/>
      <c r="C16610"/>
      <c r="D16610"/>
    </row>
    <row r="16611" spans="1:4" x14ac:dyDescent="0.25">
      <c r="A16611"/>
      <c r="B16611"/>
      <c r="C16611"/>
      <c r="D16611"/>
    </row>
    <row r="16612" spans="1:4" x14ac:dyDescent="0.25">
      <c r="A16612"/>
      <c r="B16612"/>
      <c r="C16612"/>
      <c r="D16612"/>
    </row>
    <row r="16613" spans="1:4" x14ac:dyDescent="0.25">
      <c r="A16613"/>
      <c r="B16613"/>
      <c r="C16613"/>
      <c r="D16613"/>
    </row>
    <row r="16614" spans="1:4" x14ac:dyDescent="0.25">
      <c r="A16614"/>
      <c r="B16614"/>
      <c r="C16614"/>
      <c r="D16614"/>
    </row>
    <row r="16615" spans="1:4" x14ac:dyDescent="0.25">
      <c r="A16615"/>
      <c r="B16615"/>
      <c r="C16615"/>
      <c r="D16615"/>
    </row>
    <row r="16616" spans="1:4" x14ac:dyDescent="0.25">
      <c r="A16616"/>
      <c r="B16616"/>
      <c r="C16616"/>
      <c r="D16616"/>
    </row>
    <row r="16617" spans="1:4" x14ac:dyDescent="0.25">
      <c r="A16617"/>
      <c r="B16617"/>
      <c r="C16617"/>
      <c r="D16617"/>
    </row>
    <row r="16618" spans="1:4" x14ac:dyDescent="0.25">
      <c r="A16618"/>
      <c r="B16618"/>
      <c r="C16618"/>
      <c r="D16618"/>
    </row>
    <row r="16619" spans="1:4" x14ac:dyDescent="0.25">
      <c r="A16619"/>
      <c r="B16619"/>
      <c r="C16619"/>
      <c r="D16619"/>
    </row>
    <row r="16620" spans="1:4" x14ac:dyDescent="0.25">
      <c r="A16620"/>
      <c r="B16620"/>
      <c r="C16620"/>
      <c r="D16620"/>
    </row>
    <row r="16621" spans="1:4" x14ac:dyDescent="0.25">
      <c r="A16621"/>
      <c r="B16621"/>
      <c r="C16621"/>
      <c r="D16621"/>
    </row>
    <row r="16622" spans="1:4" x14ac:dyDescent="0.25">
      <c r="A16622"/>
      <c r="B16622"/>
      <c r="C16622"/>
      <c r="D16622"/>
    </row>
    <row r="16623" spans="1:4" x14ac:dyDescent="0.25">
      <c r="A16623"/>
      <c r="B16623"/>
      <c r="C16623"/>
      <c r="D16623"/>
    </row>
    <row r="16624" spans="1:4" x14ac:dyDescent="0.25">
      <c r="A16624"/>
      <c r="B16624"/>
      <c r="C16624"/>
      <c r="D16624"/>
    </row>
    <row r="16625" spans="1:4" x14ac:dyDescent="0.25">
      <c r="A16625"/>
      <c r="B16625"/>
      <c r="C16625"/>
      <c r="D16625"/>
    </row>
    <row r="16626" spans="1:4" x14ac:dyDescent="0.25">
      <c r="A16626"/>
      <c r="B16626"/>
      <c r="C16626"/>
      <c r="D16626"/>
    </row>
    <row r="16627" spans="1:4" x14ac:dyDescent="0.25">
      <c r="A16627"/>
      <c r="B16627"/>
      <c r="C16627"/>
      <c r="D16627"/>
    </row>
    <row r="16628" spans="1:4" x14ac:dyDescent="0.25">
      <c r="A16628"/>
      <c r="B16628"/>
      <c r="C16628"/>
      <c r="D16628"/>
    </row>
    <row r="16629" spans="1:4" x14ac:dyDescent="0.25">
      <c r="A16629"/>
      <c r="B16629"/>
      <c r="C16629"/>
      <c r="D16629"/>
    </row>
    <row r="16630" spans="1:4" x14ac:dyDescent="0.25">
      <c r="A16630"/>
      <c r="B16630"/>
      <c r="C16630"/>
      <c r="D16630"/>
    </row>
    <row r="16631" spans="1:4" x14ac:dyDescent="0.25">
      <c r="A16631"/>
      <c r="B16631"/>
      <c r="C16631"/>
      <c r="D16631"/>
    </row>
    <row r="16632" spans="1:4" x14ac:dyDescent="0.25">
      <c r="A16632"/>
      <c r="B16632"/>
      <c r="C16632"/>
      <c r="D16632"/>
    </row>
    <row r="16633" spans="1:4" x14ac:dyDescent="0.25">
      <c r="A16633"/>
      <c r="B16633"/>
      <c r="C16633"/>
      <c r="D16633"/>
    </row>
    <row r="16634" spans="1:4" x14ac:dyDescent="0.25">
      <c r="A16634"/>
      <c r="B16634"/>
      <c r="C16634"/>
      <c r="D16634"/>
    </row>
    <row r="16635" spans="1:4" x14ac:dyDescent="0.25">
      <c r="A16635"/>
      <c r="B16635"/>
      <c r="C16635"/>
      <c r="D16635"/>
    </row>
    <row r="16636" spans="1:4" x14ac:dyDescent="0.25">
      <c r="A16636"/>
      <c r="B16636"/>
      <c r="C16636"/>
      <c r="D16636"/>
    </row>
    <row r="16637" spans="1:4" x14ac:dyDescent="0.25">
      <c r="A16637"/>
      <c r="B16637"/>
      <c r="C16637"/>
      <c r="D16637"/>
    </row>
    <row r="16638" spans="1:4" x14ac:dyDescent="0.25">
      <c r="A16638"/>
      <c r="B16638"/>
      <c r="C16638"/>
      <c r="D16638"/>
    </row>
    <row r="16639" spans="1:4" x14ac:dyDescent="0.25">
      <c r="A16639"/>
      <c r="B16639"/>
      <c r="C16639"/>
      <c r="D16639"/>
    </row>
    <row r="16640" spans="1:4" x14ac:dyDescent="0.25">
      <c r="A16640"/>
      <c r="B16640"/>
      <c r="C16640"/>
      <c r="D16640"/>
    </row>
    <row r="16641" spans="1:4" x14ac:dyDescent="0.25">
      <c r="A16641"/>
      <c r="B16641"/>
      <c r="C16641"/>
      <c r="D16641"/>
    </row>
    <row r="16642" spans="1:4" x14ac:dyDescent="0.25">
      <c r="A16642"/>
      <c r="B16642"/>
      <c r="C16642"/>
      <c r="D16642"/>
    </row>
    <row r="16643" spans="1:4" x14ac:dyDescent="0.25">
      <c r="A16643"/>
      <c r="B16643"/>
      <c r="C16643"/>
      <c r="D16643"/>
    </row>
    <row r="16644" spans="1:4" x14ac:dyDescent="0.25">
      <c r="A16644"/>
      <c r="B16644"/>
      <c r="C16644"/>
      <c r="D16644"/>
    </row>
    <row r="16645" spans="1:4" x14ac:dyDescent="0.25">
      <c r="A16645"/>
      <c r="B16645"/>
      <c r="C16645"/>
      <c r="D16645"/>
    </row>
    <row r="16646" spans="1:4" x14ac:dyDescent="0.25">
      <c r="A16646"/>
      <c r="B16646"/>
      <c r="C16646"/>
      <c r="D16646"/>
    </row>
    <row r="16647" spans="1:4" x14ac:dyDescent="0.25">
      <c r="A16647"/>
      <c r="B16647"/>
      <c r="C16647"/>
      <c r="D16647"/>
    </row>
    <row r="16648" spans="1:4" x14ac:dyDescent="0.25">
      <c r="A16648"/>
      <c r="B16648"/>
      <c r="C16648"/>
      <c r="D16648"/>
    </row>
    <row r="16649" spans="1:4" x14ac:dyDescent="0.25">
      <c r="A16649"/>
      <c r="B16649"/>
      <c r="C16649"/>
      <c r="D16649"/>
    </row>
    <row r="16650" spans="1:4" x14ac:dyDescent="0.25">
      <c r="A16650"/>
      <c r="B16650"/>
      <c r="C16650"/>
      <c r="D16650"/>
    </row>
    <row r="16651" spans="1:4" x14ac:dyDescent="0.25">
      <c r="A16651"/>
      <c r="B16651"/>
      <c r="C16651"/>
      <c r="D16651"/>
    </row>
    <row r="16652" spans="1:4" x14ac:dyDescent="0.25">
      <c r="A16652"/>
      <c r="B16652"/>
      <c r="C16652"/>
      <c r="D16652"/>
    </row>
    <row r="16653" spans="1:4" x14ac:dyDescent="0.25">
      <c r="A16653"/>
      <c r="B16653"/>
      <c r="C16653"/>
      <c r="D16653"/>
    </row>
    <row r="16654" spans="1:4" x14ac:dyDescent="0.25">
      <c r="A16654"/>
      <c r="B16654"/>
      <c r="C16654"/>
      <c r="D16654"/>
    </row>
    <row r="16655" spans="1:4" x14ac:dyDescent="0.25">
      <c r="A16655"/>
      <c r="B16655"/>
      <c r="C16655"/>
      <c r="D16655"/>
    </row>
    <row r="16656" spans="1:4" x14ac:dyDescent="0.25">
      <c r="A16656"/>
      <c r="B16656"/>
      <c r="C16656"/>
      <c r="D16656"/>
    </row>
    <row r="16657" spans="1:4" x14ac:dyDescent="0.25">
      <c r="A16657"/>
      <c r="B16657"/>
      <c r="C16657"/>
      <c r="D16657"/>
    </row>
    <row r="16658" spans="1:4" x14ac:dyDescent="0.25">
      <c r="A16658"/>
      <c r="B16658"/>
      <c r="C16658"/>
      <c r="D16658"/>
    </row>
    <row r="16659" spans="1:4" x14ac:dyDescent="0.25">
      <c r="A16659"/>
      <c r="B16659"/>
      <c r="C16659"/>
      <c r="D16659"/>
    </row>
    <row r="16660" spans="1:4" x14ac:dyDescent="0.25">
      <c r="A16660"/>
      <c r="B16660"/>
      <c r="C16660"/>
      <c r="D16660"/>
    </row>
    <row r="16661" spans="1:4" x14ac:dyDescent="0.25">
      <c r="A16661"/>
      <c r="B16661"/>
      <c r="C16661"/>
      <c r="D16661"/>
    </row>
    <row r="16662" spans="1:4" x14ac:dyDescent="0.25">
      <c r="A16662"/>
      <c r="B16662"/>
      <c r="C16662"/>
      <c r="D16662"/>
    </row>
    <row r="16663" spans="1:4" x14ac:dyDescent="0.25">
      <c r="A16663"/>
      <c r="B16663"/>
      <c r="C16663"/>
      <c r="D16663"/>
    </row>
    <row r="16664" spans="1:4" x14ac:dyDescent="0.25">
      <c r="A16664"/>
      <c r="B16664"/>
      <c r="C16664"/>
      <c r="D16664"/>
    </row>
    <row r="16665" spans="1:4" x14ac:dyDescent="0.25">
      <c r="A16665"/>
      <c r="B16665"/>
      <c r="C16665"/>
      <c r="D16665"/>
    </row>
    <row r="16666" spans="1:4" x14ac:dyDescent="0.25">
      <c r="A16666"/>
      <c r="B16666"/>
      <c r="C16666"/>
      <c r="D16666"/>
    </row>
    <row r="16667" spans="1:4" x14ac:dyDescent="0.25">
      <c r="A16667"/>
      <c r="B16667"/>
      <c r="C16667"/>
      <c r="D16667"/>
    </row>
    <row r="16668" spans="1:4" x14ac:dyDescent="0.25">
      <c r="A16668"/>
      <c r="B16668"/>
      <c r="C16668"/>
      <c r="D16668"/>
    </row>
    <row r="16669" spans="1:4" x14ac:dyDescent="0.25">
      <c r="A16669"/>
      <c r="B16669"/>
      <c r="C16669"/>
      <c r="D16669"/>
    </row>
    <row r="16670" spans="1:4" x14ac:dyDescent="0.25">
      <c r="A16670"/>
      <c r="B16670"/>
      <c r="C16670"/>
      <c r="D16670"/>
    </row>
    <row r="16671" spans="1:4" x14ac:dyDescent="0.25">
      <c r="A16671"/>
      <c r="B16671"/>
      <c r="C16671"/>
      <c r="D16671"/>
    </row>
    <row r="16672" spans="1:4" x14ac:dyDescent="0.25">
      <c r="A16672"/>
      <c r="B16672"/>
      <c r="C16672"/>
      <c r="D16672"/>
    </row>
    <row r="16673" spans="1:4" x14ac:dyDescent="0.25">
      <c r="A16673"/>
      <c r="B16673"/>
      <c r="C16673"/>
      <c r="D16673"/>
    </row>
    <row r="16674" spans="1:4" x14ac:dyDescent="0.25">
      <c r="A16674"/>
      <c r="B16674"/>
      <c r="C16674"/>
      <c r="D16674"/>
    </row>
    <row r="16675" spans="1:4" x14ac:dyDescent="0.25">
      <c r="A16675"/>
      <c r="B16675"/>
      <c r="C16675"/>
      <c r="D16675"/>
    </row>
    <row r="16676" spans="1:4" x14ac:dyDescent="0.25">
      <c r="A16676"/>
      <c r="B16676"/>
      <c r="C16676"/>
      <c r="D16676"/>
    </row>
    <row r="16677" spans="1:4" x14ac:dyDescent="0.25">
      <c r="A16677"/>
      <c r="B16677"/>
      <c r="C16677"/>
      <c r="D16677"/>
    </row>
    <row r="16678" spans="1:4" x14ac:dyDescent="0.25">
      <c r="A16678"/>
      <c r="B16678"/>
      <c r="C16678"/>
      <c r="D16678"/>
    </row>
    <row r="16679" spans="1:4" x14ac:dyDescent="0.25">
      <c r="A16679"/>
      <c r="B16679"/>
      <c r="C16679"/>
      <c r="D16679"/>
    </row>
    <row r="16680" spans="1:4" x14ac:dyDescent="0.25">
      <c r="A16680"/>
      <c r="B16680"/>
      <c r="C16680"/>
      <c r="D16680"/>
    </row>
    <row r="16681" spans="1:4" x14ac:dyDescent="0.25">
      <c r="A16681"/>
      <c r="B16681"/>
      <c r="C16681"/>
      <c r="D16681"/>
    </row>
    <row r="16682" spans="1:4" x14ac:dyDescent="0.25">
      <c r="A16682"/>
      <c r="B16682"/>
      <c r="C16682"/>
      <c r="D16682"/>
    </row>
    <row r="16683" spans="1:4" x14ac:dyDescent="0.25">
      <c r="A16683"/>
      <c r="B16683"/>
      <c r="C16683"/>
      <c r="D16683"/>
    </row>
    <row r="16684" spans="1:4" x14ac:dyDescent="0.25">
      <c r="A16684"/>
      <c r="B16684"/>
      <c r="C16684"/>
      <c r="D16684"/>
    </row>
    <row r="16685" spans="1:4" x14ac:dyDescent="0.25">
      <c r="A16685"/>
      <c r="B16685"/>
      <c r="C16685"/>
      <c r="D16685"/>
    </row>
    <row r="16686" spans="1:4" x14ac:dyDescent="0.25">
      <c r="A16686"/>
      <c r="B16686"/>
      <c r="C16686"/>
      <c r="D16686"/>
    </row>
    <row r="16687" spans="1:4" x14ac:dyDescent="0.25">
      <c r="A16687"/>
      <c r="B16687"/>
      <c r="C16687"/>
      <c r="D16687"/>
    </row>
    <row r="16688" spans="1:4" x14ac:dyDescent="0.25">
      <c r="A16688"/>
      <c r="B16688"/>
      <c r="C16688"/>
      <c r="D16688"/>
    </row>
    <row r="16689" spans="1:4" x14ac:dyDescent="0.25">
      <c r="A16689"/>
      <c r="B16689"/>
      <c r="C16689"/>
      <c r="D16689"/>
    </row>
    <row r="16690" spans="1:4" x14ac:dyDescent="0.25">
      <c r="A16690"/>
      <c r="B16690"/>
      <c r="C16690"/>
      <c r="D16690"/>
    </row>
    <row r="16691" spans="1:4" x14ac:dyDescent="0.25">
      <c r="A16691"/>
      <c r="B16691"/>
      <c r="C16691"/>
      <c r="D16691"/>
    </row>
    <row r="16692" spans="1:4" x14ac:dyDescent="0.25">
      <c r="A16692"/>
      <c r="B16692"/>
      <c r="C16692"/>
      <c r="D16692"/>
    </row>
    <row r="16693" spans="1:4" x14ac:dyDescent="0.25">
      <c r="A16693"/>
      <c r="B16693"/>
      <c r="C16693"/>
      <c r="D16693"/>
    </row>
    <row r="16694" spans="1:4" x14ac:dyDescent="0.25">
      <c r="A16694"/>
      <c r="B16694"/>
      <c r="C16694"/>
      <c r="D16694"/>
    </row>
    <row r="16695" spans="1:4" x14ac:dyDescent="0.25">
      <c r="A16695"/>
      <c r="B16695"/>
      <c r="C16695"/>
      <c r="D16695"/>
    </row>
    <row r="16696" spans="1:4" x14ac:dyDescent="0.25">
      <c r="A16696"/>
      <c r="B16696"/>
      <c r="C16696"/>
      <c r="D16696"/>
    </row>
    <row r="16697" spans="1:4" x14ac:dyDescent="0.25">
      <c r="A16697"/>
      <c r="B16697"/>
      <c r="C16697"/>
      <c r="D16697"/>
    </row>
    <row r="16698" spans="1:4" x14ac:dyDescent="0.25">
      <c r="A16698"/>
      <c r="B16698"/>
      <c r="C16698"/>
      <c r="D16698"/>
    </row>
    <row r="16699" spans="1:4" x14ac:dyDescent="0.25">
      <c r="A16699"/>
      <c r="B16699"/>
      <c r="C16699"/>
      <c r="D16699"/>
    </row>
    <row r="16700" spans="1:4" x14ac:dyDescent="0.25">
      <c r="A16700"/>
      <c r="B16700"/>
      <c r="C16700"/>
      <c r="D16700"/>
    </row>
    <row r="16701" spans="1:4" x14ac:dyDescent="0.25">
      <c r="A16701"/>
      <c r="B16701"/>
      <c r="C16701"/>
      <c r="D16701"/>
    </row>
    <row r="16702" spans="1:4" x14ac:dyDescent="0.25">
      <c r="A16702"/>
      <c r="B16702"/>
      <c r="C16702"/>
      <c r="D16702"/>
    </row>
    <row r="16703" spans="1:4" x14ac:dyDescent="0.25">
      <c r="A16703"/>
      <c r="B16703"/>
      <c r="C16703"/>
      <c r="D16703"/>
    </row>
    <row r="16704" spans="1:4" x14ac:dyDescent="0.25">
      <c r="A16704"/>
      <c r="B16704"/>
      <c r="C16704"/>
      <c r="D16704"/>
    </row>
    <row r="16705" spans="1:4" x14ac:dyDescent="0.25">
      <c r="A16705"/>
      <c r="B16705"/>
      <c r="C16705"/>
      <c r="D16705"/>
    </row>
    <row r="16706" spans="1:4" x14ac:dyDescent="0.25">
      <c r="A16706"/>
      <c r="B16706"/>
      <c r="C16706"/>
      <c r="D16706"/>
    </row>
    <row r="16707" spans="1:4" x14ac:dyDescent="0.25">
      <c r="A16707"/>
      <c r="B16707"/>
      <c r="C16707"/>
      <c r="D16707"/>
    </row>
    <row r="16708" spans="1:4" x14ac:dyDescent="0.25">
      <c r="A16708"/>
      <c r="B16708"/>
      <c r="C16708"/>
      <c r="D16708"/>
    </row>
    <row r="16709" spans="1:4" x14ac:dyDescent="0.25">
      <c r="A16709"/>
      <c r="B16709"/>
      <c r="C16709"/>
      <c r="D16709"/>
    </row>
    <row r="16710" spans="1:4" x14ac:dyDescent="0.25">
      <c r="A16710"/>
      <c r="B16710"/>
      <c r="C16710"/>
      <c r="D16710"/>
    </row>
    <row r="16711" spans="1:4" x14ac:dyDescent="0.25">
      <c r="A16711"/>
      <c r="B16711"/>
      <c r="C16711"/>
      <c r="D16711"/>
    </row>
    <row r="16712" spans="1:4" x14ac:dyDescent="0.25">
      <c r="A16712"/>
      <c r="B16712"/>
      <c r="C16712"/>
      <c r="D16712"/>
    </row>
    <row r="16713" spans="1:4" x14ac:dyDescent="0.25">
      <c r="A16713"/>
      <c r="B16713"/>
      <c r="C16713"/>
      <c r="D16713"/>
    </row>
    <row r="16714" spans="1:4" x14ac:dyDescent="0.25">
      <c r="A16714"/>
      <c r="B16714"/>
      <c r="C16714"/>
      <c r="D16714"/>
    </row>
    <row r="16715" spans="1:4" x14ac:dyDescent="0.25">
      <c r="A16715"/>
      <c r="B16715"/>
      <c r="C16715"/>
      <c r="D16715"/>
    </row>
    <row r="16716" spans="1:4" x14ac:dyDescent="0.25">
      <c r="A16716"/>
      <c r="B16716"/>
      <c r="C16716"/>
      <c r="D16716"/>
    </row>
    <row r="16717" spans="1:4" x14ac:dyDescent="0.25">
      <c r="A16717"/>
      <c r="B16717"/>
      <c r="C16717"/>
      <c r="D16717"/>
    </row>
    <row r="16718" spans="1:4" x14ac:dyDescent="0.25">
      <c r="A16718"/>
      <c r="B16718"/>
      <c r="C16718"/>
      <c r="D16718"/>
    </row>
    <row r="16719" spans="1:4" x14ac:dyDescent="0.25">
      <c r="A16719"/>
      <c r="B16719"/>
      <c r="C16719"/>
      <c r="D16719"/>
    </row>
    <row r="16720" spans="1:4" x14ac:dyDescent="0.25">
      <c r="A16720"/>
      <c r="B16720"/>
      <c r="C16720"/>
      <c r="D16720"/>
    </row>
    <row r="16721" spans="1:4" x14ac:dyDescent="0.25">
      <c r="A16721"/>
      <c r="B16721"/>
      <c r="C16721"/>
      <c r="D16721"/>
    </row>
    <row r="16722" spans="1:4" x14ac:dyDescent="0.25">
      <c r="A16722"/>
      <c r="B16722"/>
      <c r="C16722"/>
      <c r="D16722"/>
    </row>
    <row r="16723" spans="1:4" x14ac:dyDescent="0.25">
      <c r="A16723"/>
      <c r="B16723"/>
      <c r="C16723"/>
      <c r="D16723"/>
    </row>
    <row r="16724" spans="1:4" x14ac:dyDescent="0.25">
      <c r="A16724"/>
      <c r="B16724"/>
      <c r="C16724"/>
      <c r="D16724"/>
    </row>
    <row r="16725" spans="1:4" x14ac:dyDescent="0.25">
      <c r="A16725"/>
      <c r="B16725"/>
      <c r="C16725"/>
      <c r="D16725"/>
    </row>
    <row r="16726" spans="1:4" x14ac:dyDescent="0.25">
      <c r="A16726"/>
      <c r="B16726"/>
      <c r="C16726"/>
      <c r="D16726"/>
    </row>
    <row r="16727" spans="1:4" x14ac:dyDescent="0.25">
      <c r="A16727"/>
      <c r="B16727"/>
      <c r="C16727"/>
      <c r="D16727"/>
    </row>
    <row r="16728" spans="1:4" x14ac:dyDescent="0.25">
      <c r="A16728"/>
      <c r="B16728"/>
      <c r="C16728"/>
      <c r="D16728"/>
    </row>
    <row r="16729" spans="1:4" x14ac:dyDescent="0.25">
      <c r="A16729"/>
      <c r="B16729"/>
      <c r="C16729"/>
      <c r="D16729"/>
    </row>
    <row r="16730" spans="1:4" x14ac:dyDescent="0.25">
      <c r="A16730"/>
      <c r="B16730"/>
      <c r="C16730"/>
      <c r="D16730"/>
    </row>
    <row r="16731" spans="1:4" x14ac:dyDescent="0.25">
      <c r="A16731"/>
      <c r="B16731"/>
      <c r="C16731"/>
      <c r="D16731"/>
    </row>
    <row r="16732" spans="1:4" x14ac:dyDescent="0.25">
      <c r="A16732"/>
      <c r="B16732"/>
      <c r="C16732"/>
      <c r="D16732"/>
    </row>
    <row r="16733" spans="1:4" x14ac:dyDescent="0.25">
      <c r="A16733"/>
      <c r="B16733"/>
      <c r="C16733"/>
      <c r="D16733"/>
    </row>
    <row r="16734" spans="1:4" x14ac:dyDescent="0.25">
      <c r="A16734"/>
      <c r="B16734"/>
      <c r="C16734"/>
      <c r="D16734"/>
    </row>
    <row r="16735" spans="1:4" x14ac:dyDescent="0.25">
      <c r="A16735"/>
      <c r="B16735"/>
      <c r="C16735"/>
      <c r="D16735"/>
    </row>
    <row r="16736" spans="1:4" x14ac:dyDescent="0.25">
      <c r="A16736"/>
      <c r="B16736"/>
      <c r="C16736"/>
      <c r="D16736"/>
    </row>
    <row r="16737" spans="1:4" x14ac:dyDescent="0.25">
      <c r="A16737"/>
      <c r="B16737"/>
      <c r="C16737"/>
      <c r="D16737"/>
    </row>
    <row r="16738" spans="1:4" x14ac:dyDescent="0.25">
      <c r="A16738"/>
      <c r="B16738"/>
      <c r="C16738"/>
      <c r="D16738"/>
    </row>
    <row r="16739" spans="1:4" x14ac:dyDescent="0.25">
      <c r="A16739"/>
      <c r="B16739"/>
      <c r="C16739"/>
      <c r="D16739"/>
    </row>
    <row r="16740" spans="1:4" x14ac:dyDescent="0.25">
      <c r="A16740"/>
      <c r="B16740"/>
      <c r="C16740"/>
      <c r="D16740"/>
    </row>
    <row r="16741" spans="1:4" x14ac:dyDescent="0.25">
      <c r="A16741"/>
      <c r="B16741"/>
      <c r="C16741"/>
      <c r="D16741"/>
    </row>
    <row r="16742" spans="1:4" x14ac:dyDescent="0.25">
      <c r="A16742"/>
      <c r="B16742"/>
      <c r="C16742"/>
      <c r="D16742"/>
    </row>
    <row r="16743" spans="1:4" x14ac:dyDescent="0.25">
      <c r="A16743"/>
      <c r="B16743"/>
      <c r="C16743"/>
      <c r="D16743"/>
    </row>
    <row r="16744" spans="1:4" x14ac:dyDescent="0.25">
      <c r="A16744"/>
      <c r="B16744"/>
      <c r="C16744"/>
      <c r="D16744"/>
    </row>
    <row r="16745" spans="1:4" x14ac:dyDescent="0.25">
      <c r="A16745"/>
      <c r="B16745"/>
      <c r="C16745"/>
      <c r="D16745"/>
    </row>
    <row r="16746" spans="1:4" x14ac:dyDescent="0.25">
      <c r="A16746"/>
      <c r="B16746"/>
      <c r="C16746"/>
      <c r="D16746"/>
    </row>
    <row r="16747" spans="1:4" x14ac:dyDescent="0.25">
      <c r="A16747"/>
      <c r="B16747"/>
      <c r="C16747"/>
      <c r="D16747"/>
    </row>
    <row r="16748" spans="1:4" x14ac:dyDescent="0.25">
      <c r="A16748"/>
      <c r="B16748"/>
      <c r="C16748"/>
      <c r="D16748"/>
    </row>
    <row r="16749" spans="1:4" x14ac:dyDescent="0.25">
      <c r="A16749"/>
      <c r="B16749"/>
      <c r="C16749"/>
      <c r="D16749"/>
    </row>
    <row r="16750" spans="1:4" x14ac:dyDescent="0.25">
      <c r="A16750"/>
      <c r="B16750"/>
      <c r="C16750"/>
      <c r="D16750"/>
    </row>
    <row r="16751" spans="1:4" x14ac:dyDescent="0.25">
      <c r="A16751"/>
      <c r="B16751"/>
      <c r="C16751"/>
      <c r="D16751"/>
    </row>
    <row r="16752" spans="1:4" x14ac:dyDescent="0.25">
      <c r="A16752"/>
      <c r="B16752"/>
      <c r="C16752"/>
      <c r="D16752"/>
    </row>
    <row r="16753" spans="1:4" x14ac:dyDescent="0.25">
      <c r="A16753"/>
      <c r="B16753"/>
      <c r="C16753"/>
      <c r="D16753"/>
    </row>
    <row r="16754" spans="1:4" x14ac:dyDescent="0.25">
      <c r="A16754"/>
      <c r="B16754"/>
      <c r="C16754"/>
      <c r="D16754"/>
    </row>
    <row r="16755" spans="1:4" x14ac:dyDescent="0.25">
      <c r="A16755"/>
      <c r="B16755"/>
      <c r="C16755"/>
      <c r="D16755"/>
    </row>
    <row r="16756" spans="1:4" x14ac:dyDescent="0.25">
      <c r="A16756"/>
      <c r="B16756"/>
      <c r="C16756"/>
      <c r="D16756"/>
    </row>
    <row r="16757" spans="1:4" x14ac:dyDescent="0.25">
      <c r="A16757"/>
      <c r="B16757"/>
      <c r="C16757"/>
      <c r="D16757"/>
    </row>
    <row r="16758" spans="1:4" x14ac:dyDescent="0.25">
      <c r="A16758"/>
      <c r="B16758"/>
      <c r="C16758"/>
      <c r="D16758"/>
    </row>
    <row r="16759" spans="1:4" x14ac:dyDescent="0.25">
      <c r="A16759"/>
      <c r="B16759"/>
      <c r="C16759"/>
      <c r="D16759"/>
    </row>
    <row r="16760" spans="1:4" x14ac:dyDescent="0.25">
      <c r="A16760"/>
      <c r="B16760"/>
      <c r="C16760"/>
      <c r="D16760"/>
    </row>
    <row r="16761" spans="1:4" x14ac:dyDescent="0.25">
      <c r="A16761"/>
      <c r="B16761"/>
      <c r="C16761"/>
      <c r="D16761"/>
    </row>
    <row r="16762" spans="1:4" x14ac:dyDescent="0.25">
      <c r="A16762"/>
      <c r="B16762"/>
      <c r="C16762"/>
      <c r="D16762"/>
    </row>
    <row r="16763" spans="1:4" x14ac:dyDescent="0.25">
      <c r="A16763"/>
      <c r="B16763"/>
      <c r="C16763"/>
      <c r="D16763"/>
    </row>
    <row r="16764" spans="1:4" x14ac:dyDescent="0.25">
      <c r="A16764"/>
      <c r="B16764"/>
      <c r="C16764"/>
      <c r="D16764"/>
    </row>
    <row r="16765" spans="1:4" x14ac:dyDescent="0.25">
      <c r="A16765"/>
      <c r="B16765"/>
      <c r="C16765"/>
      <c r="D16765"/>
    </row>
    <row r="16766" spans="1:4" x14ac:dyDescent="0.25">
      <c r="A16766"/>
      <c r="B16766"/>
      <c r="C16766"/>
      <c r="D16766"/>
    </row>
    <row r="16767" spans="1:4" x14ac:dyDescent="0.25">
      <c r="A16767"/>
      <c r="B16767"/>
      <c r="C16767"/>
      <c r="D16767"/>
    </row>
    <row r="16768" spans="1:4" x14ac:dyDescent="0.25">
      <c r="A16768"/>
      <c r="B16768"/>
      <c r="C16768"/>
      <c r="D16768"/>
    </row>
    <row r="16769" spans="1:4" x14ac:dyDescent="0.25">
      <c r="A16769"/>
      <c r="B16769"/>
      <c r="C16769"/>
      <c r="D16769"/>
    </row>
    <row r="16770" spans="1:4" x14ac:dyDescent="0.25">
      <c r="A16770"/>
      <c r="B16770"/>
      <c r="C16770"/>
      <c r="D16770"/>
    </row>
    <row r="16771" spans="1:4" x14ac:dyDescent="0.25">
      <c r="A16771"/>
      <c r="B16771"/>
      <c r="C16771"/>
      <c r="D16771"/>
    </row>
    <row r="16772" spans="1:4" x14ac:dyDescent="0.25">
      <c r="A16772"/>
      <c r="B16772"/>
      <c r="C16772"/>
      <c r="D16772"/>
    </row>
    <row r="16773" spans="1:4" x14ac:dyDescent="0.25">
      <c r="A16773"/>
      <c r="B16773"/>
      <c r="C16773"/>
      <c r="D16773"/>
    </row>
    <row r="16774" spans="1:4" x14ac:dyDescent="0.25">
      <c r="A16774"/>
      <c r="B16774"/>
      <c r="C16774"/>
      <c r="D16774"/>
    </row>
    <row r="16775" spans="1:4" x14ac:dyDescent="0.25">
      <c r="A16775"/>
      <c r="B16775"/>
      <c r="C16775"/>
      <c r="D16775"/>
    </row>
    <row r="16776" spans="1:4" x14ac:dyDescent="0.25">
      <c r="A16776"/>
      <c r="B16776"/>
      <c r="C16776"/>
      <c r="D16776"/>
    </row>
    <row r="16777" spans="1:4" x14ac:dyDescent="0.25">
      <c r="A16777"/>
      <c r="B16777"/>
      <c r="C16777"/>
      <c r="D16777"/>
    </row>
    <row r="16778" spans="1:4" x14ac:dyDescent="0.25">
      <c r="A16778"/>
      <c r="B16778"/>
      <c r="C16778"/>
      <c r="D16778"/>
    </row>
    <row r="16779" spans="1:4" x14ac:dyDescent="0.25">
      <c r="A16779"/>
      <c r="B16779"/>
      <c r="C16779"/>
      <c r="D16779"/>
    </row>
    <row r="16780" spans="1:4" x14ac:dyDescent="0.25">
      <c r="A16780"/>
      <c r="B16780"/>
      <c r="C16780"/>
      <c r="D16780"/>
    </row>
    <row r="16781" spans="1:4" x14ac:dyDescent="0.25">
      <c r="A16781"/>
      <c r="B16781"/>
      <c r="C16781"/>
      <c r="D16781"/>
    </row>
    <row r="16782" spans="1:4" x14ac:dyDescent="0.25">
      <c r="A16782"/>
      <c r="B16782"/>
      <c r="C16782"/>
      <c r="D16782"/>
    </row>
    <row r="16783" spans="1:4" x14ac:dyDescent="0.25">
      <c r="A16783"/>
      <c r="B16783"/>
      <c r="C16783"/>
      <c r="D16783"/>
    </row>
    <row r="16784" spans="1:4" x14ac:dyDescent="0.25">
      <c r="A16784"/>
      <c r="B16784"/>
      <c r="C16784"/>
      <c r="D16784"/>
    </row>
    <row r="16785" spans="1:4" x14ac:dyDescent="0.25">
      <c r="A16785"/>
      <c r="B16785"/>
      <c r="C16785"/>
      <c r="D16785"/>
    </row>
    <row r="16786" spans="1:4" x14ac:dyDescent="0.25">
      <c r="A16786"/>
      <c r="B16786"/>
      <c r="C16786"/>
      <c r="D16786"/>
    </row>
    <row r="16787" spans="1:4" x14ac:dyDescent="0.25">
      <c r="A16787"/>
      <c r="B16787"/>
      <c r="C16787"/>
      <c r="D16787"/>
    </row>
    <row r="16788" spans="1:4" x14ac:dyDescent="0.25">
      <c r="A16788"/>
      <c r="B16788"/>
      <c r="C16788"/>
      <c r="D16788"/>
    </row>
    <row r="16789" spans="1:4" x14ac:dyDescent="0.25">
      <c r="A16789"/>
      <c r="B16789"/>
      <c r="C16789"/>
      <c r="D16789"/>
    </row>
    <row r="16790" spans="1:4" x14ac:dyDescent="0.25">
      <c r="A16790"/>
      <c r="B16790"/>
      <c r="C16790"/>
      <c r="D16790"/>
    </row>
    <row r="16791" spans="1:4" x14ac:dyDescent="0.25">
      <c r="A16791"/>
      <c r="B16791"/>
      <c r="C16791"/>
      <c r="D16791"/>
    </row>
    <row r="16792" spans="1:4" x14ac:dyDescent="0.25">
      <c r="A16792"/>
      <c r="B16792"/>
      <c r="C16792"/>
      <c r="D16792"/>
    </row>
    <row r="16793" spans="1:4" x14ac:dyDescent="0.25">
      <c r="A16793"/>
      <c r="B16793"/>
      <c r="C16793"/>
      <c r="D16793"/>
    </row>
    <row r="16794" spans="1:4" x14ac:dyDescent="0.25">
      <c r="A16794"/>
      <c r="B16794"/>
      <c r="C16794"/>
      <c r="D16794"/>
    </row>
    <row r="16795" spans="1:4" x14ac:dyDescent="0.25">
      <c r="A16795"/>
      <c r="B16795"/>
      <c r="C16795"/>
      <c r="D16795"/>
    </row>
    <row r="16796" spans="1:4" x14ac:dyDescent="0.25">
      <c r="A16796"/>
      <c r="B16796"/>
      <c r="C16796"/>
      <c r="D16796"/>
    </row>
    <row r="16797" spans="1:4" x14ac:dyDescent="0.25">
      <c r="A16797"/>
      <c r="B16797"/>
      <c r="C16797"/>
      <c r="D16797"/>
    </row>
    <row r="16798" spans="1:4" x14ac:dyDescent="0.25">
      <c r="A16798"/>
      <c r="B16798"/>
      <c r="C16798"/>
      <c r="D16798"/>
    </row>
    <row r="16799" spans="1:4" x14ac:dyDescent="0.25">
      <c r="A16799"/>
      <c r="B16799"/>
      <c r="C16799"/>
      <c r="D16799"/>
    </row>
    <row r="16800" spans="1:4" x14ac:dyDescent="0.25">
      <c r="A16800"/>
      <c r="B16800"/>
      <c r="C16800"/>
      <c r="D16800"/>
    </row>
    <row r="16801" spans="1:4" x14ac:dyDescent="0.25">
      <c r="A16801"/>
      <c r="B16801"/>
      <c r="C16801"/>
      <c r="D16801"/>
    </row>
    <row r="16802" spans="1:4" x14ac:dyDescent="0.25">
      <c r="A16802"/>
      <c r="B16802"/>
      <c r="C16802"/>
      <c r="D16802"/>
    </row>
    <row r="16803" spans="1:4" x14ac:dyDescent="0.25">
      <c r="A16803"/>
      <c r="B16803"/>
      <c r="C16803"/>
      <c r="D16803"/>
    </row>
    <row r="16804" spans="1:4" x14ac:dyDescent="0.25">
      <c r="A16804"/>
      <c r="B16804"/>
      <c r="C16804"/>
      <c r="D16804"/>
    </row>
    <row r="16805" spans="1:4" x14ac:dyDescent="0.25">
      <c r="A16805"/>
      <c r="B16805"/>
      <c r="C16805"/>
      <c r="D16805"/>
    </row>
    <row r="16806" spans="1:4" x14ac:dyDescent="0.25">
      <c r="A16806"/>
      <c r="B16806"/>
      <c r="C16806"/>
      <c r="D16806"/>
    </row>
    <row r="16807" spans="1:4" x14ac:dyDescent="0.25">
      <c r="A16807"/>
      <c r="B16807"/>
      <c r="C16807"/>
      <c r="D16807"/>
    </row>
    <row r="16808" spans="1:4" x14ac:dyDescent="0.25">
      <c r="A16808"/>
      <c r="B16808"/>
      <c r="C16808"/>
      <c r="D16808"/>
    </row>
    <row r="16809" spans="1:4" x14ac:dyDescent="0.25">
      <c r="A16809"/>
      <c r="B16809"/>
      <c r="C16809"/>
      <c r="D16809"/>
    </row>
    <row r="16810" spans="1:4" x14ac:dyDescent="0.25">
      <c r="A16810"/>
      <c r="B16810"/>
      <c r="C16810"/>
      <c r="D16810"/>
    </row>
    <row r="16811" spans="1:4" x14ac:dyDescent="0.25">
      <c r="A16811"/>
      <c r="B16811"/>
      <c r="C16811"/>
      <c r="D16811"/>
    </row>
    <row r="16812" spans="1:4" x14ac:dyDescent="0.25">
      <c r="A16812"/>
      <c r="B16812"/>
      <c r="C16812"/>
      <c r="D16812"/>
    </row>
    <row r="16813" spans="1:4" x14ac:dyDescent="0.25">
      <c r="A16813"/>
      <c r="B16813"/>
      <c r="C16813"/>
      <c r="D16813"/>
    </row>
    <row r="16814" spans="1:4" x14ac:dyDescent="0.25">
      <c r="A16814"/>
      <c r="B16814"/>
      <c r="C16814"/>
      <c r="D16814"/>
    </row>
    <row r="16815" spans="1:4" x14ac:dyDescent="0.25">
      <c r="A16815"/>
      <c r="B16815"/>
      <c r="C16815"/>
      <c r="D16815"/>
    </row>
    <row r="16816" spans="1:4" x14ac:dyDescent="0.25">
      <c r="A16816"/>
      <c r="B16816"/>
      <c r="C16816"/>
      <c r="D16816"/>
    </row>
    <row r="16817" spans="1:4" x14ac:dyDescent="0.25">
      <c r="A16817"/>
      <c r="B16817"/>
      <c r="C16817"/>
      <c r="D16817"/>
    </row>
    <row r="16818" spans="1:4" x14ac:dyDescent="0.25">
      <c r="A16818"/>
      <c r="B16818"/>
      <c r="C16818"/>
      <c r="D16818"/>
    </row>
    <row r="16819" spans="1:4" x14ac:dyDescent="0.25">
      <c r="A16819"/>
      <c r="B16819"/>
      <c r="C16819"/>
      <c r="D16819"/>
    </row>
    <row r="16820" spans="1:4" x14ac:dyDescent="0.25">
      <c r="A16820"/>
      <c r="B16820"/>
      <c r="C16820"/>
      <c r="D16820"/>
    </row>
    <row r="16821" spans="1:4" x14ac:dyDescent="0.25">
      <c r="A16821"/>
      <c r="B16821"/>
      <c r="C16821"/>
      <c r="D16821"/>
    </row>
    <row r="16822" spans="1:4" x14ac:dyDescent="0.25">
      <c r="A16822"/>
      <c r="B16822"/>
      <c r="C16822"/>
      <c r="D16822"/>
    </row>
    <row r="16823" spans="1:4" x14ac:dyDescent="0.25">
      <c r="A16823"/>
      <c r="B16823"/>
      <c r="C16823"/>
      <c r="D16823"/>
    </row>
    <row r="16824" spans="1:4" x14ac:dyDescent="0.25">
      <c r="A16824"/>
      <c r="B16824"/>
      <c r="C16824"/>
      <c r="D16824"/>
    </row>
    <row r="16825" spans="1:4" x14ac:dyDescent="0.25">
      <c r="A16825"/>
      <c r="B16825"/>
      <c r="C16825"/>
      <c r="D16825"/>
    </row>
    <row r="16826" spans="1:4" x14ac:dyDescent="0.25">
      <c r="A16826"/>
      <c r="B16826"/>
      <c r="C16826"/>
      <c r="D16826"/>
    </row>
    <row r="16827" spans="1:4" x14ac:dyDescent="0.25">
      <c r="A16827"/>
      <c r="B16827"/>
      <c r="C16827"/>
      <c r="D16827"/>
    </row>
    <row r="16828" spans="1:4" x14ac:dyDescent="0.25">
      <c r="A16828"/>
      <c r="B16828"/>
      <c r="C16828"/>
      <c r="D16828"/>
    </row>
    <row r="16829" spans="1:4" x14ac:dyDescent="0.25">
      <c r="A16829"/>
      <c r="B16829"/>
      <c r="C16829"/>
      <c r="D16829"/>
    </row>
    <row r="16830" spans="1:4" x14ac:dyDescent="0.25">
      <c r="A16830"/>
      <c r="B16830"/>
      <c r="C16830"/>
      <c r="D16830"/>
    </row>
    <row r="16831" spans="1:4" x14ac:dyDescent="0.25">
      <c r="A16831"/>
      <c r="B16831"/>
      <c r="C16831"/>
      <c r="D16831"/>
    </row>
    <row r="16832" spans="1:4" x14ac:dyDescent="0.25">
      <c r="A16832"/>
      <c r="B16832"/>
      <c r="C16832"/>
      <c r="D16832"/>
    </row>
    <row r="16833" spans="1:4" x14ac:dyDescent="0.25">
      <c r="A16833"/>
      <c r="B16833"/>
      <c r="C16833"/>
      <c r="D16833"/>
    </row>
    <row r="16834" spans="1:4" x14ac:dyDescent="0.25">
      <c r="A16834"/>
      <c r="B16834"/>
      <c r="C16834"/>
      <c r="D16834"/>
    </row>
    <row r="16835" spans="1:4" x14ac:dyDescent="0.25">
      <c r="A16835"/>
      <c r="B16835"/>
      <c r="C16835"/>
      <c r="D16835"/>
    </row>
    <row r="16836" spans="1:4" x14ac:dyDescent="0.25">
      <c r="A16836"/>
      <c r="B16836"/>
      <c r="C16836"/>
      <c r="D16836"/>
    </row>
    <row r="16837" spans="1:4" x14ac:dyDescent="0.25">
      <c r="A16837"/>
      <c r="B16837"/>
      <c r="C16837"/>
      <c r="D16837"/>
    </row>
    <row r="16838" spans="1:4" x14ac:dyDescent="0.25">
      <c r="A16838"/>
      <c r="B16838"/>
      <c r="C16838"/>
      <c r="D16838"/>
    </row>
    <row r="16839" spans="1:4" x14ac:dyDescent="0.25">
      <c r="A16839"/>
      <c r="B16839"/>
      <c r="C16839"/>
      <c r="D16839"/>
    </row>
    <row r="16840" spans="1:4" x14ac:dyDescent="0.25">
      <c r="A16840"/>
      <c r="B16840"/>
      <c r="C16840"/>
      <c r="D16840"/>
    </row>
    <row r="16841" spans="1:4" x14ac:dyDescent="0.25">
      <c r="A16841"/>
      <c r="B16841"/>
      <c r="C16841"/>
      <c r="D16841"/>
    </row>
    <row r="16842" spans="1:4" x14ac:dyDescent="0.25">
      <c r="A16842"/>
      <c r="B16842"/>
      <c r="C16842"/>
      <c r="D16842"/>
    </row>
    <row r="16843" spans="1:4" x14ac:dyDescent="0.25">
      <c r="A16843"/>
      <c r="B16843"/>
      <c r="C16843"/>
      <c r="D16843"/>
    </row>
    <row r="16844" spans="1:4" x14ac:dyDescent="0.25">
      <c r="A16844"/>
      <c r="B16844"/>
      <c r="C16844"/>
      <c r="D16844"/>
    </row>
    <row r="16845" spans="1:4" x14ac:dyDescent="0.25">
      <c r="A16845"/>
      <c r="B16845"/>
      <c r="C16845"/>
      <c r="D16845"/>
    </row>
    <row r="16846" spans="1:4" x14ac:dyDescent="0.25">
      <c r="A16846"/>
      <c r="B16846"/>
      <c r="C16846"/>
      <c r="D16846"/>
    </row>
    <row r="16847" spans="1:4" x14ac:dyDescent="0.25">
      <c r="A16847"/>
      <c r="B16847"/>
      <c r="C16847"/>
      <c r="D16847"/>
    </row>
    <row r="16848" spans="1:4" x14ac:dyDescent="0.25">
      <c r="A16848"/>
      <c r="B16848"/>
      <c r="C16848"/>
      <c r="D16848"/>
    </row>
    <row r="16849" spans="1:4" x14ac:dyDescent="0.25">
      <c r="A16849"/>
      <c r="B16849"/>
      <c r="C16849"/>
      <c r="D16849"/>
    </row>
    <row r="16850" spans="1:4" x14ac:dyDescent="0.25">
      <c r="A16850"/>
      <c r="B16850"/>
      <c r="C16850"/>
      <c r="D16850"/>
    </row>
    <row r="16851" spans="1:4" x14ac:dyDescent="0.25">
      <c r="A16851"/>
      <c r="B16851"/>
      <c r="C16851"/>
      <c r="D16851"/>
    </row>
    <row r="16852" spans="1:4" x14ac:dyDescent="0.25">
      <c r="A16852"/>
      <c r="B16852"/>
      <c r="C16852"/>
      <c r="D16852"/>
    </row>
    <row r="16853" spans="1:4" x14ac:dyDescent="0.25">
      <c r="A16853"/>
      <c r="B16853"/>
      <c r="C16853"/>
      <c r="D16853"/>
    </row>
    <row r="16854" spans="1:4" x14ac:dyDescent="0.25">
      <c r="A16854"/>
      <c r="B16854"/>
      <c r="C16854"/>
      <c r="D16854"/>
    </row>
    <row r="16855" spans="1:4" x14ac:dyDescent="0.25">
      <c r="A16855"/>
      <c r="B16855"/>
      <c r="C16855"/>
      <c r="D16855"/>
    </row>
    <row r="16856" spans="1:4" x14ac:dyDescent="0.25">
      <c r="A16856"/>
      <c r="B16856"/>
      <c r="C16856"/>
      <c r="D16856"/>
    </row>
    <row r="16857" spans="1:4" x14ac:dyDescent="0.25">
      <c r="A16857"/>
      <c r="B16857"/>
      <c r="C16857"/>
      <c r="D16857"/>
    </row>
    <row r="16858" spans="1:4" x14ac:dyDescent="0.25">
      <c r="A16858"/>
      <c r="B16858"/>
      <c r="C16858"/>
      <c r="D16858"/>
    </row>
    <row r="16859" spans="1:4" x14ac:dyDescent="0.25">
      <c r="A16859"/>
      <c r="B16859"/>
      <c r="C16859"/>
      <c r="D16859"/>
    </row>
    <row r="16860" spans="1:4" x14ac:dyDescent="0.25">
      <c r="A16860"/>
      <c r="B16860"/>
      <c r="C16860"/>
      <c r="D16860"/>
    </row>
    <row r="16861" spans="1:4" x14ac:dyDescent="0.25">
      <c r="A16861"/>
      <c r="B16861"/>
      <c r="C16861"/>
      <c r="D16861"/>
    </row>
    <row r="16862" spans="1:4" x14ac:dyDescent="0.25">
      <c r="A16862"/>
      <c r="B16862"/>
      <c r="C16862"/>
      <c r="D16862"/>
    </row>
    <row r="16863" spans="1:4" x14ac:dyDescent="0.25">
      <c r="A16863"/>
      <c r="B16863"/>
      <c r="C16863"/>
      <c r="D16863"/>
    </row>
    <row r="16864" spans="1:4" x14ac:dyDescent="0.25">
      <c r="A16864"/>
      <c r="B16864"/>
      <c r="C16864"/>
      <c r="D16864"/>
    </row>
    <row r="16865" spans="1:4" x14ac:dyDescent="0.25">
      <c r="A16865"/>
      <c r="B16865"/>
      <c r="C16865"/>
      <c r="D16865"/>
    </row>
    <row r="16866" spans="1:4" x14ac:dyDescent="0.25">
      <c r="A16866"/>
      <c r="B16866"/>
      <c r="C16866"/>
      <c r="D16866"/>
    </row>
    <row r="16867" spans="1:4" x14ac:dyDescent="0.25">
      <c r="A16867"/>
      <c r="B16867"/>
      <c r="C16867"/>
      <c r="D16867"/>
    </row>
    <row r="16868" spans="1:4" x14ac:dyDescent="0.25">
      <c r="A16868"/>
      <c r="B16868"/>
      <c r="C16868"/>
      <c r="D16868"/>
    </row>
    <row r="16869" spans="1:4" x14ac:dyDescent="0.25">
      <c r="A16869"/>
      <c r="B16869"/>
      <c r="C16869"/>
      <c r="D16869"/>
    </row>
    <row r="16870" spans="1:4" x14ac:dyDescent="0.25">
      <c r="A16870"/>
      <c r="B16870"/>
      <c r="C16870"/>
      <c r="D16870"/>
    </row>
    <row r="16871" spans="1:4" x14ac:dyDescent="0.25">
      <c r="A16871"/>
      <c r="B16871"/>
      <c r="C16871"/>
      <c r="D16871"/>
    </row>
    <row r="16872" spans="1:4" x14ac:dyDescent="0.25">
      <c r="A16872"/>
      <c r="B16872"/>
      <c r="C16872"/>
      <c r="D16872"/>
    </row>
    <row r="16873" spans="1:4" x14ac:dyDescent="0.25">
      <c r="A16873"/>
      <c r="B16873"/>
      <c r="C16873"/>
      <c r="D16873"/>
    </row>
    <row r="16874" spans="1:4" x14ac:dyDescent="0.25">
      <c r="A16874"/>
      <c r="B16874"/>
      <c r="C16874"/>
      <c r="D16874"/>
    </row>
    <row r="16875" spans="1:4" x14ac:dyDescent="0.25">
      <c r="A16875"/>
      <c r="B16875"/>
      <c r="C16875"/>
      <c r="D16875"/>
    </row>
    <row r="16876" spans="1:4" x14ac:dyDescent="0.25">
      <c r="A16876"/>
      <c r="B16876"/>
      <c r="C16876"/>
      <c r="D16876"/>
    </row>
    <row r="16877" spans="1:4" x14ac:dyDescent="0.25">
      <c r="A16877"/>
      <c r="B16877"/>
      <c r="C16877"/>
      <c r="D16877"/>
    </row>
    <row r="16878" spans="1:4" x14ac:dyDescent="0.25">
      <c r="A16878"/>
      <c r="B16878"/>
      <c r="C16878"/>
      <c r="D16878"/>
    </row>
    <row r="16879" spans="1:4" x14ac:dyDescent="0.25">
      <c r="A16879"/>
      <c r="B16879"/>
      <c r="C16879"/>
      <c r="D16879"/>
    </row>
    <row r="16880" spans="1:4" x14ac:dyDescent="0.25">
      <c r="A16880"/>
      <c r="B16880"/>
      <c r="C16880"/>
      <c r="D16880"/>
    </row>
    <row r="16881" spans="1:4" x14ac:dyDescent="0.25">
      <c r="A16881"/>
      <c r="B16881"/>
      <c r="C16881"/>
      <c r="D16881"/>
    </row>
    <row r="16882" spans="1:4" x14ac:dyDescent="0.25">
      <c r="A16882"/>
      <c r="B16882"/>
      <c r="C16882"/>
      <c r="D16882"/>
    </row>
    <row r="16883" spans="1:4" x14ac:dyDescent="0.25">
      <c r="A16883"/>
      <c r="B16883"/>
      <c r="C16883"/>
      <c r="D16883"/>
    </row>
    <row r="16884" spans="1:4" x14ac:dyDescent="0.25">
      <c r="A16884"/>
      <c r="B16884"/>
      <c r="C16884"/>
      <c r="D16884"/>
    </row>
    <row r="16885" spans="1:4" x14ac:dyDescent="0.25">
      <c r="A16885"/>
      <c r="B16885"/>
      <c r="C16885"/>
      <c r="D16885"/>
    </row>
    <row r="16886" spans="1:4" x14ac:dyDescent="0.25">
      <c r="A16886"/>
      <c r="B16886"/>
      <c r="C16886"/>
      <c r="D16886"/>
    </row>
    <row r="16887" spans="1:4" x14ac:dyDescent="0.25">
      <c r="A16887"/>
      <c r="B16887"/>
      <c r="C16887"/>
      <c r="D16887"/>
    </row>
    <row r="16888" spans="1:4" x14ac:dyDescent="0.25">
      <c r="A16888"/>
      <c r="B16888"/>
      <c r="C16888"/>
      <c r="D16888"/>
    </row>
    <row r="16889" spans="1:4" x14ac:dyDescent="0.25">
      <c r="A16889"/>
      <c r="B16889"/>
      <c r="C16889"/>
      <c r="D16889"/>
    </row>
    <row r="16890" spans="1:4" x14ac:dyDescent="0.25">
      <c r="A16890"/>
      <c r="B16890"/>
      <c r="C16890"/>
      <c r="D16890"/>
    </row>
    <row r="16891" spans="1:4" x14ac:dyDescent="0.25">
      <c r="A16891"/>
      <c r="B16891"/>
      <c r="C16891"/>
      <c r="D16891"/>
    </row>
    <row r="16892" spans="1:4" x14ac:dyDescent="0.25">
      <c r="A16892"/>
      <c r="B16892"/>
      <c r="C16892"/>
      <c r="D16892"/>
    </row>
    <row r="16893" spans="1:4" x14ac:dyDescent="0.25">
      <c r="A16893"/>
      <c r="B16893"/>
      <c r="C16893"/>
      <c r="D16893"/>
    </row>
    <row r="16894" spans="1:4" x14ac:dyDescent="0.25">
      <c r="A16894"/>
      <c r="B16894"/>
      <c r="C16894"/>
      <c r="D16894"/>
    </row>
    <row r="16895" spans="1:4" x14ac:dyDescent="0.25">
      <c r="A16895"/>
      <c r="B16895"/>
      <c r="C16895"/>
      <c r="D16895"/>
    </row>
    <row r="16896" spans="1:4" x14ac:dyDescent="0.25">
      <c r="A16896"/>
      <c r="B16896"/>
      <c r="C16896"/>
      <c r="D16896"/>
    </row>
    <row r="16897" spans="1:4" x14ac:dyDescent="0.25">
      <c r="A16897"/>
      <c r="B16897"/>
      <c r="C16897"/>
      <c r="D16897"/>
    </row>
    <row r="16898" spans="1:4" x14ac:dyDescent="0.25">
      <c r="A16898"/>
      <c r="B16898"/>
      <c r="C16898"/>
      <c r="D16898"/>
    </row>
    <row r="16899" spans="1:4" x14ac:dyDescent="0.25">
      <c r="A16899"/>
      <c r="B16899"/>
      <c r="C16899"/>
      <c r="D16899"/>
    </row>
    <row r="16900" spans="1:4" x14ac:dyDescent="0.25">
      <c r="A16900"/>
      <c r="B16900"/>
      <c r="C16900"/>
      <c r="D16900"/>
    </row>
    <row r="16901" spans="1:4" x14ac:dyDescent="0.25">
      <c r="A16901"/>
      <c r="B16901"/>
      <c r="C16901"/>
      <c r="D16901"/>
    </row>
    <row r="16902" spans="1:4" x14ac:dyDescent="0.25">
      <c r="A16902"/>
      <c r="B16902"/>
      <c r="C16902"/>
      <c r="D16902"/>
    </row>
    <row r="16903" spans="1:4" x14ac:dyDescent="0.25">
      <c r="A16903"/>
      <c r="B16903"/>
      <c r="C16903"/>
      <c r="D16903"/>
    </row>
    <row r="16904" spans="1:4" x14ac:dyDescent="0.25">
      <c r="A16904"/>
      <c r="B16904"/>
      <c r="C16904"/>
      <c r="D16904"/>
    </row>
    <row r="16905" spans="1:4" x14ac:dyDescent="0.25">
      <c r="A16905"/>
      <c r="B16905"/>
      <c r="C16905"/>
      <c r="D16905"/>
    </row>
    <row r="16906" spans="1:4" x14ac:dyDescent="0.25">
      <c r="A16906"/>
      <c r="B16906"/>
      <c r="C16906"/>
      <c r="D16906"/>
    </row>
    <row r="16907" spans="1:4" x14ac:dyDescent="0.25">
      <c r="A16907"/>
      <c r="B16907"/>
      <c r="C16907"/>
      <c r="D16907"/>
    </row>
    <row r="16908" spans="1:4" x14ac:dyDescent="0.25">
      <c r="A16908"/>
      <c r="B16908"/>
      <c r="C16908"/>
      <c r="D16908"/>
    </row>
    <row r="16909" spans="1:4" x14ac:dyDescent="0.25">
      <c r="A16909"/>
      <c r="B16909"/>
      <c r="C16909"/>
      <c r="D16909"/>
    </row>
    <row r="16910" spans="1:4" x14ac:dyDescent="0.25">
      <c r="A16910"/>
      <c r="B16910"/>
      <c r="C16910"/>
      <c r="D16910"/>
    </row>
    <row r="16911" spans="1:4" x14ac:dyDescent="0.25">
      <c r="A16911"/>
      <c r="B16911"/>
      <c r="C16911"/>
      <c r="D16911"/>
    </row>
    <row r="16912" spans="1:4" x14ac:dyDescent="0.25">
      <c r="A16912"/>
      <c r="B16912"/>
      <c r="C16912"/>
      <c r="D16912"/>
    </row>
    <row r="16913" spans="1:4" x14ac:dyDescent="0.25">
      <c r="A16913"/>
      <c r="B16913"/>
      <c r="C16913"/>
      <c r="D16913"/>
    </row>
    <row r="16914" spans="1:4" x14ac:dyDescent="0.25">
      <c r="A16914"/>
      <c r="B16914"/>
      <c r="C16914"/>
      <c r="D16914"/>
    </row>
    <row r="16915" spans="1:4" x14ac:dyDescent="0.25">
      <c r="A16915"/>
      <c r="B16915"/>
      <c r="C16915"/>
      <c r="D16915"/>
    </row>
    <row r="16916" spans="1:4" x14ac:dyDescent="0.25">
      <c r="A16916"/>
      <c r="B16916"/>
      <c r="C16916"/>
      <c r="D16916"/>
    </row>
    <row r="16917" spans="1:4" x14ac:dyDescent="0.25">
      <c r="A16917"/>
      <c r="B16917"/>
      <c r="C16917"/>
      <c r="D16917"/>
    </row>
    <row r="16918" spans="1:4" x14ac:dyDescent="0.25">
      <c r="A16918"/>
      <c r="B16918"/>
      <c r="C16918"/>
      <c r="D16918"/>
    </row>
    <row r="16919" spans="1:4" x14ac:dyDescent="0.25">
      <c r="A16919"/>
      <c r="B16919"/>
      <c r="C16919"/>
      <c r="D16919"/>
    </row>
    <row r="16920" spans="1:4" x14ac:dyDescent="0.25">
      <c r="A16920"/>
      <c r="B16920"/>
      <c r="C16920"/>
      <c r="D16920"/>
    </row>
    <row r="16921" spans="1:4" x14ac:dyDescent="0.25">
      <c r="A16921"/>
      <c r="B16921"/>
      <c r="C16921"/>
      <c r="D16921"/>
    </row>
    <row r="16922" spans="1:4" x14ac:dyDescent="0.25">
      <c r="A16922"/>
      <c r="B16922"/>
      <c r="C16922"/>
      <c r="D16922"/>
    </row>
    <row r="16923" spans="1:4" x14ac:dyDescent="0.25">
      <c r="A16923"/>
      <c r="B16923"/>
      <c r="C16923"/>
      <c r="D16923"/>
    </row>
    <row r="16924" spans="1:4" x14ac:dyDescent="0.25">
      <c r="A16924"/>
      <c r="B16924"/>
      <c r="C16924"/>
      <c r="D16924"/>
    </row>
    <row r="16925" spans="1:4" x14ac:dyDescent="0.25">
      <c r="A16925"/>
      <c r="B16925"/>
      <c r="C16925"/>
      <c r="D16925"/>
    </row>
    <row r="16926" spans="1:4" x14ac:dyDescent="0.25">
      <c r="A16926"/>
      <c r="B16926"/>
      <c r="C16926"/>
      <c r="D16926"/>
    </row>
    <row r="16927" spans="1:4" x14ac:dyDescent="0.25">
      <c r="A16927"/>
      <c r="B16927"/>
      <c r="C16927"/>
      <c r="D16927"/>
    </row>
    <row r="16928" spans="1:4" x14ac:dyDescent="0.25">
      <c r="A16928"/>
      <c r="B16928"/>
      <c r="C16928"/>
      <c r="D16928"/>
    </row>
    <row r="16929" spans="1:4" x14ac:dyDescent="0.25">
      <c r="A16929"/>
      <c r="B16929"/>
      <c r="C16929"/>
      <c r="D16929"/>
    </row>
    <row r="16930" spans="1:4" x14ac:dyDescent="0.25">
      <c r="A16930"/>
      <c r="B16930"/>
      <c r="C16930"/>
      <c r="D16930"/>
    </row>
    <row r="16931" spans="1:4" x14ac:dyDescent="0.25">
      <c r="A16931"/>
      <c r="B16931"/>
      <c r="C16931"/>
      <c r="D16931"/>
    </row>
    <row r="16932" spans="1:4" x14ac:dyDescent="0.25">
      <c r="A16932"/>
      <c r="B16932"/>
      <c r="C16932"/>
      <c r="D16932"/>
    </row>
    <row r="16933" spans="1:4" x14ac:dyDescent="0.25">
      <c r="A16933"/>
      <c r="B16933"/>
      <c r="C16933"/>
      <c r="D16933"/>
    </row>
    <row r="16934" spans="1:4" x14ac:dyDescent="0.25">
      <c r="A16934"/>
      <c r="B16934"/>
      <c r="C16934"/>
      <c r="D16934"/>
    </row>
    <row r="16935" spans="1:4" x14ac:dyDescent="0.25">
      <c r="A16935"/>
      <c r="B16935"/>
      <c r="C16935"/>
      <c r="D16935"/>
    </row>
    <row r="16936" spans="1:4" x14ac:dyDescent="0.25">
      <c r="A16936"/>
      <c r="B16936"/>
      <c r="C16936"/>
      <c r="D16936"/>
    </row>
    <row r="16937" spans="1:4" x14ac:dyDescent="0.25">
      <c r="A16937"/>
      <c r="B16937"/>
      <c r="C16937"/>
      <c r="D16937"/>
    </row>
    <row r="16938" spans="1:4" x14ac:dyDescent="0.25">
      <c r="A16938"/>
      <c r="B16938"/>
      <c r="C16938"/>
      <c r="D16938"/>
    </row>
    <row r="16939" spans="1:4" x14ac:dyDescent="0.25">
      <c r="A16939"/>
      <c r="B16939"/>
      <c r="C16939"/>
      <c r="D16939"/>
    </row>
    <row r="16940" spans="1:4" x14ac:dyDescent="0.25">
      <c r="A16940"/>
      <c r="B16940"/>
      <c r="C16940"/>
      <c r="D16940"/>
    </row>
    <row r="16941" spans="1:4" x14ac:dyDescent="0.25">
      <c r="A16941"/>
      <c r="B16941"/>
      <c r="C16941"/>
      <c r="D16941"/>
    </row>
    <row r="16942" spans="1:4" x14ac:dyDescent="0.25">
      <c r="A16942"/>
      <c r="B16942"/>
      <c r="C16942"/>
      <c r="D16942"/>
    </row>
    <row r="16943" spans="1:4" x14ac:dyDescent="0.25">
      <c r="A16943"/>
      <c r="B16943"/>
      <c r="C16943"/>
      <c r="D16943"/>
    </row>
    <row r="16944" spans="1:4" x14ac:dyDescent="0.25">
      <c r="A16944"/>
      <c r="B16944"/>
      <c r="C16944"/>
      <c r="D16944"/>
    </row>
    <row r="16945" spans="1:4" x14ac:dyDescent="0.25">
      <c r="A16945"/>
      <c r="B16945"/>
      <c r="C16945"/>
      <c r="D16945"/>
    </row>
    <row r="16946" spans="1:4" x14ac:dyDescent="0.25">
      <c r="A16946"/>
      <c r="B16946"/>
      <c r="C16946"/>
      <c r="D16946"/>
    </row>
    <row r="16947" spans="1:4" x14ac:dyDescent="0.25">
      <c r="A16947"/>
      <c r="B16947"/>
      <c r="C16947"/>
      <c r="D16947"/>
    </row>
    <row r="16948" spans="1:4" x14ac:dyDescent="0.25">
      <c r="A16948"/>
      <c r="B16948"/>
      <c r="C16948"/>
      <c r="D16948"/>
    </row>
    <row r="16949" spans="1:4" x14ac:dyDescent="0.25">
      <c r="A16949"/>
      <c r="B16949"/>
      <c r="C16949"/>
      <c r="D16949"/>
    </row>
    <row r="16950" spans="1:4" x14ac:dyDescent="0.25">
      <c r="A16950"/>
      <c r="B16950"/>
      <c r="C16950"/>
      <c r="D16950"/>
    </row>
    <row r="16951" spans="1:4" x14ac:dyDescent="0.25">
      <c r="A16951"/>
      <c r="B16951"/>
      <c r="C16951"/>
      <c r="D16951"/>
    </row>
    <row r="16952" spans="1:4" x14ac:dyDescent="0.25">
      <c r="A16952"/>
      <c r="B16952"/>
      <c r="C16952"/>
      <c r="D16952"/>
    </row>
    <row r="16953" spans="1:4" x14ac:dyDescent="0.25">
      <c r="A16953"/>
      <c r="B16953"/>
      <c r="C16953"/>
      <c r="D16953"/>
    </row>
    <row r="16954" spans="1:4" x14ac:dyDescent="0.25">
      <c r="A16954"/>
      <c r="B16954"/>
      <c r="C16954"/>
      <c r="D16954"/>
    </row>
    <row r="16955" spans="1:4" x14ac:dyDescent="0.25">
      <c r="A16955"/>
      <c r="B16955"/>
      <c r="C16955"/>
      <c r="D16955"/>
    </row>
    <row r="16956" spans="1:4" x14ac:dyDescent="0.25">
      <c r="A16956"/>
      <c r="B16956"/>
      <c r="C16956"/>
      <c r="D16956"/>
    </row>
    <row r="16957" spans="1:4" x14ac:dyDescent="0.25">
      <c r="A16957"/>
      <c r="B16957"/>
      <c r="C16957"/>
      <c r="D16957"/>
    </row>
    <row r="16958" spans="1:4" x14ac:dyDescent="0.25">
      <c r="A16958"/>
      <c r="B16958"/>
      <c r="C16958"/>
      <c r="D16958"/>
    </row>
    <row r="16959" spans="1:4" x14ac:dyDescent="0.25">
      <c r="A16959"/>
      <c r="B16959"/>
      <c r="C16959"/>
      <c r="D16959"/>
    </row>
    <row r="16960" spans="1:4" x14ac:dyDescent="0.25">
      <c r="A16960"/>
      <c r="B16960"/>
      <c r="C16960"/>
      <c r="D16960"/>
    </row>
    <row r="16961" spans="1:4" x14ac:dyDescent="0.25">
      <c r="A16961"/>
      <c r="B16961"/>
      <c r="C16961"/>
      <c r="D16961"/>
    </row>
    <row r="16962" spans="1:4" x14ac:dyDescent="0.25">
      <c r="A16962"/>
      <c r="B16962"/>
      <c r="C16962"/>
      <c r="D16962"/>
    </row>
    <row r="16963" spans="1:4" x14ac:dyDescent="0.25">
      <c r="A16963"/>
      <c r="B16963"/>
      <c r="C16963"/>
      <c r="D16963"/>
    </row>
    <row r="16964" spans="1:4" x14ac:dyDescent="0.25">
      <c r="A16964"/>
      <c r="B16964"/>
      <c r="C16964"/>
      <c r="D16964"/>
    </row>
    <row r="16965" spans="1:4" x14ac:dyDescent="0.25">
      <c r="A16965"/>
      <c r="B16965"/>
      <c r="C16965"/>
      <c r="D16965"/>
    </row>
    <row r="16966" spans="1:4" x14ac:dyDescent="0.25">
      <c r="A16966"/>
      <c r="B16966"/>
      <c r="C16966"/>
      <c r="D16966"/>
    </row>
    <row r="16967" spans="1:4" x14ac:dyDescent="0.25">
      <c r="A16967"/>
      <c r="B16967"/>
      <c r="C16967"/>
      <c r="D16967"/>
    </row>
    <row r="16968" spans="1:4" x14ac:dyDescent="0.25">
      <c r="A16968"/>
      <c r="B16968"/>
      <c r="C16968"/>
      <c r="D16968"/>
    </row>
    <row r="16969" spans="1:4" x14ac:dyDescent="0.25">
      <c r="A16969"/>
      <c r="B16969"/>
      <c r="C16969"/>
      <c r="D16969"/>
    </row>
    <row r="16970" spans="1:4" x14ac:dyDescent="0.25">
      <c r="A16970"/>
      <c r="B16970"/>
      <c r="C16970"/>
      <c r="D16970"/>
    </row>
    <row r="16971" spans="1:4" x14ac:dyDescent="0.25">
      <c r="A16971"/>
      <c r="B16971"/>
      <c r="C16971"/>
      <c r="D16971"/>
    </row>
    <row r="16972" spans="1:4" x14ac:dyDescent="0.25">
      <c r="A16972"/>
      <c r="B16972"/>
      <c r="C16972"/>
      <c r="D16972"/>
    </row>
    <row r="16973" spans="1:4" x14ac:dyDescent="0.25">
      <c r="A16973"/>
      <c r="B16973"/>
      <c r="C16973"/>
      <c r="D16973"/>
    </row>
    <row r="16974" spans="1:4" x14ac:dyDescent="0.25">
      <c r="A16974"/>
      <c r="B16974"/>
      <c r="C16974"/>
      <c r="D16974"/>
    </row>
    <row r="16975" spans="1:4" x14ac:dyDescent="0.25">
      <c r="A16975"/>
      <c r="B16975"/>
      <c r="C16975"/>
      <c r="D16975"/>
    </row>
    <row r="16976" spans="1:4" x14ac:dyDescent="0.25">
      <c r="A16976"/>
      <c r="B16976"/>
      <c r="C16976"/>
      <c r="D16976"/>
    </row>
    <row r="16977" spans="1:4" x14ac:dyDescent="0.25">
      <c r="A16977"/>
      <c r="B16977"/>
      <c r="C16977"/>
      <c r="D16977"/>
    </row>
    <row r="16978" spans="1:4" x14ac:dyDescent="0.25">
      <c r="A16978"/>
      <c r="B16978"/>
      <c r="C16978"/>
      <c r="D16978"/>
    </row>
    <row r="16979" spans="1:4" x14ac:dyDescent="0.25">
      <c r="A16979"/>
      <c r="B16979"/>
      <c r="C16979"/>
      <c r="D16979"/>
    </row>
    <row r="16980" spans="1:4" x14ac:dyDescent="0.25">
      <c r="A16980"/>
      <c r="B16980"/>
      <c r="C16980"/>
      <c r="D16980"/>
    </row>
    <row r="16981" spans="1:4" x14ac:dyDescent="0.25">
      <c r="A16981"/>
      <c r="B16981"/>
      <c r="C16981"/>
      <c r="D16981"/>
    </row>
    <row r="16982" spans="1:4" x14ac:dyDescent="0.25">
      <c r="A16982"/>
      <c r="B16982"/>
      <c r="C16982"/>
      <c r="D16982"/>
    </row>
    <row r="16983" spans="1:4" x14ac:dyDescent="0.25">
      <c r="A16983"/>
      <c r="B16983"/>
      <c r="C16983"/>
      <c r="D16983"/>
    </row>
    <row r="16984" spans="1:4" x14ac:dyDescent="0.25">
      <c r="A16984"/>
      <c r="B16984"/>
      <c r="C16984"/>
      <c r="D16984"/>
    </row>
    <row r="16985" spans="1:4" x14ac:dyDescent="0.25">
      <c r="A16985"/>
      <c r="B16985"/>
      <c r="C16985"/>
      <c r="D16985"/>
    </row>
    <row r="16986" spans="1:4" x14ac:dyDescent="0.25">
      <c r="A16986"/>
      <c r="B16986"/>
      <c r="C16986"/>
      <c r="D16986"/>
    </row>
    <row r="16987" spans="1:4" x14ac:dyDescent="0.25">
      <c r="A16987"/>
      <c r="B16987"/>
      <c r="C16987"/>
      <c r="D16987"/>
    </row>
    <row r="16988" spans="1:4" x14ac:dyDescent="0.25">
      <c r="A16988"/>
      <c r="B16988"/>
      <c r="C16988"/>
      <c r="D16988"/>
    </row>
    <row r="16989" spans="1:4" x14ac:dyDescent="0.25">
      <c r="A16989"/>
      <c r="B16989"/>
      <c r="C16989"/>
      <c r="D16989"/>
    </row>
    <row r="16990" spans="1:4" x14ac:dyDescent="0.25">
      <c r="A16990"/>
      <c r="B16990"/>
      <c r="C16990"/>
      <c r="D16990"/>
    </row>
    <row r="16991" spans="1:4" x14ac:dyDescent="0.25">
      <c r="A16991"/>
      <c r="B16991"/>
      <c r="C16991"/>
      <c r="D16991"/>
    </row>
    <row r="16992" spans="1:4" x14ac:dyDescent="0.25">
      <c r="A16992"/>
      <c r="B16992"/>
      <c r="C16992"/>
      <c r="D16992"/>
    </row>
    <row r="16993" spans="1:4" x14ac:dyDescent="0.25">
      <c r="A16993"/>
      <c r="B16993"/>
      <c r="C16993"/>
      <c r="D16993"/>
    </row>
    <row r="16994" spans="1:4" x14ac:dyDescent="0.25">
      <c r="A16994"/>
      <c r="B16994"/>
      <c r="C16994"/>
      <c r="D16994"/>
    </row>
    <row r="16995" spans="1:4" x14ac:dyDescent="0.25">
      <c r="A16995"/>
      <c r="B16995"/>
      <c r="C16995"/>
      <c r="D16995"/>
    </row>
    <row r="16996" spans="1:4" x14ac:dyDescent="0.25">
      <c r="A16996"/>
      <c r="B16996"/>
      <c r="C16996"/>
      <c r="D16996"/>
    </row>
    <row r="16997" spans="1:4" x14ac:dyDescent="0.25">
      <c r="A16997"/>
      <c r="B16997"/>
      <c r="C16997"/>
      <c r="D16997"/>
    </row>
    <row r="16998" spans="1:4" x14ac:dyDescent="0.25">
      <c r="A16998"/>
      <c r="B16998"/>
      <c r="C16998"/>
      <c r="D16998"/>
    </row>
    <row r="16999" spans="1:4" x14ac:dyDescent="0.25">
      <c r="A16999"/>
      <c r="B16999"/>
      <c r="C16999"/>
      <c r="D16999"/>
    </row>
    <row r="17000" spans="1:4" x14ac:dyDescent="0.25">
      <c r="A17000"/>
      <c r="B17000"/>
      <c r="C17000"/>
      <c r="D17000"/>
    </row>
    <row r="17001" spans="1:4" x14ac:dyDescent="0.25">
      <c r="A17001"/>
      <c r="B17001"/>
      <c r="C17001"/>
      <c r="D17001"/>
    </row>
    <row r="17002" spans="1:4" x14ac:dyDescent="0.25">
      <c r="A17002"/>
      <c r="B17002"/>
      <c r="C17002"/>
      <c r="D17002"/>
    </row>
    <row r="17003" spans="1:4" x14ac:dyDescent="0.25">
      <c r="A17003"/>
      <c r="B17003"/>
      <c r="C17003"/>
      <c r="D17003"/>
    </row>
    <row r="17004" spans="1:4" x14ac:dyDescent="0.25">
      <c r="A17004"/>
      <c r="B17004"/>
      <c r="C17004"/>
      <c r="D17004"/>
    </row>
    <row r="17005" spans="1:4" x14ac:dyDescent="0.25">
      <c r="A17005"/>
      <c r="B17005"/>
      <c r="C17005"/>
      <c r="D17005"/>
    </row>
    <row r="17006" spans="1:4" x14ac:dyDescent="0.25">
      <c r="A17006"/>
      <c r="B17006"/>
      <c r="C17006"/>
      <c r="D17006"/>
    </row>
    <row r="17007" spans="1:4" x14ac:dyDescent="0.25">
      <c r="A17007"/>
      <c r="B17007"/>
      <c r="C17007"/>
      <c r="D17007"/>
    </row>
    <row r="17008" spans="1:4" x14ac:dyDescent="0.25">
      <c r="A17008"/>
      <c r="B17008"/>
      <c r="C17008"/>
      <c r="D17008"/>
    </row>
    <row r="17009" spans="1:4" x14ac:dyDescent="0.25">
      <c r="A17009"/>
      <c r="B17009"/>
      <c r="C17009"/>
      <c r="D17009"/>
    </row>
    <row r="17010" spans="1:4" x14ac:dyDescent="0.25">
      <c r="A17010"/>
      <c r="B17010"/>
      <c r="C17010"/>
      <c r="D17010"/>
    </row>
    <row r="17011" spans="1:4" x14ac:dyDescent="0.25">
      <c r="A17011"/>
      <c r="B17011"/>
      <c r="C17011"/>
      <c r="D17011"/>
    </row>
    <row r="17012" spans="1:4" x14ac:dyDescent="0.25">
      <c r="A17012"/>
      <c r="B17012"/>
      <c r="C17012"/>
      <c r="D17012"/>
    </row>
    <row r="17013" spans="1:4" x14ac:dyDescent="0.25">
      <c r="A17013"/>
      <c r="B17013"/>
      <c r="C17013"/>
      <c r="D17013"/>
    </row>
    <row r="17014" spans="1:4" x14ac:dyDescent="0.25">
      <c r="A17014"/>
      <c r="B17014"/>
      <c r="C17014"/>
      <c r="D17014"/>
    </row>
    <row r="17015" spans="1:4" x14ac:dyDescent="0.25">
      <c r="A17015"/>
      <c r="B17015"/>
      <c r="C17015"/>
      <c r="D17015"/>
    </row>
    <row r="17016" spans="1:4" x14ac:dyDescent="0.25">
      <c r="A17016"/>
      <c r="B17016"/>
      <c r="C17016"/>
      <c r="D17016"/>
    </row>
    <row r="17017" spans="1:4" x14ac:dyDescent="0.25">
      <c r="A17017"/>
      <c r="B17017"/>
      <c r="C17017"/>
      <c r="D17017"/>
    </row>
    <row r="17018" spans="1:4" x14ac:dyDescent="0.25">
      <c r="A17018"/>
      <c r="B17018"/>
      <c r="C17018"/>
      <c r="D17018"/>
    </row>
    <row r="17019" spans="1:4" x14ac:dyDescent="0.25">
      <c r="A17019"/>
      <c r="B17019"/>
      <c r="C17019"/>
      <c r="D17019"/>
    </row>
    <row r="17020" spans="1:4" x14ac:dyDescent="0.25">
      <c r="A17020"/>
      <c r="B17020"/>
      <c r="C17020"/>
      <c r="D17020"/>
    </row>
    <row r="17021" spans="1:4" x14ac:dyDescent="0.25">
      <c r="A17021"/>
      <c r="B17021"/>
      <c r="C17021"/>
      <c r="D17021"/>
    </row>
    <row r="17022" spans="1:4" x14ac:dyDescent="0.25">
      <c r="A17022"/>
      <c r="B17022"/>
      <c r="C17022"/>
      <c r="D17022"/>
    </row>
    <row r="17023" spans="1:4" x14ac:dyDescent="0.25">
      <c r="A17023"/>
      <c r="B17023"/>
      <c r="C17023"/>
      <c r="D17023"/>
    </row>
    <row r="17024" spans="1:4" x14ac:dyDescent="0.25">
      <c r="A17024"/>
      <c r="B17024"/>
      <c r="C17024"/>
      <c r="D17024"/>
    </row>
    <row r="17025" spans="1:4" x14ac:dyDescent="0.25">
      <c r="A17025"/>
      <c r="B17025"/>
      <c r="C17025"/>
      <c r="D17025"/>
    </row>
    <row r="17026" spans="1:4" x14ac:dyDescent="0.25">
      <c r="A17026"/>
      <c r="B17026"/>
      <c r="C17026"/>
      <c r="D17026"/>
    </row>
    <row r="17027" spans="1:4" x14ac:dyDescent="0.25">
      <c r="A17027"/>
      <c r="B17027"/>
      <c r="C17027"/>
      <c r="D17027"/>
    </row>
    <row r="17028" spans="1:4" x14ac:dyDescent="0.25">
      <c r="A17028"/>
      <c r="B17028"/>
      <c r="C17028"/>
      <c r="D17028"/>
    </row>
    <row r="17029" spans="1:4" x14ac:dyDescent="0.25">
      <c r="A17029"/>
      <c r="B17029"/>
      <c r="C17029"/>
      <c r="D17029"/>
    </row>
    <row r="17030" spans="1:4" x14ac:dyDescent="0.25">
      <c r="A17030"/>
      <c r="B17030"/>
      <c r="C17030"/>
      <c r="D17030"/>
    </row>
    <row r="17031" spans="1:4" x14ac:dyDescent="0.25">
      <c r="A17031"/>
      <c r="B17031"/>
      <c r="C17031"/>
      <c r="D17031"/>
    </row>
    <row r="17032" spans="1:4" x14ac:dyDescent="0.25">
      <c r="A17032"/>
      <c r="B17032"/>
      <c r="C17032"/>
      <c r="D17032"/>
    </row>
    <row r="17033" spans="1:4" x14ac:dyDescent="0.25">
      <c r="A17033"/>
      <c r="B17033"/>
      <c r="C17033"/>
      <c r="D17033"/>
    </row>
    <row r="17034" spans="1:4" x14ac:dyDescent="0.25">
      <c r="A17034"/>
      <c r="B17034"/>
      <c r="C17034"/>
      <c r="D17034"/>
    </row>
    <row r="17035" spans="1:4" x14ac:dyDescent="0.25">
      <c r="A17035"/>
      <c r="B17035"/>
      <c r="C17035"/>
      <c r="D17035"/>
    </row>
    <row r="17036" spans="1:4" x14ac:dyDescent="0.25">
      <c r="A17036"/>
      <c r="B17036"/>
      <c r="C17036"/>
      <c r="D17036"/>
    </row>
    <row r="17037" spans="1:4" x14ac:dyDescent="0.25">
      <c r="A17037"/>
      <c r="B17037"/>
      <c r="C17037"/>
      <c r="D17037"/>
    </row>
    <row r="17038" spans="1:4" x14ac:dyDescent="0.25">
      <c r="A17038"/>
      <c r="B17038"/>
      <c r="C17038"/>
      <c r="D17038"/>
    </row>
    <row r="17039" spans="1:4" x14ac:dyDescent="0.25">
      <c r="A17039"/>
      <c r="B17039"/>
      <c r="C17039"/>
      <c r="D17039"/>
    </row>
    <row r="17040" spans="1:4" x14ac:dyDescent="0.25">
      <c r="A17040"/>
      <c r="B17040"/>
      <c r="C17040"/>
      <c r="D17040"/>
    </row>
    <row r="17041" spans="1:4" x14ac:dyDescent="0.25">
      <c r="A17041"/>
      <c r="B17041"/>
      <c r="C17041"/>
      <c r="D17041"/>
    </row>
    <row r="17042" spans="1:4" x14ac:dyDescent="0.25">
      <c r="A17042"/>
      <c r="B17042"/>
      <c r="C17042"/>
      <c r="D17042"/>
    </row>
    <row r="17043" spans="1:4" x14ac:dyDescent="0.25">
      <c r="A17043"/>
      <c r="B17043"/>
      <c r="C17043"/>
      <c r="D17043"/>
    </row>
    <row r="17044" spans="1:4" x14ac:dyDescent="0.25">
      <c r="A17044"/>
      <c r="B17044"/>
      <c r="C17044"/>
      <c r="D17044"/>
    </row>
    <row r="17045" spans="1:4" x14ac:dyDescent="0.25">
      <c r="A17045"/>
      <c r="B17045"/>
      <c r="C17045"/>
      <c r="D17045"/>
    </row>
    <row r="17046" spans="1:4" x14ac:dyDescent="0.25">
      <c r="A17046"/>
      <c r="B17046"/>
      <c r="C17046"/>
      <c r="D17046"/>
    </row>
    <row r="17047" spans="1:4" x14ac:dyDescent="0.25">
      <c r="A17047"/>
      <c r="B17047"/>
      <c r="C17047"/>
      <c r="D17047"/>
    </row>
    <row r="17048" spans="1:4" x14ac:dyDescent="0.25">
      <c r="A17048"/>
      <c r="B17048"/>
      <c r="C17048"/>
      <c r="D17048"/>
    </row>
    <row r="17049" spans="1:4" x14ac:dyDescent="0.25">
      <c r="A17049"/>
      <c r="B17049"/>
      <c r="C17049"/>
      <c r="D17049"/>
    </row>
    <row r="17050" spans="1:4" x14ac:dyDescent="0.25">
      <c r="A17050"/>
      <c r="B17050"/>
      <c r="C17050"/>
      <c r="D17050"/>
    </row>
    <row r="17051" spans="1:4" x14ac:dyDescent="0.25">
      <c r="A17051"/>
      <c r="B17051"/>
      <c r="C17051"/>
      <c r="D17051"/>
    </row>
    <row r="17052" spans="1:4" x14ac:dyDescent="0.25">
      <c r="A17052"/>
      <c r="B17052"/>
      <c r="C17052"/>
      <c r="D17052"/>
    </row>
    <row r="17053" spans="1:4" x14ac:dyDescent="0.25">
      <c r="A17053"/>
      <c r="B17053"/>
      <c r="C17053"/>
      <c r="D17053"/>
    </row>
    <row r="17054" spans="1:4" x14ac:dyDescent="0.25">
      <c r="A17054"/>
      <c r="B17054"/>
      <c r="C17054"/>
      <c r="D17054"/>
    </row>
    <row r="17055" spans="1:4" x14ac:dyDescent="0.25">
      <c r="A17055"/>
      <c r="B17055"/>
      <c r="C17055"/>
      <c r="D17055"/>
    </row>
    <row r="17056" spans="1:4" x14ac:dyDescent="0.25">
      <c r="A17056"/>
      <c r="B17056"/>
      <c r="C17056"/>
      <c r="D17056"/>
    </row>
    <row r="17057" spans="1:4" x14ac:dyDescent="0.25">
      <c r="A17057"/>
      <c r="B17057"/>
      <c r="C17057"/>
      <c r="D17057"/>
    </row>
    <row r="17058" spans="1:4" x14ac:dyDescent="0.25">
      <c r="A17058"/>
      <c r="B17058"/>
      <c r="C17058"/>
      <c r="D17058"/>
    </row>
    <row r="17059" spans="1:4" x14ac:dyDescent="0.25">
      <c r="A17059"/>
      <c r="B17059"/>
      <c r="C17059"/>
      <c r="D17059"/>
    </row>
    <row r="17060" spans="1:4" x14ac:dyDescent="0.25">
      <c r="A17060"/>
      <c r="B17060"/>
      <c r="C17060"/>
      <c r="D17060"/>
    </row>
    <row r="17061" spans="1:4" x14ac:dyDescent="0.25">
      <c r="A17061"/>
      <c r="B17061"/>
      <c r="C17061"/>
      <c r="D17061"/>
    </row>
    <row r="17062" spans="1:4" x14ac:dyDescent="0.25">
      <c r="A17062"/>
      <c r="B17062"/>
      <c r="C17062"/>
      <c r="D17062"/>
    </row>
    <row r="17063" spans="1:4" x14ac:dyDescent="0.25">
      <c r="A17063"/>
      <c r="B17063"/>
      <c r="C17063"/>
      <c r="D17063"/>
    </row>
    <row r="17064" spans="1:4" x14ac:dyDescent="0.25">
      <c r="A17064"/>
      <c r="B17064"/>
      <c r="C17064"/>
      <c r="D17064"/>
    </row>
    <row r="17065" spans="1:4" x14ac:dyDescent="0.25">
      <c r="A17065"/>
      <c r="B17065"/>
      <c r="C17065"/>
      <c r="D17065"/>
    </row>
    <row r="17066" spans="1:4" x14ac:dyDescent="0.25">
      <c r="A17066"/>
      <c r="B17066"/>
      <c r="C17066"/>
      <c r="D17066"/>
    </row>
    <row r="17067" spans="1:4" x14ac:dyDescent="0.25">
      <c r="A17067"/>
      <c r="B17067"/>
      <c r="C17067"/>
      <c r="D17067"/>
    </row>
    <row r="17068" spans="1:4" x14ac:dyDescent="0.25">
      <c r="A17068"/>
      <c r="B17068"/>
      <c r="C17068"/>
      <c r="D17068"/>
    </row>
    <row r="17069" spans="1:4" x14ac:dyDescent="0.25">
      <c r="A17069"/>
      <c r="B17069"/>
      <c r="C17069"/>
      <c r="D17069"/>
    </row>
    <row r="17070" spans="1:4" x14ac:dyDescent="0.25">
      <c r="A17070"/>
      <c r="B17070"/>
      <c r="C17070"/>
      <c r="D17070"/>
    </row>
    <row r="17071" spans="1:4" x14ac:dyDescent="0.25">
      <c r="A17071"/>
      <c r="B17071"/>
      <c r="C17071"/>
      <c r="D17071"/>
    </row>
    <row r="17072" spans="1:4" x14ac:dyDescent="0.25">
      <c r="A17072"/>
      <c r="B17072"/>
      <c r="C17072"/>
      <c r="D17072"/>
    </row>
    <row r="17073" spans="1:4" x14ac:dyDescent="0.25">
      <c r="A17073"/>
      <c r="B17073"/>
      <c r="C17073"/>
      <c r="D17073"/>
    </row>
    <row r="17074" spans="1:4" x14ac:dyDescent="0.25">
      <c r="A17074"/>
      <c r="B17074"/>
      <c r="C17074"/>
      <c r="D17074"/>
    </row>
    <row r="17075" spans="1:4" x14ac:dyDescent="0.25">
      <c r="A17075"/>
      <c r="B17075"/>
      <c r="C17075"/>
      <c r="D17075"/>
    </row>
    <row r="17076" spans="1:4" x14ac:dyDescent="0.25">
      <c r="A17076"/>
      <c r="B17076"/>
      <c r="C17076"/>
      <c r="D17076"/>
    </row>
    <row r="17077" spans="1:4" x14ac:dyDescent="0.25">
      <c r="A17077"/>
      <c r="B17077"/>
      <c r="C17077"/>
      <c r="D17077"/>
    </row>
    <row r="17078" spans="1:4" x14ac:dyDescent="0.25">
      <c r="A17078"/>
      <c r="B17078"/>
      <c r="C17078"/>
      <c r="D17078"/>
    </row>
    <row r="17079" spans="1:4" x14ac:dyDescent="0.25">
      <c r="A17079"/>
      <c r="B17079"/>
      <c r="C17079"/>
      <c r="D17079"/>
    </row>
    <row r="17080" spans="1:4" x14ac:dyDescent="0.25">
      <c r="A17080"/>
      <c r="B17080"/>
      <c r="C17080"/>
      <c r="D17080"/>
    </row>
    <row r="17081" spans="1:4" x14ac:dyDescent="0.25">
      <c r="A17081"/>
      <c r="B17081"/>
      <c r="C17081"/>
      <c r="D17081"/>
    </row>
    <row r="17082" spans="1:4" x14ac:dyDescent="0.25">
      <c r="A17082"/>
      <c r="B17082"/>
      <c r="C17082"/>
      <c r="D17082"/>
    </row>
    <row r="17083" spans="1:4" x14ac:dyDescent="0.25">
      <c r="A17083"/>
      <c r="B17083"/>
      <c r="C17083"/>
      <c r="D17083"/>
    </row>
    <row r="17084" spans="1:4" x14ac:dyDescent="0.25">
      <c r="A17084"/>
      <c r="B17084"/>
      <c r="C17084"/>
      <c r="D17084"/>
    </row>
    <row r="17085" spans="1:4" x14ac:dyDescent="0.25">
      <c r="A17085"/>
      <c r="B17085"/>
      <c r="C17085"/>
      <c r="D17085"/>
    </row>
    <row r="17086" spans="1:4" x14ac:dyDescent="0.25">
      <c r="A17086"/>
      <c r="B17086"/>
      <c r="C17086"/>
      <c r="D17086"/>
    </row>
    <row r="17087" spans="1:4" x14ac:dyDescent="0.25">
      <c r="A17087"/>
      <c r="B17087"/>
      <c r="C17087"/>
      <c r="D17087"/>
    </row>
    <row r="17088" spans="1:4" x14ac:dyDescent="0.25">
      <c r="A17088"/>
      <c r="B17088"/>
      <c r="C17088"/>
      <c r="D17088"/>
    </row>
    <row r="17089" spans="1:4" x14ac:dyDescent="0.25">
      <c r="A17089"/>
      <c r="B17089"/>
      <c r="C17089"/>
      <c r="D17089"/>
    </row>
    <row r="17090" spans="1:4" x14ac:dyDescent="0.25">
      <c r="A17090"/>
      <c r="B17090"/>
      <c r="C17090"/>
      <c r="D17090"/>
    </row>
    <row r="17091" spans="1:4" x14ac:dyDescent="0.25">
      <c r="A17091"/>
      <c r="B17091"/>
      <c r="C17091"/>
      <c r="D17091"/>
    </row>
    <row r="17092" spans="1:4" x14ac:dyDescent="0.25">
      <c r="A17092"/>
      <c r="B17092"/>
      <c r="C17092"/>
      <c r="D17092"/>
    </row>
    <row r="17093" spans="1:4" x14ac:dyDescent="0.25">
      <c r="A17093"/>
      <c r="B17093"/>
      <c r="C17093"/>
      <c r="D17093"/>
    </row>
    <row r="17094" spans="1:4" x14ac:dyDescent="0.25">
      <c r="A17094"/>
      <c r="B17094"/>
      <c r="C17094"/>
      <c r="D17094"/>
    </row>
    <row r="17095" spans="1:4" x14ac:dyDescent="0.25">
      <c r="A17095"/>
      <c r="B17095"/>
      <c r="C17095"/>
      <c r="D17095"/>
    </row>
    <row r="17096" spans="1:4" x14ac:dyDescent="0.25">
      <c r="A17096"/>
      <c r="B17096"/>
      <c r="C17096"/>
      <c r="D17096"/>
    </row>
    <row r="17097" spans="1:4" x14ac:dyDescent="0.25">
      <c r="A17097"/>
      <c r="B17097"/>
      <c r="C17097"/>
      <c r="D17097"/>
    </row>
    <row r="17098" spans="1:4" x14ac:dyDescent="0.25">
      <c r="A17098"/>
      <c r="B17098"/>
      <c r="C17098"/>
      <c r="D17098"/>
    </row>
    <row r="17099" spans="1:4" x14ac:dyDescent="0.25">
      <c r="A17099"/>
      <c r="B17099"/>
      <c r="C17099"/>
      <c r="D17099"/>
    </row>
    <row r="17100" spans="1:4" x14ac:dyDescent="0.25">
      <c r="A17100"/>
      <c r="B17100"/>
      <c r="C17100"/>
      <c r="D17100"/>
    </row>
    <row r="17101" spans="1:4" x14ac:dyDescent="0.25">
      <c r="A17101"/>
      <c r="B17101"/>
      <c r="C17101"/>
      <c r="D17101"/>
    </row>
    <row r="17102" spans="1:4" x14ac:dyDescent="0.25">
      <c r="A17102"/>
      <c r="B17102"/>
      <c r="C17102"/>
      <c r="D17102"/>
    </row>
    <row r="17103" spans="1:4" x14ac:dyDescent="0.25">
      <c r="A17103"/>
      <c r="B17103"/>
      <c r="C17103"/>
      <c r="D17103"/>
    </row>
    <row r="17104" spans="1:4" x14ac:dyDescent="0.25">
      <c r="A17104"/>
      <c r="B17104"/>
      <c r="C17104"/>
      <c r="D17104"/>
    </row>
    <row r="17105" spans="1:4" x14ac:dyDescent="0.25">
      <c r="A17105"/>
      <c r="B17105"/>
      <c r="C17105"/>
      <c r="D17105"/>
    </row>
    <row r="17106" spans="1:4" x14ac:dyDescent="0.25">
      <c r="A17106"/>
      <c r="B17106"/>
      <c r="C17106"/>
      <c r="D17106"/>
    </row>
    <row r="17107" spans="1:4" x14ac:dyDescent="0.25">
      <c r="A17107"/>
      <c r="B17107"/>
      <c r="C17107"/>
      <c r="D17107"/>
    </row>
    <row r="17108" spans="1:4" x14ac:dyDescent="0.25">
      <c r="A17108"/>
      <c r="B17108"/>
      <c r="C17108"/>
      <c r="D17108"/>
    </row>
    <row r="17109" spans="1:4" x14ac:dyDescent="0.25">
      <c r="A17109"/>
      <c r="B17109"/>
      <c r="C17109"/>
      <c r="D17109"/>
    </row>
    <row r="17110" spans="1:4" x14ac:dyDescent="0.25">
      <c r="A17110"/>
      <c r="B17110"/>
      <c r="C17110"/>
      <c r="D17110"/>
    </row>
    <row r="17111" spans="1:4" x14ac:dyDescent="0.25">
      <c r="A17111"/>
      <c r="B17111"/>
      <c r="C17111"/>
      <c r="D17111"/>
    </row>
    <row r="17112" spans="1:4" x14ac:dyDescent="0.25">
      <c r="A17112"/>
      <c r="B17112"/>
      <c r="C17112"/>
      <c r="D17112"/>
    </row>
    <row r="17113" spans="1:4" x14ac:dyDescent="0.25">
      <c r="A17113"/>
      <c r="B17113"/>
      <c r="C17113"/>
      <c r="D17113"/>
    </row>
    <row r="17114" spans="1:4" x14ac:dyDescent="0.25">
      <c r="A17114"/>
      <c r="B17114"/>
      <c r="C17114"/>
      <c r="D17114"/>
    </row>
    <row r="17115" spans="1:4" x14ac:dyDescent="0.25">
      <c r="A17115"/>
      <c r="B17115"/>
      <c r="C17115"/>
      <c r="D17115"/>
    </row>
    <row r="17116" spans="1:4" x14ac:dyDescent="0.25">
      <c r="A17116"/>
      <c r="B17116"/>
      <c r="C17116"/>
      <c r="D17116"/>
    </row>
    <row r="17117" spans="1:4" x14ac:dyDescent="0.25">
      <c r="A17117"/>
      <c r="B17117"/>
      <c r="C17117"/>
      <c r="D17117"/>
    </row>
    <row r="17118" spans="1:4" x14ac:dyDescent="0.25">
      <c r="A17118"/>
      <c r="B17118"/>
      <c r="C17118"/>
      <c r="D17118"/>
    </row>
    <row r="17119" spans="1:4" x14ac:dyDescent="0.25">
      <c r="A17119"/>
      <c r="B17119"/>
      <c r="C17119"/>
      <c r="D17119"/>
    </row>
    <row r="17120" spans="1:4" x14ac:dyDescent="0.25">
      <c r="A17120"/>
      <c r="B17120"/>
      <c r="C17120"/>
      <c r="D17120"/>
    </row>
    <row r="17121" spans="1:4" x14ac:dyDescent="0.25">
      <c r="A17121"/>
      <c r="B17121"/>
      <c r="C17121"/>
      <c r="D17121"/>
    </row>
    <row r="17122" spans="1:4" x14ac:dyDescent="0.25">
      <c r="A17122"/>
      <c r="B17122"/>
      <c r="C17122"/>
      <c r="D17122"/>
    </row>
    <row r="17123" spans="1:4" x14ac:dyDescent="0.25">
      <c r="A17123"/>
      <c r="B17123"/>
      <c r="C17123"/>
      <c r="D17123"/>
    </row>
    <row r="17124" spans="1:4" x14ac:dyDescent="0.25">
      <c r="A17124"/>
      <c r="B17124"/>
      <c r="C17124"/>
      <c r="D17124"/>
    </row>
    <row r="17125" spans="1:4" x14ac:dyDescent="0.25">
      <c r="A17125"/>
      <c r="B17125"/>
      <c r="C17125"/>
      <c r="D17125"/>
    </row>
    <row r="17126" spans="1:4" x14ac:dyDescent="0.25">
      <c r="A17126"/>
      <c r="B17126"/>
      <c r="C17126"/>
      <c r="D17126"/>
    </row>
    <row r="17127" spans="1:4" x14ac:dyDescent="0.25">
      <c r="A17127"/>
      <c r="B17127"/>
      <c r="C17127"/>
      <c r="D17127"/>
    </row>
    <row r="17128" spans="1:4" x14ac:dyDescent="0.25">
      <c r="A17128"/>
      <c r="B17128"/>
      <c r="C17128"/>
      <c r="D17128"/>
    </row>
    <row r="17129" spans="1:4" x14ac:dyDescent="0.25">
      <c r="A17129"/>
      <c r="B17129"/>
      <c r="C17129"/>
      <c r="D17129"/>
    </row>
    <row r="17130" spans="1:4" x14ac:dyDescent="0.25">
      <c r="A17130"/>
      <c r="B17130"/>
      <c r="C17130"/>
      <c r="D17130"/>
    </row>
    <row r="17131" spans="1:4" x14ac:dyDescent="0.25">
      <c r="A17131"/>
      <c r="B17131"/>
      <c r="C17131"/>
      <c r="D17131"/>
    </row>
    <row r="17132" spans="1:4" x14ac:dyDescent="0.25">
      <c r="A17132"/>
      <c r="B17132"/>
      <c r="C17132"/>
      <c r="D17132"/>
    </row>
    <row r="17133" spans="1:4" x14ac:dyDescent="0.25">
      <c r="A17133"/>
      <c r="B17133"/>
      <c r="C17133"/>
      <c r="D17133"/>
    </row>
    <row r="17134" spans="1:4" x14ac:dyDescent="0.25">
      <c r="A17134"/>
      <c r="B17134"/>
      <c r="C17134"/>
      <c r="D17134"/>
    </row>
    <row r="17135" spans="1:4" x14ac:dyDescent="0.25">
      <c r="A17135"/>
      <c r="B17135"/>
      <c r="C17135"/>
      <c r="D17135"/>
    </row>
    <row r="17136" spans="1:4" x14ac:dyDescent="0.25">
      <c r="A17136"/>
      <c r="B17136"/>
      <c r="C17136"/>
      <c r="D17136"/>
    </row>
    <row r="17137" spans="1:4" x14ac:dyDescent="0.25">
      <c r="A17137"/>
      <c r="B17137"/>
      <c r="C17137"/>
      <c r="D17137"/>
    </row>
    <row r="17138" spans="1:4" x14ac:dyDescent="0.25">
      <c r="A17138"/>
      <c r="B17138"/>
      <c r="C17138"/>
      <c r="D17138"/>
    </row>
    <row r="17139" spans="1:4" x14ac:dyDescent="0.25">
      <c r="A17139"/>
      <c r="B17139"/>
      <c r="C17139"/>
      <c r="D17139"/>
    </row>
    <row r="17140" spans="1:4" x14ac:dyDescent="0.25">
      <c r="A17140"/>
      <c r="B17140"/>
      <c r="C17140"/>
      <c r="D17140"/>
    </row>
    <row r="17141" spans="1:4" x14ac:dyDescent="0.25">
      <c r="A17141"/>
      <c r="B17141"/>
      <c r="C17141"/>
      <c r="D17141"/>
    </row>
    <row r="17142" spans="1:4" x14ac:dyDescent="0.25">
      <c r="A17142"/>
      <c r="B17142"/>
      <c r="C17142"/>
      <c r="D17142"/>
    </row>
    <row r="17143" spans="1:4" x14ac:dyDescent="0.25">
      <c r="A17143"/>
      <c r="B17143"/>
      <c r="C17143"/>
      <c r="D17143"/>
    </row>
    <row r="17144" spans="1:4" x14ac:dyDescent="0.25">
      <c r="A17144"/>
      <c r="B17144"/>
      <c r="C17144"/>
      <c r="D17144"/>
    </row>
    <row r="17145" spans="1:4" x14ac:dyDescent="0.25">
      <c r="A17145"/>
      <c r="B17145"/>
      <c r="C17145"/>
      <c r="D17145"/>
    </row>
    <row r="17146" spans="1:4" x14ac:dyDescent="0.25">
      <c r="A17146"/>
      <c r="B17146"/>
      <c r="C17146"/>
      <c r="D17146"/>
    </row>
    <row r="17147" spans="1:4" x14ac:dyDescent="0.25">
      <c r="A17147"/>
      <c r="B17147"/>
      <c r="C17147"/>
      <c r="D17147"/>
    </row>
    <row r="17148" spans="1:4" x14ac:dyDescent="0.25">
      <c r="A17148"/>
      <c r="B17148"/>
      <c r="C17148"/>
      <c r="D17148"/>
    </row>
    <row r="17149" spans="1:4" x14ac:dyDescent="0.25">
      <c r="A17149"/>
      <c r="B17149"/>
      <c r="C17149"/>
      <c r="D17149"/>
    </row>
    <row r="17150" spans="1:4" x14ac:dyDescent="0.25">
      <c r="A17150"/>
      <c r="B17150"/>
      <c r="C17150"/>
      <c r="D17150"/>
    </row>
    <row r="17151" spans="1:4" x14ac:dyDescent="0.25">
      <c r="A17151"/>
      <c r="B17151"/>
      <c r="C17151"/>
      <c r="D17151"/>
    </row>
    <row r="17152" spans="1:4" x14ac:dyDescent="0.25">
      <c r="A17152"/>
      <c r="B17152"/>
      <c r="C17152"/>
      <c r="D17152"/>
    </row>
    <row r="17153" spans="1:4" x14ac:dyDescent="0.25">
      <c r="A17153"/>
      <c r="B17153"/>
      <c r="C17153"/>
      <c r="D17153"/>
    </row>
    <row r="17154" spans="1:4" x14ac:dyDescent="0.25">
      <c r="A17154"/>
      <c r="B17154"/>
      <c r="C17154"/>
      <c r="D17154"/>
    </row>
    <row r="17155" spans="1:4" x14ac:dyDescent="0.25">
      <c r="A17155"/>
      <c r="B17155"/>
      <c r="C17155"/>
      <c r="D17155"/>
    </row>
    <row r="17156" spans="1:4" x14ac:dyDescent="0.25">
      <c r="A17156"/>
      <c r="B17156"/>
      <c r="C17156"/>
      <c r="D17156"/>
    </row>
    <row r="17157" spans="1:4" x14ac:dyDescent="0.25">
      <c r="A17157"/>
      <c r="B17157"/>
      <c r="C17157"/>
      <c r="D17157"/>
    </row>
    <row r="17158" spans="1:4" x14ac:dyDescent="0.25">
      <c r="A17158"/>
      <c r="B17158"/>
      <c r="C17158"/>
      <c r="D17158"/>
    </row>
    <row r="17159" spans="1:4" x14ac:dyDescent="0.25">
      <c r="A17159"/>
      <c r="B17159"/>
      <c r="C17159"/>
      <c r="D17159"/>
    </row>
    <row r="17160" spans="1:4" x14ac:dyDescent="0.25">
      <c r="A17160"/>
      <c r="B17160"/>
      <c r="C17160"/>
      <c r="D17160"/>
    </row>
    <row r="17161" spans="1:4" x14ac:dyDescent="0.25">
      <c r="A17161"/>
      <c r="B17161"/>
      <c r="C17161"/>
      <c r="D17161"/>
    </row>
    <row r="17162" spans="1:4" x14ac:dyDescent="0.25">
      <c r="A17162"/>
      <c r="B17162"/>
      <c r="C17162"/>
      <c r="D17162"/>
    </row>
    <row r="17163" spans="1:4" x14ac:dyDescent="0.25">
      <c r="A17163"/>
      <c r="B17163"/>
      <c r="C17163"/>
      <c r="D17163"/>
    </row>
    <row r="17164" spans="1:4" x14ac:dyDescent="0.25">
      <c r="A17164"/>
      <c r="B17164"/>
      <c r="C17164"/>
      <c r="D17164"/>
    </row>
    <row r="17165" spans="1:4" x14ac:dyDescent="0.25">
      <c r="A17165"/>
      <c r="B17165"/>
      <c r="C17165"/>
      <c r="D17165"/>
    </row>
    <row r="17166" spans="1:4" x14ac:dyDescent="0.25">
      <c r="A17166"/>
      <c r="B17166"/>
      <c r="C17166"/>
      <c r="D17166"/>
    </row>
    <row r="17167" spans="1:4" x14ac:dyDescent="0.25">
      <c r="A17167"/>
      <c r="B17167"/>
      <c r="C17167"/>
      <c r="D17167"/>
    </row>
    <row r="17168" spans="1:4" x14ac:dyDescent="0.25">
      <c r="A17168"/>
      <c r="B17168"/>
      <c r="C17168"/>
      <c r="D17168"/>
    </row>
    <row r="17169" spans="1:4" x14ac:dyDescent="0.25">
      <c r="A17169"/>
      <c r="B17169"/>
      <c r="C17169"/>
      <c r="D17169"/>
    </row>
    <row r="17170" spans="1:4" x14ac:dyDescent="0.25">
      <c r="A17170"/>
      <c r="B17170"/>
      <c r="C17170"/>
      <c r="D17170"/>
    </row>
    <row r="17171" spans="1:4" x14ac:dyDescent="0.25">
      <c r="A17171"/>
      <c r="B17171"/>
      <c r="C17171"/>
      <c r="D17171"/>
    </row>
    <row r="17172" spans="1:4" x14ac:dyDescent="0.25">
      <c r="A17172"/>
      <c r="B17172"/>
      <c r="C17172"/>
      <c r="D17172"/>
    </row>
    <row r="17173" spans="1:4" x14ac:dyDescent="0.25">
      <c r="A17173"/>
      <c r="B17173"/>
      <c r="C17173"/>
      <c r="D17173"/>
    </row>
    <row r="17174" spans="1:4" x14ac:dyDescent="0.25">
      <c r="A17174"/>
      <c r="B17174"/>
      <c r="C17174"/>
      <c r="D17174"/>
    </row>
    <row r="17175" spans="1:4" x14ac:dyDescent="0.25">
      <c r="A17175"/>
      <c r="B17175"/>
      <c r="C17175"/>
      <c r="D17175"/>
    </row>
    <row r="17176" spans="1:4" x14ac:dyDescent="0.25">
      <c r="A17176"/>
      <c r="B17176"/>
      <c r="C17176"/>
      <c r="D17176"/>
    </row>
    <row r="17177" spans="1:4" x14ac:dyDescent="0.25">
      <c r="A17177"/>
      <c r="B17177"/>
      <c r="C17177"/>
      <c r="D17177"/>
    </row>
    <row r="17178" spans="1:4" x14ac:dyDescent="0.25">
      <c r="A17178"/>
      <c r="B17178"/>
      <c r="C17178"/>
      <c r="D17178"/>
    </row>
    <row r="17179" spans="1:4" x14ac:dyDescent="0.25">
      <c r="A17179"/>
      <c r="B17179"/>
      <c r="C17179"/>
      <c r="D17179"/>
    </row>
    <row r="17180" spans="1:4" x14ac:dyDescent="0.25">
      <c r="A17180"/>
      <c r="B17180"/>
      <c r="C17180"/>
      <c r="D17180"/>
    </row>
    <row r="17181" spans="1:4" x14ac:dyDescent="0.25">
      <c r="A17181"/>
      <c r="B17181"/>
      <c r="C17181"/>
      <c r="D17181"/>
    </row>
    <row r="17182" spans="1:4" x14ac:dyDescent="0.25">
      <c r="A17182"/>
      <c r="B17182"/>
      <c r="C17182"/>
      <c r="D17182"/>
    </row>
    <row r="17183" spans="1:4" x14ac:dyDescent="0.25">
      <c r="A17183"/>
      <c r="B17183"/>
      <c r="C17183"/>
      <c r="D17183"/>
    </row>
    <row r="17184" spans="1:4" x14ac:dyDescent="0.25">
      <c r="A17184"/>
      <c r="B17184"/>
      <c r="C17184"/>
      <c r="D17184"/>
    </row>
    <row r="17185" spans="1:4" x14ac:dyDescent="0.25">
      <c r="A17185"/>
      <c r="B17185"/>
      <c r="C17185"/>
      <c r="D17185"/>
    </row>
    <row r="17186" spans="1:4" x14ac:dyDescent="0.25">
      <c r="A17186"/>
      <c r="B17186"/>
      <c r="C17186"/>
      <c r="D17186"/>
    </row>
    <row r="17187" spans="1:4" x14ac:dyDescent="0.25">
      <c r="A17187"/>
      <c r="B17187"/>
      <c r="C17187"/>
      <c r="D17187"/>
    </row>
    <row r="17188" spans="1:4" x14ac:dyDescent="0.25">
      <c r="A17188"/>
      <c r="B17188"/>
      <c r="C17188"/>
      <c r="D17188"/>
    </row>
    <row r="17189" spans="1:4" x14ac:dyDescent="0.25">
      <c r="A17189"/>
      <c r="B17189"/>
      <c r="C17189"/>
      <c r="D17189"/>
    </row>
    <row r="17190" spans="1:4" x14ac:dyDescent="0.25">
      <c r="A17190"/>
      <c r="B17190"/>
      <c r="C17190"/>
      <c r="D17190"/>
    </row>
    <row r="17191" spans="1:4" x14ac:dyDescent="0.25">
      <c r="A17191"/>
      <c r="B17191"/>
      <c r="C17191"/>
      <c r="D17191"/>
    </row>
    <row r="17192" spans="1:4" x14ac:dyDescent="0.25">
      <c r="A17192"/>
      <c r="B17192"/>
      <c r="C17192"/>
      <c r="D17192"/>
    </row>
    <row r="17193" spans="1:4" x14ac:dyDescent="0.25">
      <c r="A17193"/>
      <c r="B17193"/>
      <c r="C17193"/>
      <c r="D17193"/>
    </row>
    <row r="17194" spans="1:4" x14ac:dyDescent="0.25">
      <c r="A17194"/>
      <c r="B17194"/>
      <c r="C17194"/>
      <c r="D17194"/>
    </row>
    <row r="17195" spans="1:4" x14ac:dyDescent="0.25">
      <c r="A17195"/>
      <c r="B17195"/>
      <c r="C17195"/>
      <c r="D17195"/>
    </row>
    <row r="17196" spans="1:4" x14ac:dyDescent="0.25">
      <c r="A17196"/>
      <c r="B17196"/>
      <c r="C17196"/>
      <c r="D17196"/>
    </row>
    <row r="17197" spans="1:4" x14ac:dyDescent="0.25">
      <c r="A17197"/>
      <c r="B17197"/>
      <c r="C17197"/>
      <c r="D17197"/>
    </row>
    <row r="17198" spans="1:4" x14ac:dyDescent="0.25">
      <c r="A17198"/>
      <c r="B17198"/>
      <c r="C17198"/>
      <c r="D17198"/>
    </row>
    <row r="17199" spans="1:4" x14ac:dyDescent="0.25">
      <c r="A17199"/>
      <c r="B17199"/>
      <c r="C17199"/>
      <c r="D17199"/>
    </row>
    <row r="17200" spans="1:4" x14ac:dyDescent="0.25">
      <c r="A17200"/>
      <c r="B17200"/>
      <c r="C17200"/>
      <c r="D17200"/>
    </row>
    <row r="17201" spans="1:4" x14ac:dyDescent="0.25">
      <c r="A17201"/>
      <c r="B17201"/>
      <c r="C17201"/>
      <c r="D17201"/>
    </row>
    <row r="17202" spans="1:4" x14ac:dyDescent="0.25">
      <c r="A17202"/>
      <c r="B17202"/>
      <c r="C17202"/>
      <c r="D17202"/>
    </row>
    <row r="17203" spans="1:4" x14ac:dyDescent="0.25">
      <c r="A17203"/>
      <c r="B17203"/>
      <c r="C17203"/>
      <c r="D17203"/>
    </row>
    <row r="17204" spans="1:4" x14ac:dyDescent="0.25">
      <c r="A17204"/>
      <c r="B17204"/>
      <c r="C17204"/>
      <c r="D17204"/>
    </row>
    <row r="17205" spans="1:4" x14ac:dyDescent="0.25">
      <c r="A17205"/>
      <c r="B17205"/>
      <c r="C17205"/>
      <c r="D17205"/>
    </row>
    <row r="17206" spans="1:4" x14ac:dyDescent="0.25">
      <c r="A17206"/>
      <c r="B17206"/>
      <c r="C17206"/>
      <c r="D17206"/>
    </row>
    <row r="17207" spans="1:4" x14ac:dyDescent="0.25">
      <c r="A17207"/>
      <c r="B17207"/>
      <c r="C17207"/>
      <c r="D17207"/>
    </row>
    <row r="17208" spans="1:4" x14ac:dyDescent="0.25">
      <c r="A17208"/>
      <c r="B17208"/>
      <c r="C17208"/>
      <c r="D17208"/>
    </row>
    <row r="17209" spans="1:4" x14ac:dyDescent="0.25">
      <c r="A17209"/>
      <c r="B17209"/>
      <c r="C17209"/>
      <c r="D17209"/>
    </row>
    <row r="17210" spans="1:4" x14ac:dyDescent="0.25">
      <c r="A17210"/>
      <c r="B17210"/>
      <c r="C17210"/>
      <c r="D17210"/>
    </row>
    <row r="17211" spans="1:4" x14ac:dyDescent="0.25">
      <c r="A17211"/>
      <c r="B17211"/>
      <c r="C17211"/>
      <c r="D17211"/>
    </row>
    <row r="17212" spans="1:4" x14ac:dyDescent="0.25">
      <c r="A17212"/>
      <c r="B17212"/>
      <c r="C17212"/>
      <c r="D17212"/>
    </row>
    <row r="17213" spans="1:4" x14ac:dyDescent="0.25">
      <c r="A17213"/>
      <c r="B17213"/>
      <c r="C17213"/>
      <c r="D17213"/>
    </row>
    <row r="17214" spans="1:4" x14ac:dyDescent="0.25">
      <c r="A17214"/>
      <c r="B17214"/>
      <c r="C17214"/>
      <c r="D17214"/>
    </row>
    <row r="17215" spans="1:4" x14ac:dyDescent="0.25">
      <c r="A17215"/>
      <c r="B17215"/>
      <c r="C17215"/>
      <c r="D17215"/>
    </row>
    <row r="17216" spans="1:4" x14ac:dyDescent="0.25">
      <c r="A17216"/>
      <c r="B17216"/>
      <c r="C17216"/>
      <c r="D17216"/>
    </row>
    <row r="17217" spans="1:4" x14ac:dyDescent="0.25">
      <c r="A17217"/>
      <c r="B17217"/>
      <c r="C17217"/>
      <c r="D17217"/>
    </row>
    <row r="17218" spans="1:4" x14ac:dyDescent="0.25">
      <c r="A17218"/>
      <c r="B17218"/>
      <c r="C17218"/>
      <c r="D17218"/>
    </row>
    <row r="17219" spans="1:4" x14ac:dyDescent="0.25">
      <c r="A17219"/>
      <c r="B17219"/>
      <c r="C17219"/>
      <c r="D17219"/>
    </row>
    <row r="17220" spans="1:4" x14ac:dyDescent="0.25">
      <c r="A17220"/>
      <c r="B17220"/>
      <c r="C17220"/>
      <c r="D17220"/>
    </row>
    <row r="17221" spans="1:4" x14ac:dyDescent="0.25">
      <c r="A17221"/>
      <c r="B17221"/>
      <c r="C17221"/>
      <c r="D17221"/>
    </row>
    <row r="17222" spans="1:4" x14ac:dyDescent="0.25">
      <c r="A17222"/>
      <c r="B17222"/>
      <c r="C17222"/>
      <c r="D17222"/>
    </row>
    <row r="17223" spans="1:4" x14ac:dyDescent="0.25">
      <c r="A17223"/>
      <c r="B17223"/>
      <c r="C17223"/>
      <c r="D17223"/>
    </row>
    <row r="17224" spans="1:4" x14ac:dyDescent="0.25">
      <c r="A17224"/>
      <c r="B17224"/>
      <c r="C17224"/>
      <c r="D17224"/>
    </row>
    <row r="17225" spans="1:4" x14ac:dyDescent="0.25">
      <c r="A17225"/>
      <c r="B17225"/>
      <c r="C17225"/>
      <c r="D17225"/>
    </row>
    <row r="17226" spans="1:4" x14ac:dyDescent="0.25">
      <c r="A17226"/>
      <c r="B17226"/>
      <c r="C17226"/>
      <c r="D17226"/>
    </row>
    <row r="17227" spans="1:4" x14ac:dyDescent="0.25">
      <c r="A17227"/>
      <c r="B17227"/>
      <c r="C17227"/>
      <c r="D17227"/>
    </row>
    <row r="17228" spans="1:4" x14ac:dyDescent="0.25">
      <c r="A17228"/>
      <c r="B17228"/>
      <c r="C17228"/>
      <c r="D17228"/>
    </row>
    <row r="17229" spans="1:4" x14ac:dyDescent="0.25">
      <c r="A17229"/>
      <c r="B17229"/>
      <c r="C17229"/>
      <c r="D17229"/>
    </row>
    <row r="17230" spans="1:4" x14ac:dyDescent="0.25">
      <c r="A17230"/>
      <c r="B17230"/>
      <c r="C17230"/>
      <c r="D17230"/>
    </row>
    <row r="17231" spans="1:4" x14ac:dyDescent="0.25">
      <c r="A17231"/>
      <c r="B17231"/>
      <c r="C17231"/>
      <c r="D17231"/>
    </row>
    <row r="17232" spans="1:4" x14ac:dyDescent="0.25">
      <c r="A17232"/>
      <c r="B17232"/>
      <c r="C17232"/>
      <c r="D17232"/>
    </row>
    <row r="17233" spans="1:4" x14ac:dyDescent="0.25">
      <c r="A17233"/>
      <c r="B17233"/>
      <c r="C17233"/>
      <c r="D17233"/>
    </row>
    <row r="17234" spans="1:4" x14ac:dyDescent="0.25">
      <c r="A17234"/>
      <c r="B17234"/>
      <c r="C17234"/>
      <c r="D17234"/>
    </row>
    <row r="17235" spans="1:4" x14ac:dyDescent="0.25">
      <c r="A17235"/>
      <c r="B17235"/>
      <c r="C17235"/>
      <c r="D17235"/>
    </row>
    <row r="17236" spans="1:4" x14ac:dyDescent="0.25">
      <c r="A17236"/>
      <c r="B17236"/>
      <c r="C17236"/>
      <c r="D17236"/>
    </row>
    <row r="17237" spans="1:4" x14ac:dyDescent="0.25">
      <c r="A17237"/>
      <c r="B17237"/>
      <c r="C17237"/>
      <c r="D17237"/>
    </row>
    <row r="17238" spans="1:4" x14ac:dyDescent="0.25">
      <c r="A17238"/>
      <c r="B17238"/>
      <c r="C17238"/>
      <c r="D17238"/>
    </row>
    <row r="17239" spans="1:4" x14ac:dyDescent="0.25">
      <c r="A17239"/>
      <c r="B17239"/>
      <c r="C17239"/>
      <c r="D17239"/>
    </row>
    <row r="17240" spans="1:4" x14ac:dyDescent="0.25">
      <c r="A17240"/>
      <c r="B17240"/>
      <c r="C17240"/>
      <c r="D17240"/>
    </row>
    <row r="17241" spans="1:4" x14ac:dyDescent="0.25">
      <c r="A17241"/>
      <c r="B17241"/>
      <c r="C17241"/>
      <c r="D17241"/>
    </row>
    <row r="17242" spans="1:4" x14ac:dyDescent="0.25">
      <c r="A17242"/>
      <c r="B17242"/>
      <c r="C17242"/>
      <c r="D17242"/>
    </row>
    <row r="17243" spans="1:4" x14ac:dyDescent="0.25">
      <c r="A17243"/>
      <c r="B17243"/>
      <c r="C17243"/>
      <c r="D17243"/>
    </row>
    <row r="17244" spans="1:4" x14ac:dyDescent="0.25">
      <c r="A17244"/>
      <c r="B17244"/>
      <c r="C17244"/>
      <c r="D17244"/>
    </row>
    <row r="17245" spans="1:4" x14ac:dyDescent="0.25">
      <c r="A17245"/>
      <c r="B17245"/>
      <c r="C17245"/>
      <c r="D17245"/>
    </row>
    <row r="17246" spans="1:4" x14ac:dyDescent="0.25">
      <c r="A17246"/>
      <c r="B17246"/>
      <c r="C17246"/>
      <c r="D17246"/>
    </row>
    <row r="17247" spans="1:4" x14ac:dyDescent="0.25">
      <c r="A17247"/>
      <c r="B17247"/>
      <c r="C17247"/>
      <c r="D17247"/>
    </row>
    <row r="17248" spans="1:4" x14ac:dyDescent="0.25">
      <c r="A17248"/>
      <c r="B17248"/>
      <c r="C17248"/>
      <c r="D17248"/>
    </row>
    <row r="17249" spans="1:4" x14ac:dyDescent="0.25">
      <c r="A17249"/>
      <c r="B17249"/>
      <c r="C17249"/>
      <c r="D17249"/>
    </row>
    <row r="17250" spans="1:4" x14ac:dyDescent="0.25">
      <c r="A17250"/>
      <c r="B17250"/>
      <c r="C17250"/>
      <c r="D17250"/>
    </row>
    <row r="17251" spans="1:4" x14ac:dyDescent="0.25">
      <c r="A17251"/>
      <c r="B17251"/>
      <c r="C17251"/>
      <c r="D17251"/>
    </row>
    <row r="17252" spans="1:4" x14ac:dyDescent="0.25">
      <c r="A17252"/>
      <c r="B17252"/>
      <c r="C17252"/>
      <c r="D17252"/>
    </row>
    <row r="17253" spans="1:4" x14ac:dyDescent="0.25">
      <c r="A17253"/>
      <c r="B17253"/>
      <c r="C17253"/>
      <c r="D17253"/>
    </row>
    <row r="17254" spans="1:4" x14ac:dyDescent="0.25">
      <c r="A17254"/>
      <c r="B17254"/>
      <c r="C17254"/>
      <c r="D17254"/>
    </row>
    <row r="17255" spans="1:4" x14ac:dyDescent="0.25">
      <c r="A17255"/>
      <c r="B17255"/>
      <c r="C17255"/>
      <c r="D17255"/>
    </row>
    <row r="17256" spans="1:4" x14ac:dyDescent="0.25">
      <c r="A17256"/>
      <c r="B17256"/>
      <c r="C17256"/>
      <c r="D17256"/>
    </row>
    <row r="17257" spans="1:4" x14ac:dyDescent="0.25">
      <c r="A17257"/>
      <c r="B17257"/>
      <c r="C17257"/>
      <c r="D17257"/>
    </row>
    <row r="17258" spans="1:4" x14ac:dyDescent="0.25">
      <c r="A17258"/>
      <c r="B17258"/>
      <c r="C17258"/>
      <c r="D17258"/>
    </row>
    <row r="17259" spans="1:4" x14ac:dyDescent="0.25">
      <c r="A17259"/>
      <c r="B17259"/>
      <c r="C17259"/>
      <c r="D17259"/>
    </row>
    <row r="17260" spans="1:4" x14ac:dyDescent="0.25">
      <c r="A17260"/>
      <c r="B17260"/>
      <c r="C17260"/>
      <c r="D17260"/>
    </row>
    <row r="17261" spans="1:4" x14ac:dyDescent="0.25">
      <c r="A17261"/>
      <c r="B17261"/>
      <c r="C17261"/>
      <c r="D17261"/>
    </row>
    <row r="17262" spans="1:4" x14ac:dyDescent="0.25">
      <c r="A17262"/>
      <c r="B17262"/>
      <c r="C17262"/>
      <c r="D17262"/>
    </row>
    <row r="17263" spans="1:4" x14ac:dyDescent="0.25">
      <c r="A17263"/>
      <c r="B17263"/>
      <c r="C17263"/>
      <c r="D17263"/>
    </row>
    <row r="17264" spans="1:4" x14ac:dyDescent="0.25">
      <c r="A17264"/>
      <c r="B17264"/>
      <c r="C17264"/>
      <c r="D17264"/>
    </row>
    <row r="17265" spans="1:4" x14ac:dyDescent="0.25">
      <c r="A17265"/>
      <c r="B17265"/>
      <c r="C17265"/>
      <c r="D17265"/>
    </row>
    <row r="17266" spans="1:4" x14ac:dyDescent="0.25">
      <c r="A17266"/>
      <c r="B17266"/>
      <c r="C17266"/>
      <c r="D17266"/>
    </row>
    <row r="17267" spans="1:4" x14ac:dyDescent="0.25">
      <c r="A17267"/>
      <c r="B17267"/>
      <c r="C17267"/>
      <c r="D17267"/>
    </row>
    <row r="17268" spans="1:4" x14ac:dyDescent="0.25">
      <c r="A17268"/>
      <c r="B17268"/>
      <c r="C17268"/>
      <c r="D17268"/>
    </row>
    <row r="17269" spans="1:4" x14ac:dyDescent="0.25">
      <c r="A17269"/>
      <c r="B17269"/>
      <c r="C17269"/>
      <c r="D17269"/>
    </row>
    <row r="17270" spans="1:4" x14ac:dyDescent="0.25">
      <c r="A17270"/>
      <c r="B17270"/>
      <c r="C17270"/>
      <c r="D17270"/>
    </row>
    <row r="17271" spans="1:4" x14ac:dyDescent="0.25">
      <c r="A17271"/>
      <c r="B17271"/>
      <c r="C17271"/>
      <c r="D17271"/>
    </row>
    <row r="17272" spans="1:4" x14ac:dyDescent="0.25">
      <c r="A17272"/>
      <c r="B17272"/>
      <c r="C17272"/>
      <c r="D17272"/>
    </row>
    <row r="17273" spans="1:4" x14ac:dyDescent="0.25">
      <c r="A17273"/>
      <c r="B17273"/>
      <c r="C17273"/>
      <c r="D17273"/>
    </row>
    <row r="17274" spans="1:4" x14ac:dyDescent="0.25">
      <c r="A17274"/>
      <c r="B17274"/>
      <c r="C17274"/>
      <c r="D17274"/>
    </row>
    <row r="17275" spans="1:4" x14ac:dyDescent="0.25">
      <c r="A17275"/>
      <c r="B17275"/>
      <c r="C17275"/>
      <c r="D17275"/>
    </row>
    <row r="17276" spans="1:4" x14ac:dyDescent="0.25">
      <c r="A17276"/>
      <c r="B17276"/>
      <c r="C17276"/>
      <c r="D17276"/>
    </row>
    <row r="17277" spans="1:4" x14ac:dyDescent="0.25">
      <c r="A17277"/>
      <c r="B17277"/>
      <c r="C17277"/>
      <c r="D17277"/>
    </row>
    <row r="17278" spans="1:4" x14ac:dyDescent="0.25">
      <c r="A17278"/>
      <c r="B17278"/>
      <c r="C17278"/>
      <c r="D17278"/>
    </row>
    <row r="17279" spans="1:4" x14ac:dyDescent="0.25">
      <c r="A17279"/>
      <c r="B17279"/>
      <c r="C17279"/>
      <c r="D17279"/>
    </row>
    <row r="17280" spans="1:4" x14ac:dyDescent="0.25">
      <c r="A17280"/>
      <c r="B17280"/>
      <c r="C17280"/>
      <c r="D17280"/>
    </row>
    <row r="17281" spans="1:4" x14ac:dyDescent="0.25">
      <c r="A17281"/>
      <c r="B17281"/>
      <c r="C17281"/>
      <c r="D17281"/>
    </row>
    <row r="17282" spans="1:4" x14ac:dyDescent="0.25">
      <c r="A17282"/>
      <c r="B17282"/>
      <c r="C17282"/>
      <c r="D17282"/>
    </row>
    <row r="17283" spans="1:4" x14ac:dyDescent="0.25">
      <c r="A17283"/>
      <c r="B17283"/>
      <c r="C17283"/>
      <c r="D17283"/>
    </row>
    <row r="17284" spans="1:4" x14ac:dyDescent="0.25">
      <c r="A17284"/>
      <c r="B17284"/>
      <c r="C17284"/>
      <c r="D17284"/>
    </row>
    <row r="17285" spans="1:4" x14ac:dyDescent="0.25">
      <c r="A17285"/>
      <c r="B17285"/>
      <c r="C17285"/>
      <c r="D17285"/>
    </row>
    <row r="17286" spans="1:4" x14ac:dyDescent="0.25">
      <c r="A17286"/>
      <c r="B17286"/>
      <c r="C17286"/>
      <c r="D17286"/>
    </row>
    <row r="17287" spans="1:4" x14ac:dyDescent="0.25">
      <c r="A17287"/>
      <c r="B17287"/>
      <c r="C17287"/>
      <c r="D17287"/>
    </row>
    <row r="17288" spans="1:4" x14ac:dyDescent="0.25">
      <c r="A17288"/>
      <c r="B17288"/>
      <c r="C17288"/>
      <c r="D17288"/>
    </row>
    <row r="17289" spans="1:4" x14ac:dyDescent="0.25">
      <c r="A17289"/>
      <c r="B17289"/>
      <c r="C17289"/>
      <c r="D17289"/>
    </row>
    <row r="17290" spans="1:4" x14ac:dyDescent="0.25">
      <c r="A17290"/>
      <c r="B17290"/>
      <c r="C17290"/>
      <c r="D17290"/>
    </row>
    <row r="17291" spans="1:4" x14ac:dyDescent="0.25">
      <c r="A17291"/>
      <c r="B17291"/>
      <c r="C17291"/>
      <c r="D17291"/>
    </row>
    <row r="17292" spans="1:4" x14ac:dyDescent="0.25">
      <c r="A17292"/>
      <c r="B17292"/>
      <c r="C17292"/>
      <c r="D17292"/>
    </row>
    <row r="17293" spans="1:4" x14ac:dyDescent="0.25">
      <c r="A17293"/>
      <c r="B17293"/>
      <c r="C17293"/>
      <c r="D17293"/>
    </row>
    <row r="17294" spans="1:4" x14ac:dyDescent="0.25">
      <c r="A17294"/>
      <c r="B17294"/>
      <c r="C17294"/>
      <c r="D17294"/>
    </row>
    <row r="17295" spans="1:4" x14ac:dyDescent="0.25">
      <c r="A17295"/>
      <c r="B17295"/>
      <c r="C17295"/>
      <c r="D17295"/>
    </row>
    <row r="17296" spans="1:4" x14ac:dyDescent="0.25">
      <c r="A17296"/>
      <c r="B17296"/>
      <c r="C17296"/>
      <c r="D17296"/>
    </row>
    <row r="17297" spans="1:4" x14ac:dyDescent="0.25">
      <c r="A17297"/>
      <c r="B17297"/>
      <c r="C17297"/>
      <c r="D17297"/>
    </row>
    <row r="17298" spans="1:4" x14ac:dyDescent="0.25">
      <c r="A17298"/>
      <c r="B17298"/>
      <c r="C17298"/>
      <c r="D17298"/>
    </row>
    <row r="17299" spans="1:4" x14ac:dyDescent="0.25">
      <c r="A17299"/>
      <c r="B17299"/>
      <c r="C17299"/>
      <c r="D17299"/>
    </row>
    <row r="17300" spans="1:4" x14ac:dyDescent="0.25">
      <c r="A17300"/>
      <c r="B17300"/>
      <c r="C17300"/>
      <c r="D17300"/>
    </row>
    <row r="17301" spans="1:4" x14ac:dyDescent="0.25">
      <c r="A17301"/>
      <c r="B17301"/>
      <c r="C17301"/>
      <c r="D17301"/>
    </row>
    <row r="17302" spans="1:4" x14ac:dyDescent="0.25">
      <c r="A17302"/>
      <c r="B17302"/>
      <c r="C17302"/>
      <c r="D17302"/>
    </row>
    <row r="17303" spans="1:4" x14ac:dyDescent="0.25">
      <c r="A17303"/>
      <c r="B17303"/>
      <c r="C17303"/>
      <c r="D17303"/>
    </row>
    <row r="17304" spans="1:4" x14ac:dyDescent="0.25">
      <c r="A17304"/>
      <c r="B17304"/>
      <c r="C17304"/>
      <c r="D17304"/>
    </row>
    <row r="17305" spans="1:4" x14ac:dyDescent="0.25">
      <c r="A17305"/>
      <c r="B17305"/>
      <c r="C17305"/>
      <c r="D17305"/>
    </row>
    <row r="17306" spans="1:4" x14ac:dyDescent="0.25">
      <c r="A17306"/>
      <c r="B17306"/>
      <c r="C17306"/>
      <c r="D17306"/>
    </row>
    <row r="17307" spans="1:4" x14ac:dyDescent="0.25">
      <c r="A17307"/>
      <c r="B17307"/>
      <c r="C17307"/>
      <c r="D17307"/>
    </row>
    <row r="17308" spans="1:4" x14ac:dyDescent="0.25">
      <c r="A17308"/>
      <c r="B17308"/>
      <c r="C17308"/>
      <c r="D17308"/>
    </row>
    <row r="17309" spans="1:4" x14ac:dyDescent="0.25">
      <c r="A17309"/>
      <c r="B17309"/>
      <c r="C17309"/>
      <c r="D17309"/>
    </row>
    <row r="17310" spans="1:4" x14ac:dyDescent="0.25">
      <c r="A17310"/>
      <c r="B17310"/>
      <c r="C17310"/>
      <c r="D17310"/>
    </row>
    <row r="17311" spans="1:4" x14ac:dyDescent="0.25">
      <c r="A17311"/>
      <c r="B17311"/>
      <c r="C17311"/>
      <c r="D17311"/>
    </row>
    <row r="17312" spans="1:4" x14ac:dyDescent="0.25">
      <c r="A17312"/>
      <c r="B17312"/>
      <c r="C17312"/>
      <c r="D17312"/>
    </row>
    <row r="17313" spans="1:4" x14ac:dyDescent="0.25">
      <c r="A17313"/>
      <c r="B17313"/>
      <c r="C17313"/>
      <c r="D17313"/>
    </row>
    <row r="17314" spans="1:4" x14ac:dyDescent="0.25">
      <c r="A17314"/>
      <c r="B17314"/>
      <c r="C17314"/>
      <c r="D17314"/>
    </row>
    <row r="17315" spans="1:4" x14ac:dyDescent="0.25">
      <c r="A17315"/>
      <c r="B17315"/>
      <c r="C17315"/>
      <c r="D17315"/>
    </row>
    <row r="17316" spans="1:4" x14ac:dyDescent="0.25">
      <c r="A17316"/>
      <c r="B17316"/>
      <c r="C17316"/>
      <c r="D17316"/>
    </row>
    <row r="17317" spans="1:4" x14ac:dyDescent="0.25">
      <c r="A17317"/>
      <c r="B17317"/>
      <c r="C17317"/>
      <c r="D17317"/>
    </row>
    <row r="17318" spans="1:4" x14ac:dyDescent="0.25">
      <c r="A17318"/>
      <c r="B17318"/>
      <c r="C17318"/>
      <c r="D17318"/>
    </row>
    <row r="17319" spans="1:4" x14ac:dyDescent="0.25">
      <c r="A17319"/>
      <c r="B17319"/>
      <c r="C17319"/>
      <c r="D17319"/>
    </row>
    <row r="17320" spans="1:4" x14ac:dyDescent="0.25">
      <c r="A17320"/>
      <c r="B17320"/>
      <c r="C17320"/>
      <c r="D17320"/>
    </row>
    <row r="17321" spans="1:4" x14ac:dyDescent="0.25">
      <c r="A17321"/>
      <c r="B17321"/>
      <c r="C17321"/>
      <c r="D17321"/>
    </row>
    <row r="17322" spans="1:4" x14ac:dyDescent="0.25">
      <c r="A17322"/>
      <c r="B17322"/>
      <c r="C17322"/>
      <c r="D17322"/>
    </row>
    <row r="17323" spans="1:4" x14ac:dyDescent="0.25">
      <c r="A17323"/>
      <c r="B17323"/>
      <c r="C17323"/>
      <c r="D17323"/>
    </row>
    <row r="17324" spans="1:4" x14ac:dyDescent="0.25">
      <c r="A17324"/>
      <c r="B17324"/>
      <c r="C17324"/>
      <c r="D17324"/>
    </row>
    <row r="17325" spans="1:4" x14ac:dyDescent="0.25">
      <c r="A17325"/>
      <c r="B17325"/>
      <c r="C17325"/>
      <c r="D17325"/>
    </row>
    <row r="17326" spans="1:4" x14ac:dyDescent="0.25">
      <c r="A17326"/>
      <c r="B17326"/>
      <c r="C17326"/>
      <c r="D17326"/>
    </row>
    <row r="17327" spans="1:4" x14ac:dyDescent="0.25">
      <c r="A17327"/>
      <c r="B17327"/>
      <c r="C17327"/>
      <c r="D17327"/>
    </row>
    <row r="17328" spans="1:4" x14ac:dyDescent="0.25">
      <c r="A17328"/>
      <c r="B17328"/>
      <c r="C17328"/>
      <c r="D17328"/>
    </row>
    <row r="17329" spans="1:4" x14ac:dyDescent="0.25">
      <c r="A17329"/>
      <c r="B17329"/>
      <c r="C17329"/>
      <c r="D17329"/>
    </row>
    <row r="17330" spans="1:4" x14ac:dyDescent="0.25">
      <c r="A17330"/>
      <c r="B17330"/>
      <c r="C17330"/>
      <c r="D17330"/>
    </row>
    <row r="17331" spans="1:4" x14ac:dyDescent="0.25">
      <c r="A17331"/>
      <c r="B17331"/>
      <c r="C17331"/>
      <c r="D17331"/>
    </row>
    <row r="17332" spans="1:4" x14ac:dyDescent="0.25">
      <c r="A17332"/>
      <c r="B17332"/>
      <c r="C17332"/>
      <c r="D17332"/>
    </row>
    <row r="17333" spans="1:4" x14ac:dyDescent="0.25">
      <c r="A17333"/>
      <c r="B17333"/>
      <c r="C17333"/>
      <c r="D17333"/>
    </row>
    <row r="17334" spans="1:4" x14ac:dyDescent="0.25">
      <c r="A17334"/>
      <c r="B17334"/>
      <c r="C17334"/>
      <c r="D17334"/>
    </row>
    <row r="17335" spans="1:4" x14ac:dyDescent="0.25">
      <c r="A17335"/>
      <c r="B17335"/>
      <c r="C17335"/>
      <c r="D17335"/>
    </row>
    <row r="17336" spans="1:4" x14ac:dyDescent="0.25">
      <c r="A17336"/>
      <c r="B17336"/>
      <c r="C17336"/>
      <c r="D17336"/>
    </row>
    <row r="17337" spans="1:4" x14ac:dyDescent="0.25">
      <c r="A17337"/>
      <c r="B17337"/>
      <c r="C17337"/>
      <c r="D17337"/>
    </row>
    <row r="17338" spans="1:4" x14ac:dyDescent="0.25">
      <c r="A17338"/>
      <c r="B17338"/>
      <c r="C17338"/>
      <c r="D17338"/>
    </row>
    <row r="17339" spans="1:4" x14ac:dyDescent="0.25">
      <c r="A17339"/>
      <c r="B17339"/>
      <c r="C17339"/>
      <c r="D17339"/>
    </row>
    <row r="17340" spans="1:4" x14ac:dyDescent="0.25">
      <c r="A17340"/>
      <c r="B17340"/>
      <c r="C17340"/>
      <c r="D17340"/>
    </row>
    <row r="17341" spans="1:4" x14ac:dyDescent="0.25">
      <c r="A17341"/>
      <c r="B17341"/>
      <c r="C17341"/>
      <c r="D17341"/>
    </row>
    <row r="17342" spans="1:4" x14ac:dyDescent="0.25">
      <c r="A17342"/>
      <c r="B17342"/>
      <c r="C17342"/>
      <c r="D17342"/>
    </row>
    <row r="17343" spans="1:4" x14ac:dyDescent="0.25">
      <c r="A17343"/>
      <c r="B17343"/>
      <c r="C17343"/>
      <c r="D17343"/>
    </row>
    <row r="17344" spans="1:4" x14ac:dyDescent="0.25">
      <c r="A17344"/>
      <c r="B17344"/>
      <c r="C17344"/>
      <c r="D17344"/>
    </row>
    <row r="17345" spans="1:4" x14ac:dyDescent="0.25">
      <c r="A17345"/>
      <c r="B17345"/>
      <c r="C17345"/>
      <c r="D17345"/>
    </row>
    <row r="17346" spans="1:4" x14ac:dyDescent="0.25">
      <c r="A17346"/>
      <c r="B17346"/>
      <c r="C17346"/>
      <c r="D17346"/>
    </row>
    <row r="17347" spans="1:4" x14ac:dyDescent="0.25">
      <c r="A17347"/>
      <c r="B17347"/>
      <c r="C17347"/>
      <c r="D17347"/>
    </row>
    <row r="17348" spans="1:4" x14ac:dyDescent="0.25">
      <c r="A17348"/>
      <c r="B17348"/>
      <c r="C17348"/>
      <c r="D17348"/>
    </row>
    <row r="17349" spans="1:4" x14ac:dyDescent="0.25">
      <c r="A17349"/>
      <c r="B17349"/>
      <c r="C17349"/>
      <c r="D17349"/>
    </row>
    <row r="17350" spans="1:4" x14ac:dyDescent="0.25">
      <c r="A17350"/>
      <c r="B17350"/>
      <c r="C17350"/>
      <c r="D17350"/>
    </row>
    <row r="17351" spans="1:4" x14ac:dyDescent="0.25">
      <c r="A17351"/>
      <c r="B17351"/>
      <c r="C17351"/>
      <c r="D17351"/>
    </row>
    <row r="17352" spans="1:4" x14ac:dyDescent="0.25">
      <c r="A17352"/>
      <c r="B17352"/>
      <c r="C17352"/>
      <c r="D17352"/>
    </row>
    <row r="17353" spans="1:4" x14ac:dyDescent="0.25">
      <c r="A17353"/>
      <c r="B17353"/>
      <c r="C17353"/>
      <c r="D17353"/>
    </row>
    <row r="17354" spans="1:4" x14ac:dyDescent="0.25">
      <c r="A17354"/>
      <c r="B17354"/>
      <c r="C17354"/>
      <c r="D17354"/>
    </row>
    <row r="17355" spans="1:4" x14ac:dyDescent="0.25">
      <c r="A17355"/>
      <c r="B17355"/>
      <c r="C17355"/>
      <c r="D17355"/>
    </row>
    <row r="17356" spans="1:4" x14ac:dyDescent="0.25">
      <c r="A17356"/>
      <c r="B17356"/>
      <c r="C17356"/>
      <c r="D17356"/>
    </row>
    <row r="17357" spans="1:4" x14ac:dyDescent="0.25">
      <c r="A17357"/>
      <c r="B17357"/>
      <c r="C17357"/>
      <c r="D17357"/>
    </row>
    <row r="17358" spans="1:4" x14ac:dyDescent="0.25">
      <c r="A17358"/>
      <c r="B17358"/>
      <c r="C17358"/>
      <c r="D17358"/>
    </row>
    <row r="17359" spans="1:4" x14ac:dyDescent="0.25">
      <c r="A17359"/>
      <c r="B17359"/>
      <c r="C17359"/>
      <c r="D17359"/>
    </row>
    <row r="17360" spans="1:4" x14ac:dyDescent="0.25">
      <c r="A17360"/>
      <c r="B17360"/>
      <c r="C17360"/>
      <c r="D17360"/>
    </row>
    <row r="17361" spans="1:4" x14ac:dyDescent="0.25">
      <c r="A17361"/>
      <c r="B17361"/>
      <c r="C17361"/>
      <c r="D17361"/>
    </row>
    <row r="17362" spans="1:4" x14ac:dyDescent="0.25">
      <c r="A17362"/>
      <c r="B17362"/>
      <c r="C17362"/>
      <c r="D17362"/>
    </row>
    <row r="17363" spans="1:4" x14ac:dyDescent="0.25">
      <c r="A17363"/>
      <c r="B17363"/>
      <c r="C17363"/>
      <c r="D17363"/>
    </row>
    <row r="17364" spans="1:4" x14ac:dyDescent="0.25">
      <c r="A17364"/>
      <c r="B17364"/>
      <c r="C17364"/>
      <c r="D17364"/>
    </row>
    <row r="17365" spans="1:4" x14ac:dyDescent="0.25">
      <c r="A17365"/>
      <c r="B17365"/>
      <c r="C17365"/>
      <c r="D17365"/>
    </row>
    <row r="17366" spans="1:4" x14ac:dyDescent="0.25">
      <c r="A17366"/>
      <c r="B17366"/>
      <c r="C17366"/>
      <c r="D17366"/>
    </row>
    <row r="17367" spans="1:4" x14ac:dyDescent="0.25">
      <c r="A17367"/>
      <c r="B17367"/>
      <c r="C17367"/>
      <c r="D17367"/>
    </row>
    <row r="17368" spans="1:4" x14ac:dyDescent="0.25">
      <c r="A17368"/>
      <c r="B17368"/>
      <c r="C17368"/>
      <c r="D17368"/>
    </row>
    <row r="17369" spans="1:4" x14ac:dyDescent="0.25">
      <c r="A17369"/>
      <c r="B17369"/>
      <c r="C17369"/>
      <c r="D17369"/>
    </row>
    <row r="17370" spans="1:4" x14ac:dyDescent="0.25">
      <c r="A17370"/>
      <c r="B17370"/>
      <c r="C17370"/>
      <c r="D17370"/>
    </row>
    <row r="17371" spans="1:4" x14ac:dyDescent="0.25">
      <c r="A17371"/>
      <c r="B17371"/>
      <c r="C17371"/>
      <c r="D17371"/>
    </row>
    <row r="17372" spans="1:4" x14ac:dyDescent="0.25">
      <c r="A17372"/>
      <c r="B17372"/>
      <c r="C17372"/>
      <c r="D17372"/>
    </row>
    <row r="17373" spans="1:4" x14ac:dyDescent="0.25">
      <c r="A17373"/>
      <c r="B17373"/>
      <c r="C17373"/>
      <c r="D17373"/>
    </row>
    <row r="17374" spans="1:4" x14ac:dyDescent="0.25">
      <c r="A17374"/>
      <c r="B17374"/>
      <c r="C17374"/>
      <c r="D17374"/>
    </row>
    <row r="17375" spans="1:4" x14ac:dyDescent="0.25">
      <c r="A17375"/>
      <c r="B17375"/>
      <c r="C17375"/>
      <c r="D17375"/>
    </row>
    <row r="17376" spans="1:4" x14ac:dyDescent="0.25">
      <c r="A17376"/>
      <c r="B17376"/>
      <c r="C17376"/>
      <c r="D17376"/>
    </row>
    <row r="17377" spans="1:4" x14ac:dyDescent="0.25">
      <c r="A17377"/>
      <c r="B17377"/>
      <c r="C17377"/>
      <c r="D17377"/>
    </row>
    <row r="17378" spans="1:4" x14ac:dyDescent="0.25">
      <c r="A17378"/>
      <c r="B17378"/>
      <c r="C17378"/>
      <c r="D17378"/>
    </row>
    <row r="17379" spans="1:4" x14ac:dyDescent="0.25">
      <c r="A17379"/>
      <c r="B17379"/>
      <c r="C17379"/>
      <c r="D17379"/>
    </row>
    <row r="17380" spans="1:4" x14ac:dyDescent="0.25">
      <c r="A17380"/>
      <c r="B17380"/>
      <c r="C17380"/>
      <c r="D17380"/>
    </row>
    <row r="17381" spans="1:4" x14ac:dyDescent="0.25">
      <c r="A17381"/>
      <c r="B17381"/>
      <c r="C17381"/>
      <c r="D17381"/>
    </row>
    <row r="17382" spans="1:4" x14ac:dyDescent="0.25">
      <c r="A17382"/>
      <c r="B17382"/>
      <c r="C17382"/>
      <c r="D17382"/>
    </row>
    <row r="17383" spans="1:4" x14ac:dyDescent="0.25">
      <c r="A17383"/>
      <c r="B17383"/>
      <c r="C17383"/>
      <c r="D17383"/>
    </row>
    <row r="17384" spans="1:4" x14ac:dyDescent="0.25">
      <c r="A17384"/>
      <c r="B17384"/>
      <c r="C17384"/>
      <c r="D17384"/>
    </row>
    <row r="17385" spans="1:4" x14ac:dyDescent="0.25">
      <c r="A17385"/>
      <c r="B17385"/>
      <c r="C17385"/>
      <c r="D17385"/>
    </row>
    <row r="17386" spans="1:4" x14ac:dyDescent="0.25">
      <c r="A17386"/>
      <c r="B17386"/>
      <c r="C17386"/>
      <c r="D17386"/>
    </row>
    <row r="17387" spans="1:4" x14ac:dyDescent="0.25">
      <c r="A17387"/>
      <c r="B17387"/>
      <c r="C17387"/>
      <c r="D17387"/>
    </row>
    <row r="17388" spans="1:4" x14ac:dyDescent="0.25">
      <c r="A17388"/>
      <c r="B17388"/>
      <c r="C17388"/>
      <c r="D17388"/>
    </row>
    <row r="17389" spans="1:4" x14ac:dyDescent="0.25">
      <c r="A17389"/>
      <c r="B17389"/>
      <c r="C17389"/>
      <c r="D17389"/>
    </row>
    <row r="17390" spans="1:4" x14ac:dyDescent="0.25">
      <c r="A17390"/>
      <c r="B17390"/>
      <c r="C17390"/>
      <c r="D17390"/>
    </row>
    <row r="17391" spans="1:4" x14ac:dyDescent="0.25">
      <c r="A17391"/>
      <c r="B17391"/>
      <c r="C17391"/>
      <c r="D17391"/>
    </row>
    <row r="17392" spans="1:4" x14ac:dyDescent="0.25">
      <c r="A17392"/>
      <c r="B17392"/>
      <c r="C17392"/>
      <c r="D17392"/>
    </row>
    <row r="17393" spans="1:4" x14ac:dyDescent="0.25">
      <c r="A17393"/>
      <c r="B17393"/>
      <c r="C17393"/>
      <c r="D17393"/>
    </row>
    <row r="17394" spans="1:4" x14ac:dyDescent="0.25">
      <c r="A17394"/>
      <c r="B17394"/>
      <c r="C17394"/>
      <c r="D17394"/>
    </row>
    <row r="17395" spans="1:4" x14ac:dyDescent="0.25">
      <c r="A17395"/>
      <c r="B17395"/>
      <c r="C17395"/>
      <c r="D17395"/>
    </row>
    <row r="17396" spans="1:4" x14ac:dyDescent="0.25">
      <c r="A17396"/>
      <c r="B17396"/>
      <c r="C17396"/>
      <c r="D17396"/>
    </row>
    <row r="17397" spans="1:4" x14ac:dyDescent="0.25">
      <c r="A17397"/>
      <c r="B17397"/>
      <c r="C17397"/>
      <c r="D17397"/>
    </row>
    <row r="17398" spans="1:4" x14ac:dyDescent="0.25">
      <c r="A17398"/>
      <c r="B17398"/>
      <c r="C17398"/>
      <c r="D17398"/>
    </row>
    <row r="17399" spans="1:4" x14ac:dyDescent="0.25">
      <c r="A17399"/>
      <c r="B17399"/>
      <c r="C17399"/>
      <c r="D17399"/>
    </row>
    <row r="17400" spans="1:4" x14ac:dyDescent="0.25">
      <c r="A17400"/>
      <c r="B17400"/>
      <c r="C17400"/>
      <c r="D17400"/>
    </row>
    <row r="17401" spans="1:4" x14ac:dyDescent="0.25">
      <c r="A17401"/>
      <c r="B17401"/>
      <c r="C17401"/>
      <c r="D17401"/>
    </row>
    <row r="17402" spans="1:4" x14ac:dyDescent="0.25">
      <c r="A17402"/>
      <c r="B17402"/>
      <c r="C17402"/>
      <c r="D17402"/>
    </row>
    <row r="17403" spans="1:4" x14ac:dyDescent="0.25">
      <c r="A17403"/>
      <c r="B17403"/>
      <c r="C17403"/>
      <c r="D17403"/>
    </row>
    <row r="17404" spans="1:4" x14ac:dyDescent="0.25">
      <c r="A17404"/>
      <c r="B17404"/>
      <c r="C17404"/>
      <c r="D17404"/>
    </row>
    <row r="17405" spans="1:4" x14ac:dyDescent="0.25">
      <c r="A17405"/>
      <c r="B17405"/>
      <c r="C17405"/>
      <c r="D17405"/>
    </row>
    <row r="17406" spans="1:4" x14ac:dyDescent="0.25">
      <c r="A17406"/>
      <c r="B17406"/>
      <c r="C17406"/>
      <c r="D17406"/>
    </row>
    <row r="17407" spans="1:4" x14ac:dyDescent="0.25">
      <c r="A17407"/>
      <c r="B17407"/>
      <c r="C17407"/>
      <c r="D17407"/>
    </row>
    <row r="17408" spans="1:4" x14ac:dyDescent="0.25">
      <c r="A17408"/>
      <c r="B17408"/>
      <c r="C17408"/>
      <c r="D17408"/>
    </row>
    <row r="17409" spans="1:4" x14ac:dyDescent="0.25">
      <c r="A17409"/>
      <c r="B17409"/>
      <c r="C17409"/>
      <c r="D17409"/>
    </row>
    <row r="17410" spans="1:4" x14ac:dyDescent="0.25">
      <c r="A17410"/>
      <c r="B17410"/>
      <c r="C17410"/>
      <c r="D17410"/>
    </row>
    <row r="17411" spans="1:4" x14ac:dyDescent="0.25">
      <c r="A17411"/>
      <c r="B17411"/>
      <c r="C17411"/>
      <c r="D17411"/>
    </row>
    <row r="17412" spans="1:4" x14ac:dyDescent="0.25">
      <c r="A17412"/>
      <c r="B17412"/>
      <c r="C17412"/>
      <c r="D17412"/>
    </row>
    <row r="17413" spans="1:4" x14ac:dyDescent="0.25">
      <c r="A17413"/>
      <c r="B17413"/>
      <c r="C17413"/>
      <c r="D17413"/>
    </row>
    <row r="17414" spans="1:4" x14ac:dyDescent="0.25">
      <c r="A17414"/>
      <c r="B17414"/>
      <c r="C17414"/>
      <c r="D17414"/>
    </row>
    <row r="17415" spans="1:4" x14ac:dyDescent="0.25">
      <c r="A17415"/>
      <c r="B17415"/>
      <c r="C17415"/>
      <c r="D17415"/>
    </row>
    <row r="17416" spans="1:4" x14ac:dyDescent="0.25">
      <c r="A17416"/>
      <c r="B17416"/>
      <c r="C17416"/>
      <c r="D17416"/>
    </row>
    <row r="17417" spans="1:4" x14ac:dyDescent="0.25">
      <c r="A17417"/>
      <c r="B17417"/>
      <c r="C17417"/>
      <c r="D17417"/>
    </row>
    <row r="17418" spans="1:4" x14ac:dyDescent="0.25">
      <c r="A17418"/>
      <c r="B17418"/>
      <c r="C17418"/>
      <c r="D17418"/>
    </row>
    <row r="17419" spans="1:4" x14ac:dyDescent="0.25">
      <c r="A17419"/>
      <c r="B17419"/>
      <c r="C17419"/>
      <c r="D17419"/>
    </row>
    <row r="17420" spans="1:4" x14ac:dyDescent="0.25">
      <c r="A17420"/>
      <c r="B17420"/>
      <c r="C17420"/>
      <c r="D17420"/>
    </row>
    <row r="17421" spans="1:4" x14ac:dyDescent="0.25">
      <c r="A17421"/>
      <c r="B17421"/>
      <c r="C17421"/>
      <c r="D17421"/>
    </row>
    <row r="17422" spans="1:4" x14ac:dyDescent="0.25">
      <c r="A17422"/>
      <c r="B17422"/>
      <c r="C17422"/>
      <c r="D17422"/>
    </row>
    <row r="17423" spans="1:4" x14ac:dyDescent="0.25">
      <c r="A17423"/>
      <c r="B17423"/>
      <c r="C17423"/>
      <c r="D17423"/>
    </row>
    <row r="17424" spans="1:4" x14ac:dyDescent="0.25">
      <c r="A17424"/>
      <c r="B17424"/>
      <c r="C17424"/>
      <c r="D17424"/>
    </row>
    <row r="17425" spans="1:4" x14ac:dyDescent="0.25">
      <c r="A17425"/>
      <c r="B17425"/>
      <c r="C17425"/>
      <c r="D17425"/>
    </row>
    <row r="17426" spans="1:4" x14ac:dyDescent="0.25">
      <c r="A17426"/>
      <c r="B17426"/>
      <c r="C17426"/>
      <c r="D17426"/>
    </row>
    <row r="17427" spans="1:4" x14ac:dyDescent="0.25">
      <c r="A17427"/>
      <c r="B17427"/>
      <c r="C17427"/>
      <c r="D17427"/>
    </row>
    <row r="17428" spans="1:4" x14ac:dyDescent="0.25">
      <c r="A17428"/>
      <c r="B17428"/>
      <c r="C17428"/>
      <c r="D17428"/>
    </row>
    <row r="17429" spans="1:4" x14ac:dyDescent="0.25">
      <c r="A17429"/>
      <c r="B17429"/>
      <c r="C17429"/>
      <c r="D17429"/>
    </row>
    <row r="17430" spans="1:4" x14ac:dyDescent="0.25">
      <c r="A17430"/>
      <c r="B17430"/>
      <c r="C17430"/>
      <c r="D17430"/>
    </row>
    <row r="17431" spans="1:4" x14ac:dyDescent="0.25">
      <c r="A17431"/>
      <c r="B17431"/>
      <c r="C17431"/>
      <c r="D17431"/>
    </row>
    <row r="17432" spans="1:4" x14ac:dyDescent="0.25">
      <c r="A17432"/>
      <c r="B17432"/>
      <c r="C17432"/>
      <c r="D17432"/>
    </row>
    <row r="17433" spans="1:4" x14ac:dyDescent="0.25">
      <c r="A17433"/>
      <c r="B17433"/>
      <c r="C17433"/>
      <c r="D17433"/>
    </row>
    <row r="17434" spans="1:4" x14ac:dyDescent="0.25">
      <c r="A17434"/>
      <c r="B17434"/>
      <c r="C17434"/>
      <c r="D17434"/>
    </row>
    <row r="17435" spans="1:4" x14ac:dyDescent="0.25">
      <c r="A17435"/>
      <c r="B17435"/>
      <c r="C17435"/>
      <c r="D17435"/>
    </row>
    <row r="17436" spans="1:4" x14ac:dyDescent="0.25">
      <c r="A17436"/>
      <c r="B17436"/>
      <c r="C17436"/>
      <c r="D17436"/>
    </row>
    <row r="17437" spans="1:4" x14ac:dyDescent="0.25">
      <c r="A17437"/>
      <c r="B17437"/>
      <c r="C17437"/>
      <c r="D17437"/>
    </row>
    <row r="17438" spans="1:4" x14ac:dyDescent="0.25">
      <c r="A17438"/>
      <c r="B17438"/>
      <c r="C17438"/>
      <c r="D17438"/>
    </row>
    <row r="17439" spans="1:4" x14ac:dyDescent="0.25">
      <c r="A17439"/>
      <c r="B17439"/>
      <c r="C17439"/>
      <c r="D17439"/>
    </row>
    <row r="17440" spans="1:4" x14ac:dyDescent="0.25">
      <c r="A17440"/>
      <c r="B17440"/>
      <c r="C17440"/>
      <c r="D17440"/>
    </row>
    <row r="17441" spans="1:4" x14ac:dyDescent="0.25">
      <c r="A17441"/>
      <c r="B17441"/>
      <c r="C17441"/>
      <c r="D17441"/>
    </row>
    <row r="17442" spans="1:4" x14ac:dyDescent="0.25">
      <c r="A17442"/>
      <c r="B17442"/>
      <c r="C17442"/>
      <c r="D17442"/>
    </row>
    <row r="17443" spans="1:4" x14ac:dyDescent="0.25">
      <c r="A17443"/>
      <c r="B17443"/>
      <c r="C17443"/>
      <c r="D17443"/>
    </row>
    <row r="17444" spans="1:4" x14ac:dyDescent="0.25">
      <c r="A17444"/>
      <c r="B17444"/>
      <c r="C17444"/>
      <c r="D17444"/>
    </row>
    <row r="17445" spans="1:4" x14ac:dyDescent="0.25">
      <c r="A17445"/>
      <c r="B17445"/>
      <c r="C17445"/>
      <c r="D17445"/>
    </row>
    <row r="17446" spans="1:4" x14ac:dyDescent="0.25">
      <c r="A17446"/>
      <c r="B17446"/>
      <c r="C17446"/>
      <c r="D17446"/>
    </row>
    <row r="17447" spans="1:4" x14ac:dyDescent="0.25">
      <c r="A17447"/>
      <c r="B17447"/>
      <c r="C17447"/>
      <c r="D17447"/>
    </row>
    <row r="17448" spans="1:4" x14ac:dyDescent="0.25">
      <c r="A17448"/>
      <c r="B17448"/>
      <c r="C17448"/>
      <c r="D17448"/>
    </row>
    <row r="17449" spans="1:4" x14ac:dyDescent="0.25">
      <c r="A17449"/>
      <c r="B17449"/>
      <c r="C17449"/>
      <c r="D17449"/>
    </row>
    <row r="17450" spans="1:4" x14ac:dyDescent="0.25">
      <c r="A17450"/>
      <c r="B17450"/>
      <c r="C17450"/>
      <c r="D17450"/>
    </row>
    <row r="17451" spans="1:4" x14ac:dyDescent="0.25">
      <c r="A17451"/>
      <c r="B17451"/>
      <c r="C17451"/>
      <c r="D17451"/>
    </row>
    <row r="17452" spans="1:4" x14ac:dyDescent="0.25">
      <c r="A17452"/>
      <c r="B17452"/>
      <c r="C17452"/>
      <c r="D17452"/>
    </row>
    <row r="17453" spans="1:4" x14ac:dyDescent="0.25">
      <c r="A17453"/>
      <c r="B17453"/>
      <c r="C17453"/>
      <c r="D17453"/>
    </row>
    <row r="17454" spans="1:4" x14ac:dyDescent="0.25">
      <c r="A17454"/>
      <c r="B17454"/>
      <c r="C17454"/>
      <c r="D17454"/>
    </row>
    <row r="17455" spans="1:4" x14ac:dyDescent="0.25">
      <c r="A17455"/>
      <c r="B17455"/>
      <c r="C17455"/>
      <c r="D17455"/>
    </row>
    <row r="17456" spans="1:4" x14ac:dyDescent="0.25">
      <c r="A17456"/>
      <c r="B17456"/>
      <c r="C17456"/>
      <c r="D17456"/>
    </row>
    <row r="17457" spans="1:4" x14ac:dyDescent="0.25">
      <c r="A17457"/>
      <c r="B17457"/>
      <c r="C17457"/>
      <c r="D17457"/>
    </row>
    <row r="17458" spans="1:4" x14ac:dyDescent="0.25">
      <c r="A17458"/>
      <c r="B17458"/>
      <c r="C17458"/>
      <c r="D17458"/>
    </row>
    <row r="17459" spans="1:4" x14ac:dyDescent="0.25">
      <c r="A17459"/>
      <c r="B17459"/>
      <c r="C17459"/>
      <c r="D17459"/>
    </row>
    <row r="17460" spans="1:4" x14ac:dyDescent="0.25">
      <c r="A17460"/>
      <c r="B17460"/>
      <c r="C17460"/>
      <c r="D17460"/>
    </row>
    <row r="17461" spans="1:4" x14ac:dyDescent="0.25">
      <c r="A17461"/>
      <c r="B17461"/>
      <c r="C17461"/>
      <c r="D17461"/>
    </row>
    <row r="17462" spans="1:4" x14ac:dyDescent="0.25">
      <c r="A17462"/>
      <c r="B17462"/>
      <c r="C17462"/>
      <c r="D17462"/>
    </row>
    <row r="17463" spans="1:4" x14ac:dyDescent="0.25">
      <c r="A17463"/>
      <c r="B17463"/>
      <c r="C17463"/>
      <c r="D17463"/>
    </row>
    <row r="17464" spans="1:4" x14ac:dyDescent="0.25">
      <c r="A17464"/>
      <c r="B17464"/>
      <c r="C17464"/>
      <c r="D17464"/>
    </row>
    <row r="17465" spans="1:4" x14ac:dyDescent="0.25">
      <c r="A17465"/>
      <c r="B17465"/>
      <c r="C17465"/>
      <c r="D17465"/>
    </row>
    <row r="17466" spans="1:4" x14ac:dyDescent="0.25">
      <c r="A17466"/>
      <c r="B17466"/>
      <c r="C17466"/>
      <c r="D17466"/>
    </row>
    <row r="17467" spans="1:4" x14ac:dyDescent="0.25">
      <c r="A17467"/>
      <c r="B17467"/>
      <c r="C17467"/>
      <c r="D17467"/>
    </row>
    <row r="17468" spans="1:4" x14ac:dyDescent="0.25">
      <c r="A17468"/>
      <c r="B17468"/>
      <c r="C17468"/>
      <c r="D17468"/>
    </row>
    <row r="17469" spans="1:4" x14ac:dyDescent="0.25">
      <c r="A17469"/>
      <c r="B17469"/>
      <c r="C17469"/>
      <c r="D17469"/>
    </row>
    <row r="17470" spans="1:4" x14ac:dyDescent="0.25">
      <c r="A17470"/>
      <c r="B17470"/>
      <c r="C17470"/>
      <c r="D17470"/>
    </row>
    <row r="17471" spans="1:4" x14ac:dyDescent="0.25">
      <c r="A17471"/>
      <c r="B17471"/>
      <c r="C17471"/>
      <c r="D17471"/>
    </row>
    <row r="17472" spans="1:4" x14ac:dyDescent="0.25">
      <c r="A17472"/>
      <c r="B17472"/>
      <c r="C17472"/>
      <c r="D17472"/>
    </row>
    <row r="17473" spans="1:4" x14ac:dyDescent="0.25">
      <c r="A17473"/>
      <c r="B17473"/>
      <c r="C17473"/>
      <c r="D17473"/>
    </row>
    <row r="17474" spans="1:4" x14ac:dyDescent="0.25">
      <c r="A17474"/>
      <c r="B17474"/>
      <c r="C17474"/>
      <c r="D17474"/>
    </row>
    <row r="17475" spans="1:4" x14ac:dyDescent="0.25">
      <c r="A17475"/>
      <c r="B17475"/>
      <c r="C17475"/>
      <c r="D17475"/>
    </row>
    <row r="17476" spans="1:4" x14ac:dyDescent="0.25">
      <c r="A17476"/>
      <c r="B17476"/>
      <c r="C17476"/>
      <c r="D17476"/>
    </row>
    <row r="17477" spans="1:4" x14ac:dyDescent="0.25">
      <c r="A17477"/>
      <c r="B17477"/>
      <c r="C17477"/>
      <c r="D17477"/>
    </row>
    <row r="17478" spans="1:4" x14ac:dyDescent="0.25">
      <c r="A17478"/>
      <c r="B17478"/>
      <c r="C17478"/>
      <c r="D17478"/>
    </row>
    <row r="17479" spans="1:4" x14ac:dyDescent="0.25">
      <c r="A17479"/>
      <c r="B17479"/>
      <c r="C17479"/>
      <c r="D17479"/>
    </row>
    <row r="17480" spans="1:4" x14ac:dyDescent="0.25">
      <c r="A17480"/>
      <c r="B17480"/>
      <c r="C17480"/>
      <c r="D17480"/>
    </row>
    <row r="17481" spans="1:4" x14ac:dyDescent="0.25">
      <c r="A17481"/>
      <c r="B17481"/>
      <c r="C17481"/>
      <c r="D17481"/>
    </row>
    <row r="17482" spans="1:4" x14ac:dyDescent="0.25">
      <c r="A17482"/>
      <c r="B17482"/>
      <c r="C17482"/>
      <c r="D17482"/>
    </row>
    <row r="17483" spans="1:4" x14ac:dyDescent="0.25">
      <c r="A17483"/>
      <c r="B17483"/>
      <c r="C17483"/>
      <c r="D17483"/>
    </row>
    <row r="17484" spans="1:4" x14ac:dyDescent="0.25">
      <c r="A17484"/>
      <c r="B17484"/>
      <c r="C17484"/>
      <c r="D17484"/>
    </row>
    <row r="17485" spans="1:4" x14ac:dyDescent="0.25">
      <c r="A17485"/>
      <c r="B17485"/>
      <c r="C17485"/>
      <c r="D17485"/>
    </row>
    <row r="17486" spans="1:4" x14ac:dyDescent="0.25">
      <c r="A17486"/>
      <c r="B17486"/>
      <c r="C17486"/>
      <c r="D17486"/>
    </row>
    <row r="17487" spans="1:4" x14ac:dyDescent="0.25">
      <c r="A17487"/>
      <c r="B17487"/>
      <c r="C17487"/>
      <c r="D17487"/>
    </row>
    <row r="17488" spans="1:4" x14ac:dyDescent="0.25">
      <c r="A17488"/>
      <c r="B17488"/>
      <c r="C17488"/>
      <c r="D17488"/>
    </row>
    <row r="17489" spans="1:4" x14ac:dyDescent="0.25">
      <c r="A17489"/>
      <c r="B17489"/>
      <c r="C17489"/>
      <c r="D17489"/>
    </row>
    <row r="17490" spans="1:4" x14ac:dyDescent="0.25">
      <c r="A17490"/>
      <c r="B17490"/>
      <c r="C17490"/>
      <c r="D17490"/>
    </row>
    <row r="17491" spans="1:4" x14ac:dyDescent="0.25">
      <c r="A17491"/>
      <c r="B17491"/>
      <c r="C17491"/>
      <c r="D17491"/>
    </row>
    <row r="17492" spans="1:4" x14ac:dyDescent="0.25">
      <c r="A17492"/>
      <c r="B17492"/>
      <c r="C17492"/>
      <c r="D17492"/>
    </row>
    <row r="17493" spans="1:4" x14ac:dyDescent="0.25">
      <c r="A17493"/>
      <c r="B17493"/>
      <c r="C17493"/>
      <c r="D17493"/>
    </row>
    <row r="17494" spans="1:4" x14ac:dyDescent="0.25">
      <c r="A17494"/>
      <c r="B17494"/>
      <c r="C17494"/>
      <c r="D17494"/>
    </row>
    <row r="17495" spans="1:4" x14ac:dyDescent="0.25">
      <c r="A17495"/>
      <c r="B17495"/>
      <c r="C17495"/>
      <c r="D17495"/>
    </row>
    <row r="17496" spans="1:4" x14ac:dyDescent="0.25">
      <c r="A17496"/>
      <c r="B17496"/>
      <c r="C17496"/>
      <c r="D17496"/>
    </row>
    <row r="17497" spans="1:4" x14ac:dyDescent="0.25">
      <c r="A17497"/>
      <c r="B17497"/>
      <c r="C17497"/>
      <c r="D17497"/>
    </row>
    <row r="17498" spans="1:4" x14ac:dyDescent="0.25">
      <c r="A17498"/>
      <c r="B17498"/>
      <c r="C17498"/>
      <c r="D17498"/>
    </row>
    <row r="17499" spans="1:4" x14ac:dyDescent="0.25">
      <c r="A17499"/>
      <c r="B17499"/>
      <c r="C17499"/>
      <c r="D17499"/>
    </row>
    <row r="17500" spans="1:4" x14ac:dyDescent="0.25">
      <c r="A17500"/>
      <c r="B17500"/>
      <c r="C17500"/>
      <c r="D17500"/>
    </row>
    <row r="17501" spans="1:4" x14ac:dyDescent="0.25">
      <c r="A17501"/>
      <c r="B17501"/>
      <c r="C17501"/>
      <c r="D17501"/>
    </row>
    <row r="17502" spans="1:4" x14ac:dyDescent="0.25">
      <c r="A17502"/>
      <c r="B17502"/>
      <c r="C17502"/>
      <c r="D17502"/>
    </row>
    <row r="17503" spans="1:4" x14ac:dyDescent="0.25">
      <c r="A17503"/>
      <c r="B17503"/>
      <c r="C17503"/>
      <c r="D17503"/>
    </row>
    <row r="17504" spans="1:4" x14ac:dyDescent="0.25">
      <c r="A17504"/>
      <c r="B17504"/>
      <c r="C17504"/>
      <c r="D17504"/>
    </row>
    <row r="17505" spans="1:4" x14ac:dyDescent="0.25">
      <c r="A17505"/>
      <c r="B17505"/>
      <c r="C17505"/>
      <c r="D17505"/>
    </row>
    <row r="17506" spans="1:4" x14ac:dyDescent="0.25">
      <c r="A17506"/>
      <c r="B17506"/>
      <c r="C17506"/>
      <c r="D17506"/>
    </row>
    <row r="17507" spans="1:4" x14ac:dyDescent="0.25">
      <c r="A17507"/>
      <c r="B17507"/>
      <c r="C17507"/>
      <c r="D17507"/>
    </row>
    <row r="17508" spans="1:4" x14ac:dyDescent="0.25">
      <c r="A17508"/>
      <c r="B17508"/>
      <c r="C17508"/>
      <c r="D17508"/>
    </row>
    <row r="17509" spans="1:4" x14ac:dyDescent="0.25">
      <c r="A17509"/>
      <c r="B17509"/>
      <c r="C17509"/>
      <c r="D17509"/>
    </row>
    <row r="17510" spans="1:4" x14ac:dyDescent="0.25">
      <c r="A17510"/>
      <c r="B17510"/>
      <c r="C17510"/>
      <c r="D17510"/>
    </row>
    <row r="17511" spans="1:4" x14ac:dyDescent="0.25">
      <c r="A17511"/>
      <c r="B17511"/>
      <c r="C17511"/>
      <c r="D17511"/>
    </row>
    <row r="17512" spans="1:4" x14ac:dyDescent="0.25">
      <c r="A17512"/>
      <c r="B17512"/>
      <c r="C17512"/>
      <c r="D17512"/>
    </row>
    <row r="17513" spans="1:4" x14ac:dyDescent="0.25">
      <c r="A17513"/>
      <c r="B17513"/>
      <c r="C17513"/>
      <c r="D17513"/>
    </row>
    <row r="17514" spans="1:4" x14ac:dyDescent="0.25">
      <c r="A17514"/>
      <c r="B17514"/>
      <c r="C17514"/>
      <c r="D17514"/>
    </row>
    <row r="17515" spans="1:4" x14ac:dyDescent="0.25">
      <c r="A17515"/>
      <c r="B17515"/>
      <c r="C17515"/>
      <c r="D17515"/>
    </row>
    <row r="17516" spans="1:4" x14ac:dyDescent="0.25">
      <c r="A17516"/>
      <c r="B17516"/>
      <c r="C17516"/>
      <c r="D17516"/>
    </row>
    <row r="17517" spans="1:4" x14ac:dyDescent="0.25">
      <c r="A17517"/>
      <c r="B17517"/>
      <c r="C17517"/>
      <c r="D17517"/>
    </row>
    <row r="17518" spans="1:4" x14ac:dyDescent="0.25">
      <c r="A17518"/>
      <c r="B17518"/>
      <c r="C17518"/>
      <c r="D17518"/>
    </row>
    <row r="17519" spans="1:4" x14ac:dyDescent="0.25">
      <c r="A17519"/>
      <c r="B17519"/>
      <c r="C17519"/>
      <c r="D17519"/>
    </row>
    <row r="17520" spans="1:4" x14ac:dyDescent="0.25">
      <c r="A17520"/>
      <c r="B17520"/>
      <c r="C17520"/>
      <c r="D17520"/>
    </row>
    <row r="17521" spans="1:4" x14ac:dyDescent="0.25">
      <c r="A17521"/>
      <c r="B17521"/>
      <c r="C17521"/>
      <c r="D17521"/>
    </row>
    <row r="17522" spans="1:4" x14ac:dyDescent="0.25">
      <c r="A17522"/>
      <c r="B17522"/>
      <c r="C17522"/>
      <c r="D17522"/>
    </row>
    <row r="17523" spans="1:4" x14ac:dyDescent="0.25">
      <c r="A17523"/>
      <c r="B17523"/>
      <c r="C17523"/>
      <c r="D17523"/>
    </row>
    <row r="17524" spans="1:4" x14ac:dyDescent="0.25">
      <c r="A17524"/>
      <c r="B17524"/>
      <c r="C17524"/>
      <c r="D17524"/>
    </row>
    <row r="17525" spans="1:4" x14ac:dyDescent="0.25">
      <c r="A17525"/>
      <c r="B17525"/>
      <c r="C17525"/>
      <c r="D17525"/>
    </row>
    <row r="17526" spans="1:4" x14ac:dyDescent="0.25">
      <c r="A17526"/>
      <c r="B17526"/>
      <c r="C17526"/>
      <c r="D17526"/>
    </row>
    <row r="17527" spans="1:4" x14ac:dyDescent="0.25">
      <c r="A17527"/>
      <c r="B17527"/>
      <c r="C17527"/>
      <c r="D17527"/>
    </row>
    <row r="17528" spans="1:4" x14ac:dyDescent="0.25">
      <c r="A17528"/>
      <c r="B17528"/>
      <c r="C17528"/>
      <c r="D17528"/>
    </row>
    <row r="17529" spans="1:4" x14ac:dyDescent="0.25">
      <c r="A17529"/>
      <c r="B17529"/>
      <c r="C17529"/>
      <c r="D17529"/>
    </row>
    <row r="17530" spans="1:4" x14ac:dyDescent="0.25">
      <c r="A17530"/>
      <c r="B17530"/>
      <c r="C17530"/>
      <c r="D17530"/>
    </row>
    <row r="17531" spans="1:4" x14ac:dyDescent="0.25">
      <c r="A17531"/>
      <c r="B17531"/>
      <c r="C17531"/>
      <c r="D17531"/>
    </row>
    <row r="17532" spans="1:4" x14ac:dyDescent="0.25">
      <c r="A17532"/>
      <c r="B17532"/>
      <c r="C17532"/>
      <c r="D17532"/>
    </row>
    <row r="17533" spans="1:4" x14ac:dyDescent="0.25">
      <c r="A17533"/>
      <c r="B17533"/>
      <c r="C17533"/>
      <c r="D17533"/>
    </row>
    <row r="17534" spans="1:4" x14ac:dyDescent="0.25">
      <c r="A17534"/>
      <c r="B17534"/>
      <c r="C17534"/>
      <c r="D17534"/>
    </row>
    <row r="17535" spans="1:4" x14ac:dyDescent="0.25">
      <c r="A17535"/>
      <c r="B17535"/>
      <c r="C17535"/>
      <c r="D17535"/>
    </row>
    <row r="17536" spans="1:4" x14ac:dyDescent="0.25">
      <c r="A17536"/>
      <c r="B17536"/>
      <c r="C17536"/>
      <c r="D17536"/>
    </row>
    <row r="17537" spans="1:4" x14ac:dyDescent="0.25">
      <c r="A17537"/>
      <c r="B17537"/>
      <c r="C17537"/>
      <c r="D17537"/>
    </row>
    <row r="17538" spans="1:4" x14ac:dyDescent="0.25">
      <c r="A17538"/>
      <c r="B17538"/>
      <c r="C17538"/>
      <c r="D17538"/>
    </row>
    <row r="17539" spans="1:4" x14ac:dyDescent="0.25">
      <c r="A17539"/>
      <c r="B17539"/>
      <c r="C17539"/>
      <c r="D17539"/>
    </row>
    <row r="17540" spans="1:4" x14ac:dyDescent="0.25">
      <c r="A17540"/>
      <c r="B17540"/>
      <c r="C17540"/>
      <c r="D17540"/>
    </row>
    <row r="17541" spans="1:4" x14ac:dyDescent="0.25">
      <c r="A17541"/>
      <c r="B17541"/>
      <c r="C17541"/>
      <c r="D17541"/>
    </row>
    <row r="17542" spans="1:4" x14ac:dyDescent="0.25">
      <c r="A17542"/>
      <c r="B17542"/>
      <c r="C17542"/>
      <c r="D17542"/>
    </row>
    <row r="17543" spans="1:4" x14ac:dyDescent="0.25">
      <c r="A17543"/>
      <c r="B17543"/>
      <c r="C17543"/>
      <c r="D17543"/>
    </row>
    <row r="17544" spans="1:4" x14ac:dyDescent="0.25">
      <c r="A17544"/>
      <c r="B17544"/>
      <c r="C17544"/>
      <c r="D17544"/>
    </row>
    <row r="17545" spans="1:4" x14ac:dyDescent="0.25">
      <c r="A17545"/>
      <c r="B17545"/>
      <c r="C17545"/>
      <c r="D17545"/>
    </row>
    <row r="17546" spans="1:4" x14ac:dyDescent="0.25">
      <c r="A17546"/>
      <c r="B17546"/>
      <c r="C17546"/>
      <c r="D17546"/>
    </row>
    <row r="17547" spans="1:4" x14ac:dyDescent="0.25">
      <c r="A17547"/>
      <c r="B17547"/>
      <c r="C17547"/>
      <c r="D17547"/>
    </row>
    <row r="17548" spans="1:4" x14ac:dyDescent="0.25">
      <c r="A17548"/>
      <c r="B17548"/>
      <c r="C17548"/>
      <c r="D17548"/>
    </row>
    <row r="17549" spans="1:4" x14ac:dyDescent="0.25">
      <c r="A17549"/>
      <c r="B17549"/>
      <c r="C17549"/>
      <c r="D17549"/>
    </row>
    <row r="17550" spans="1:4" x14ac:dyDescent="0.25">
      <c r="A17550"/>
      <c r="B17550"/>
      <c r="C17550"/>
      <c r="D17550"/>
    </row>
    <row r="17551" spans="1:4" x14ac:dyDescent="0.25">
      <c r="A17551"/>
      <c r="B17551"/>
      <c r="C17551"/>
      <c r="D17551"/>
    </row>
    <row r="17552" spans="1:4" x14ac:dyDescent="0.25">
      <c r="A17552"/>
      <c r="B17552"/>
      <c r="C17552"/>
      <c r="D17552"/>
    </row>
    <row r="17553" spans="1:4" x14ac:dyDescent="0.25">
      <c r="A17553"/>
      <c r="B17553"/>
      <c r="C17553"/>
      <c r="D17553"/>
    </row>
    <row r="17554" spans="1:4" x14ac:dyDescent="0.25">
      <c r="A17554"/>
      <c r="B17554"/>
      <c r="C17554"/>
      <c r="D17554"/>
    </row>
    <row r="17555" spans="1:4" x14ac:dyDescent="0.25">
      <c r="A17555"/>
      <c r="B17555"/>
      <c r="C17555"/>
      <c r="D17555"/>
    </row>
    <row r="17556" spans="1:4" x14ac:dyDescent="0.25">
      <c r="A17556"/>
      <c r="B17556"/>
      <c r="C17556"/>
      <c r="D17556"/>
    </row>
    <row r="17557" spans="1:4" x14ac:dyDescent="0.25">
      <c r="A17557"/>
      <c r="B17557"/>
      <c r="C17557"/>
      <c r="D17557"/>
    </row>
    <row r="17558" spans="1:4" x14ac:dyDescent="0.25">
      <c r="A17558"/>
      <c r="B17558"/>
      <c r="C17558"/>
      <c r="D17558"/>
    </row>
    <row r="17559" spans="1:4" x14ac:dyDescent="0.25">
      <c r="A17559"/>
      <c r="B17559"/>
      <c r="C17559"/>
      <c r="D17559"/>
    </row>
    <row r="17560" spans="1:4" x14ac:dyDescent="0.25">
      <c r="A17560"/>
      <c r="B17560"/>
      <c r="C17560"/>
      <c r="D17560"/>
    </row>
    <row r="17561" spans="1:4" x14ac:dyDescent="0.25">
      <c r="A17561"/>
      <c r="B17561"/>
      <c r="C17561"/>
      <c r="D17561"/>
    </row>
    <row r="17562" spans="1:4" x14ac:dyDescent="0.25">
      <c r="A17562"/>
      <c r="B17562"/>
      <c r="C17562"/>
      <c r="D17562"/>
    </row>
    <row r="17563" spans="1:4" x14ac:dyDescent="0.25">
      <c r="A17563"/>
      <c r="B17563"/>
      <c r="C17563"/>
      <c r="D17563"/>
    </row>
    <row r="17564" spans="1:4" x14ac:dyDescent="0.25">
      <c r="A17564"/>
      <c r="B17564"/>
      <c r="C17564"/>
      <c r="D17564"/>
    </row>
    <row r="17565" spans="1:4" x14ac:dyDescent="0.25">
      <c r="A17565"/>
      <c r="B17565"/>
      <c r="C17565"/>
      <c r="D17565"/>
    </row>
    <row r="17566" spans="1:4" x14ac:dyDescent="0.25">
      <c r="A17566"/>
      <c r="B17566"/>
      <c r="C17566"/>
      <c r="D17566"/>
    </row>
    <row r="17567" spans="1:4" x14ac:dyDescent="0.25">
      <c r="A17567"/>
      <c r="B17567"/>
      <c r="C17567"/>
      <c r="D17567"/>
    </row>
    <row r="17568" spans="1:4" x14ac:dyDescent="0.25">
      <c r="A17568"/>
      <c r="B17568"/>
      <c r="C17568"/>
      <c r="D17568"/>
    </row>
    <row r="17569" spans="1:4" x14ac:dyDescent="0.25">
      <c r="A17569"/>
      <c r="B17569"/>
      <c r="C17569"/>
      <c r="D17569"/>
    </row>
    <row r="17570" spans="1:4" x14ac:dyDescent="0.25">
      <c r="A17570"/>
      <c r="B17570"/>
      <c r="C17570"/>
      <c r="D17570"/>
    </row>
    <row r="17571" spans="1:4" x14ac:dyDescent="0.25">
      <c r="A17571"/>
      <c r="B17571"/>
      <c r="C17571"/>
      <c r="D17571"/>
    </row>
    <row r="17572" spans="1:4" x14ac:dyDescent="0.25">
      <c r="A17572"/>
      <c r="B17572"/>
      <c r="C17572"/>
      <c r="D17572"/>
    </row>
    <row r="17573" spans="1:4" x14ac:dyDescent="0.25">
      <c r="A17573"/>
      <c r="B17573"/>
      <c r="C17573"/>
      <c r="D17573"/>
    </row>
    <row r="17574" spans="1:4" x14ac:dyDescent="0.25">
      <c r="A17574"/>
      <c r="B17574"/>
      <c r="C17574"/>
      <c r="D17574"/>
    </row>
    <row r="17575" spans="1:4" x14ac:dyDescent="0.25">
      <c r="A17575"/>
      <c r="B17575"/>
      <c r="C17575"/>
      <c r="D17575"/>
    </row>
    <row r="17576" spans="1:4" x14ac:dyDescent="0.25">
      <c r="A17576"/>
      <c r="B17576"/>
      <c r="C17576"/>
      <c r="D17576"/>
    </row>
    <row r="17577" spans="1:4" x14ac:dyDescent="0.25">
      <c r="A17577"/>
      <c r="B17577"/>
      <c r="C17577"/>
      <c r="D17577"/>
    </row>
    <row r="17578" spans="1:4" x14ac:dyDescent="0.25">
      <c r="A17578"/>
      <c r="B17578"/>
      <c r="C17578"/>
      <c r="D17578"/>
    </row>
    <row r="17579" spans="1:4" x14ac:dyDescent="0.25">
      <c r="A17579"/>
      <c r="B17579"/>
      <c r="C17579"/>
      <c r="D17579"/>
    </row>
    <row r="17580" spans="1:4" x14ac:dyDescent="0.25">
      <c r="A17580"/>
      <c r="B17580"/>
      <c r="C17580"/>
      <c r="D17580"/>
    </row>
    <row r="17581" spans="1:4" x14ac:dyDescent="0.25">
      <c r="A17581"/>
      <c r="B17581"/>
      <c r="C17581"/>
      <c r="D17581"/>
    </row>
    <row r="17582" spans="1:4" x14ac:dyDescent="0.25">
      <c r="A17582"/>
      <c r="B17582"/>
      <c r="C17582"/>
      <c r="D17582"/>
    </row>
    <row r="17583" spans="1:4" x14ac:dyDescent="0.25">
      <c r="A17583"/>
      <c r="B17583"/>
      <c r="C17583"/>
      <c r="D17583"/>
    </row>
    <row r="17584" spans="1:4" x14ac:dyDescent="0.25">
      <c r="A17584"/>
      <c r="B17584"/>
      <c r="C17584"/>
      <c r="D17584"/>
    </row>
    <row r="17585" spans="1:4" x14ac:dyDescent="0.25">
      <c r="A17585"/>
      <c r="B17585"/>
      <c r="C17585"/>
      <c r="D17585"/>
    </row>
    <row r="17586" spans="1:4" x14ac:dyDescent="0.25">
      <c r="A17586"/>
      <c r="B17586"/>
      <c r="C17586"/>
      <c r="D17586"/>
    </row>
    <row r="17587" spans="1:4" x14ac:dyDescent="0.25">
      <c r="A17587"/>
      <c r="B17587"/>
      <c r="C17587"/>
      <c r="D17587"/>
    </row>
    <row r="17588" spans="1:4" x14ac:dyDescent="0.25">
      <c r="A17588"/>
      <c r="B17588"/>
      <c r="C17588"/>
      <c r="D17588"/>
    </row>
    <row r="17589" spans="1:4" x14ac:dyDescent="0.25">
      <c r="A17589"/>
      <c r="B17589"/>
      <c r="C17589"/>
      <c r="D17589"/>
    </row>
    <row r="17590" spans="1:4" x14ac:dyDescent="0.25">
      <c r="A17590"/>
      <c r="B17590"/>
      <c r="C17590"/>
      <c r="D17590"/>
    </row>
    <row r="17591" spans="1:4" x14ac:dyDescent="0.25">
      <c r="A17591"/>
      <c r="B17591"/>
      <c r="C17591"/>
      <c r="D17591"/>
    </row>
    <row r="17592" spans="1:4" x14ac:dyDescent="0.25">
      <c r="A17592"/>
      <c r="B17592"/>
      <c r="C17592"/>
      <c r="D17592"/>
    </row>
    <row r="17593" spans="1:4" x14ac:dyDescent="0.25">
      <c r="A17593"/>
      <c r="B17593"/>
      <c r="C17593"/>
      <c r="D17593"/>
    </row>
    <row r="17594" spans="1:4" x14ac:dyDescent="0.25">
      <c r="A17594"/>
      <c r="B17594"/>
      <c r="C17594"/>
      <c r="D17594"/>
    </row>
    <row r="17595" spans="1:4" x14ac:dyDescent="0.25">
      <c r="A17595"/>
      <c r="B17595"/>
      <c r="C17595"/>
      <c r="D17595"/>
    </row>
    <row r="17596" spans="1:4" x14ac:dyDescent="0.25">
      <c r="A17596"/>
      <c r="B17596"/>
      <c r="C17596"/>
      <c r="D17596"/>
    </row>
    <row r="17597" spans="1:4" x14ac:dyDescent="0.25">
      <c r="A17597"/>
      <c r="B17597"/>
      <c r="C17597"/>
      <c r="D17597"/>
    </row>
    <row r="17598" spans="1:4" x14ac:dyDescent="0.25">
      <c r="A17598"/>
      <c r="B17598"/>
      <c r="C17598"/>
      <c r="D17598"/>
    </row>
    <row r="17599" spans="1:4" x14ac:dyDescent="0.25">
      <c r="A17599"/>
      <c r="B17599"/>
      <c r="C17599"/>
      <c r="D17599"/>
    </row>
    <row r="17600" spans="1:4" x14ac:dyDescent="0.25">
      <c r="A17600"/>
      <c r="B17600"/>
      <c r="C17600"/>
      <c r="D17600"/>
    </row>
    <row r="17601" spans="1:4" x14ac:dyDescent="0.25">
      <c r="A17601"/>
      <c r="B17601"/>
      <c r="C17601"/>
      <c r="D17601"/>
    </row>
    <row r="17602" spans="1:4" x14ac:dyDescent="0.25">
      <c r="A17602"/>
      <c r="B17602"/>
      <c r="C17602"/>
      <c r="D17602"/>
    </row>
    <row r="17603" spans="1:4" x14ac:dyDescent="0.25">
      <c r="A17603"/>
      <c r="B17603"/>
      <c r="C17603"/>
      <c r="D17603"/>
    </row>
    <row r="17604" spans="1:4" x14ac:dyDescent="0.25">
      <c r="A17604"/>
      <c r="B17604"/>
      <c r="C17604"/>
      <c r="D17604"/>
    </row>
    <row r="17605" spans="1:4" x14ac:dyDescent="0.25">
      <c r="A17605"/>
      <c r="B17605"/>
      <c r="C17605"/>
      <c r="D17605"/>
    </row>
    <row r="17606" spans="1:4" x14ac:dyDescent="0.25">
      <c r="A17606"/>
      <c r="B17606"/>
      <c r="C17606"/>
      <c r="D17606"/>
    </row>
    <row r="17607" spans="1:4" x14ac:dyDescent="0.25">
      <c r="A17607"/>
      <c r="B17607"/>
      <c r="C17607"/>
      <c r="D17607"/>
    </row>
    <row r="17608" spans="1:4" x14ac:dyDescent="0.25">
      <c r="A17608"/>
      <c r="B17608"/>
      <c r="C17608"/>
      <c r="D17608"/>
    </row>
    <row r="17609" spans="1:4" x14ac:dyDescent="0.25">
      <c r="A17609"/>
      <c r="B17609"/>
      <c r="C17609"/>
      <c r="D17609"/>
    </row>
    <row r="17610" spans="1:4" x14ac:dyDescent="0.25">
      <c r="A17610"/>
      <c r="B17610"/>
      <c r="C17610"/>
      <c r="D17610"/>
    </row>
    <row r="17611" spans="1:4" x14ac:dyDescent="0.25">
      <c r="A17611"/>
      <c r="B17611"/>
      <c r="C17611"/>
      <c r="D17611"/>
    </row>
    <row r="17612" spans="1:4" x14ac:dyDescent="0.25">
      <c r="A17612"/>
      <c r="B17612"/>
      <c r="C17612"/>
      <c r="D17612"/>
    </row>
    <row r="17613" spans="1:4" x14ac:dyDescent="0.25">
      <c r="A17613"/>
      <c r="B17613"/>
      <c r="C17613"/>
      <c r="D17613"/>
    </row>
    <row r="17614" spans="1:4" x14ac:dyDescent="0.25">
      <c r="A17614"/>
      <c r="B17614"/>
      <c r="C17614"/>
      <c r="D17614"/>
    </row>
    <row r="17615" spans="1:4" x14ac:dyDescent="0.25">
      <c r="A17615"/>
      <c r="B17615"/>
      <c r="C17615"/>
      <c r="D17615"/>
    </row>
    <row r="17616" spans="1:4" x14ac:dyDescent="0.25">
      <c r="A17616"/>
      <c r="B17616"/>
      <c r="C17616"/>
      <c r="D17616"/>
    </row>
    <row r="17617" spans="1:4" x14ac:dyDescent="0.25">
      <c r="A17617"/>
      <c r="B17617"/>
      <c r="C17617"/>
      <c r="D17617"/>
    </row>
    <row r="17618" spans="1:4" x14ac:dyDescent="0.25">
      <c r="A17618"/>
      <c r="B17618"/>
      <c r="C17618"/>
      <c r="D17618"/>
    </row>
    <row r="17619" spans="1:4" x14ac:dyDescent="0.25">
      <c r="A17619"/>
      <c r="B17619"/>
      <c r="C17619"/>
      <c r="D17619"/>
    </row>
    <row r="17620" spans="1:4" x14ac:dyDescent="0.25">
      <c r="A17620"/>
      <c r="B17620"/>
      <c r="C17620"/>
      <c r="D17620"/>
    </row>
    <row r="17621" spans="1:4" x14ac:dyDescent="0.25">
      <c r="A17621"/>
      <c r="B17621"/>
      <c r="C17621"/>
      <c r="D17621"/>
    </row>
    <row r="17622" spans="1:4" x14ac:dyDescent="0.25">
      <c r="A17622"/>
      <c r="B17622"/>
      <c r="C17622"/>
      <c r="D17622"/>
    </row>
    <row r="17623" spans="1:4" x14ac:dyDescent="0.25">
      <c r="A17623"/>
      <c r="B17623"/>
      <c r="C17623"/>
      <c r="D17623"/>
    </row>
    <row r="17624" spans="1:4" x14ac:dyDescent="0.25">
      <c r="A17624"/>
      <c r="B17624"/>
      <c r="C17624"/>
      <c r="D17624"/>
    </row>
    <row r="17625" spans="1:4" x14ac:dyDescent="0.25">
      <c r="A17625"/>
      <c r="B17625"/>
      <c r="C17625"/>
      <c r="D17625"/>
    </row>
    <row r="17626" spans="1:4" x14ac:dyDescent="0.25">
      <c r="A17626"/>
      <c r="B17626"/>
      <c r="C17626"/>
      <c r="D17626"/>
    </row>
    <row r="17627" spans="1:4" x14ac:dyDescent="0.25">
      <c r="A17627"/>
      <c r="B17627"/>
      <c r="C17627"/>
      <c r="D17627"/>
    </row>
    <row r="17628" spans="1:4" x14ac:dyDescent="0.25">
      <c r="A17628"/>
      <c r="B17628"/>
      <c r="C17628"/>
      <c r="D17628"/>
    </row>
    <row r="17629" spans="1:4" x14ac:dyDescent="0.25">
      <c r="A17629"/>
      <c r="B17629"/>
      <c r="C17629"/>
      <c r="D17629"/>
    </row>
    <row r="17630" spans="1:4" x14ac:dyDescent="0.25">
      <c r="A17630"/>
      <c r="B17630"/>
      <c r="C17630"/>
      <c r="D17630"/>
    </row>
    <row r="17631" spans="1:4" x14ac:dyDescent="0.25">
      <c r="A17631"/>
      <c r="B17631"/>
      <c r="C17631"/>
      <c r="D17631"/>
    </row>
    <row r="17632" spans="1:4" x14ac:dyDescent="0.25">
      <c r="A17632"/>
      <c r="B17632"/>
      <c r="C17632"/>
      <c r="D17632"/>
    </row>
    <row r="17633" spans="1:4" x14ac:dyDescent="0.25">
      <c r="A17633"/>
      <c r="B17633"/>
      <c r="C17633"/>
      <c r="D17633"/>
    </row>
    <row r="17634" spans="1:4" x14ac:dyDescent="0.25">
      <c r="A17634"/>
      <c r="B17634"/>
      <c r="C17634"/>
      <c r="D17634"/>
    </row>
    <row r="17635" spans="1:4" x14ac:dyDescent="0.25">
      <c r="A17635"/>
      <c r="B17635"/>
      <c r="C17635"/>
      <c r="D17635"/>
    </row>
    <row r="17636" spans="1:4" x14ac:dyDescent="0.25">
      <c r="A17636"/>
      <c r="B17636"/>
      <c r="C17636"/>
      <c r="D17636"/>
    </row>
    <row r="17637" spans="1:4" x14ac:dyDescent="0.25">
      <c r="A17637"/>
      <c r="B17637"/>
      <c r="C17637"/>
      <c r="D17637"/>
    </row>
    <row r="17638" spans="1:4" x14ac:dyDescent="0.25">
      <c r="A17638"/>
      <c r="B17638"/>
      <c r="C17638"/>
      <c r="D17638"/>
    </row>
    <row r="17639" spans="1:4" x14ac:dyDescent="0.25">
      <c r="A17639"/>
      <c r="B17639"/>
      <c r="C17639"/>
      <c r="D17639"/>
    </row>
    <row r="17640" spans="1:4" x14ac:dyDescent="0.25">
      <c r="A17640"/>
      <c r="B17640"/>
      <c r="C17640"/>
      <c r="D17640"/>
    </row>
    <row r="17641" spans="1:4" x14ac:dyDescent="0.25">
      <c r="A17641"/>
      <c r="B17641"/>
      <c r="C17641"/>
      <c r="D17641"/>
    </row>
    <row r="17642" spans="1:4" x14ac:dyDescent="0.25">
      <c r="A17642"/>
      <c r="B17642"/>
      <c r="C17642"/>
      <c r="D17642"/>
    </row>
    <row r="17643" spans="1:4" x14ac:dyDescent="0.25">
      <c r="A17643"/>
      <c r="B17643"/>
      <c r="C17643"/>
      <c r="D17643"/>
    </row>
    <row r="17644" spans="1:4" x14ac:dyDescent="0.25">
      <c r="A17644"/>
      <c r="B17644"/>
      <c r="C17644"/>
      <c r="D17644"/>
    </row>
    <row r="17645" spans="1:4" x14ac:dyDescent="0.25">
      <c r="A17645"/>
      <c r="B17645"/>
      <c r="C17645"/>
      <c r="D17645"/>
    </row>
    <row r="17646" spans="1:4" x14ac:dyDescent="0.25">
      <c r="A17646"/>
      <c r="B17646"/>
      <c r="C17646"/>
      <c r="D17646"/>
    </row>
    <row r="17647" spans="1:4" x14ac:dyDescent="0.25">
      <c r="A17647"/>
      <c r="B17647"/>
      <c r="C17647"/>
      <c r="D17647"/>
    </row>
    <row r="17648" spans="1:4" x14ac:dyDescent="0.25">
      <c r="A17648"/>
      <c r="B17648"/>
      <c r="C17648"/>
      <c r="D17648"/>
    </row>
    <row r="17649" spans="1:4" x14ac:dyDescent="0.25">
      <c r="A17649"/>
      <c r="B17649"/>
      <c r="C17649"/>
      <c r="D17649"/>
    </row>
    <row r="17650" spans="1:4" x14ac:dyDescent="0.25">
      <c r="A17650"/>
      <c r="B17650"/>
      <c r="C17650"/>
      <c r="D17650"/>
    </row>
    <row r="17651" spans="1:4" x14ac:dyDescent="0.25">
      <c r="A17651"/>
      <c r="B17651"/>
      <c r="C17651"/>
      <c r="D17651"/>
    </row>
    <row r="17652" spans="1:4" x14ac:dyDescent="0.25">
      <c r="A17652"/>
      <c r="B17652"/>
      <c r="C17652"/>
      <c r="D17652"/>
    </row>
    <row r="17653" spans="1:4" x14ac:dyDescent="0.25">
      <c r="A17653"/>
      <c r="B17653"/>
      <c r="C17653"/>
      <c r="D17653"/>
    </row>
    <row r="17654" spans="1:4" x14ac:dyDescent="0.25">
      <c r="A17654"/>
      <c r="B17654"/>
      <c r="C17654"/>
      <c r="D17654"/>
    </row>
    <row r="17655" spans="1:4" x14ac:dyDescent="0.25">
      <c r="A17655"/>
      <c r="B17655"/>
      <c r="C17655"/>
      <c r="D17655"/>
    </row>
    <row r="17656" spans="1:4" x14ac:dyDescent="0.25">
      <c r="A17656"/>
      <c r="B17656"/>
      <c r="C17656"/>
      <c r="D17656"/>
    </row>
    <row r="17657" spans="1:4" x14ac:dyDescent="0.25">
      <c r="A17657"/>
      <c r="B17657"/>
      <c r="C17657"/>
      <c r="D17657"/>
    </row>
    <row r="17658" spans="1:4" x14ac:dyDescent="0.25">
      <c r="A17658"/>
      <c r="B17658"/>
      <c r="C17658"/>
      <c r="D17658"/>
    </row>
    <row r="17659" spans="1:4" x14ac:dyDescent="0.25">
      <c r="A17659"/>
      <c r="B17659"/>
      <c r="C17659"/>
      <c r="D17659"/>
    </row>
    <row r="17660" spans="1:4" x14ac:dyDescent="0.25">
      <c r="A17660"/>
      <c r="B17660"/>
      <c r="C17660"/>
      <c r="D17660"/>
    </row>
    <row r="17661" spans="1:4" x14ac:dyDescent="0.25">
      <c r="A17661"/>
      <c r="B17661"/>
      <c r="C17661"/>
      <c r="D17661"/>
    </row>
    <row r="17662" spans="1:4" x14ac:dyDescent="0.25">
      <c r="A17662"/>
      <c r="B17662"/>
      <c r="C17662"/>
      <c r="D17662"/>
    </row>
    <row r="17663" spans="1:4" x14ac:dyDescent="0.25">
      <c r="A17663"/>
      <c r="B17663"/>
      <c r="C17663"/>
      <c r="D17663"/>
    </row>
    <row r="17664" spans="1:4" x14ac:dyDescent="0.25">
      <c r="A17664"/>
      <c r="B17664"/>
      <c r="C17664"/>
      <c r="D17664"/>
    </row>
    <row r="17665" spans="1:4" x14ac:dyDescent="0.25">
      <c r="A17665"/>
      <c r="B17665"/>
      <c r="C17665"/>
      <c r="D17665"/>
    </row>
    <row r="17666" spans="1:4" x14ac:dyDescent="0.25">
      <c r="A17666"/>
      <c r="B17666"/>
      <c r="C17666"/>
      <c r="D17666"/>
    </row>
    <row r="17667" spans="1:4" x14ac:dyDescent="0.25">
      <c r="A17667"/>
      <c r="B17667"/>
      <c r="C17667"/>
      <c r="D17667"/>
    </row>
    <row r="17668" spans="1:4" x14ac:dyDescent="0.25">
      <c r="A17668"/>
      <c r="B17668"/>
      <c r="C17668"/>
      <c r="D17668"/>
    </row>
    <row r="17669" spans="1:4" x14ac:dyDescent="0.25">
      <c r="A17669"/>
      <c r="B17669"/>
      <c r="C17669"/>
      <c r="D17669"/>
    </row>
    <row r="17670" spans="1:4" x14ac:dyDescent="0.25">
      <c r="A17670"/>
      <c r="B17670"/>
      <c r="C17670"/>
      <c r="D17670"/>
    </row>
    <row r="17671" spans="1:4" x14ac:dyDescent="0.25">
      <c r="A17671"/>
      <c r="B17671"/>
      <c r="C17671"/>
      <c r="D17671"/>
    </row>
    <row r="17672" spans="1:4" x14ac:dyDescent="0.25">
      <c r="A17672"/>
      <c r="B17672"/>
      <c r="C17672"/>
      <c r="D17672"/>
    </row>
    <row r="17673" spans="1:4" x14ac:dyDescent="0.25">
      <c r="A17673"/>
      <c r="B17673"/>
      <c r="C17673"/>
      <c r="D17673"/>
    </row>
    <row r="17674" spans="1:4" x14ac:dyDescent="0.25">
      <c r="A17674"/>
      <c r="B17674"/>
      <c r="C17674"/>
      <c r="D17674"/>
    </row>
    <row r="17675" spans="1:4" x14ac:dyDescent="0.25">
      <c r="A17675"/>
      <c r="B17675"/>
      <c r="C17675"/>
      <c r="D17675"/>
    </row>
    <row r="17676" spans="1:4" x14ac:dyDescent="0.25">
      <c r="A17676"/>
      <c r="B17676"/>
      <c r="C17676"/>
      <c r="D17676"/>
    </row>
    <row r="17677" spans="1:4" x14ac:dyDescent="0.25">
      <c r="A17677"/>
      <c r="B17677"/>
      <c r="C17677"/>
      <c r="D17677"/>
    </row>
    <row r="17678" spans="1:4" x14ac:dyDescent="0.25">
      <c r="A17678"/>
      <c r="B17678"/>
      <c r="C17678"/>
      <c r="D17678"/>
    </row>
    <row r="17679" spans="1:4" x14ac:dyDescent="0.25">
      <c r="A17679"/>
      <c r="B17679"/>
      <c r="C17679"/>
      <c r="D17679"/>
    </row>
    <row r="17680" spans="1:4" x14ac:dyDescent="0.25">
      <c r="A17680"/>
      <c r="B17680"/>
      <c r="C17680"/>
      <c r="D17680"/>
    </row>
    <row r="17681" spans="1:4" x14ac:dyDescent="0.25">
      <c r="A17681"/>
      <c r="B17681"/>
      <c r="C17681"/>
      <c r="D17681"/>
    </row>
    <row r="17682" spans="1:4" x14ac:dyDescent="0.25">
      <c r="A17682"/>
      <c r="B17682"/>
      <c r="C17682"/>
      <c r="D17682"/>
    </row>
    <row r="17683" spans="1:4" x14ac:dyDescent="0.25">
      <c r="A17683"/>
      <c r="B17683"/>
      <c r="C17683"/>
      <c r="D17683"/>
    </row>
    <row r="17684" spans="1:4" x14ac:dyDescent="0.25">
      <c r="A17684"/>
      <c r="B17684"/>
      <c r="C17684"/>
      <c r="D17684"/>
    </row>
    <row r="17685" spans="1:4" x14ac:dyDescent="0.25">
      <c r="A17685"/>
      <c r="B17685"/>
      <c r="C17685"/>
      <c r="D17685"/>
    </row>
    <row r="17686" spans="1:4" x14ac:dyDescent="0.25">
      <c r="A17686"/>
      <c r="B17686"/>
      <c r="C17686"/>
      <c r="D17686"/>
    </row>
    <row r="17687" spans="1:4" x14ac:dyDescent="0.25">
      <c r="A17687"/>
      <c r="B17687"/>
      <c r="C17687"/>
      <c r="D17687"/>
    </row>
    <row r="17688" spans="1:4" x14ac:dyDescent="0.25">
      <c r="A17688"/>
      <c r="B17688"/>
      <c r="C17688"/>
      <c r="D17688"/>
    </row>
    <row r="17689" spans="1:4" x14ac:dyDescent="0.25">
      <c r="A17689"/>
      <c r="B17689"/>
      <c r="C17689"/>
      <c r="D17689"/>
    </row>
    <row r="17690" spans="1:4" x14ac:dyDescent="0.25">
      <c r="A17690"/>
      <c r="B17690"/>
      <c r="C17690"/>
      <c r="D17690"/>
    </row>
    <row r="17691" spans="1:4" x14ac:dyDescent="0.25">
      <c r="A17691"/>
      <c r="B17691"/>
      <c r="C17691"/>
      <c r="D17691"/>
    </row>
    <row r="17692" spans="1:4" x14ac:dyDescent="0.25">
      <c r="A17692"/>
      <c r="B17692"/>
      <c r="C17692"/>
      <c r="D17692"/>
    </row>
    <row r="17693" spans="1:4" x14ac:dyDescent="0.25">
      <c r="A17693"/>
      <c r="B17693"/>
      <c r="C17693"/>
      <c r="D17693"/>
    </row>
    <row r="17694" spans="1:4" x14ac:dyDescent="0.25">
      <c r="A17694"/>
      <c r="B17694"/>
      <c r="C17694"/>
      <c r="D17694"/>
    </row>
    <row r="17695" spans="1:4" x14ac:dyDescent="0.25">
      <c r="A17695"/>
      <c r="B17695"/>
      <c r="C17695"/>
      <c r="D17695"/>
    </row>
    <row r="17696" spans="1:4" x14ac:dyDescent="0.25">
      <c r="A17696"/>
      <c r="B17696"/>
      <c r="C17696"/>
      <c r="D17696"/>
    </row>
    <row r="17697" spans="1:4" x14ac:dyDescent="0.25">
      <c r="A17697"/>
      <c r="B17697"/>
      <c r="C17697"/>
      <c r="D17697"/>
    </row>
    <row r="17698" spans="1:4" x14ac:dyDescent="0.25">
      <c r="A17698"/>
      <c r="B17698"/>
      <c r="C17698"/>
      <c r="D17698"/>
    </row>
    <row r="17699" spans="1:4" x14ac:dyDescent="0.25">
      <c r="A17699"/>
      <c r="B17699"/>
      <c r="C17699"/>
      <c r="D17699"/>
    </row>
    <row r="17700" spans="1:4" x14ac:dyDescent="0.25">
      <c r="A17700"/>
      <c r="B17700"/>
      <c r="C17700"/>
      <c r="D17700"/>
    </row>
    <row r="17701" spans="1:4" x14ac:dyDescent="0.25">
      <c r="A17701"/>
      <c r="B17701"/>
      <c r="C17701"/>
      <c r="D17701"/>
    </row>
    <row r="17702" spans="1:4" x14ac:dyDescent="0.25">
      <c r="A17702"/>
      <c r="B17702"/>
      <c r="C17702"/>
      <c r="D17702"/>
    </row>
    <row r="17703" spans="1:4" x14ac:dyDescent="0.25">
      <c r="A17703"/>
      <c r="B17703"/>
      <c r="C17703"/>
      <c r="D17703"/>
    </row>
    <row r="17704" spans="1:4" x14ac:dyDescent="0.25">
      <c r="A17704"/>
      <c r="B17704"/>
      <c r="C17704"/>
      <c r="D17704"/>
    </row>
    <row r="17705" spans="1:4" x14ac:dyDescent="0.25">
      <c r="A17705"/>
      <c r="B17705"/>
      <c r="C17705"/>
      <c r="D17705"/>
    </row>
    <row r="17706" spans="1:4" x14ac:dyDescent="0.25">
      <c r="A17706"/>
      <c r="B17706"/>
      <c r="C17706"/>
      <c r="D17706"/>
    </row>
    <row r="17707" spans="1:4" x14ac:dyDescent="0.25">
      <c r="A17707"/>
      <c r="B17707"/>
      <c r="C17707"/>
      <c r="D17707"/>
    </row>
    <row r="17708" spans="1:4" x14ac:dyDescent="0.25">
      <c r="A17708"/>
      <c r="B17708"/>
      <c r="C17708"/>
      <c r="D17708"/>
    </row>
    <row r="17709" spans="1:4" x14ac:dyDescent="0.25">
      <c r="A17709"/>
      <c r="B17709"/>
      <c r="C17709"/>
      <c r="D17709"/>
    </row>
    <row r="17710" spans="1:4" x14ac:dyDescent="0.25">
      <c r="A17710"/>
      <c r="B17710"/>
      <c r="C17710"/>
      <c r="D17710"/>
    </row>
    <row r="17711" spans="1:4" x14ac:dyDescent="0.25">
      <c r="A17711"/>
      <c r="B17711"/>
      <c r="C17711"/>
      <c r="D17711"/>
    </row>
    <row r="17712" spans="1:4" x14ac:dyDescent="0.25">
      <c r="A17712"/>
      <c r="B17712"/>
      <c r="C17712"/>
      <c r="D17712"/>
    </row>
    <row r="17713" spans="1:4" x14ac:dyDescent="0.25">
      <c r="A17713"/>
      <c r="B17713"/>
      <c r="C17713"/>
      <c r="D17713"/>
    </row>
    <row r="17714" spans="1:4" x14ac:dyDescent="0.25">
      <c r="A17714"/>
      <c r="B17714"/>
      <c r="C17714"/>
      <c r="D17714"/>
    </row>
    <row r="17715" spans="1:4" x14ac:dyDescent="0.25">
      <c r="A17715"/>
      <c r="B17715"/>
      <c r="C17715"/>
      <c r="D17715"/>
    </row>
    <row r="17716" spans="1:4" x14ac:dyDescent="0.25">
      <c r="A17716"/>
      <c r="B17716"/>
      <c r="C17716"/>
      <c r="D17716"/>
    </row>
    <row r="17717" spans="1:4" x14ac:dyDescent="0.25">
      <c r="A17717"/>
      <c r="B17717"/>
      <c r="C17717"/>
      <c r="D17717"/>
    </row>
    <row r="17718" spans="1:4" x14ac:dyDescent="0.25">
      <c r="A17718"/>
      <c r="B17718"/>
      <c r="C17718"/>
      <c r="D17718"/>
    </row>
    <row r="17719" spans="1:4" x14ac:dyDescent="0.25">
      <c r="A17719"/>
      <c r="B17719"/>
      <c r="C17719"/>
      <c r="D17719"/>
    </row>
    <row r="17720" spans="1:4" x14ac:dyDescent="0.25">
      <c r="A17720"/>
      <c r="B17720"/>
      <c r="C17720"/>
      <c r="D17720"/>
    </row>
    <row r="17721" spans="1:4" x14ac:dyDescent="0.25">
      <c r="A17721"/>
      <c r="B17721"/>
      <c r="C17721"/>
      <c r="D17721"/>
    </row>
    <row r="17722" spans="1:4" x14ac:dyDescent="0.25">
      <c r="A17722"/>
      <c r="B17722"/>
      <c r="C17722"/>
      <c r="D17722"/>
    </row>
    <row r="17723" spans="1:4" x14ac:dyDescent="0.25">
      <c r="A17723"/>
      <c r="B17723"/>
      <c r="C17723"/>
      <c r="D17723"/>
    </row>
    <row r="17724" spans="1:4" x14ac:dyDescent="0.25">
      <c r="A17724"/>
      <c r="B17724"/>
      <c r="C17724"/>
      <c r="D17724"/>
    </row>
    <row r="17725" spans="1:4" x14ac:dyDescent="0.25">
      <c r="A17725"/>
      <c r="B17725"/>
      <c r="C17725"/>
      <c r="D17725"/>
    </row>
    <row r="17726" spans="1:4" x14ac:dyDescent="0.25">
      <c r="A17726"/>
      <c r="B17726"/>
      <c r="C17726"/>
      <c r="D17726"/>
    </row>
    <row r="17727" spans="1:4" x14ac:dyDescent="0.25">
      <c r="A17727"/>
      <c r="B17727"/>
      <c r="C17727"/>
      <c r="D17727"/>
    </row>
    <row r="17728" spans="1:4" x14ac:dyDescent="0.25">
      <c r="A17728"/>
      <c r="B17728"/>
      <c r="C17728"/>
      <c r="D17728"/>
    </row>
    <row r="17729" spans="1:4" x14ac:dyDescent="0.25">
      <c r="A17729"/>
      <c r="B17729"/>
      <c r="C17729"/>
      <c r="D17729"/>
    </row>
    <row r="17730" spans="1:4" x14ac:dyDescent="0.25">
      <c r="A17730"/>
      <c r="B17730"/>
      <c r="C17730"/>
      <c r="D17730"/>
    </row>
    <row r="17731" spans="1:4" x14ac:dyDescent="0.25">
      <c r="A17731"/>
      <c r="B17731"/>
      <c r="C17731"/>
      <c r="D17731"/>
    </row>
    <row r="17732" spans="1:4" x14ac:dyDescent="0.25">
      <c r="A17732"/>
      <c r="B17732"/>
      <c r="C17732"/>
      <c r="D17732"/>
    </row>
    <row r="17733" spans="1:4" x14ac:dyDescent="0.25">
      <c r="A17733"/>
      <c r="B17733"/>
      <c r="C17733"/>
      <c r="D17733"/>
    </row>
    <row r="17734" spans="1:4" x14ac:dyDescent="0.25">
      <c r="A17734"/>
      <c r="B17734"/>
      <c r="C17734"/>
      <c r="D17734"/>
    </row>
    <row r="17735" spans="1:4" x14ac:dyDescent="0.25">
      <c r="A17735"/>
      <c r="B17735"/>
      <c r="C17735"/>
      <c r="D17735"/>
    </row>
    <row r="17736" spans="1:4" x14ac:dyDescent="0.25">
      <c r="A17736"/>
      <c r="B17736"/>
      <c r="C17736"/>
      <c r="D17736"/>
    </row>
    <row r="17737" spans="1:4" x14ac:dyDescent="0.25">
      <c r="A17737"/>
      <c r="B17737"/>
      <c r="C17737"/>
      <c r="D17737"/>
    </row>
    <row r="17738" spans="1:4" x14ac:dyDescent="0.25">
      <c r="A17738"/>
      <c r="B17738"/>
      <c r="C17738"/>
      <c r="D17738"/>
    </row>
    <row r="17739" spans="1:4" x14ac:dyDescent="0.25">
      <c r="A17739"/>
      <c r="B17739"/>
      <c r="C17739"/>
      <c r="D17739"/>
    </row>
    <row r="17740" spans="1:4" x14ac:dyDescent="0.25">
      <c r="A17740"/>
      <c r="B17740"/>
      <c r="C17740"/>
      <c r="D17740"/>
    </row>
    <row r="17741" spans="1:4" x14ac:dyDescent="0.25">
      <c r="A17741"/>
      <c r="B17741"/>
      <c r="C17741"/>
      <c r="D17741"/>
    </row>
    <row r="17742" spans="1:4" x14ac:dyDescent="0.25">
      <c r="A17742"/>
      <c r="B17742"/>
      <c r="C17742"/>
      <c r="D17742"/>
    </row>
    <row r="17743" spans="1:4" x14ac:dyDescent="0.25">
      <c r="A17743"/>
      <c r="B17743"/>
      <c r="C17743"/>
      <c r="D17743"/>
    </row>
    <row r="17744" spans="1:4" x14ac:dyDescent="0.25">
      <c r="A17744"/>
      <c r="B17744"/>
      <c r="C17744"/>
      <c r="D17744"/>
    </row>
    <row r="17745" spans="1:4" x14ac:dyDescent="0.25">
      <c r="A17745"/>
      <c r="B17745"/>
      <c r="C17745"/>
      <c r="D17745"/>
    </row>
    <row r="17746" spans="1:4" x14ac:dyDescent="0.25">
      <c r="A17746"/>
      <c r="B17746"/>
      <c r="C17746"/>
      <c r="D17746"/>
    </row>
    <row r="17747" spans="1:4" x14ac:dyDescent="0.25">
      <c r="A17747"/>
      <c r="B17747"/>
      <c r="C17747"/>
      <c r="D17747"/>
    </row>
    <row r="17748" spans="1:4" x14ac:dyDescent="0.25">
      <c r="A17748"/>
      <c r="B17748"/>
      <c r="C17748"/>
      <c r="D17748"/>
    </row>
    <row r="17749" spans="1:4" x14ac:dyDescent="0.25">
      <c r="A17749"/>
      <c r="B17749"/>
      <c r="C17749"/>
      <c r="D17749"/>
    </row>
    <row r="17750" spans="1:4" x14ac:dyDescent="0.25">
      <c r="A17750"/>
      <c r="B17750"/>
      <c r="C17750"/>
      <c r="D17750"/>
    </row>
    <row r="17751" spans="1:4" x14ac:dyDescent="0.25">
      <c r="A17751"/>
      <c r="B17751"/>
      <c r="C17751"/>
      <c r="D17751"/>
    </row>
    <row r="17752" spans="1:4" x14ac:dyDescent="0.25">
      <c r="A17752"/>
      <c r="B17752"/>
      <c r="C17752"/>
      <c r="D17752"/>
    </row>
    <row r="17753" spans="1:4" x14ac:dyDescent="0.25">
      <c r="A17753"/>
      <c r="B17753"/>
      <c r="C17753"/>
      <c r="D17753"/>
    </row>
    <row r="17754" spans="1:4" x14ac:dyDescent="0.25">
      <c r="A17754"/>
      <c r="B17754"/>
      <c r="C17754"/>
      <c r="D17754"/>
    </row>
    <row r="17755" spans="1:4" x14ac:dyDescent="0.25">
      <c r="A17755"/>
      <c r="B17755"/>
      <c r="C17755"/>
      <c r="D17755"/>
    </row>
    <row r="17756" spans="1:4" x14ac:dyDescent="0.25">
      <c r="A17756"/>
      <c r="B17756"/>
      <c r="C17756"/>
      <c r="D17756"/>
    </row>
    <row r="17757" spans="1:4" x14ac:dyDescent="0.25">
      <c r="A17757"/>
      <c r="B17757"/>
      <c r="C17757"/>
      <c r="D17757"/>
    </row>
    <row r="17758" spans="1:4" x14ac:dyDescent="0.25">
      <c r="A17758"/>
      <c r="B17758"/>
      <c r="C17758"/>
      <c r="D17758"/>
    </row>
    <row r="17759" spans="1:4" x14ac:dyDescent="0.25">
      <c r="A17759"/>
      <c r="B17759"/>
      <c r="C17759"/>
      <c r="D17759"/>
    </row>
    <row r="17760" spans="1:4" x14ac:dyDescent="0.25">
      <c r="A17760"/>
      <c r="B17760"/>
      <c r="C17760"/>
      <c r="D17760"/>
    </row>
    <row r="17761" spans="1:4" x14ac:dyDescent="0.25">
      <c r="A17761"/>
      <c r="B17761"/>
      <c r="C17761"/>
      <c r="D17761"/>
    </row>
    <row r="17762" spans="1:4" x14ac:dyDescent="0.25">
      <c r="A17762"/>
      <c r="B17762"/>
      <c r="C17762"/>
      <c r="D17762"/>
    </row>
    <row r="17763" spans="1:4" x14ac:dyDescent="0.25">
      <c r="A17763"/>
      <c r="B17763"/>
      <c r="C17763"/>
      <c r="D17763"/>
    </row>
    <row r="17764" spans="1:4" x14ac:dyDescent="0.25">
      <c r="A17764"/>
      <c r="B17764"/>
      <c r="C17764"/>
      <c r="D17764"/>
    </row>
    <row r="17765" spans="1:4" x14ac:dyDescent="0.25">
      <c r="A17765"/>
      <c r="B17765"/>
      <c r="C17765"/>
      <c r="D17765"/>
    </row>
    <row r="17766" spans="1:4" x14ac:dyDescent="0.25">
      <c r="A17766"/>
      <c r="B17766"/>
      <c r="C17766"/>
      <c r="D17766"/>
    </row>
    <row r="17767" spans="1:4" x14ac:dyDescent="0.25">
      <c r="A17767"/>
      <c r="B17767"/>
      <c r="C17767"/>
      <c r="D17767"/>
    </row>
    <row r="17768" spans="1:4" x14ac:dyDescent="0.25">
      <c r="A17768"/>
      <c r="B17768"/>
      <c r="C17768"/>
      <c r="D17768"/>
    </row>
    <row r="17769" spans="1:4" x14ac:dyDescent="0.25">
      <c r="A17769"/>
      <c r="B17769"/>
      <c r="C17769"/>
      <c r="D17769"/>
    </row>
    <row r="17770" spans="1:4" x14ac:dyDescent="0.25">
      <c r="A17770"/>
      <c r="B17770"/>
      <c r="C17770"/>
      <c r="D17770"/>
    </row>
    <row r="17771" spans="1:4" x14ac:dyDescent="0.25">
      <c r="A17771"/>
      <c r="B17771"/>
      <c r="C17771"/>
      <c r="D17771"/>
    </row>
    <row r="17772" spans="1:4" x14ac:dyDescent="0.25">
      <c r="A17772"/>
      <c r="B17772"/>
      <c r="C17772"/>
      <c r="D17772"/>
    </row>
    <row r="17773" spans="1:4" x14ac:dyDescent="0.25">
      <c r="A17773"/>
      <c r="B17773"/>
      <c r="C17773"/>
      <c r="D17773"/>
    </row>
    <row r="17774" spans="1:4" x14ac:dyDescent="0.25">
      <c r="A17774"/>
      <c r="B17774"/>
      <c r="C17774"/>
      <c r="D17774"/>
    </row>
    <row r="17775" spans="1:4" x14ac:dyDescent="0.25">
      <c r="A17775"/>
      <c r="B17775"/>
      <c r="C17775"/>
      <c r="D17775"/>
    </row>
    <row r="17776" spans="1:4" x14ac:dyDescent="0.25">
      <c r="A17776"/>
      <c r="B17776"/>
      <c r="C17776"/>
      <c r="D17776"/>
    </row>
    <row r="17777" spans="1:4" x14ac:dyDescent="0.25">
      <c r="A17777"/>
      <c r="B17777"/>
      <c r="C17777"/>
      <c r="D17777"/>
    </row>
    <row r="17778" spans="1:4" x14ac:dyDescent="0.25">
      <c r="A17778"/>
      <c r="B17778"/>
      <c r="C17778"/>
      <c r="D17778"/>
    </row>
    <row r="17779" spans="1:4" x14ac:dyDescent="0.25">
      <c r="A17779"/>
      <c r="B17779"/>
      <c r="C17779"/>
      <c r="D17779"/>
    </row>
    <row r="17780" spans="1:4" x14ac:dyDescent="0.25">
      <c r="A17780"/>
      <c r="B17780"/>
      <c r="C17780"/>
      <c r="D17780"/>
    </row>
    <row r="17781" spans="1:4" x14ac:dyDescent="0.25">
      <c r="A17781"/>
      <c r="B17781"/>
      <c r="C17781"/>
      <c r="D17781"/>
    </row>
    <row r="17782" spans="1:4" x14ac:dyDescent="0.25">
      <c r="A17782"/>
      <c r="B17782"/>
      <c r="C17782"/>
      <c r="D17782"/>
    </row>
    <row r="17783" spans="1:4" x14ac:dyDescent="0.25">
      <c r="A17783"/>
      <c r="B17783"/>
      <c r="C17783"/>
      <c r="D17783"/>
    </row>
    <row r="17784" spans="1:4" x14ac:dyDescent="0.25">
      <c r="A17784"/>
      <c r="B17784"/>
      <c r="C17784"/>
      <c r="D17784"/>
    </row>
    <row r="17785" spans="1:4" x14ac:dyDescent="0.25">
      <c r="A17785"/>
      <c r="B17785"/>
      <c r="C17785"/>
      <c r="D17785"/>
    </row>
    <row r="17786" spans="1:4" x14ac:dyDescent="0.25">
      <c r="A17786"/>
      <c r="B17786"/>
      <c r="C17786"/>
      <c r="D17786"/>
    </row>
    <row r="17787" spans="1:4" x14ac:dyDescent="0.25">
      <c r="A17787"/>
      <c r="B17787"/>
      <c r="C17787"/>
      <c r="D17787"/>
    </row>
    <row r="17788" spans="1:4" x14ac:dyDescent="0.25">
      <c r="A17788"/>
      <c r="B17788"/>
      <c r="C17788"/>
      <c r="D17788"/>
    </row>
    <row r="17789" spans="1:4" x14ac:dyDescent="0.25">
      <c r="A17789"/>
      <c r="B17789"/>
      <c r="C17789"/>
      <c r="D17789"/>
    </row>
    <row r="17790" spans="1:4" x14ac:dyDescent="0.25">
      <c r="A17790"/>
      <c r="B17790"/>
      <c r="C17790"/>
      <c r="D17790"/>
    </row>
    <row r="17791" spans="1:4" x14ac:dyDescent="0.25">
      <c r="A17791"/>
      <c r="B17791"/>
      <c r="C17791"/>
      <c r="D17791"/>
    </row>
    <row r="17792" spans="1:4" x14ac:dyDescent="0.25">
      <c r="A17792"/>
      <c r="B17792"/>
      <c r="C17792"/>
      <c r="D17792"/>
    </row>
    <row r="17793" spans="1:4" x14ac:dyDescent="0.25">
      <c r="A17793"/>
      <c r="B17793"/>
      <c r="C17793"/>
      <c r="D17793"/>
    </row>
    <row r="17794" spans="1:4" x14ac:dyDescent="0.25">
      <c r="A17794"/>
      <c r="B17794"/>
      <c r="C17794"/>
      <c r="D17794"/>
    </row>
    <row r="17795" spans="1:4" x14ac:dyDescent="0.25">
      <c r="A17795"/>
      <c r="B17795"/>
      <c r="C17795"/>
      <c r="D17795"/>
    </row>
    <row r="17796" spans="1:4" x14ac:dyDescent="0.25">
      <c r="A17796"/>
      <c r="B17796"/>
      <c r="C17796"/>
      <c r="D17796"/>
    </row>
    <row r="17797" spans="1:4" x14ac:dyDescent="0.25">
      <c r="A17797"/>
      <c r="B17797"/>
      <c r="C17797"/>
      <c r="D17797"/>
    </row>
    <row r="17798" spans="1:4" x14ac:dyDescent="0.25">
      <c r="A17798"/>
      <c r="B17798"/>
      <c r="C17798"/>
      <c r="D17798"/>
    </row>
    <row r="17799" spans="1:4" x14ac:dyDescent="0.25">
      <c r="A17799"/>
      <c r="B17799"/>
      <c r="C17799"/>
      <c r="D17799"/>
    </row>
    <row r="17800" spans="1:4" x14ac:dyDescent="0.25">
      <c r="A17800"/>
      <c r="B17800"/>
      <c r="C17800"/>
      <c r="D17800"/>
    </row>
    <row r="17801" spans="1:4" x14ac:dyDescent="0.25">
      <c r="A17801"/>
      <c r="B17801"/>
      <c r="C17801"/>
      <c r="D17801"/>
    </row>
    <row r="17802" spans="1:4" x14ac:dyDescent="0.25">
      <c r="A17802"/>
      <c r="B17802"/>
      <c r="C17802"/>
      <c r="D17802"/>
    </row>
    <row r="17803" spans="1:4" x14ac:dyDescent="0.25">
      <c r="A17803"/>
      <c r="B17803"/>
      <c r="C17803"/>
      <c r="D17803"/>
    </row>
    <row r="17804" spans="1:4" x14ac:dyDescent="0.25">
      <c r="A17804"/>
      <c r="B17804"/>
      <c r="C17804"/>
      <c r="D17804"/>
    </row>
    <row r="17805" spans="1:4" x14ac:dyDescent="0.25">
      <c r="A17805"/>
      <c r="B17805"/>
      <c r="C17805"/>
      <c r="D17805"/>
    </row>
    <row r="17806" spans="1:4" x14ac:dyDescent="0.25">
      <c r="A17806"/>
      <c r="B17806"/>
      <c r="C17806"/>
      <c r="D17806"/>
    </row>
    <row r="17807" spans="1:4" x14ac:dyDescent="0.25">
      <c r="A17807"/>
      <c r="B17807"/>
      <c r="C17807"/>
      <c r="D17807"/>
    </row>
    <row r="17808" spans="1:4" x14ac:dyDescent="0.25">
      <c r="A17808"/>
      <c r="B17808"/>
      <c r="C17808"/>
      <c r="D17808"/>
    </row>
    <row r="17809" spans="1:4" x14ac:dyDescent="0.25">
      <c r="A17809"/>
      <c r="B17809"/>
      <c r="C17809"/>
      <c r="D17809"/>
    </row>
    <row r="17810" spans="1:4" x14ac:dyDescent="0.25">
      <c r="A17810"/>
      <c r="B17810"/>
      <c r="C17810"/>
      <c r="D17810"/>
    </row>
    <row r="17811" spans="1:4" x14ac:dyDescent="0.25">
      <c r="A17811"/>
      <c r="B17811"/>
      <c r="C17811"/>
      <c r="D17811"/>
    </row>
    <row r="17812" spans="1:4" x14ac:dyDescent="0.25">
      <c r="A17812"/>
      <c r="B17812"/>
      <c r="C17812"/>
      <c r="D17812"/>
    </row>
    <row r="17813" spans="1:4" x14ac:dyDescent="0.25">
      <c r="A17813"/>
      <c r="B17813"/>
      <c r="C17813"/>
      <c r="D17813"/>
    </row>
    <row r="17814" spans="1:4" x14ac:dyDescent="0.25">
      <c r="A17814"/>
      <c r="B17814"/>
      <c r="C17814"/>
      <c r="D17814"/>
    </row>
    <row r="17815" spans="1:4" x14ac:dyDescent="0.25">
      <c r="A17815"/>
      <c r="B17815"/>
      <c r="C17815"/>
      <c r="D17815"/>
    </row>
    <row r="17816" spans="1:4" x14ac:dyDescent="0.25">
      <c r="A17816"/>
      <c r="B17816"/>
      <c r="C17816"/>
      <c r="D17816"/>
    </row>
    <row r="17817" spans="1:4" x14ac:dyDescent="0.25">
      <c r="A17817"/>
      <c r="B17817"/>
      <c r="C17817"/>
      <c r="D17817"/>
    </row>
    <row r="17818" spans="1:4" x14ac:dyDescent="0.25">
      <c r="A17818"/>
      <c r="B17818"/>
      <c r="C17818"/>
      <c r="D17818"/>
    </row>
    <row r="17819" spans="1:4" x14ac:dyDescent="0.25">
      <c r="A17819"/>
      <c r="B17819"/>
      <c r="C17819"/>
      <c r="D17819"/>
    </row>
    <row r="17820" spans="1:4" x14ac:dyDescent="0.25">
      <c r="A17820"/>
      <c r="B17820"/>
      <c r="C17820"/>
      <c r="D17820"/>
    </row>
    <row r="17821" spans="1:4" x14ac:dyDescent="0.25">
      <c r="A17821"/>
      <c r="B17821"/>
      <c r="C17821"/>
      <c r="D17821"/>
    </row>
    <row r="17822" spans="1:4" x14ac:dyDescent="0.25">
      <c r="A17822"/>
      <c r="B17822"/>
      <c r="C17822"/>
      <c r="D17822"/>
    </row>
    <row r="17823" spans="1:4" x14ac:dyDescent="0.25">
      <c r="A17823"/>
      <c r="B17823"/>
      <c r="C17823"/>
      <c r="D17823"/>
    </row>
    <row r="17824" spans="1:4" x14ac:dyDescent="0.25">
      <c r="A17824"/>
      <c r="B17824"/>
      <c r="C17824"/>
      <c r="D17824"/>
    </row>
    <row r="17825" spans="1:4" x14ac:dyDescent="0.25">
      <c r="A17825"/>
      <c r="B17825"/>
      <c r="C17825"/>
      <c r="D17825"/>
    </row>
    <row r="17826" spans="1:4" x14ac:dyDescent="0.25">
      <c r="A17826"/>
      <c r="B17826"/>
      <c r="C17826"/>
      <c r="D17826"/>
    </row>
    <row r="17827" spans="1:4" x14ac:dyDescent="0.25">
      <c r="A17827"/>
      <c r="B17827"/>
      <c r="C17827"/>
      <c r="D17827"/>
    </row>
    <row r="17828" spans="1:4" x14ac:dyDescent="0.25">
      <c r="A17828"/>
      <c r="B17828"/>
      <c r="C17828"/>
      <c r="D17828"/>
    </row>
    <row r="17829" spans="1:4" x14ac:dyDescent="0.25">
      <c r="A17829"/>
      <c r="B17829"/>
      <c r="C17829"/>
      <c r="D17829"/>
    </row>
    <row r="17830" spans="1:4" x14ac:dyDescent="0.25">
      <c r="A17830"/>
      <c r="B17830"/>
      <c r="C17830"/>
      <c r="D17830"/>
    </row>
    <row r="17831" spans="1:4" x14ac:dyDescent="0.25">
      <c r="A17831"/>
      <c r="B17831"/>
      <c r="C17831"/>
      <c r="D17831"/>
    </row>
    <row r="17832" spans="1:4" x14ac:dyDescent="0.25">
      <c r="A17832"/>
      <c r="B17832"/>
      <c r="C17832"/>
      <c r="D17832"/>
    </row>
    <row r="17833" spans="1:4" x14ac:dyDescent="0.25">
      <c r="A17833"/>
      <c r="B17833"/>
      <c r="C17833"/>
      <c r="D17833"/>
    </row>
    <row r="17834" spans="1:4" x14ac:dyDescent="0.25">
      <c r="A17834"/>
      <c r="B17834"/>
      <c r="C17834"/>
      <c r="D17834"/>
    </row>
    <row r="17835" spans="1:4" x14ac:dyDescent="0.25">
      <c r="A17835"/>
      <c r="B17835"/>
      <c r="C17835"/>
      <c r="D17835"/>
    </row>
    <row r="17836" spans="1:4" x14ac:dyDescent="0.25">
      <c r="A17836"/>
      <c r="B17836"/>
      <c r="C17836"/>
      <c r="D17836"/>
    </row>
    <row r="17837" spans="1:4" x14ac:dyDescent="0.25">
      <c r="A17837"/>
      <c r="B17837"/>
      <c r="C17837"/>
      <c r="D17837"/>
    </row>
    <row r="17838" spans="1:4" x14ac:dyDescent="0.25">
      <c r="A17838"/>
      <c r="B17838"/>
      <c r="C17838"/>
      <c r="D17838"/>
    </row>
    <row r="17839" spans="1:4" x14ac:dyDescent="0.25">
      <c r="A17839"/>
      <c r="B17839"/>
      <c r="C17839"/>
      <c r="D17839"/>
    </row>
    <row r="17840" spans="1:4" x14ac:dyDescent="0.25">
      <c r="A17840"/>
      <c r="B17840"/>
      <c r="C17840"/>
      <c r="D17840"/>
    </row>
    <row r="17841" spans="1:4" x14ac:dyDescent="0.25">
      <c r="A17841"/>
      <c r="B17841"/>
      <c r="C17841"/>
      <c r="D17841"/>
    </row>
    <row r="17842" spans="1:4" x14ac:dyDescent="0.25">
      <c r="A17842"/>
      <c r="B17842"/>
      <c r="C17842"/>
      <c r="D17842"/>
    </row>
    <row r="17843" spans="1:4" x14ac:dyDescent="0.25">
      <c r="A17843"/>
      <c r="B17843"/>
      <c r="C17843"/>
      <c r="D17843"/>
    </row>
    <row r="17844" spans="1:4" x14ac:dyDescent="0.25">
      <c r="A17844"/>
      <c r="B17844"/>
      <c r="C17844"/>
      <c r="D17844"/>
    </row>
    <row r="17845" spans="1:4" x14ac:dyDescent="0.25">
      <c r="A17845"/>
      <c r="B17845"/>
      <c r="C17845"/>
      <c r="D17845"/>
    </row>
    <row r="17846" spans="1:4" x14ac:dyDescent="0.25">
      <c r="A17846"/>
      <c r="B17846"/>
      <c r="C17846"/>
      <c r="D17846"/>
    </row>
    <row r="17847" spans="1:4" x14ac:dyDescent="0.25">
      <c r="A17847"/>
      <c r="B17847"/>
      <c r="C17847"/>
      <c r="D17847"/>
    </row>
    <row r="17848" spans="1:4" x14ac:dyDescent="0.25">
      <c r="A17848"/>
      <c r="B17848"/>
      <c r="C17848"/>
      <c r="D17848"/>
    </row>
    <row r="17849" spans="1:4" x14ac:dyDescent="0.25">
      <c r="A17849"/>
      <c r="B17849"/>
      <c r="C17849"/>
      <c r="D17849"/>
    </row>
    <row r="17850" spans="1:4" x14ac:dyDescent="0.25">
      <c r="A17850"/>
      <c r="B17850"/>
      <c r="C17850"/>
      <c r="D17850"/>
    </row>
    <row r="17851" spans="1:4" x14ac:dyDescent="0.25">
      <c r="A17851"/>
      <c r="B17851"/>
      <c r="C17851"/>
      <c r="D17851"/>
    </row>
    <row r="17852" spans="1:4" x14ac:dyDescent="0.25">
      <c r="A17852"/>
      <c r="B17852"/>
      <c r="C17852"/>
      <c r="D17852"/>
    </row>
    <row r="17853" spans="1:4" x14ac:dyDescent="0.25">
      <c r="A17853"/>
      <c r="B17853"/>
      <c r="C17853"/>
      <c r="D17853"/>
    </row>
    <row r="17854" spans="1:4" x14ac:dyDescent="0.25">
      <c r="A17854"/>
      <c r="B17854"/>
      <c r="C17854"/>
      <c r="D17854"/>
    </row>
    <row r="17855" spans="1:4" x14ac:dyDescent="0.25">
      <c r="A17855"/>
      <c r="B17855"/>
      <c r="C17855"/>
      <c r="D17855"/>
    </row>
    <row r="17856" spans="1:4" x14ac:dyDescent="0.25">
      <c r="A17856"/>
      <c r="B17856"/>
      <c r="C17856"/>
      <c r="D17856"/>
    </row>
    <row r="17857" spans="1:4" x14ac:dyDescent="0.25">
      <c r="A17857"/>
      <c r="B17857"/>
      <c r="C17857"/>
      <c r="D17857"/>
    </row>
    <row r="17858" spans="1:4" x14ac:dyDescent="0.25">
      <c r="A17858"/>
      <c r="B17858"/>
      <c r="C17858"/>
      <c r="D17858"/>
    </row>
    <row r="17859" spans="1:4" x14ac:dyDescent="0.25">
      <c r="A17859"/>
      <c r="B17859"/>
      <c r="C17859"/>
      <c r="D17859"/>
    </row>
    <row r="17860" spans="1:4" x14ac:dyDescent="0.25">
      <c r="A17860"/>
      <c r="B17860"/>
      <c r="C17860"/>
      <c r="D17860"/>
    </row>
    <row r="17861" spans="1:4" x14ac:dyDescent="0.25">
      <c r="A17861"/>
      <c r="B17861"/>
      <c r="C17861"/>
      <c r="D17861"/>
    </row>
    <row r="17862" spans="1:4" x14ac:dyDescent="0.25">
      <c r="A17862"/>
      <c r="B17862"/>
      <c r="C17862"/>
      <c r="D17862"/>
    </row>
    <row r="17863" spans="1:4" x14ac:dyDescent="0.25">
      <c r="A17863"/>
      <c r="B17863"/>
      <c r="C17863"/>
      <c r="D17863"/>
    </row>
    <row r="17864" spans="1:4" x14ac:dyDescent="0.25">
      <c r="A17864"/>
      <c r="B17864"/>
      <c r="C17864"/>
      <c r="D17864"/>
    </row>
    <row r="17865" spans="1:4" x14ac:dyDescent="0.25">
      <c r="A17865"/>
      <c r="B17865"/>
      <c r="C17865"/>
      <c r="D17865"/>
    </row>
    <row r="17866" spans="1:4" x14ac:dyDescent="0.25">
      <c r="A17866"/>
      <c r="B17866"/>
      <c r="C17866"/>
      <c r="D17866"/>
    </row>
    <row r="17867" spans="1:4" x14ac:dyDescent="0.25">
      <c r="A17867"/>
      <c r="B17867"/>
      <c r="C17867"/>
      <c r="D17867"/>
    </row>
    <row r="17868" spans="1:4" x14ac:dyDescent="0.25">
      <c r="A17868"/>
      <c r="B17868"/>
      <c r="C17868"/>
      <c r="D17868"/>
    </row>
    <row r="17869" spans="1:4" x14ac:dyDescent="0.25">
      <c r="A17869"/>
      <c r="B17869"/>
      <c r="C17869"/>
      <c r="D17869"/>
    </row>
    <row r="17870" spans="1:4" x14ac:dyDescent="0.25">
      <c r="A17870"/>
      <c r="B17870"/>
      <c r="C17870"/>
      <c r="D17870"/>
    </row>
    <row r="17871" spans="1:4" x14ac:dyDescent="0.25">
      <c r="A17871"/>
      <c r="B17871"/>
      <c r="C17871"/>
      <c r="D17871"/>
    </row>
    <row r="17872" spans="1:4" x14ac:dyDescent="0.25">
      <c r="A17872"/>
      <c r="B17872"/>
      <c r="C17872"/>
      <c r="D17872"/>
    </row>
    <row r="17873" spans="1:4" x14ac:dyDescent="0.25">
      <c r="A17873"/>
      <c r="B17873"/>
      <c r="C17873"/>
      <c r="D17873"/>
    </row>
    <row r="17874" spans="1:4" x14ac:dyDescent="0.25">
      <c r="A17874"/>
      <c r="B17874"/>
      <c r="C17874"/>
      <c r="D17874"/>
    </row>
    <row r="17875" spans="1:4" x14ac:dyDescent="0.25">
      <c r="A17875"/>
      <c r="B17875"/>
      <c r="C17875"/>
      <c r="D17875"/>
    </row>
    <row r="17876" spans="1:4" x14ac:dyDescent="0.25">
      <c r="A17876"/>
      <c r="B17876"/>
      <c r="C17876"/>
      <c r="D17876"/>
    </row>
    <row r="17877" spans="1:4" x14ac:dyDescent="0.25">
      <c r="A17877"/>
      <c r="B17877"/>
      <c r="C17877"/>
      <c r="D17877"/>
    </row>
    <row r="17878" spans="1:4" x14ac:dyDescent="0.25">
      <c r="A17878"/>
      <c r="B17878"/>
      <c r="C17878"/>
      <c r="D17878"/>
    </row>
    <row r="17879" spans="1:4" x14ac:dyDescent="0.25">
      <c r="A17879"/>
      <c r="B17879"/>
      <c r="C17879"/>
      <c r="D17879"/>
    </row>
    <row r="17880" spans="1:4" x14ac:dyDescent="0.25">
      <c r="A17880"/>
      <c r="B17880"/>
      <c r="C17880"/>
      <c r="D17880"/>
    </row>
    <row r="17881" spans="1:4" x14ac:dyDescent="0.25">
      <c r="A17881"/>
      <c r="B17881"/>
      <c r="C17881"/>
      <c r="D17881"/>
    </row>
    <row r="17882" spans="1:4" x14ac:dyDescent="0.25">
      <c r="A17882"/>
      <c r="B17882"/>
      <c r="C17882"/>
      <c r="D17882"/>
    </row>
    <row r="17883" spans="1:4" x14ac:dyDescent="0.25">
      <c r="A17883"/>
      <c r="B17883"/>
      <c r="C17883"/>
      <c r="D17883"/>
    </row>
    <row r="17884" spans="1:4" x14ac:dyDescent="0.25">
      <c r="A17884"/>
      <c r="B17884"/>
      <c r="C17884"/>
      <c r="D17884"/>
    </row>
    <row r="17885" spans="1:4" x14ac:dyDescent="0.25">
      <c r="A17885"/>
      <c r="B17885"/>
      <c r="C17885"/>
      <c r="D17885"/>
    </row>
    <row r="17886" spans="1:4" x14ac:dyDescent="0.25">
      <c r="A17886"/>
      <c r="B17886"/>
      <c r="C17886"/>
      <c r="D17886"/>
    </row>
    <row r="17887" spans="1:4" x14ac:dyDescent="0.25">
      <c r="A17887"/>
      <c r="B17887"/>
      <c r="C17887"/>
      <c r="D17887"/>
    </row>
    <row r="17888" spans="1:4" x14ac:dyDescent="0.25">
      <c r="A17888"/>
      <c r="B17888"/>
      <c r="C17888"/>
      <c r="D17888"/>
    </row>
    <row r="17889" spans="1:4" x14ac:dyDescent="0.25">
      <c r="A17889"/>
      <c r="B17889"/>
      <c r="C17889"/>
      <c r="D17889"/>
    </row>
    <row r="17890" spans="1:4" x14ac:dyDescent="0.25">
      <c r="A17890"/>
      <c r="B17890"/>
      <c r="C17890"/>
      <c r="D17890"/>
    </row>
    <row r="17891" spans="1:4" x14ac:dyDescent="0.25">
      <c r="A17891"/>
      <c r="B17891"/>
      <c r="C17891"/>
      <c r="D17891"/>
    </row>
    <row r="17892" spans="1:4" x14ac:dyDescent="0.25">
      <c r="A17892"/>
      <c r="B17892"/>
      <c r="C17892"/>
      <c r="D17892"/>
    </row>
    <row r="17893" spans="1:4" x14ac:dyDescent="0.25">
      <c r="A17893"/>
      <c r="B17893"/>
      <c r="C17893"/>
      <c r="D17893"/>
    </row>
    <row r="17894" spans="1:4" x14ac:dyDescent="0.25">
      <c r="A17894"/>
      <c r="B17894"/>
      <c r="C17894"/>
      <c r="D17894"/>
    </row>
    <row r="17895" spans="1:4" x14ac:dyDescent="0.25">
      <c r="A17895"/>
      <c r="B17895"/>
      <c r="C17895"/>
      <c r="D17895"/>
    </row>
    <row r="17896" spans="1:4" x14ac:dyDescent="0.25">
      <c r="A17896"/>
      <c r="B17896"/>
      <c r="C17896"/>
      <c r="D17896"/>
    </row>
    <row r="17897" spans="1:4" x14ac:dyDescent="0.25">
      <c r="A17897"/>
      <c r="B17897"/>
      <c r="C17897"/>
      <c r="D17897"/>
    </row>
    <row r="17898" spans="1:4" x14ac:dyDescent="0.25">
      <c r="A17898"/>
      <c r="B17898"/>
      <c r="C17898"/>
      <c r="D17898"/>
    </row>
    <row r="17899" spans="1:4" x14ac:dyDescent="0.25">
      <c r="A17899"/>
      <c r="B17899"/>
      <c r="C17899"/>
      <c r="D17899"/>
    </row>
    <row r="17900" spans="1:4" x14ac:dyDescent="0.25">
      <c r="A17900"/>
      <c r="B17900"/>
      <c r="C17900"/>
      <c r="D17900"/>
    </row>
    <row r="17901" spans="1:4" x14ac:dyDescent="0.25">
      <c r="A17901"/>
      <c r="B17901"/>
      <c r="C17901"/>
      <c r="D17901"/>
    </row>
    <row r="17902" spans="1:4" x14ac:dyDescent="0.25">
      <c r="A17902"/>
      <c r="B17902"/>
      <c r="C17902"/>
      <c r="D17902"/>
    </row>
    <row r="17903" spans="1:4" x14ac:dyDescent="0.25">
      <c r="A17903"/>
      <c r="B17903"/>
      <c r="C17903"/>
      <c r="D17903"/>
    </row>
    <row r="17904" spans="1:4" x14ac:dyDescent="0.25">
      <c r="A17904"/>
      <c r="B17904"/>
      <c r="C17904"/>
      <c r="D17904"/>
    </row>
    <row r="17905" spans="1:4" x14ac:dyDescent="0.25">
      <c r="A17905"/>
      <c r="B17905"/>
      <c r="C17905"/>
      <c r="D17905"/>
    </row>
    <row r="17906" spans="1:4" x14ac:dyDescent="0.25">
      <c r="A17906"/>
      <c r="B17906"/>
      <c r="C17906"/>
      <c r="D17906"/>
    </row>
    <row r="17907" spans="1:4" x14ac:dyDescent="0.25">
      <c r="A17907"/>
      <c r="B17907"/>
      <c r="C17907"/>
      <c r="D17907"/>
    </row>
    <row r="17908" spans="1:4" x14ac:dyDescent="0.25">
      <c r="A17908"/>
      <c r="B17908"/>
      <c r="C17908"/>
      <c r="D17908"/>
    </row>
    <row r="17909" spans="1:4" x14ac:dyDescent="0.25">
      <c r="A17909"/>
      <c r="B17909"/>
      <c r="C17909"/>
      <c r="D17909"/>
    </row>
    <row r="17910" spans="1:4" x14ac:dyDescent="0.25">
      <c r="A17910"/>
      <c r="B17910"/>
      <c r="C17910"/>
      <c r="D17910"/>
    </row>
    <row r="17911" spans="1:4" x14ac:dyDescent="0.25">
      <c r="A17911"/>
      <c r="B17911"/>
      <c r="C17911"/>
      <c r="D17911"/>
    </row>
    <row r="17912" spans="1:4" x14ac:dyDescent="0.25">
      <c r="A17912"/>
      <c r="B17912"/>
      <c r="C17912"/>
      <c r="D17912"/>
    </row>
    <row r="17913" spans="1:4" x14ac:dyDescent="0.25">
      <c r="A17913"/>
      <c r="B17913"/>
      <c r="C17913"/>
      <c r="D17913"/>
    </row>
    <row r="17914" spans="1:4" x14ac:dyDescent="0.25">
      <c r="A17914"/>
      <c r="B17914"/>
      <c r="C17914"/>
      <c r="D17914"/>
    </row>
    <row r="17915" spans="1:4" x14ac:dyDescent="0.25">
      <c r="A17915"/>
      <c r="B17915"/>
      <c r="C17915"/>
      <c r="D17915"/>
    </row>
    <row r="17916" spans="1:4" x14ac:dyDescent="0.25">
      <c r="A17916"/>
      <c r="B17916"/>
      <c r="C17916"/>
      <c r="D17916"/>
    </row>
    <row r="17917" spans="1:4" x14ac:dyDescent="0.25">
      <c r="A17917"/>
      <c r="B17917"/>
      <c r="C17917"/>
      <c r="D17917"/>
    </row>
    <row r="17918" spans="1:4" x14ac:dyDescent="0.25">
      <c r="A17918"/>
      <c r="B17918"/>
      <c r="C17918"/>
      <c r="D17918"/>
    </row>
    <row r="17919" spans="1:4" x14ac:dyDescent="0.25">
      <c r="A17919"/>
      <c r="B17919"/>
      <c r="C17919"/>
      <c r="D17919"/>
    </row>
    <row r="17920" spans="1:4" x14ac:dyDescent="0.25">
      <c r="A17920"/>
      <c r="B17920"/>
      <c r="C17920"/>
      <c r="D17920"/>
    </row>
    <row r="17921" spans="1:4" x14ac:dyDescent="0.25">
      <c r="A17921"/>
      <c r="B17921"/>
      <c r="C17921"/>
      <c r="D17921"/>
    </row>
    <row r="17922" spans="1:4" x14ac:dyDescent="0.25">
      <c r="A17922"/>
      <c r="B17922"/>
      <c r="C17922"/>
      <c r="D17922"/>
    </row>
    <row r="17923" spans="1:4" x14ac:dyDescent="0.25">
      <c r="A17923"/>
      <c r="B17923"/>
      <c r="C17923"/>
      <c r="D17923"/>
    </row>
    <row r="17924" spans="1:4" x14ac:dyDescent="0.25">
      <c r="A17924"/>
      <c r="B17924"/>
      <c r="C17924"/>
      <c r="D17924"/>
    </row>
    <row r="17925" spans="1:4" x14ac:dyDescent="0.25">
      <c r="A17925"/>
      <c r="B17925"/>
      <c r="C17925"/>
      <c r="D17925"/>
    </row>
    <row r="17926" spans="1:4" x14ac:dyDescent="0.25">
      <c r="A17926"/>
      <c r="B17926"/>
      <c r="C17926"/>
      <c r="D17926"/>
    </row>
    <row r="17927" spans="1:4" x14ac:dyDescent="0.25">
      <c r="A17927"/>
      <c r="B17927"/>
      <c r="C17927"/>
      <c r="D17927"/>
    </row>
    <row r="17928" spans="1:4" x14ac:dyDescent="0.25">
      <c r="A17928"/>
      <c r="B17928"/>
      <c r="C17928"/>
      <c r="D17928"/>
    </row>
    <row r="17929" spans="1:4" x14ac:dyDescent="0.25">
      <c r="A17929"/>
      <c r="B17929"/>
      <c r="C17929"/>
      <c r="D17929"/>
    </row>
    <row r="17930" spans="1:4" x14ac:dyDescent="0.25">
      <c r="A17930"/>
      <c r="B17930"/>
      <c r="C17930"/>
      <c r="D17930"/>
    </row>
    <row r="17931" spans="1:4" x14ac:dyDescent="0.25">
      <c r="A17931"/>
      <c r="B17931"/>
      <c r="C17931"/>
      <c r="D17931"/>
    </row>
    <row r="17932" spans="1:4" x14ac:dyDescent="0.25">
      <c r="A17932"/>
      <c r="B17932"/>
      <c r="C17932"/>
      <c r="D17932"/>
    </row>
    <row r="17933" spans="1:4" x14ac:dyDescent="0.25">
      <c r="A17933"/>
      <c r="B17933"/>
      <c r="C17933"/>
      <c r="D17933"/>
    </row>
    <row r="17934" spans="1:4" x14ac:dyDescent="0.25">
      <c r="A17934"/>
      <c r="B17934"/>
      <c r="C17934"/>
      <c r="D17934"/>
    </row>
    <row r="17935" spans="1:4" x14ac:dyDescent="0.25">
      <c r="A17935"/>
      <c r="B17935"/>
      <c r="C17935"/>
      <c r="D17935"/>
    </row>
    <row r="17936" spans="1:4" x14ac:dyDescent="0.25">
      <c r="A17936"/>
      <c r="B17936"/>
      <c r="C17936"/>
      <c r="D17936"/>
    </row>
    <row r="17937" spans="1:4" x14ac:dyDescent="0.25">
      <c r="A17937"/>
      <c r="B17937"/>
      <c r="C17937"/>
      <c r="D17937"/>
    </row>
    <row r="17938" spans="1:4" x14ac:dyDescent="0.25">
      <c r="A17938"/>
      <c r="B17938"/>
      <c r="C17938"/>
      <c r="D17938"/>
    </row>
    <row r="17939" spans="1:4" x14ac:dyDescent="0.25">
      <c r="A17939"/>
      <c r="B17939"/>
      <c r="C17939"/>
      <c r="D17939"/>
    </row>
    <row r="17940" spans="1:4" x14ac:dyDescent="0.25">
      <c r="A17940"/>
      <c r="B17940"/>
      <c r="C17940"/>
      <c r="D17940"/>
    </row>
    <row r="17941" spans="1:4" x14ac:dyDescent="0.25">
      <c r="A17941"/>
      <c r="B17941"/>
      <c r="C17941"/>
      <c r="D17941"/>
    </row>
    <row r="17942" spans="1:4" x14ac:dyDescent="0.25">
      <c r="A17942"/>
      <c r="B17942"/>
      <c r="C17942"/>
      <c r="D17942"/>
    </row>
    <row r="17943" spans="1:4" x14ac:dyDescent="0.25">
      <c r="A17943"/>
      <c r="B17943"/>
      <c r="C17943"/>
      <c r="D17943"/>
    </row>
    <row r="17944" spans="1:4" x14ac:dyDescent="0.25">
      <c r="A17944"/>
      <c r="B17944"/>
      <c r="C17944"/>
      <c r="D17944"/>
    </row>
    <row r="17945" spans="1:4" x14ac:dyDescent="0.25">
      <c r="A17945"/>
      <c r="B17945"/>
      <c r="C17945"/>
      <c r="D17945"/>
    </row>
    <row r="17946" spans="1:4" x14ac:dyDescent="0.25">
      <c r="A17946"/>
      <c r="B17946"/>
      <c r="C17946"/>
      <c r="D17946"/>
    </row>
    <row r="17947" spans="1:4" x14ac:dyDescent="0.25">
      <c r="A17947"/>
      <c r="B17947"/>
      <c r="C17947"/>
      <c r="D17947"/>
    </row>
    <row r="17948" spans="1:4" x14ac:dyDescent="0.25">
      <c r="A17948"/>
      <c r="B17948"/>
      <c r="C17948"/>
      <c r="D17948"/>
    </row>
    <row r="17949" spans="1:4" x14ac:dyDescent="0.25">
      <c r="A17949"/>
      <c r="B17949"/>
      <c r="C17949"/>
      <c r="D17949"/>
    </row>
    <row r="17950" spans="1:4" x14ac:dyDescent="0.25">
      <c r="A17950"/>
      <c r="B17950"/>
      <c r="C17950"/>
      <c r="D17950"/>
    </row>
    <row r="17951" spans="1:4" x14ac:dyDescent="0.25">
      <c r="A17951"/>
      <c r="B17951"/>
      <c r="C17951"/>
      <c r="D17951"/>
    </row>
    <row r="17952" spans="1:4" x14ac:dyDescent="0.25">
      <c r="A17952"/>
      <c r="B17952"/>
      <c r="C17952"/>
      <c r="D17952"/>
    </row>
    <row r="17953" spans="1:4" x14ac:dyDescent="0.25">
      <c r="A17953"/>
      <c r="B17953"/>
      <c r="C17953"/>
      <c r="D17953"/>
    </row>
    <row r="17954" spans="1:4" x14ac:dyDescent="0.25">
      <c r="A17954"/>
      <c r="B17954"/>
      <c r="C17954"/>
      <c r="D17954"/>
    </row>
    <row r="17955" spans="1:4" x14ac:dyDescent="0.25">
      <c r="A17955"/>
      <c r="B17955"/>
      <c r="C17955"/>
      <c r="D17955"/>
    </row>
    <row r="17956" spans="1:4" x14ac:dyDescent="0.25">
      <c r="A17956"/>
      <c r="B17956"/>
      <c r="C17956"/>
      <c r="D17956"/>
    </row>
    <row r="17957" spans="1:4" x14ac:dyDescent="0.25">
      <c r="A17957"/>
      <c r="B17957"/>
      <c r="C17957"/>
      <c r="D17957"/>
    </row>
    <row r="17958" spans="1:4" x14ac:dyDescent="0.25">
      <c r="A17958"/>
      <c r="B17958"/>
      <c r="C17958"/>
      <c r="D17958"/>
    </row>
    <row r="17959" spans="1:4" x14ac:dyDescent="0.25">
      <c r="A17959"/>
      <c r="B17959"/>
      <c r="C17959"/>
      <c r="D17959"/>
    </row>
    <row r="17960" spans="1:4" x14ac:dyDescent="0.25">
      <c r="A17960"/>
      <c r="B17960"/>
      <c r="C17960"/>
      <c r="D17960"/>
    </row>
    <row r="17961" spans="1:4" x14ac:dyDescent="0.25">
      <c r="A17961"/>
      <c r="B17961"/>
      <c r="C17961"/>
      <c r="D17961"/>
    </row>
    <row r="17962" spans="1:4" x14ac:dyDescent="0.25">
      <c r="A17962"/>
      <c r="B17962"/>
      <c r="C17962"/>
      <c r="D17962"/>
    </row>
    <row r="17963" spans="1:4" x14ac:dyDescent="0.25">
      <c r="A17963"/>
      <c r="B17963"/>
      <c r="C17963"/>
      <c r="D17963"/>
    </row>
    <row r="17964" spans="1:4" x14ac:dyDescent="0.25">
      <c r="A17964"/>
      <c r="B17964"/>
      <c r="C17964"/>
      <c r="D17964"/>
    </row>
    <row r="17965" spans="1:4" x14ac:dyDescent="0.25">
      <c r="A17965"/>
      <c r="B17965"/>
      <c r="C17965"/>
      <c r="D17965"/>
    </row>
    <row r="17966" spans="1:4" x14ac:dyDescent="0.25">
      <c r="A17966"/>
      <c r="B17966"/>
      <c r="C17966"/>
      <c r="D17966"/>
    </row>
    <row r="17967" spans="1:4" x14ac:dyDescent="0.25">
      <c r="A17967"/>
      <c r="B17967"/>
      <c r="C17967"/>
      <c r="D17967"/>
    </row>
    <row r="17968" spans="1:4" x14ac:dyDescent="0.25">
      <c r="A17968"/>
      <c r="B17968"/>
      <c r="C17968"/>
      <c r="D17968"/>
    </row>
    <row r="17969" spans="1:4" x14ac:dyDescent="0.25">
      <c r="A17969"/>
      <c r="B17969"/>
      <c r="C17969"/>
      <c r="D17969"/>
    </row>
    <row r="17970" spans="1:4" x14ac:dyDescent="0.25">
      <c r="A17970"/>
      <c r="B17970"/>
      <c r="C17970"/>
      <c r="D17970"/>
    </row>
    <row r="17971" spans="1:4" x14ac:dyDescent="0.25">
      <c r="A17971"/>
      <c r="B17971"/>
      <c r="C17971"/>
      <c r="D17971"/>
    </row>
    <row r="17972" spans="1:4" x14ac:dyDescent="0.25">
      <c r="A17972"/>
      <c r="B17972"/>
      <c r="C17972"/>
      <c r="D17972"/>
    </row>
    <row r="17973" spans="1:4" x14ac:dyDescent="0.25">
      <c r="A17973"/>
      <c r="B17973"/>
      <c r="C17973"/>
      <c r="D17973"/>
    </row>
    <row r="17974" spans="1:4" x14ac:dyDescent="0.25">
      <c r="A17974"/>
      <c r="B17974"/>
      <c r="C17974"/>
      <c r="D17974"/>
    </row>
    <row r="17975" spans="1:4" x14ac:dyDescent="0.25">
      <c r="A17975"/>
      <c r="B17975"/>
      <c r="C17975"/>
      <c r="D17975"/>
    </row>
    <row r="17976" spans="1:4" x14ac:dyDescent="0.25">
      <c r="A17976"/>
      <c r="B17976"/>
      <c r="C17976"/>
      <c r="D17976"/>
    </row>
    <row r="17977" spans="1:4" x14ac:dyDescent="0.25">
      <c r="A17977"/>
      <c r="B17977"/>
      <c r="C17977"/>
      <c r="D17977"/>
    </row>
    <row r="17978" spans="1:4" x14ac:dyDescent="0.25">
      <c r="A17978"/>
      <c r="B17978"/>
      <c r="C17978"/>
      <c r="D17978"/>
    </row>
    <row r="17979" spans="1:4" x14ac:dyDescent="0.25">
      <c r="A17979"/>
      <c r="B17979"/>
      <c r="C17979"/>
      <c r="D17979"/>
    </row>
    <row r="17980" spans="1:4" x14ac:dyDescent="0.25">
      <c r="A17980"/>
      <c r="B17980"/>
      <c r="C17980"/>
      <c r="D17980"/>
    </row>
    <row r="17981" spans="1:4" x14ac:dyDescent="0.25">
      <c r="A17981"/>
      <c r="B17981"/>
      <c r="C17981"/>
      <c r="D17981"/>
    </row>
    <row r="17982" spans="1:4" x14ac:dyDescent="0.25">
      <c r="A17982"/>
      <c r="B17982"/>
      <c r="C17982"/>
      <c r="D17982"/>
    </row>
    <row r="17983" spans="1:4" x14ac:dyDescent="0.25">
      <c r="A17983"/>
      <c r="B17983"/>
      <c r="C17983"/>
      <c r="D17983"/>
    </row>
    <row r="17984" spans="1:4" x14ac:dyDescent="0.25">
      <c r="A17984"/>
      <c r="B17984"/>
      <c r="C17984"/>
      <c r="D17984"/>
    </row>
    <row r="17985" spans="1:4" x14ac:dyDescent="0.25">
      <c r="A17985"/>
      <c r="B17985"/>
      <c r="C17985"/>
      <c r="D17985"/>
    </row>
    <row r="17986" spans="1:4" x14ac:dyDescent="0.25">
      <c r="A17986"/>
      <c r="B17986"/>
      <c r="C17986"/>
      <c r="D17986"/>
    </row>
    <row r="17987" spans="1:4" x14ac:dyDescent="0.25">
      <c r="A17987"/>
      <c r="B17987"/>
      <c r="C17987"/>
      <c r="D17987"/>
    </row>
    <row r="17988" spans="1:4" x14ac:dyDescent="0.25">
      <c r="A17988"/>
      <c r="B17988"/>
      <c r="C17988"/>
      <c r="D17988"/>
    </row>
    <row r="17989" spans="1:4" x14ac:dyDescent="0.25">
      <c r="A17989"/>
      <c r="B17989"/>
      <c r="C17989"/>
      <c r="D17989"/>
    </row>
    <row r="17990" spans="1:4" x14ac:dyDescent="0.25">
      <c r="A17990"/>
      <c r="B17990"/>
      <c r="C17990"/>
      <c r="D17990"/>
    </row>
    <row r="17991" spans="1:4" x14ac:dyDescent="0.25">
      <c r="A17991"/>
      <c r="B17991"/>
      <c r="C17991"/>
      <c r="D17991"/>
    </row>
    <row r="17992" spans="1:4" x14ac:dyDescent="0.25">
      <c r="A17992"/>
      <c r="B17992"/>
      <c r="C17992"/>
      <c r="D17992"/>
    </row>
    <row r="17993" spans="1:4" x14ac:dyDescent="0.25">
      <c r="A17993"/>
      <c r="B17993"/>
      <c r="C17993"/>
      <c r="D17993"/>
    </row>
    <row r="17994" spans="1:4" x14ac:dyDescent="0.25">
      <c r="A17994"/>
      <c r="B17994"/>
      <c r="C17994"/>
      <c r="D17994"/>
    </row>
    <row r="17995" spans="1:4" x14ac:dyDescent="0.25">
      <c r="A17995"/>
      <c r="B17995"/>
      <c r="C17995"/>
      <c r="D17995"/>
    </row>
    <row r="17996" spans="1:4" x14ac:dyDescent="0.25">
      <c r="A17996"/>
      <c r="B17996"/>
      <c r="C17996"/>
      <c r="D17996"/>
    </row>
    <row r="17997" spans="1:4" x14ac:dyDescent="0.25">
      <c r="A17997"/>
      <c r="B17997"/>
      <c r="C17997"/>
      <c r="D17997"/>
    </row>
    <row r="17998" spans="1:4" x14ac:dyDescent="0.25">
      <c r="A17998"/>
      <c r="B17998"/>
      <c r="C17998"/>
      <c r="D17998"/>
    </row>
    <row r="17999" spans="1:4" x14ac:dyDescent="0.25">
      <c r="A17999"/>
      <c r="B17999"/>
      <c r="C17999"/>
      <c r="D17999"/>
    </row>
    <row r="18000" spans="1:4" x14ac:dyDescent="0.25">
      <c r="A18000"/>
      <c r="B18000"/>
      <c r="C18000"/>
      <c r="D18000"/>
    </row>
    <row r="18001" spans="1:4" x14ac:dyDescent="0.25">
      <c r="A18001"/>
      <c r="B18001"/>
      <c r="C18001"/>
      <c r="D18001"/>
    </row>
    <row r="18002" spans="1:4" x14ac:dyDescent="0.25">
      <c r="A18002"/>
      <c r="B18002"/>
      <c r="C18002"/>
      <c r="D18002"/>
    </row>
    <row r="18003" spans="1:4" x14ac:dyDescent="0.25">
      <c r="A18003"/>
      <c r="B18003"/>
      <c r="C18003"/>
      <c r="D18003"/>
    </row>
    <row r="18004" spans="1:4" x14ac:dyDescent="0.25">
      <c r="A18004"/>
      <c r="B18004"/>
      <c r="C18004"/>
      <c r="D18004"/>
    </row>
    <row r="18005" spans="1:4" x14ac:dyDescent="0.25">
      <c r="A18005"/>
      <c r="B18005"/>
      <c r="C18005"/>
      <c r="D18005"/>
    </row>
    <row r="18006" spans="1:4" x14ac:dyDescent="0.25">
      <c r="A18006"/>
      <c r="B18006"/>
      <c r="C18006"/>
      <c r="D18006"/>
    </row>
    <row r="18007" spans="1:4" x14ac:dyDescent="0.25">
      <c r="A18007"/>
      <c r="B18007"/>
      <c r="C18007"/>
      <c r="D18007"/>
    </row>
    <row r="18008" spans="1:4" x14ac:dyDescent="0.25">
      <c r="A18008"/>
      <c r="B18008"/>
      <c r="C18008"/>
      <c r="D18008"/>
    </row>
    <row r="18009" spans="1:4" x14ac:dyDescent="0.25">
      <c r="A18009"/>
      <c r="B18009"/>
      <c r="C18009"/>
      <c r="D18009"/>
    </row>
    <row r="18010" spans="1:4" x14ac:dyDescent="0.25">
      <c r="A18010"/>
      <c r="B18010"/>
      <c r="C18010"/>
      <c r="D18010"/>
    </row>
    <row r="18011" spans="1:4" x14ac:dyDescent="0.25">
      <c r="A18011"/>
      <c r="B18011"/>
      <c r="C18011"/>
      <c r="D18011"/>
    </row>
    <row r="18012" spans="1:4" x14ac:dyDescent="0.25">
      <c r="A18012"/>
      <c r="B18012"/>
      <c r="C18012"/>
      <c r="D18012"/>
    </row>
    <row r="18013" spans="1:4" x14ac:dyDescent="0.25">
      <c r="A18013"/>
      <c r="B18013"/>
      <c r="C18013"/>
      <c r="D18013"/>
    </row>
    <row r="18014" spans="1:4" x14ac:dyDescent="0.25">
      <c r="A18014"/>
      <c r="B18014"/>
      <c r="C18014"/>
      <c r="D18014"/>
    </row>
    <row r="18015" spans="1:4" x14ac:dyDescent="0.25">
      <c r="A18015"/>
      <c r="B18015"/>
      <c r="C18015"/>
      <c r="D18015"/>
    </row>
    <row r="18016" spans="1:4" x14ac:dyDescent="0.25">
      <c r="A18016"/>
      <c r="B18016"/>
      <c r="C18016"/>
      <c r="D18016"/>
    </row>
    <row r="18017" spans="1:4" x14ac:dyDescent="0.25">
      <c r="A18017"/>
      <c r="B18017"/>
      <c r="C18017"/>
      <c r="D18017"/>
    </row>
    <row r="18018" spans="1:4" x14ac:dyDescent="0.25">
      <c r="A18018"/>
      <c r="B18018"/>
      <c r="C18018"/>
      <c r="D18018"/>
    </row>
    <row r="18019" spans="1:4" x14ac:dyDescent="0.25">
      <c r="A18019"/>
      <c r="B18019"/>
      <c r="C18019"/>
      <c r="D18019"/>
    </row>
    <row r="18020" spans="1:4" x14ac:dyDescent="0.25">
      <c r="A18020"/>
      <c r="B18020"/>
      <c r="C18020"/>
      <c r="D18020"/>
    </row>
    <row r="18021" spans="1:4" x14ac:dyDescent="0.25">
      <c r="A18021"/>
      <c r="B18021"/>
      <c r="C18021"/>
      <c r="D18021"/>
    </row>
    <row r="18022" spans="1:4" x14ac:dyDescent="0.25">
      <c r="A18022"/>
      <c r="B18022"/>
      <c r="C18022"/>
      <c r="D18022"/>
    </row>
    <row r="18023" spans="1:4" x14ac:dyDescent="0.25">
      <c r="A18023"/>
      <c r="B18023"/>
      <c r="C18023"/>
      <c r="D18023"/>
    </row>
    <row r="18024" spans="1:4" x14ac:dyDescent="0.25">
      <c r="A18024"/>
      <c r="B18024"/>
      <c r="C18024"/>
      <c r="D18024"/>
    </row>
    <row r="18025" spans="1:4" x14ac:dyDescent="0.25">
      <c r="A18025"/>
      <c r="B18025"/>
      <c r="C18025"/>
      <c r="D18025"/>
    </row>
    <row r="18026" spans="1:4" x14ac:dyDescent="0.25">
      <c r="A18026"/>
      <c r="B18026"/>
      <c r="C18026"/>
      <c r="D18026"/>
    </row>
    <row r="18027" spans="1:4" x14ac:dyDescent="0.25">
      <c r="A18027"/>
      <c r="B18027"/>
      <c r="C18027"/>
      <c r="D18027"/>
    </row>
    <row r="18028" spans="1:4" x14ac:dyDescent="0.25">
      <c r="A18028"/>
      <c r="B18028"/>
      <c r="C18028"/>
      <c r="D18028"/>
    </row>
    <row r="18029" spans="1:4" x14ac:dyDescent="0.25">
      <c r="A18029"/>
      <c r="B18029"/>
      <c r="C18029"/>
      <c r="D18029"/>
    </row>
    <row r="18030" spans="1:4" x14ac:dyDescent="0.25">
      <c r="A18030"/>
      <c r="B18030"/>
      <c r="C18030"/>
      <c r="D18030"/>
    </row>
    <row r="18031" spans="1:4" x14ac:dyDescent="0.25">
      <c r="A18031"/>
      <c r="B18031"/>
      <c r="C18031"/>
      <c r="D18031"/>
    </row>
    <row r="18032" spans="1:4" x14ac:dyDescent="0.25">
      <c r="A18032"/>
      <c r="B18032"/>
      <c r="C18032"/>
      <c r="D18032"/>
    </row>
    <row r="18033" spans="1:4" x14ac:dyDescent="0.25">
      <c r="A18033"/>
      <c r="B18033"/>
      <c r="C18033"/>
      <c r="D18033"/>
    </row>
    <row r="18034" spans="1:4" x14ac:dyDescent="0.25">
      <c r="A18034"/>
      <c r="B18034"/>
      <c r="C18034"/>
      <c r="D18034"/>
    </row>
    <row r="18035" spans="1:4" x14ac:dyDescent="0.25">
      <c r="A18035"/>
      <c r="B18035"/>
      <c r="C18035"/>
      <c r="D18035"/>
    </row>
    <row r="18036" spans="1:4" x14ac:dyDescent="0.25">
      <c r="A18036"/>
      <c r="B18036"/>
      <c r="C18036"/>
      <c r="D18036"/>
    </row>
    <row r="18037" spans="1:4" x14ac:dyDescent="0.25">
      <c r="A18037"/>
      <c r="B18037"/>
      <c r="C18037"/>
      <c r="D18037"/>
    </row>
    <row r="18038" spans="1:4" x14ac:dyDescent="0.25">
      <c r="A18038"/>
      <c r="B18038"/>
      <c r="C18038"/>
      <c r="D18038"/>
    </row>
    <row r="18039" spans="1:4" x14ac:dyDescent="0.25">
      <c r="A18039"/>
      <c r="B18039"/>
      <c r="C18039"/>
      <c r="D18039"/>
    </row>
    <row r="18040" spans="1:4" x14ac:dyDescent="0.25">
      <c r="A18040"/>
      <c r="B18040"/>
      <c r="C18040"/>
      <c r="D18040"/>
    </row>
    <row r="18041" spans="1:4" x14ac:dyDescent="0.25">
      <c r="A18041"/>
      <c r="B18041"/>
      <c r="C18041"/>
      <c r="D18041"/>
    </row>
    <row r="18042" spans="1:4" x14ac:dyDescent="0.25">
      <c r="A18042"/>
      <c r="B18042"/>
      <c r="C18042"/>
      <c r="D18042"/>
    </row>
    <row r="18043" spans="1:4" x14ac:dyDescent="0.25">
      <c r="A18043"/>
      <c r="B18043"/>
      <c r="C18043"/>
      <c r="D18043"/>
    </row>
    <row r="18044" spans="1:4" x14ac:dyDescent="0.25">
      <c r="A18044"/>
      <c r="B18044"/>
      <c r="C18044"/>
      <c r="D18044"/>
    </row>
    <row r="18045" spans="1:4" x14ac:dyDescent="0.25">
      <c r="A18045"/>
      <c r="B18045"/>
      <c r="C18045"/>
      <c r="D18045"/>
    </row>
    <row r="18046" spans="1:4" x14ac:dyDescent="0.25">
      <c r="A18046"/>
      <c r="B18046"/>
      <c r="C18046"/>
      <c r="D18046"/>
    </row>
    <row r="18047" spans="1:4" x14ac:dyDescent="0.25">
      <c r="A18047"/>
      <c r="B18047"/>
      <c r="C18047"/>
      <c r="D18047"/>
    </row>
    <row r="18048" spans="1:4" x14ac:dyDescent="0.25">
      <c r="A18048"/>
      <c r="B18048"/>
      <c r="C18048"/>
      <c r="D18048"/>
    </row>
    <row r="18049" spans="1:4" x14ac:dyDescent="0.25">
      <c r="A18049"/>
      <c r="B18049"/>
      <c r="C18049"/>
      <c r="D18049"/>
    </row>
    <row r="18050" spans="1:4" x14ac:dyDescent="0.25">
      <c r="A18050"/>
      <c r="B18050"/>
      <c r="C18050"/>
      <c r="D18050"/>
    </row>
    <row r="18051" spans="1:4" x14ac:dyDescent="0.25">
      <c r="A18051"/>
      <c r="B18051"/>
      <c r="C18051"/>
      <c r="D18051"/>
    </row>
    <row r="18052" spans="1:4" x14ac:dyDescent="0.25">
      <c r="A18052"/>
      <c r="B18052"/>
      <c r="C18052"/>
      <c r="D18052"/>
    </row>
    <row r="18053" spans="1:4" x14ac:dyDescent="0.25">
      <c r="A18053"/>
      <c r="B18053"/>
      <c r="C18053"/>
      <c r="D18053"/>
    </row>
    <row r="18054" spans="1:4" x14ac:dyDescent="0.25">
      <c r="A18054"/>
      <c r="B18054"/>
      <c r="C18054"/>
      <c r="D18054"/>
    </row>
    <row r="18055" spans="1:4" x14ac:dyDescent="0.25">
      <c r="A18055"/>
      <c r="B18055"/>
      <c r="C18055"/>
      <c r="D18055"/>
    </row>
    <row r="18056" spans="1:4" x14ac:dyDescent="0.25">
      <c r="A18056"/>
      <c r="B18056"/>
      <c r="C18056"/>
      <c r="D18056"/>
    </row>
    <row r="18057" spans="1:4" x14ac:dyDescent="0.25">
      <c r="A18057"/>
      <c r="B18057"/>
      <c r="C18057"/>
      <c r="D18057"/>
    </row>
    <row r="18058" spans="1:4" x14ac:dyDescent="0.25">
      <c r="A18058"/>
      <c r="B18058"/>
      <c r="C18058"/>
      <c r="D18058"/>
    </row>
    <row r="18059" spans="1:4" x14ac:dyDescent="0.25">
      <c r="A18059"/>
      <c r="B18059"/>
      <c r="C18059"/>
      <c r="D18059"/>
    </row>
    <row r="18060" spans="1:4" x14ac:dyDescent="0.25">
      <c r="A18060"/>
      <c r="B18060"/>
      <c r="C18060"/>
      <c r="D18060"/>
    </row>
    <row r="18061" spans="1:4" x14ac:dyDescent="0.25">
      <c r="A18061"/>
      <c r="B18061"/>
      <c r="C18061"/>
      <c r="D18061"/>
    </row>
    <row r="18062" spans="1:4" x14ac:dyDescent="0.25">
      <c r="A18062"/>
      <c r="B18062"/>
      <c r="C18062"/>
      <c r="D18062"/>
    </row>
    <row r="18063" spans="1:4" x14ac:dyDescent="0.25">
      <c r="A18063"/>
      <c r="B18063"/>
      <c r="C18063"/>
      <c r="D18063"/>
    </row>
    <row r="18064" spans="1:4" x14ac:dyDescent="0.25">
      <c r="A18064"/>
      <c r="B18064"/>
      <c r="C18064"/>
      <c r="D18064"/>
    </row>
    <row r="18065" spans="1:4" x14ac:dyDescent="0.25">
      <c r="A18065"/>
      <c r="B18065"/>
      <c r="C18065"/>
      <c r="D18065"/>
    </row>
    <row r="18066" spans="1:4" x14ac:dyDescent="0.25">
      <c r="A18066"/>
      <c r="B18066"/>
      <c r="C18066"/>
      <c r="D18066"/>
    </row>
    <row r="18067" spans="1:4" x14ac:dyDescent="0.25">
      <c r="A18067"/>
      <c r="B18067"/>
      <c r="C18067"/>
      <c r="D18067"/>
    </row>
    <row r="18068" spans="1:4" x14ac:dyDescent="0.25">
      <c r="A18068"/>
      <c r="B18068"/>
      <c r="C18068"/>
      <c r="D18068"/>
    </row>
    <row r="18069" spans="1:4" x14ac:dyDescent="0.25">
      <c r="A18069"/>
      <c r="B18069"/>
      <c r="C18069"/>
      <c r="D18069"/>
    </row>
    <row r="18070" spans="1:4" x14ac:dyDescent="0.25">
      <c r="A18070"/>
      <c r="B18070"/>
      <c r="C18070"/>
      <c r="D18070"/>
    </row>
    <row r="18071" spans="1:4" x14ac:dyDescent="0.25">
      <c r="A18071"/>
      <c r="B18071"/>
      <c r="C18071"/>
      <c r="D18071"/>
    </row>
    <row r="18072" spans="1:4" x14ac:dyDescent="0.25">
      <c r="A18072"/>
      <c r="B18072"/>
      <c r="C18072"/>
      <c r="D18072"/>
    </row>
    <row r="18073" spans="1:4" x14ac:dyDescent="0.25">
      <c r="A18073"/>
      <c r="B18073"/>
      <c r="C18073"/>
      <c r="D18073"/>
    </row>
    <row r="18074" spans="1:4" x14ac:dyDescent="0.25">
      <c r="A18074"/>
      <c r="B18074"/>
      <c r="C18074"/>
      <c r="D18074"/>
    </row>
    <row r="18075" spans="1:4" x14ac:dyDescent="0.25">
      <c r="A18075"/>
      <c r="B18075"/>
      <c r="C18075"/>
      <c r="D18075"/>
    </row>
    <row r="18076" spans="1:4" x14ac:dyDescent="0.25">
      <c r="A18076"/>
      <c r="B18076"/>
      <c r="C18076"/>
      <c r="D18076"/>
    </row>
    <row r="18077" spans="1:4" x14ac:dyDescent="0.25">
      <c r="A18077"/>
      <c r="B18077"/>
      <c r="C18077"/>
      <c r="D18077"/>
    </row>
    <row r="18078" spans="1:4" x14ac:dyDescent="0.25">
      <c r="A18078"/>
      <c r="B18078"/>
      <c r="C18078"/>
      <c r="D18078"/>
    </row>
    <row r="18079" spans="1:4" x14ac:dyDescent="0.25">
      <c r="A18079"/>
      <c r="B18079"/>
      <c r="C18079"/>
      <c r="D18079"/>
    </row>
    <row r="18080" spans="1:4" x14ac:dyDescent="0.25">
      <c r="A18080"/>
      <c r="B18080"/>
      <c r="C18080"/>
      <c r="D18080"/>
    </row>
    <row r="18081" spans="1:4" x14ac:dyDescent="0.25">
      <c r="A18081"/>
      <c r="B18081"/>
      <c r="C18081"/>
      <c r="D18081"/>
    </row>
    <row r="18082" spans="1:4" x14ac:dyDescent="0.25">
      <c r="A18082"/>
      <c r="B18082"/>
      <c r="C18082"/>
      <c r="D18082"/>
    </row>
    <row r="18083" spans="1:4" x14ac:dyDescent="0.25">
      <c r="A18083"/>
      <c r="B18083"/>
      <c r="C18083"/>
      <c r="D18083"/>
    </row>
    <row r="18084" spans="1:4" x14ac:dyDescent="0.25">
      <c r="A18084"/>
      <c r="B18084"/>
      <c r="C18084"/>
      <c r="D18084"/>
    </row>
    <row r="18085" spans="1:4" x14ac:dyDescent="0.25">
      <c r="A18085"/>
      <c r="B18085"/>
      <c r="C18085"/>
      <c r="D18085"/>
    </row>
    <row r="18086" spans="1:4" x14ac:dyDescent="0.25">
      <c r="A18086"/>
      <c r="B18086"/>
      <c r="C18086"/>
      <c r="D18086"/>
    </row>
    <row r="18087" spans="1:4" x14ac:dyDescent="0.25">
      <c r="A18087"/>
      <c r="B18087"/>
      <c r="C18087"/>
      <c r="D18087"/>
    </row>
    <row r="18088" spans="1:4" x14ac:dyDescent="0.25">
      <c r="A18088"/>
      <c r="B18088"/>
      <c r="C18088"/>
      <c r="D18088"/>
    </row>
    <row r="18089" spans="1:4" x14ac:dyDescent="0.25">
      <c r="A18089"/>
      <c r="B18089"/>
      <c r="C18089"/>
      <c r="D18089"/>
    </row>
    <row r="18090" spans="1:4" x14ac:dyDescent="0.25">
      <c r="A18090"/>
      <c r="B18090"/>
      <c r="C18090"/>
      <c r="D18090"/>
    </row>
    <row r="18091" spans="1:4" x14ac:dyDescent="0.25">
      <c r="A18091"/>
      <c r="B18091"/>
      <c r="C18091"/>
      <c r="D18091"/>
    </row>
    <row r="18092" spans="1:4" x14ac:dyDescent="0.25">
      <c r="A18092"/>
      <c r="B18092"/>
      <c r="C18092"/>
      <c r="D18092"/>
    </row>
    <row r="18093" spans="1:4" x14ac:dyDescent="0.25">
      <c r="A18093"/>
      <c r="B18093"/>
      <c r="C18093"/>
      <c r="D18093"/>
    </row>
    <row r="18094" spans="1:4" x14ac:dyDescent="0.25">
      <c r="A18094"/>
      <c r="B18094"/>
      <c r="C18094"/>
      <c r="D18094"/>
    </row>
    <row r="18095" spans="1:4" x14ac:dyDescent="0.25">
      <c r="A18095"/>
      <c r="B18095"/>
      <c r="C18095"/>
      <c r="D18095"/>
    </row>
    <row r="18096" spans="1:4" x14ac:dyDescent="0.25">
      <c r="A18096"/>
      <c r="B18096"/>
      <c r="C18096"/>
      <c r="D18096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0633"/>
  <sheetViews>
    <sheetView zoomScaleNormal="100" workbookViewId="0"/>
  </sheetViews>
  <sheetFormatPr defaultColWidth="9.140625" defaultRowHeight="15" x14ac:dyDescent="0.25"/>
  <cols>
    <col min="1" max="1" width="5" style="1" bestFit="1" customWidth="1"/>
    <col min="2" max="2" width="5.28515625" style="1" bestFit="1" customWidth="1"/>
    <col min="3" max="3" width="5.42578125" style="1" bestFit="1" customWidth="1"/>
    <col min="4" max="4" width="7.85546875" style="1" bestFit="1" customWidth="1"/>
    <col min="5" max="5" width="9.42578125" bestFit="1" customWidth="1"/>
    <col min="6" max="6" width="11.5703125" bestFit="1" customWidth="1"/>
    <col min="7" max="7" width="12" bestFit="1" customWidth="1"/>
    <col min="8" max="8" width="9" bestFit="1" customWidth="1"/>
    <col min="9" max="9" width="14.85546875" bestFit="1" customWidth="1"/>
    <col min="10" max="10" width="9.5703125" bestFit="1" customWidth="1"/>
    <col min="11" max="11" width="9.7109375" bestFit="1" customWidth="1"/>
    <col min="12" max="12" width="10.140625" bestFit="1" customWidth="1"/>
    <col min="13" max="13" width="11.140625" bestFit="1" customWidth="1"/>
    <col min="14" max="14" width="9.5703125" bestFit="1" customWidth="1"/>
    <col min="15" max="15" width="10" bestFit="1" customWidth="1"/>
    <col min="16" max="16" width="13.7109375" bestFit="1" customWidth="1"/>
    <col min="17" max="17" width="11" bestFit="1" customWidth="1"/>
    <col min="18" max="18" width="7.42578125" bestFit="1" customWidth="1"/>
    <col min="19" max="19" width="10" bestFit="1" customWidth="1"/>
    <col min="20" max="20" width="7.85546875" bestFit="1" customWidth="1"/>
    <col min="21" max="21" width="8.5703125" bestFit="1" customWidth="1"/>
    <col min="22" max="22" width="10.7109375" bestFit="1" customWidth="1"/>
    <col min="23" max="23" width="9.5703125" bestFit="1" customWidth="1"/>
    <col min="24" max="24" width="8.28515625" bestFit="1" customWidth="1"/>
    <col min="25" max="25" width="8.5703125" bestFit="1" customWidth="1"/>
    <col min="26" max="26" width="10" bestFit="1" customWidth="1"/>
    <col min="27" max="27" width="7.7109375" bestFit="1" customWidth="1"/>
    <col min="28" max="28" width="11.85546875" bestFit="1" customWidth="1"/>
    <col min="29" max="29" width="7.5703125" bestFit="1" customWidth="1"/>
    <col min="30" max="30" width="10.28515625" bestFit="1" customWidth="1"/>
    <col min="31" max="31" width="11.42578125" customWidth="1"/>
    <col min="32" max="32" width="10.85546875" bestFit="1" customWidth="1"/>
    <col min="34" max="34" width="7.7109375" bestFit="1" customWidth="1"/>
    <col min="35" max="35" width="6.5703125" bestFit="1" customWidth="1"/>
    <col min="36" max="36" width="13.5703125" bestFit="1" customWidth="1"/>
    <col min="39" max="39" width="18.28515625" bestFit="1" customWidth="1"/>
    <col min="40" max="40" width="15.28515625" customWidth="1"/>
    <col min="41" max="42" width="12.42578125" customWidth="1"/>
    <col min="43" max="45" width="12.42578125" bestFit="1" customWidth="1"/>
  </cols>
  <sheetData>
    <row r="1" spans="1:46" x14ac:dyDescent="0.25">
      <c r="A1" s="7" t="s">
        <v>0</v>
      </c>
      <c r="B1" s="7" t="s">
        <v>12</v>
      </c>
      <c r="C1" s="7" t="s">
        <v>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7" t="s">
        <v>25</v>
      </c>
      <c r="Q1" s="7" t="s">
        <v>26</v>
      </c>
      <c r="R1" s="7" t="s">
        <v>27</v>
      </c>
      <c r="S1" s="7" t="s">
        <v>28</v>
      </c>
      <c r="T1" s="7" t="s">
        <v>29</v>
      </c>
      <c r="U1" s="7" t="s">
        <v>30</v>
      </c>
      <c r="V1" s="7" t="s">
        <v>31</v>
      </c>
      <c r="W1" s="7" t="s">
        <v>32</v>
      </c>
      <c r="X1" s="7" t="s">
        <v>33</v>
      </c>
      <c r="Y1" s="7" t="s">
        <v>34</v>
      </c>
      <c r="Z1" s="7" t="s">
        <v>35</v>
      </c>
      <c r="AA1" s="7" t="s">
        <v>36</v>
      </c>
      <c r="AB1" s="7" t="s">
        <v>37</v>
      </c>
      <c r="AC1" s="7" t="s">
        <v>38</v>
      </c>
      <c r="AD1" s="7" t="s">
        <v>39</v>
      </c>
      <c r="AE1" s="7" t="s">
        <v>40</v>
      </c>
      <c r="AF1" s="7" t="s">
        <v>41</v>
      </c>
      <c r="AG1" s="7" t="s">
        <v>42</v>
      </c>
      <c r="AH1" s="7" t="s">
        <v>43</v>
      </c>
      <c r="AI1" s="7" t="s">
        <v>44</v>
      </c>
      <c r="AJ1" s="7" t="s">
        <v>8</v>
      </c>
      <c r="AK1" s="7" t="s">
        <v>1</v>
      </c>
      <c r="AM1" s="20" t="s">
        <v>266</v>
      </c>
      <c r="AN1" t="s">
        <v>268</v>
      </c>
      <c r="AO1" t="s">
        <v>269</v>
      </c>
      <c r="AP1" t="s">
        <v>270</v>
      </c>
    </row>
    <row r="2" spans="1:46" x14ac:dyDescent="0.25">
      <c r="A2" s="5">
        <v>925</v>
      </c>
      <c r="B2" s="6">
        <v>20</v>
      </c>
      <c r="C2" s="6" t="s">
        <v>3</v>
      </c>
      <c r="D2" s="6">
        <v>10240</v>
      </c>
      <c r="E2" s="1" t="s">
        <v>45</v>
      </c>
      <c r="F2" s="1">
        <v>6</v>
      </c>
      <c r="G2" s="1">
        <v>6</v>
      </c>
      <c r="H2" s="1">
        <v>1980</v>
      </c>
      <c r="I2" s="1">
        <v>1980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48</v>
      </c>
      <c r="O2" s="1" t="s">
        <v>47</v>
      </c>
      <c r="P2" s="1" t="s">
        <v>50</v>
      </c>
      <c r="Q2" s="1" t="s">
        <v>51</v>
      </c>
      <c r="R2" s="1">
        <v>625</v>
      </c>
      <c r="S2" s="1" t="s">
        <v>52</v>
      </c>
      <c r="T2" s="1">
        <v>1686</v>
      </c>
      <c r="U2" s="1">
        <v>0</v>
      </c>
      <c r="V2" s="1">
        <v>0</v>
      </c>
      <c r="W2" s="1">
        <v>1686</v>
      </c>
      <c r="X2" s="1">
        <v>2</v>
      </c>
      <c r="Y2" s="1">
        <v>0</v>
      </c>
      <c r="Z2" s="1">
        <v>3</v>
      </c>
      <c r="AA2" s="1">
        <v>1</v>
      </c>
      <c r="AB2" s="1" t="s">
        <v>47</v>
      </c>
      <c r="AC2" s="1">
        <v>7</v>
      </c>
      <c r="AD2" s="1" t="s">
        <v>53</v>
      </c>
      <c r="AE2" s="1" t="s">
        <v>54</v>
      </c>
      <c r="AF2" s="1">
        <v>2</v>
      </c>
      <c r="AG2" s="1">
        <v>0</v>
      </c>
      <c r="AH2" s="1">
        <v>5</v>
      </c>
      <c r="AI2" s="1">
        <v>2006</v>
      </c>
      <c r="AJ2" s="1" t="s">
        <v>9</v>
      </c>
      <c r="AK2" s="1">
        <v>207500</v>
      </c>
      <c r="AM2" s="21" t="s">
        <v>7</v>
      </c>
      <c r="AN2" s="22">
        <v>6</v>
      </c>
      <c r="AO2" s="22">
        <v>83994.833333333328</v>
      </c>
      <c r="AP2" s="22">
        <v>37032.715441439977</v>
      </c>
      <c r="AR2">
        <f t="array" ref="AR2">AVERAGE(IF($C$2:$C$731=AM2,$AK$2:$AK$731,""))</f>
        <v>83994.833333333328</v>
      </c>
      <c r="AS2">
        <f t="array" ref="AS2">MEDIAN(IF($C$2:$C$731=AM2,$AK$2:$AK$731,""))</f>
        <v>85588</v>
      </c>
      <c r="AT2">
        <f t="array" ref="AT2">PERCENTILE(IF($C$2:$C$731=AM2,$AK$2:$AK$731,""),0.1)</f>
        <v>45446.5</v>
      </c>
    </row>
    <row r="3" spans="1:46" x14ac:dyDescent="0.25">
      <c r="A3" s="5">
        <v>1089</v>
      </c>
      <c r="B3" s="6">
        <v>160</v>
      </c>
      <c r="C3" s="6" t="s">
        <v>4</v>
      </c>
      <c r="D3" s="6">
        <v>2522</v>
      </c>
      <c r="E3" s="1" t="s">
        <v>45</v>
      </c>
      <c r="F3" s="1">
        <v>7</v>
      </c>
      <c r="G3" s="1">
        <v>5</v>
      </c>
      <c r="H3" s="1">
        <v>2004</v>
      </c>
      <c r="I3" s="1">
        <v>2004</v>
      </c>
      <c r="J3" s="1" t="s">
        <v>46</v>
      </c>
      <c r="K3" s="1" t="s">
        <v>48</v>
      </c>
      <c r="L3" s="1" t="s">
        <v>47</v>
      </c>
      <c r="M3" s="1" t="s">
        <v>55</v>
      </c>
      <c r="N3" s="1" t="s">
        <v>48</v>
      </c>
      <c r="O3" s="1" t="s">
        <v>47</v>
      </c>
      <c r="P3" s="1" t="s">
        <v>50</v>
      </c>
      <c r="Q3" s="1" t="s">
        <v>56</v>
      </c>
      <c r="R3" s="1">
        <v>0</v>
      </c>
      <c r="S3" s="1" t="s">
        <v>52</v>
      </c>
      <c r="T3" s="1">
        <v>970</v>
      </c>
      <c r="U3" s="1">
        <v>739</v>
      </c>
      <c r="V3" s="1">
        <v>0</v>
      </c>
      <c r="W3" s="1">
        <v>1709</v>
      </c>
      <c r="X3" s="1">
        <v>2</v>
      </c>
      <c r="Y3" s="1">
        <v>0</v>
      </c>
      <c r="Z3" s="1">
        <v>3</v>
      </c>
      <c r="AA3" s="1">
        <v>1</v>
      </c>
      <c r="AB3" s="1" t="s">
        <v>48</v>
      </c>
      <c r="AC3" s="1">
        <v>7</v>
      </c>
      <c r="AD3" s="1" t="s">
        <v>57</v>
      </c>
      <c r="AE3" s="1" t="s">
        <v>58</v>
      </c>
      <c r="AF3" s="1">
        <v>2</v>
      </c>
      <c r="AG3" s="1">
        <v>0</v>
      </c>
      <c r="AH3" s="1">
        <v>4</v>
      </c>
      <c r="AI3" s="1">
        <v>2006</v>
      </c>
      <c r="AJ3" s="1" t="s">
        <v>9</v>
      </c>
      <c r="AK3" s="1">
        <v>137500</v>
      </c>
      <c r="AM3" s="21" t="s">
        <v>5</v>
      </c>
      <c r="AN3" s="22">
        <v>31</v>
      </c>
      <c r="AO3" s="22">
        <v>217246.67741935485</v>
      </c>
      <c r="AP3" s="22">
        <v>56985.816868402784</v>
      </c>
      <c r="AR3">
        <f t="array" ref="AR3">AVERAGE(IF($C$2:$C$731=AM3,$AK$2:$AK$731,""))</f>
        <v>217246.67741935485</v>
      </c>
      <c r="AS3">
        <f t="array" ref="AS3">MEDIAN(IF($C$2:$C$731=AM3,$AK$2:$AK$731,""))</f>
        <v>208300</v>
      </c>
      <c r="AT3">
        <f t="array" ref="AT3">PERCENTILE(IF($C$2:$C$731=AM3,$AK$2:$AK$731,""),0.1)</f>
        <v>151000</v>
      </c>
    </row>
    <row r="4" spans="1:46" x14ac:dyDescent="0.25">
      <c r="A4" s="5">
        <v>522</v>
      </c>
      <c r="B4" s="6">
        <v>20</v>
      </c>
      <c r="C4" s="6" t="s">
        <v>3</v>
      </c>
      <c r="D4" s="6">
        <v>11988</v>
      </c>
      <c r="E4" s="1" t="s">
        <v>59</v>
      </c>
      <c r="F4" s="1">
        <v>6</v>
      </c>
      <c r="G4" s="1">
        <v>6</v>
      </c>
      <c r="H4" s="1">
        <v>1957</v>
      </c>
      <c r="I4" s="1">
        <v>1957</v>
      </c>
      <c r="J4" s="1" t="s">
        <v>46</v>
      </c>
      <c r="K4" s="1" t="s">
        <v>47</v>
      </c>
      <c r="L4" s="1" t="s">
        <v>47</v>
      </c>
      <c r="M4" s="1" t="s">
        <v>49</v>
      </c>
      <c r="N4" s="1" t="s">
        <v>47</v>
      </c>
      <c r="O4" s="1" t="s">
        <v>47</v>
      </c>
      <c r="P4" s="1" t="s">
        <v>50</v>
      </c>
      <c r="Q4" s="1" t="s">
        <v>60</v>
      </c>
      <c r="R4" s="1">
        <v>777</v>
      </c>
      <c r="S4" s="1" t="s">
        <v>52</v>
      </c>
      <c r="T4" s="1">
        <v>1244</v>
      </c>
      <c r="U4" s="1">
        <v>0</v>
      </c>
      <c r="V4" s="1">
        <v>0</v>
      </c>
      <c r="W4" s="1">
        <v>1244</v>
      </c>
      <c r="X4" s="1">
        <v>1</v>
      </c>
      <c r="Y4" s="1">
        <v>1</v>
      </c>
      <c r="Z4" s="1">
        <v>3</v>
      </c>
      <c r="AA4" s="1">
        <v>1</v>
      </c>
      <c r="AB4" s="1" t="s">
        <v>47</v>
      </c>
      <c r="AC4" s="1">
        <v>6</v>
      </c>
      <c r="AD4" s="1" t="s">
        <v>53</v>
      </c>
      <c r="AE4" s="1" t="s">
        <v>54</v>
      </c>
      <c r="AF4" s="1">
        <v>1</v>
      </c>
      <c r="AG4" s="1">
        <v>0</v>
      </c>
      <c r="AH4" s="1">
        <v>5</v>
      </c>
      <c r="AI4" s="1">
        <v>2007</v>
      </c>
      <c r="AJ4" s="1" t="s">
        <v>9</v>
      </c>
      <c r="AK4" s="1">
        <v>150000</v>
      </c>
      <c r="AM4" s="21" t="s">
        <v>6</v>
      </c>
      <c r="AN4" s="22">
        <v>10</v>
      </c>
      <c r="AO4" s="22">
        <v>129503.4</v>
      </c>
      <c r="AP4" s="22">
        <v>34888.479856696402</v>
      </c>
      <c r="AR4">
        <f t="array" ref="AR4">AVERAGE(IF($C$2:$C$731=AM4,$AK$2:$AK$731,""))</f>
        <v>129503.4</v>
      </c>
      <c r="AS4">
        <f t="array" ref="AS4">MEDIAN(IF($C$2:$C$731=AM4,$AK$2:$AK$731,""))</f>
        <v>139000</v>
      </c>
      <c r="AT4">
        <f t="array" ref="AT4">PERCENTILE(IF($C$2:$C$731=AM4,$AK$2:$AK$731,""),0.1)</f>
        <v>81700</v>
      </c>
    </row>
    <row r="5" spans="1:46" x14ac:dyDescent="0.25">
      <c r="A5" s="5">
        <v>1299</v>
      </c>
      <c r="B5" s="6">
        <v>60</v>
      </c>
      <c r="C5" s="6" t="s">
        <v>3</v>
      </c>
      <c r="D5" s="6">
        <v>63887</v>
      </c>
      <c r="E5" s="1" t="s">
        <v>59</v>
      </c>
      <c r="F5" s="1">
        <v>10</v>
      </c>
      <c r="G5" s="1">
        <v>5</v>
      </c>
      <c r="H5" s="1">
        <v>2008</v>
      </c>
      <c r="I5" s="1">
        <v>2008</v>
      </c>
      <c r="J5" s="1" t="s">
        <v>61</v>
      </c>
      <c r="K5" s="1" t="s">
        <v>62</v>
      </c>
      <c r="L5" s="1" t="s">
        <v>47</v>
      </c>
      <c r="M5" s="1" t="s">
        <v>55</v>
      </c>
      <c r="N5" s="1" t="s">
        <v>62</v>
      </c>
      <c r="O5" s="1" t="s">
        <v>47</v>
      </c>
      <c r="P5" s="1" t="s">
        <v>48</v>
      </c>
      <c r="Q5" s="1" t="s">
        <v>63</v>
      </c>
      <c r="R5" s="1">
        <v>5644</v>
      </c>
      <c r="S5" s="1" t="s">
        <v>52</v>
      </c>
      <c r="T5" s="1">
        <v>4692</v>
      </c>
      <c r="U5" s="1">
        <v>950</v>
      </c>
      <c r="V5" s="1">
        <v>0</v>
      </c>
      <c r="W5" s="1">
        <v>5642</v>
      </c>
      <c r="X5" s="1">
        <v>2</v>
      </c>
      <c r="Y5" s="1">
        <v>1</v>
      </c>
      <c r="Z5" s="1">
        <v>3</v>
      </c>
      <c r="AA5" s="1">
        <v>1</v>
      </c>
      <c r="AB5" s="1" t="s">
        <v>62</v>
      </c>
      <c r="AC5" s="1">
        <v>12</v>
      </c>
      <c r="AD5" s="1" t="s">
        <v>53</v>
      </c>
      <c r="AE5" s="1" t="s">
        <v>54</v>
      </c>
      <c r="AF5" s="1">
        <v>2</v>
      </c>
      <c r="AG5" s="1">
        <v>480</v>
      </c>
      <c r="AH5" s="1">
        <v>1</v>
      </c>
      <c r="AI5" s="1">
        <v>2008</v>
      </c>
      <c r="AJ5" s="1" t="s">
        <v>10</v>
      </c>
      <c r="AK5" s="1">
        <v>160000</v>
      </c>
      <c r="AM5" s="21" t="s">
        <v>3</v>
      </c>
      <c r="AN5" s="22">
        <v>557</v>
      </c>
      <c r="AO5" s="22">
        <v>187115.70377019749</v>
      </c>
      <c r="AP5" s="22">
        <v>71561.841175229085</v>
      </c>
      <c r="AR5">
        <f t="array" ref="AR5">AVERAGE(IF($C$2:$C$731=AM5,$AK$2:$AK$731,""))</f>
        <v>187115.70377019749</v>
      </c>
      <c r="AS5">
        <f t="array" ref="AS5">MEDIAN(IF($C$2:$C$731=AM5,$AK$2:$AK$731,""))</f>
        <v>173500</v>
      </c>
      <c r="AT5">
        <f t="array" ref="AT5">PERCENTILE(IF($C$2:$C$731=AM5,$AK$2:$AK$731,""),0.1)</f>
        <v>112000</v>
      </c>
    </row>
    <row r="6" spans="1:46" x14ac:dyDescent="0.25">
      <c r="A6" s="5">
        <v>1437</v>
      </c>
      <c r="B6" s="6">
        <v>20</v>
      </c>
      <c r="C6" s="6" t="s">
        <v>3</v>
      </c>
      <c r="D6" s="6">
        <v>9000</v>
      </c>
      <c r="E6" s="1" t="s">
        <v>64</v>
      </c>
      <c r="F6" s="1">
        <v>4</v>
      </c>
      <c r="G6" s="1">
        <v>6</v>
      </c>
      <c r="H6" s="1">
        <v>1971</v>
      </c>
      <c r="I6" s="1">
        <v>1971</v>
      </c>
      <c r="J6" s="1" t="s">
        <v>46</v>
      </c>
      <c r="K6" s="1" t="s">
        <v>47</v>
      </c>
      <c r="L6" s="1" t="s">
        <v>47</v>
      </c>
      <c r="M6" s="1" t="s">
        <v>55</v>
      </c>
      <c r="N6" s="1" t="s">
        <v>47</v>
      </c>
      <c r="O6" s="1" t="s">
        <v>47</v>
      </c>
      <c r="P6" s="1" t="s">
        <v>50</v>
      </c>
      <c r="Q6" s="1" t="s">
        <v>65</v>
      </c>
      <c r="R6" s="1">
        <v>616</v>
      </c>
      <c r="S6" s="1" t="s">
        <v>52</v>
      </c>
      <c r="T6" s="1">
        <v>864</v>
      </c>
      <c r="U6" s="1">
        <v>0</v>
      </c>
      <c r="V6" s="1">
        <v>0</v>
      </c>
      <c r="W6" s="1">
        <v>864</v>
      </c>
      <c r="X6" s="1">
        <v>1</v>
      </c>
      <c r="Y6" s="1">
        <v>0</v>
      </c>
      <c r="Z6" s="1">
        <v>3</v>
      </c>
      <c r="AA6" s="1">
        <v>1</v>
      </c>
      <c r="AB6" s="1" t="s">
        <v>47</v>
      </c>
      <c r="AC6" s="1">
        <v>5</v>
      </c>
      <c r="AD6" s="1" t="s">
        <v>53</v>
      </c>
      <c r="AE6" s="1" t="s">
        <v>58</v>
      </c>
      <c r="AF6" s="1">
        <v>2</v>
      </c>
      <c r="AG6" s="1">
        <v>0</v>
      </c>
      <c r="AH6" s="1">
        <v>5</v>
      </c>
      <c r="AI6" s="1">
        <v>2007</v>
      </c>
      <c r="AJ6" s="1" t="s">
        <v>9</v>
      </c>
      <c r="AK6" s="1">
        <v>120500</v>
      </c>
      <c r="AM6" s="21" t="s">
        <v>4</v>
      </c>
      <c r="AN6" s="22">
        <v>126</v>
      </c>
      <c r="AO6" s="22">
        <v>124697.1746031746</v>
      </c>
      <c r="AP6" s="22">
        <v>45119.608066574219</v>
      </c>
      <c r="AR6">
        <f t="array" ref="AR6">AVERAGE(IF($C$2:$C$731=AM6,$AK$2:$AK$731,""))</f>
        <v>124697.1746031746</v>
      </c>
      <c r="AS6">
        <f t="array" ref="AS6">MEDIAN(IF($C$2:$C$731=AM6,$AK$2:$AK$731,""))</f>
        <v>122000</v>
      </c>
      <c r="AT6">
        <f t="array" ref="AT6">PERCENTILE(IF($C$2:$C$731=AM6,$AK$2:$AK$731,""),0.1)</f>
        <v>80750</v>
      </c>
    </row>
    <row r="7" spans="1:46" x14ac:dyDescent="0.25">
      <c r="A7" s="5">
        <v>136</v>
      </c>
      <c r="B7" s="6">
        <v>20</v>
      </c>
      <c r="C7" s="6" t="s">
        <v>3</v>
      </c>
      <c r="D7" s="6">
        <v>10400</v>
      </c>
      <c r="E7" s="1" t="s">
        <v>45</v>
      </c>
      <c r="F7" s="1">
        <v>7</v>
      </c>
      <c r="G7" s="1">
        <v>6</v>
      </c>
      <c r="H7" s="1">
        <v>1970</v>
      </c>
      <c r="I7" s="1">
        <v>1970</v>
      </c>
      <c r="J7" s="1" t="s">
        <v>61</v>
      </c>
      <c r="K7" s="1" t="s">
        <v>47</v>
      </c>
      <c r="L7" s="1" t="s">
        <v>47</v>
      </c>
      <c r="M7" s="1" t="s">
        <v>55</v>
      </c>
      <c r="N7" s="1" t="s">
        <v>47</v>
      </c>
      <c r="O7" s="1" t="s">
        <v>47</v>
      </c>
      <c r="P7" s="1" t="s">
        <v>50</v>
      </c>
      <c r="Q7" s="1" t="s">
        <v>56</v>
      </c>
      <c r="R7" s="1">
        <v>0</v>
      </c>
      <c r="S7" s="1" t="s">
        <v>52</v>
      </c>
      <c r="T7" s="1">
        <v>1682</v>
      </c>
      <c r="U7" s="1">
        <v>0</v>
      </c>
      <c r="V7" s="1">
        <v>0</v>
      </c>
      <c r="W7" s="1">
        <v>1682</v>
      </c>
      <c r="X7" s="1">
        <v>2</v>
      </c>
      <c r="Y7" s="1">
        <v>0</v>
      </c>
      <c r="Z7" s="1">
        <v>3</v>
      </c>
      <c r="AA7" s="1">
        <v>1</v>
      </c>
      <c r="AB7" s="1" t="s">
        <v>47</v>
      </c>
      <c r="AC7" s="1">
        <v>7</v>
      </c>
      <c r="AD7" s="1" t="s">
        <v>53</v>
      </c>
      <c r="AE7" s="1" t="s">
        <v>54</v>
      </c>
      <c r="AF7" s="1">
        <v>2</v>
      </c>
      <c r="AG7" s="1">
        <v>0</v>
      </c>
      <c r="AH7" s="1">
        <v>5</v>
      </c>
      <c r="AI7" s="1">
        <v>2008</v>
      </c>
      <c r="AJ7" s="1" t="s">
        <v>9</v>
      </c>
      <c r="AK7" s="1">
        <v>174000</v>
      </c>
      <c r="AM7" s="21" t="s">
        <v>267</v>
      </c>
      <c r="AN7" s="22">
        <v>730</v>
      </c>
      <c r="AO7" s="22">
        <v>175984.8506849315</v>
      </c>
      <c r="AP7" s="22">
        <v>71651.461780459984</v>
      </c>
    </row>
    <row r="8" spans="1:46" x14ac:dyDescent="0.25">
      <c r="A8" s="5">
        <v>1460</v>
      </c>
      <c r="B8" s="6">
        <v>20</v>
      </c>
      <c r="C8" s="6" t="s">
        <v>3</v>
      </c>
      <c r="D8" s="6">
        <v>9937</v>
      </c>
      <c r="E8" s="1" t="s">
        <v>45</v>
      </c>
      <c r="F8" s="1">
        <v>5</v>
      </c>
      <c r="G8" s="1">
        <v>6</v>
      </c>
      <c r="H8" s="1">
        <v>1965</v>
      </c>
      <c r="I8" s="1">
        <v>1965</v>
      </c>
      <c r="J8" s="1" t="s">
        <v>46</v>
      </c>
      <c r="K8" s="1" t="s">
        <v>48</v>
      </c>
      <c r="L8" s="1" t="s">
        <v>47</v>
      </c>
      <c r="M8" s="1" t="s">
        <v>49</v>
      </c>
      <c r="N8" s="1" t="s">
        <v>47</v>
      </c>
      <c r="O8" s="1" t="s">
        <v>47</v>
      </c>
      <c r="P8" s="1" t="s">
        <v>50</v>
      </c>
      <c r="Q8" s="1" t="s">
        <v>51</v>
      </c>
      <c r="R8" s="1">
        <v>830</v>
      </c>
      <c r="S8" s="1" t="s">
        <v>52</v>
      </c>
      <c r="T8" s="1">
        <v>1256</v>
      </c>
      <c r="U8" s="1">
        <v>0</v>
      </c>
      <c r="V8" s="1">
        <v>0</v>
      </c>
      <c r="W8" s="1">
        <v>1256</v>
      </c>
      <c r="X8" s="1">
        <v>1</v>
      </c>
      <c r="Y8" s="1">
        <v>1</v>
      </c>
      <c r="Z8" s="1">
        <v>3</v>
      </c>
      <c r="AA8" s="1">
        <v>1</v>
      </c>
      <c r="AB8" s="1" t="s">
        <v>47</v>
      </c>
      <c r="AC8" s="1">
        <v>6</v>
      </c>
      <c r="AD8" s="1" t="s">
        <v>53</v>
      </c>
      <c r="AE8" s="1" t="s">
        <v>54</v>
      </c>
      <c r="AF8" s="1">
        <v>1</v>
      </c>
      <c r="AG8" s="1">
        <v>0</v>
      </c>
      <c r="AH8" s="1">
        <v>6</v>
      </c>
      <c r="AI8" s="1">
        <v>2008</v>
      </c>
      <c r="AJ8" s="1" t="s">
        <v>9</v>
      </c>
      <c r="AK8" s="1">
        <v>147500</v>
      </c>
    </row>
    <row r="9" spans="1:46" x14ac:dyDescent="0.25">
      <c r="A9" s="5">
        <v>185</v>
      </c>
      <c r="B9" s="6">
        <v>50</v>
      </c>
      <c r="C9" s="6" t="s">
        <v>3</v>
      </c>
      <c r="D9" s="6">
        <v>7438</v>
      </c>
      <c r="E9" s="1" t="s">
        <v>45</v>
      </c>
      <c r="F9" s="1">
        <v>5</v>
      </c>
      <c r="G9" s="1">
        <v>8</v>
      </c>
      <c r="H9" s="1">
        <v>1908</v>
      </c>
      <c r="I9" s="1">
        <v>1991</v>
      </c>
      <c r="J9" s="1" t="s">
        <v>46</v>
      </c>
      <c r="K9" s="1" t="s">
        <v>47</v>
      </c>
      <c r="L9" s="1" t="s">
        <v>47</v>
      </c>
      <c r="M9" s="1" t="s">
        <v>55</v>
      </c>
      <c r="N9" s="1" t="s">
        <v>66</v>
      </c>
      <c r="O9" s="1" t="s">
        <v>47</v>
      </c>
      <c r="P9" s="1" t="s">
        <v>50</v>
      </c>
      <c r="Q9" s="1" t="s">
        <v>56</v>
      </c>
      <c r="R9" s="1">
        <v>0</v>
      </c>
      <c r="S9" s="1" t="s">
        <v>52</v>
      </c>
      <c r="T9" s="1">
        <v>936</v>
      </c>
      <c r="U9" s="1">
        <v>316</v>
      </c>
      <c r="V9" s="1">
        <v>0</v>
      </c>
      <c r="W9" s="1">
        <v>1252</v>
      </c>
      <c r="X9" s="1">
        <v>1</v>
      </c>
      <c r="Y9" s="1">
        <v>0</v>
      </c>
      <c r="Z9" s="1">
        <v>3</v>
      </c>
      <c r="AA9" s="1">
        <v>1</v>
      </c>
      <c r="AB9" s="1" t="s">
        <v>47</v>
      </c>
      <c r="AC9" s="1">
        <v>5</v>
      </c>
      <c r="AD9" s="1" t="s">
        <v>53</v>
      </c>
      <c r="AE9" s="1" t="s">
        <v>54</v>
      </c>
      <c r="AF9" s="1">
        <v>2</v>
      </c>
      <c r="AG9" s="1">
        <v>0</v>
      </c>
      <c r="AH9" s="1">
        <v>6</v>
      </c>
      <c r="AI9" s="1">
        <v>2006</v>
      </c>
      <c r="AJ9" s="1" t="s">
        <v>9</v>
      </c>
      <c r="AK9" s="1">
        <v>127000</v>
      </c>
    </row>
    <row r="10" spans="1:46" x14ac:dyDescent="0.25">
      <c r="A10" s="5">
        <v>1458</v>
      </c>
      <c r="B10" s="6">
        <v>70</v>
      </c>
      <c r="C10" s="6" t="s">
        <v>3</v>
      </c>
      <c r="D10" s="6">
        <v>9042</v>
      </c>
      <c r="E10" s="1" t="s">
        <v>45</v>
      </c>
      <c r="F10" s="1">
        <v>7</v>
      </c>
      <c r="G10" s="1">
        <v>9</v>
      </c>
      <c r="H10" s="1">
        <v>1941</v>
      </c>
      <c r="I10" s="1">
        <v>2006</v>
      </c>
      <c r="J10" s="1" t="s">
        <v>46</v>
      </c>
      <c r="K10" s="1" t="s">
        <v>62</v>
      </c>
      <c r="L10" s="1" t="s">
        <v>48</v>
      </c>
      <c r="M10" s="1" t="s">
        <v>67</v>
      </c>
      <c r="N10" s="1" t="s">
        <v>47</v>
      </c>
      <c r="O10" s="1" t="s">
        <v>48</v>
      </c>
      <c r="P10" s="1" t="s">
        <v>50</v>
      </c>
      <c r="Q10" s="1" t="s">
        <v>63</v>
      </c>
      <c r="R10" s="1">
        <v>275</v>
      </c>
      <c r="S10" s="1" t="s">
        <v>52</v>
      </c>
      <c r="T10" s="1">
        <v>1188</v>
      </c>
      <c r="U10" s="1">
        <v>1152</v>
      </c>
      <c r="V10" s="1">
        <v>0</v>
      </c>
      <c r="W10" s="1">
        <v>2340</v>
      </c>
      <c r="X10" s="1">
        <v>2</v>
      </c>
      <c r="Y10" s="1">
        <v>0</v>
      </c>
      <c r="Z10" s="1">
        <v>4</v>
      </c>
      <c r="AA10" s="1">
        <v>1</v>
      </c>
      <c r="AB10" s="1" t="s">
        <v>48</v>
      </c>
      <c r="AC10" s="1">
        <v>9</v>
      </c>
      <c r="AD10" s="1" t="s">
        <v>53</v>
      </c>
      <c r="AE10" s="1" t="s">
        <v>54</v>
      </c>
      <c r="AF10" s="1">
        <v>1</v>
      </c>
      <c r="AG10" s="1">
        <v>0</v>
      </c>
      <c r="AH10" s="1">
        <v>5</v>
      </c>
      <c r="AI10" s="1">
        <v>2010</v>
      </c>
      <c r="AJ10" s="1" t="s">
        <v>9</v>
      </c>
      <c r="AK10" s="1">
        <v>266500</v>
      </c>
    </row>
    <row r="11" spans="1:46" x14ac:dyDescent="0.25">
      <c r="A11" s="5">
        <v>960</v>
      </c>
      <c r="B11" s="6">
        <v>160</v>
      </c>
      <c r="C11" s="6" t="s">
        <v>5</v>
      </c>
      <c r="D11" s="6">
        <v>2572</v>
      </c>
      <c r="E11" s="1" t="s">
        <v>64</v>
      </c>
      <c r="F11" s="1">
        <v>7</v>
      </c>
      <c r="G11" s="1">
        <v>5</v>
      </c>
      <c r="H11" s="1">
        <v>1999</v>
      </c>
      <c r="I11" s="1">
        <v>1999</v>
      </c>
      <c r="J11" s="1" t="s">
        <v>61</v>
      </c>
      <c r="K11" s="1" t="s">
        <v>48</v>
      </c>
      <c r="L11" s="1" t="s">
        <v>47</v>
      </c>
      <c r="M11" s="1" t="s">
        <v>55</v>
      </c>
      <c r="N11" s="1" t="s">
        <v>48</v>
      </c>
      <c r="O11" s="1" t="s">
        <v>47</v>
      </c>
      <c r="P11" s="1" t="s">
        <v>50</v>
      </c>
      <c r="Q11" s="1" t="s">
        <v>65</v>
      </c>
      <c r="R11" s="1">
        <v>604</v>
      </c>
      <c r="S11" s="1" t="s">
        <v>52</v>
      </c>
      <c r="T11" s="1">
        <v>696</v>
      </c>
      <c r="U11" s="1">
        <v>720</v>
      </c>
      <c r="V11" s="1">
        <v>0</v>
      </c>
      <c r="W11" s="1">
        <v>1416</v>
      </c>
      <c r="X11" s="1">
        <v>2</v>
      </c>
      <c r="Y11" s="1">
        <v>1</v>
      </c>
      <c r="Z11" s="1">
        <v>3</v>
      </c>
      <c r="AA11" s="1">
        <v>1</v>
      </c>
      <c r="AB11" s="1" t="s">
        <v>48</v>
      </c>
      <c r="AC11" s="1">
        <v>6</v>
      </c>
      <c r="AD11" s="1" t="s">
        <v>53</v>
      </c>
      <c r="AE11" s="1" t="s">
        <v>58</v>
      </c>
      <c r="AF11" s="1">
        <v>2</v>
      </c>
      <c r="AG11" s="1">
        <v>0</v>
      </c>
      <c r="AH11" s="1">
        <v>5</v>
      </c>
      <c r="AI11" s="1">
        <v>2010</v>
      </c>
      <c r="AJ11" s="1" t="s">
        <v>9</v>
      </c>
      <c r="AK11" s="1">
        <v>155000</v>
      </c>
      <c r="AM11" s="20" t="s">
        <v>269</v>
      </c>
      <c r="AN11" s="20" t="s">
        <v>271</v>
      </c>
    </row>
    <row r="12" spans="1:46" x14ac:dyDescent="0.25">
      <c r="A12" s="5">
        <v>1403</v>
      </c>
      <c r="B12" s="6">
        <v>20</v>
      </c>
      <c r="C12" s="6" t="s">
        <v>3</v>
      </c>
      <c r="D12" s="6">
        <v>6762</v>
      </c>
      <c r="E12" s="1" t="s">
        <v>45</v>
      </c>
      <c r="F12" s="1">
        <v>7</v>
      </c>
      <c r="G12" s="1">
        <v>5</v>
      </c>
      <c r="H12" s="1">
        <v>2006</v>
      </c>
      <c r="I12" s="1">
        <v>2006</v>
      </c>
      <c r="J12" s="1" t="s">
        <v>46</v>
      </c>
      <c r="K12" s="1" t="s">
        <v>48</v>
      </c>
      <c r="L12" s="1" t="s">
        <v>47</v>
      </c>
      <c r="M12" s="1" t="s">
        <v>55</v>
      </c>
      <c r="N12" s="1" t="s">
        <v>48</v>
      </c>
      <c r="O12" s="1" t="s">
        <v>48</v>
      </c>
      <c r="P12" s="1" t="s">
        <v>68</v>
      </c>
      <c r="Q12" s="1" t="s">
        <v>56</v>
      </c>
      <c r="R12" s="1">
        <v>0</v>
      </c>
      <c r="S12" s="1" t="s">
        <v>52</v>
      </c>
      <c r="T12" s="1">
        <v>1294</v>
      </c>
      <c r="U12" s="1">
        <v>0</v>
      </c>
      <c r="V12" s="1">
        <v>0</v>
      </c>
      <c r="W12" s="1">
        <v>1294</v>
      </c>
      <c r="X12" s="1">
        <v>2</v>
      </c>
      <c r="Y12" s="1">
        <v>0</v>
      </c>
      <c r="Z12" s="1">
        <v>2</v>
      </c>
      <c r="AA12" s="1">
        <v>1</v>
      </c>
      <c r="AB12" s="1" t="s">
        <v>48</v>
      </c>
      <c r="AC12" s="1">
        <v>6</v>
      </c>
      <c r="AD12" s="1" t="s">
        <v>53</v>
      </c>
      <c r="AE12" s="1" t="s">
        <v>54</v>
      </c>
      <c r="AF12" s="1">
        <v>2</v>
      </c>
      <c r="AG12" s="1">
        <v>0</v>
      </c>
      <c r="AH12" s="1">
        <v>7</v>
      </c>
      <c r="AI12" s="1">
        <v>2006</v>
      </c>
      <c r="AJ12" s="1" t="s">
        <v>10</v>
      </c>
      <c r="AK12" s="1">
        <v>193879</v>
      </c>
      <c r="AM12" s="20" t="s">
        <v>266</v>
      </c>
      <c r="AN12" t="s">
        <v>7</v>
      </c>
      <c r="AO12" t="s">
        <v>5</v>
      </c>
      <c r="AP12" t="s">
        <v>6</v>
      </c>
      <c r="AQ12" t="s">
        <v>3</v>
      </c>
      <c r="AR12" t="s">
        <v>4</v>
      </c>
      <c r="AS12" t="s">
        <v>267</v>
      </c>
    </row>
    <row r="13" spans="1:46" x14ac:dyDescent="0.25">
      <c r="A13" s="5">
        <v>681</v>
      </c>
      <c r="B13" s="6">
        <v>120</v>
      </c>
      <c r="C13" s="6" t="s">
        <v>3</v>
      </c>
      <c r="D13" s="6">
        <v>8012</v>
      </c>
      <c r="E13" s="1" t="s">
        <v>45</v>
      </c>
      <c r="F13" s="1">
        <v>6</v>
      </c>
      <c r="G13" s="1">
        <v>5</v>
      </c>
      <c r="H13" s="1">
        <v>1980</v>
      </c>
      <c r="I13" s="1">
        <v>1980</v>
      </c>
      <c r="J13" s="1" t="s">
        <v>46</v>
      </c>
      <c r="K13" s="1" t="s">
        <v>47</v>
      </c>
      <c r="L13" s="1" t="s">
        <v>47</v>
      </c>
      <c r="M13" s="1" t="s">
        <v>49</v>
      </c>
      <c r="N13" s="1" t="s">
        <v>48</v>
      </c>
      <c r="O13" s="1" t="s">
        <v>47</v>
      </c>
      <c r="P13" s="1" t="s">
        <v>50</v>
      </c>
      <c r="Q13" s="1" t="s">
        <v>51</v>
      </c>
      <c r="R13" s="1">
        <v>543</v>
      </c>
      <c r="S13" s="1" t="s">
        <v>52</v>
      </c>
      <c r="T13" s="1">
        <v>923</v>
      </c>
      <c r="U13" s="1">
        <v>0</v>
      </c>
      <c r="V13" s="1">
        <v>0</v>
      </c>
      <c r="W13" s="1">
        <v>923</v>
      </c>
      <c r="X13" s="1">
        <v>2</v>
      </c>
      <c r="Y13" s="1">
        <v>0</v>
      </c>
      <c r="Z13" s="1">
        <v>2</v>
      </c>
      <c r="AA13" s="1">
        <v>1</v>
      </c>
      <c r="AB13" s="1" t="s">
        <v>47</v>
      </c>
      <c r="AC13" s="1">
        <v>5</v>
      </c>
      <c r="AD13" s="1" t="s">
        <v>53</v>
      </c>
      <c r="AE13" s="1" t="s">
        <v>54</v>
      </c>
      <c r="AF13" s="1">
        <v>1</v>
      </c>
      <c r="AG13" s="1">
        <v>0</v>
      </c>
      <c r="AH13" s="1">
        <v>5</v>
      </c>
      <c r="AI13" s="1">
        <v>2010</v>
      </c>
      <c r="AJ13" s="1" t="s">
        <v>9</v>
      </c>
      <c r="AK13" s="1">
        <v>143000</v>
      </c>
      <c r="AM13" s="21">
        <v>2</v>
      </c>
      <c r="AN13" s="22"/>
      <c r="AO13" s="22"/>
      <c r="AP13" s="22"/>
      <c r="AQ13" s="22"/>
      <c r="AR13" s="22">
        <v>60000</v>
      </c>
      <c r="AS13" s="22">
        <v>60000</v>
      </c>
    </row>
    <row r="14" spans="1:46" x14ac:dyDescent="0.25">
      <c r="A14" s="5">
        <v>1346</v>
      </c>
      <c r="B14" s="6">
        <v>30</v>
      </c>
      <c r="C14" s="6" t="s">
        <v>4</v>
      </c>
      <c r="D14" s="6">
        <v>6000</v>
      </c>
      <c r="E14" s="1" t="s">
        <v>45</v>
      </c>
      <c r="F14" s="1">
        <v>4</v>
      </c>
      <c r="G14" s="1">
        <v>4</v>
      </c>
      <c r="H14" s="1">
        <v>1920</v>
      </c>
      <c r="I14" s="1">
        <v>1950</v>
      </c>
      <c r="J14" s="1" t="s">
        <v>61</v>
      </c>
      <c r="K14" s="1" t="s">
        <v>47</v>
      </c>
      <c r="L14" s="1" t="s">
        <v>47</v>
      </c>
      <c r="M14" s="1" t="s">
        <v>55</v>
      </c>
      <c r="N14" s="1" t="s">
        <v>47</v>
      </c>
      <c r="O14" s="1" t="s">
        <v>47</v>
      </c>
      <c r="P14" s="1" t="s">
        <v>50</v>
      </c>
      <c r="Q14" s="1" t="s">
        <v>65</v>
      </c>
      <c r="R14" s="1">
        <v>250</v>
      </c>
      <c r="S14" s="1" t="s">
        <v>52</v>
      </c>
      <c r="T14" s="1">
        <v>960</v>
      </c>
      <c r="U14" s="1">
        <v>0</v>
      </c>
      <c r="V14" s="1">
        <v>0</v>
      </c>
      <c r="W14" s="1">
        <v>960</v>
      </c>
      <c r="X14" s="1">
        <v>1</v>
      </c>
      <c r="Y14" s="1">
        <v>0</v>
      </c>
      <c r="Z14" s="1">
        <v>2</v>
      </c>
      <c r="AA14" s="1">
        <v>1</v>
      </c>
      <c r="AB14" s="1" t="s">
        <v>66</v>
      </c>
      <c r="AC14" s="1">
        <v>5</v>
      </c>
      <c r="AD14" s="1" t="s">
        <v>53</v>
      </c>
      <c r="AE14" s="1" t="s">
        <v>58</v>
      </c>
      <c r="AF14" s="1">
        <v>1</v>
      </c>
      <c r="AG14" s="1">
        <v>0</v>
      </c>
      <c r="AH14" s="1">
        <v>7</v>
      </c>
      <c r="AI14" s="1">
        <v>2007</v>
      </c>
      <c r="AJ14" s="1" t="s">
        <v>9</v>
      </c>
      <c r="AK14" s="1">
        <v>108500</v>
      </c>
      <c r="AM14" s="21">
        <v>3</v>
      </c>
      <c r="AN14" s="22"/>
      <c r="AO14" s="22"/>
      <c r="AP14" s="22">
        <v>79000</v>
      </c>
      <c r="AQ14" s="22">
        <v>87980</v>
      </c>
      <c r="AR14" s="22"/>
      <c r="AS14" s="22">
        <v>86483.333333333328</v>
      </c>
    </row>
    <row r="15" spans="1:46" x14ac:dyDescent="0.25">
      <c r="A15" s="5">
        <v>404</v>
      </c>
      <c r="B15" s="6">
        <v>60</v>
      </c>
      <c r="C15" s="6" t="s">
        <v>3</v>
      </c>
      <c r="D15" s="6">
        <v>12090</v>
      </c>
      <c r="E15" s="1" t="s">
        <v>59</v>
      </c>
      <c r="F15" s="1">
        <v>8</v>
      </c>
      <c r="G15" s="1">
        <v>5</v>
      </c>
      <c r="H15" s="1">
        <v>1998</v>
      </c>
      <c r="I15" s="1">
        <v>1998</v>
      </c>
      <c r="J15" s="1" t="s">
        <v>61</v>
      </c>
      <c r="K15" s="1" t="s">
        <v>48</v>
      </c>
      <c r="L15" s="1" t="s">
        <v>47</v>
      </c>
      <c r="M15" s="1" t="s">
        <v>55</v>
      </c>
      <c r="N15" s="1" t="s">
        <v>48</v>
      </c>
      <c r="O15" s="1" t="s">
        <v>47</v>
      </c>
      <c r="P15" s="1" t="s">
        <v>50</v>
      </c>
      <c r="Q15" s="1" t="s">
        <v>56</v>
      </c>
      <c r="R15" s="1">
        <v>0</v>
      </c>
      <c r="S15" s="1" t="s">
        <v>52</v>
      </c>
      <c r="T15" s="1">
        <v>1165</v>
      </c>
      <c r="U15" s="1">
        <v>1098</v>
      </c>
      <c r="V15" s="1">
        <v>0</v>
      </c>
      <c r="W15" s="1">
        <v>2263</v>
      </c>
      <c r="X15" s="1">
        <v>2</v>
      </c>
      <c r="Y15" s="1">
        <v>1</v>
      </c>
      <c r="Z15" s="1">
        <v>4</v>
      </c>
      <c r="AA15" s="1">
        <v>1</v>
      </c>
      <c r="AB15" s="1" t="s">
        <v>48</v>
      </c>
      <c r="AC15" s="1">
        <v>10</v>
      </c>
      <c r="AD15" s="1" t="s">
        <v>53</v>
      </c>
      <c r="AE15" s="1" t="s">
        <v>69</v>
      </c>
      <c r="AF15" s="1">
        <v>2</v>
      </c>
      <c r="AG15" s="1">
        <v>0</v>
      </c>
      <c r="AH15" s="1">
        <v>7</v>
      </c>
      <c r="AI15" s="1">
        <v>2006</v>
      </c>
      <c r="AJ15" s="1" t="s">
        <v>10</v>
      </c>
      <c r="AK15" s="1">
        <v>258000</v>
      </c>
      <c r="AM15" s="21">
        <v>4</v>
      </c>
      <c r="AN15" s="22">
        <v>78519</v>
      </c>
      <c r="AO15" s="22"/>
      <c r="AP15" s="22">
        <v>94500</v>
      </c>
      <c r="AQ15" s="22">
        <v>113254.89743589744</v>
      </c>
      <c r="AR15" s="22">
        <v>93547.368421052626</v>
      </c>
      <c r="AS15" s="22">
        <v>104647.140625</v>
      </c>
    </row>
    <row r="16" spans="1:46" x14ac:dyDescent="0.25">
      <c r="A16" s="5">
        <v>776</v>
      </c>
      <c r="B16" s="6">
        <v>120</v>
      </c>
      <c r="C16" s="6" t="s">
        <v>4</v>
      </c>
      <c r="D16" s="6">
        <v>4500</v>
      </c>
      <c r="E16" s="1" t="s">
        <v>64</v>
      </c>
      <c r="F16" s="1">
        <v>6</v>
      </c>
      <c r="G16" s="1">
        <v>5</v>
      </c>
      <c r="H16" s="1">
        <v>1998</v>
      </c>
      <c r="I16" s="1">
        <v>1998</v>
      </c>
      <c r="J16" s="1" t="s">
        <v>61</v>
      </c>
      <c r="K16" s="1" t="s">
        <v>47</v>
      </c>
      <c r="L16" s="1" t="s">
        <v>47</v>
      </c>
      <c r="M16" s="1" t="s">
        <v>55</v>
      </c>
      <c r="N16" s="1" t="s">
        <v>62</v>
      </c>
      <c r="O16" s="1" t="s">
        <v>47</v>
      </c>
      <c r="P16" s="1" t="s">
        <v>50</v>
      </c>
      <c r="Q16" s="1" t="s">
        <v>63</v>
      </c>
      <c r="R16" s="1">
        <v>866</v>
      </c>
      <c r="S16" s="1" t="s">
        <v>52</v>
      </c>
      <c r="T16" s="1">
        <v>1204</v>
      </c>
      <c r="U16" s="1">
        <v>0</v>
      </c>
      <c r="V16" s="1">
        <v>0</v>
      </c>
      <c r="W16" s="1">
        <v>1204</v>
      </c>
      <c r="X16" s="1">
        <v>2</v>
      </c>
      <c r="Y16" s="1">
        <v>0</v>
      </c>
      <c r="Z16" s="1">
        <v>2</v>
      </c>
      <c r="AA16" s="1">
        <v>1</v>
      </c>
      <c r="AB16" s="1" t="s">
        <v>47</v>
      </c>
      <c r="AC16" s="1">
        <v>5</v>
      </c>
      <c r="AD16" s="1" t="s">
        <v>53</v>
      </c>
      <c r="AE16" s="1" t="s">
        <v>54</v>
      </c>
      <c r="AF16" s="1">
        <v>2</v>
      </c>
      <c r="AG16" s="1">
        <v>0</v>
      </c>
      <c r="AH16" s="1">
        <v>6</v>
      </c>
      <c r="AI16" s="1">
        <v>2009</v>
      </c>
      <c r="AJ16" s="1" t="s">
        <v>9</v>
      </c>
      <c r="AK16" s="1">
        <v>162000</v>
      </c>
      <c r="AM16" s="21">
        <v>5</v>
      </c>
      <c r="AN16" s="22">
        <v>55993</v>
      </c>
      <c r="AO16" s="22"/>
      <c r="AP16" s="22">
        <v>154811.33333333334</v>
      </c>
      <c r="AQ16" s="22">
        <v>137372.98000000001</v>
      </c>
      <c r="AR16" s="22">
        <v>114018.75</v>
      </c>
      <c r="AS16" s="22">
        <v>131679.57425742573</v>
      </c>
    </row>
    <row r="17" spans="1:45" x14ac:dyDescent="0.25">
      <c r="A17" s="5">
        <v>131</v>
      </c>
      <c r="B17" s="6">
        <v>60</v>
      </c>
      <c r="C17" s="6" t="s">
        <v>3</v>
      </c>
      <c r="D17" s="6">
        <v>14200</v>
      </c>
      <c r="E17" s="1" t="s">
        <v>59</v>
      </c>
      <c r="F17" s="1">
        <v>7</v>
      </c>
      <c r="G17" s="1">
        <v>6</v>
      </c>
      <c r="H17" s="1">
        <v>1966</v>
      </c>
      <c r="I17" s="1">
        <v>1966</v>
      </c>
      <c r="J17" s="1" t="s">
        <v>46</v>
      </c>
      <c r="K17" s="1" t="s">
        <v>47</v>
      </c>
      <c r="L17" s="1" t="s">
        <v>47</v>
      </c>
      <c r="M17" s="1" t="s">
        <v>49</v>
      </c>
      <c r="N17" s="1" t="s">
        <v>47</v>
      </c>
      <c r="O17" s="1" t="s">
        <v>47</v>
      </c>
      <c r="P17" s="1" t="s">
        <v>50</v>
      </c>
      <c r="Q17" s="1" t="s">
        <v>60</v>
      </c>
      <c r="R17" s="1">
        <v>445</v>
      </c>
      <c r="S17" s="1" t="s">
        <v>52</v>
      </c>
      <c r="T17" s="1">
        <v>1216</v>
      </c>
      <c r="U17" s="1">
        <v>941</v>
      </c>
      <c r="V17" s="1">
        <v>0</v>
      </c>
      <c r="W17" s="1">
        <v>2157</v>
      </c>
      <c r="X17" s="1">
        <v>2</v>
      </c>
      <c r="Y17" s="1">
        <v>1</v>
      </c>
      <c r="Z17" s="1">
        <v>4</v>
      </c>
      <c r="AA17" s="1">
        <v>1</v>
      </c>
      <c r="AB17" s="1" t="s">
        <v>48</v>
      </c>
      <c r="AC17" s="1">
        <v>8</v>
      </c>
      <c r="AD17" s="1" t="s">
        <v>53</v>
      </c>
      <c r="AE17" s="1" t="s">
        <v>54</v>
      </c>
      <c r="AF17" s="1">
        <v>2</v>
      </c>
      <c r="AG17" s="1">
        <v>0</v>
      </c>
      <c r="AH17" s="1">
        <v>5</v>
      </c>
      <c r="AI17" s="1">
        <v>2006</v>
      </c>
      <c r="AJ17" s="1" t="s">
        <v>9</v>
      </c>
      <c r="AK17" s="1">
        <v>226000</v>
      </c>
      <c r="AM17" s="21">
        <v>6</v>
      </c>
      <c r="AN17" s="22">
        <v>133900</v>
      </c>
      <c r="AO17" s="22">
        <v>181575</v>
      </c>
      <c r="AP17" s="22">
        <v>143200</v>
      </c>
      <c r="AQ17" s="22">
        <v>168348.24087591242</v>
      </c>
      <c r="AR17" s="22">
        <v>130762.6</v>
      </c>
      <c r="AS17" s="22">
        <v>159913.58378378378</v>
      </c>
    </row>
    <row r="18" spans="1:45" x14ac:dyDescent="0.25">
      <c r="A18" s="5">
        <v>587</v>
      </c>
      <c r="B18" s="6">
        <v>30</v>
      </c>
      <c r="C18" s="6" t="s">
        <v>3</v>
      </c>
      <c r="D18" s="6">
        <v>10267</v>
      </c>
      <c r="E18" s="1" t="s">
        <v>45</v>
      </c>
      <c r="F18" s="1">
        <v>6</v>
      </c>
      <c r="G18" s="1">
        <v>7</v>
      </c>
      <c r="H18" s="1">
        <v>1918</v>
      </c>
      <c r="I18" s="1">
        <v>2000</v>
      </c>
      <c r="J18" s="1" t="s">
        <v>46</v>
      </c>
      <c r="K18" s="1" t="s">
        <v>47</v>
      </c>
      <c r="L18" s="1" t="s">
        <v>48</v>
      </c>
      <c r="M18" s="1" t="s">
        <v>67</v>
      </c>
      <c r="N18" s="1" t="s">
        <v>47</v>
      </c>
      <c r="O18" s="1" t="s">
        <v>48</v>
      </c>
      <c r="P18" s="1" t="s">
        <v>70</v>
      </c>
      <c r="Q18" s="1" t="s">
        <v>60</v>
      </c>
      <c r="R18" s="1">
        <v>210</v>
      </c>
      <c r="S18" s="1" t="s">
        <v>52</v>
      </c>
      <c r="T18" s="1">
        <v>838</v>
      </c>
      <c r="U18" s="1">
        <v>0</v>
      </c>
      <c r="V18" s="1">
        <v>0</v>
      </c>
      <c r="W18" s="1">
        <v>838</v>
      </c>
      <c r="X18" s="1">
        <v>1</v>
      </c>
      <c r="Y18" s="1">
        <v>0</v>
      </c>
      <c r="Z18" s="1">
        <v>2</v>
      </c>
      <c r="AA18" s="1">
        <v>1</v>
      </c>
      <c r="AB18" s="1" t="s">
        <v>66</v>
      </c>
      <c r="AC18" s="1">
        <v>5</v>
      </c>
      <c r="AD18" s="1" t="s">
        <v>53</v>
      </c>
      <c r="AE18" s="1" t="s">
        <v>58</v>
      </c>
      <c r="AF18" s="1">
        <v>1</v>
      </c>
      <c r="AG18" s="1">
        <v>0</v>
      </c>
      <c r="AH18" s="1">
        <v>5</v>
      </c>
      <c r="AI18" s="1">
        <v>2008</v>
      </c>
      <c r="AJ18" s="1" t="s">
        <v>9</v>
      </c>
      <c r="AK18" s="1">
        <v>130000</v>
      </c>
      <c r="AM18" s="21">
        <v>7</v>
      </c>
      <c r="AN18" s="22"/>
      <c r="AO18" s="22">
        <v>193010.27777777778</v>
      </c>
      <c r="AP18" s="22">
        <v>133000</v>
      </c>
      <c r="AQ18" s="22">
        <v>212251.34586466165</v>
      </c>
      <c r="AR18" s="22">
        <v>155038.57142857142</v>
      </c>
      <c r="AS18" s="22">
        <v>204862.3734939759</v>
      </c>
    </row>
    <row r="19" spans="1:45" x14ac:dyDescent="0.25">
      <c r="A19" s="5">
        <v>1270</v>
      </c>
      <c r="B19" s="6">
        <v>50</v>
      </c>
      <c r="C19" s="6" t="s">
        <v>3</v>
      </c>
      <c r="D19" s="6">
        <v>11344</v>
      </c>
      <c r="E19" s="1" t="s">
        <v>45</v>
      </c>
      <c r="F19" s="1">
        <v>5</v>
      </c>
      <c r="G19" s="1">
        <v>5</v>
      </c>
      <c r="H19" s="1">
        <v>1958</v>
      </c>
      <c r="I19" s="1">
        <v>1958</v>
      </c>
      <c r="J19" s="1" t="s">
        <v>46</v>
      </c>
      <c r="K19" s="1" t="s">
        <v>47</v>
      </c>
      <c r="L19" s="1" t="s">
        <v>47</v>
      </c>
      <c r="M19" s="1" t="s">
        <v>49</v>
      </c>
      <c r="N19" s="1" t="s">
        <v>47</v>
      </c>
      <c r="O19" s="1" t="s">
        <v>47</v>
      </c>
      <c r="P19" s="1" t="s">
        <v>50</v>
      </c>
      <c r="Q19" s="1" t="s">
        <v>51</v>
      </c>
      <c r="R19" s="1">
        <v>460</v>
      </c>
      <c r="S19" s="1" t="s">
        <v>52</v>
      </c>
      <c r="T19" s="1">
        <v>874</v>
      </c>
      <c r="U19" s="1">
        <v>650</v>
      </c>
      <c r="V19" s="1">
        <v>0</v>
      </c>
      <c r="W19" s="1">
        <v>1524</v>
      </c>
      <c r="X19" s="1">
        <v>1</v>
      </c>
      <c r="Y19" s="1">
        <v>1</v>
      </c>
      <c r="Z19" s="1">
        <v>3</v>
      </c>
      <c r="AA19" s="1">
        <v>1</v>
      </c>
      <c r="AB19" s="1" t="s">
        <v>47</v>
      </c>
      <c r="AC19" s="1">
        <v>7</v>
      </c>
      <c r="AD19" s="1" t="s">
        <v>53</v>
      </c>
      <c r="AE19" s="1" t="s">
        <v>54</v>
      </c>
      <c r="AF19" s="1">
        <v>1</v>
      </c>
      <c r="AG19" s="1">
        <v>0</v>
      </c>
      <c r="AH19" s="1">
        <v>7</v>
      </c>
      <c r="AI19" s="1">
        <v>2007</v>
      </c>
      <c r="AJ19" s="1" t="s">
        <v>9</v>
      </c>
      <c r="AK19" s="1">
        <v>144000</v>
      </c>
      <c r="AM19" s="21">
        <v>8</v>
      </c>
      <c r="AN19" s="22"/>
      <c r="AO19" s="22">
        <v>278020.25</v>
      </c>
      <c r="AP19" s="22"/>
      <c r="AQ19" s="22">
        <v>276967.40000000002</v>
      </c>
      <c r="AR19" s="22">
        <v>225166.66666666666</v>
      </c>
      <c r="AS19" s="22">
        <v>275152.83950617287</v>
      </c>
    </row>
    <row r="20" spans="1:45" x14ac:dyDescent="0.25">
      <c r="A20" s="5">
        <v>1123</v>
      </c>
      <c r="B20" s="6">
        <v>20</v>
      </c>
      <c r="C20" s="6" t="s">
        <v>3</v>
      </c>
      <c r="D20" s="6">
        <v>8926</v>
      </c>
      <c r="E20" s="1" t="s">
        <v>59</v>
      </c>
      <c r="F20" s="1">
        <v>4</v>
      </c>
      <c r="G20" s="1">
        <v>3</v>
      </c>
      <c r="H20" s="1">
        <v>1956</v>
      </c>
      <c r="I20" s="1">
        <v>1956</v>
      </c>
      <c r="J20" s="1" t="s">
        <v>46</v>
      </c>
      <c r="K20" s="1" t="s">
        <v>47</v>
      </c>
      <c r="L20" s="1" t="s">
        <v>47</v>
      </c>
      <c r="M20" s="1" t="s">
        <v>49</v>
      </c>
      <c r="N20" s="1" t="s">
        <v>47</v>
      </c>
      <c r="O20" s="1" t="s">
        <v>47</v>
      </c>
      <c r="P20" s="1" t="s">
        <v>50</v>
      </c>
      <c r="Q20" s="1" t="s">
        <v>56</v>
      </c>
      <c r="R20" s="1">
        <v>0</v>
      </c>
      <c r="S20" s="1" t="s">
        <v>52</v>
      </c>
      <c r="T20" s="1">
        <v>960</v>
      </c>
      <c r="U20" s="1">
        <v>0</v>
      </c>
      <c r="V20" s="1">
        <v>0</v>
      </c>
      <c r="W20" s="1">
        <v>960</v>
      </c>
      <c r="X20" s="1">
        <v>1</v>
      </c>
      <c r="Y20" s="1">
        <v>0</v>
      </c>
      <c r="Z20" s="1">
        <v>3</v>
      </c>
      <c r="AA20" s="1">
        <v>1</v>
      </c>
      <c r="AB20" s="1" t="s">
        <v>47</v>
      </c>
      <c r="AC20" s="1">
        <v>5</v>
      </c>
      <c r="AD20" s="1" t="s">
        <v>53</v>
      </c>
      <c r="AE20" s="1" t="s">
        <v>69</v>
      </c>
      <c r="AF20" s="1">
        <v>1</v>
      </c>
      <c r="AG20" s="1">
        <v>0</v>
      </c>
      <c r="AH20" s="1">
        <v>10</v>
      </c>
      <c r="AI20" s="1">
        <v>2009</v>
      </c>
      <c r="AJ20" s="1" t="s">
        <v>10</v>
      </c>
      <c r="AK20" s="1">
        <v>112000</v>
      </c>
      <c r="AM20" s="21">
        <v>9</v>
      </c>
      <c r="AN20" s="22"/>
      <c r="AO20" s="22"/>
      <c r="AP20" s="22"/>
      <c r="AQ20" s="22">
        <v>356153.1176470588</v>
      </c>
      <c r="AR20" s="22"/>
      <c r="AS20" s="22">
        <v>356153.1176470588</v>
      </c>
    </row>
    <row r="21" spans="1:45" x14ac:dyDescent="0.25">
      <c r="A21" s="5">
        <v>894</v>
      </c>
      <c r="B21" s="6">
        <v>20</v>
      </c>
      <c r="C21" s="6" t="s">
        <v>3</v>
      </c>
      <c r="D21" s="6">
        <v>13284</v>
      </c>
      <c r="E21" s="1" t="s">
        <v>45</v>
      </c>
      <c r="F21" s="1">
        <v>5</v>
      </c>
      <c r="G21" s="1">
        <v>5</v>
      </c>
      <c r="H21" s="1">
        <v>1954</v>
      </c>
      <c r="I21" s="1">
        <v>1954</v>
      </c>
      <c r="J21" s="1" t="s">
        <v>46</v>
      </c>
      <c r="K21" s="1" t="s">
        <v>47</v>
      </c>
      <c r="L21" s="1" t="s">
        <v>47</v>
      </c>
      <c r="M21" s="1" t="s">
        <v>55</v>
      </c>
      <c r="N21" s="1" t="s">
        <v>48</v>
      </c>
      <c r="O21" s="1" t="s">
        <v>47</v>
      </c>
      <c r="P21" s="1" t="s">
        <v>70</v>
      </c>
      <c r="Q21" s="1" t="s">
        <v>51</v>
      </c>
      <c r="R21" s="1">
        <v>1064</v>
      </c>
      <c r="S21" s="1" t="s">
        <v>52</v>
      </c>
      <c r="T21" s="1">
        <v>1383</v>
      </c>
      <c r="U21" s="1">
        <v>0</v>
      </c>
      <c r="V21" s="1">
        <v>0</v>
      </c>
      <c r="W21" s="1">
        <v>1383</v>
      </c>
      <c r="X21" s="1">
        <v>1</v>
      </c>
      <c r="Y21" s="1">
        <v>0</v>
      </c>
      <c r="Z21" s="1">
        <v>3</v>
      </c>
      <c r="AA21" s="1">
        <v>1</v>
      </c>
      <c r="AB21" s="1" t="s">
        <v>47</v>
      </c>
      <c r="AC21" s="1">
        <v>6</v>
      </c>
      <c r="AD21" s="1" t="s">
        <v>53</v>
      </c>
      <c r="AE21" s="1" t="s">
        <v>54</v>
      </c>
      <c r="AF21" s="1">
        <v>1</v>
      </c>
      <c r="AG21" s="1">
        <v>0</v>
      </c>
      <c r="AH21" s="1">
        <v>6</v>
      </c>
      <c r="AI21" s="1">
        <v>2008</v>
      </c>
      <c r="AJ21" s="1" t="s">
        <v>9</v>
      </c>
      <c r="AK21" s="1">
        <v>165000</v>
      </c>
      <c r="AM21" s="21">
        <v>10</v>
      </c>
      <c r="AN21" s="22"/>
      <c r="AO21" s="22">
        <v>310000</v>
      </c>
      <c r="AP21" s="22"/>
      <c r="AQ21" s="22">
        <v>337533.33333333331</v>
      </c>
      <c r="AR21" s="22">
        <v>325000</v>
      </c>
      <c r="AS21" s="22">
        <v>332525</v>
      </c>
    </row>
    <row r="22" spans="1:45" x14ac:dyDescent="0.25">
      <c r="A22" s="5">
        <v>498</v>
      </c>
      <c r="B22" s="6">
        <v>50</v>
      </c>
      <c r="C22" s="6" t="s">
        <v>3</v>
      </c>
      <c r="D22" s="6">
        <v>9120</v>
      </c>
      <c r="E22" s="1" t="s">
        <v>45</v>
      </c>
      <c r="F22" s="1">
        <v>7</v>
      </c>
      <c r="G22" s="1">
        <v>6</v>
      </c>
      <c r="H22" s="1">
        <v>1925</v>
      </c>
      <c r="I22" s="1">
        <v>1950</v>
      </c>
      <c r="J22" s="1" t="s">
        <v>46</v>
      </c>
      <c r="K22" s="1" t="s">
        <v>47</v>
      </c>
      <c r="L22" s="1" t="s">
        <v>48</v>
      </c>
      <c r="M22" s="1" t="s">
        <v>55</v>
      </c>
      <c r="N22" s="1" t="s">
        <v>47</v>
      </c>
      <c r="O22" s="1" t="s">
        <v>47</v>
      </c>
      <c r="P22" s="1" t="s">
        <v>50</v>
      </c>
      <c r="Q22" s="1" t="s">
        <v>60</v>
      </c>
      <c r="R22" s="1">
        <v>329</v>
      </c>
      <c r="S22" s="1" t="s">
        <v>52</v>
      </c>
      <c r="T22" s="1">
        <v>1133</v>
      </c>
      <c r="U22" s="1">
        <v>687</v>
      </c>
      <c r="V22" s="1">
        <v>0</v>
      </c>
      <c r="W22" s="1">
        <v>1820</v>
      </c>
      <c r="X22" s="1">
        <v>2</v>
      </c>
      <c r="Y22" s="1">
        <v>0</v>
      </c>
      <c r="Z22" s="1">
        <v>4</v>
      </c>
      <c r="AA22" s="1">
        <v>1</v>
      </c>
      <c r="AB22" s="1" t="s">
        <v>47</v>
      </c>
      <c r="AC22" s="1">
        <v>8</v>
      </c>
      <c r="AD22" s="1" t="s">
        <v>53</v>
      </c>
      <c r="AE22" s="1" t="s">
        <v>58</v>
      </c>
      <c r="AF22" s="1">
        <v>1</v>
      </c>
      <c r="AG22" s="1">
        <v>0</v>
      </c>
      <c r="AH22" s="1">
        <v>6</v>
      </c>
      <c r="AI22" s="1">
        <v>2008</v>
      </c>
      <c r="AJ22" s="1" t="s">
        <v>9</v>
      </c>
      <c r="AK22" s="1">
        <v>184000</v>
      </c>
      <c r="AM22" s="21" t="s">
        <v>267</v>
      </c>
      <c r="AN22" s="22">
        <v>83994.833333333328</v>
      </c>
      <c r="AO22" s="22">
        <v>217246.67741935485</v>
      </c>
      <c r="AP22" s="22">
        <v>129503.4</v>
      </c>
      <c r="AQ22" s="22">
        <v>187115.70377019749</v>
      </c>
      <c r="AR22" s="22">
        <v>124697.1746031746</v>
      </c>
      <c r="AS22" s="22">
        <v>175984.8506849315</v>
      </c>
    </row>
    <row r="23" spans="1:45" x14ac:dyDescent="0.25">
      <c r="A23" s="5">
        <v>258</v>
      </c>
      <c r="B23" s="6">
        <v>20</v>
      </c>
      <c r="C23" s="6" t="s">
        <v>3</v>
      </c>
      <c r="D23" s="6">
        <v>8814</v>
      </c>
      <c r="E23" s="1" t="s">
        <v>45</v>
      </c>
      <c r="F23" s="1">
        <v>7</v>
      </c>
      <c r="G23" s="1">
        <v>5</v>
      </c>
      <c r="H23" s="1">
        <v>2006</v>
      </c>
      <c r="I23" s="1">
        <v>2006</v>
      </c>
      <c r="J23" s="1" t="s">
        <v>46</v>
      </c>
      <c r="K23" s="1" t="s">
        <v>48</v>
      </c>
      <c r="L23" s="1" t="s">
        <v>47</v>
      </c>
      <c r="M23" s="1" t="s">
        <v>55</v>
      </c>
      <c r="N23" s="1" t="s">
        <v>48</v>
      </c>
      <c r="O23" s="1" t="s">
        <v>47</v>
      </c>
      <c r="P23" s="1" t="s">
        <v>50</v>
      </c>
      <c r="Q23" s="1" t="s">
        <v>63</v>
      </c>
      <c r="R23" s="1">
        <v>1334</v>
      </c>
      <c r="S23" s="1" t="s">
        <v>52</v>
      </c>
      <c r="T23" s="1">
        <v>1604</v>
      </c>
      <c r="U23" s="1">
        <v>0</v>
      </c>
      <c r="V23" s="1">
        <v>0</v>
      </c>
      <c r="W23" s="1">
        <v>1604</v>
      </c>
      <c r="X23" s="1">
        <v>2</v>
      </c>
      <c r="Y23" s="1">
        <v>1</v>
      </c>
      <c r="Z23" s="1">
        <v>3</v>
      </c>
      <c r="AA23" s="1">
        <v>1</v>
      </c>
      <c r="AB23" s="1" t="s">
        <v>48</v>
      </c>
      <c r="AC23" s="1">
        <v>8</v>
      </c>
      <c r="AD23" s="1" t="s">
        <v>53</v>
      </c>
      <c r="AE23" s="1" t="s">
        <v>54</v>
      </c>
      <c r="AF23" s="1">
        <v>2</v>
      </c>
      <c r="AG23" s="1">
        <v>0</v>
      </c>
      <c r="AH23" s="1">
        <v>3</v>
      </c>
      <c r="AI23" s="1">
        <v>2009</v>
      </c>
      <c r="AJ23" s="1" t="s">
        <v>10</v>
      </c>
      <c r="AK23" s="1">
        <v>220000</v>
      </c>
    </row>
    <row r="24" spans="1:45" x14ac:dyDescent="0.25">
      <c r="A24" s="5">
        <v>793</v>
      </c>
      <c r="B24" s="6">
        <v>60</v>
      </c>
      <c r="C24" s="6" t="s">
        <v>3</v>
      </c>
      <c r="D24" s="6">
        <v>9920</v>
      </c>
      <c r="E24" s="1" t="s">
        <v>71</v>
      </c>
      <c r="F24" s="1">
        <v>7</v>
      </c>
      <c r="G24" s="1">
        <v>5</v>
      </c>
      <c r="H24" s="1">
        <v>1996</v>
      </c>
      <c r="I24" s="1">
        <v>1997</v>
      </c>
      <c r="J24" s="1" t="s">
        <v>46</v>
      </c>
      <c r="K24" s="1" t="s">
        <v>48</v>
      </c>
      <c r="L24" s="1" t="s">
        <v>47</v>
      </c>
      <c r="M24" s="1" t="s">
        <v>55</v>
      </c>
      <c r="N24" s="1" t="s">
        <v>48</v>
      </c>
      <c r="O24" s="1" t="s">
        <v>47</v>
      </c>
      <c r="P24" s="1" t="s">
        <v>68</v>
      </c>
      <c r="Q24" s="1" t="s">
        <v>63</v>
      </c>
      <c r="R24" s="1">
        <v>862</v>
      </c>
      <c r="S24" s="1" t="s">
        <v>52</v>
      </c>
      <c r="T24" s="1">
        <v>1127</v>
      </c>
      <c r="U24" s="1">
        <v>886</v>
      </c>
      <c r="V24" s="1">
        <v>0</v>
      </c>
      <c r="W24" s="1">
        <v>2013</v>
      </c>
      <c r="X24" s="1">
        <v>2</v>
      </c>
      <c r="Y24" s="1">
        <v>1</v>
      </c>
      <c r="Z24" s="1">
        <v>3</v>
      </c>
      <c r="AA24" s="1">
        <v>1</v>
      </c>
      <c r="AB24" s="1" t="s">
        <v>47</v>
      </c>
      <c r="AC24" s="1">
        <v>8</v>
      </c>
      <c r="AD24" s="1" t="s">
        <v>53</v>
      </c>
      <c r="AE24" s="1" t="s">
        <v>54</v>
      </c>
      <c r="AF24" s="1">
        <v>2</v>
      </c>
      <c r="AG24" s="1">
        <v>0</v>
      </c>
      <c r="AH24" s="1">
        <v>6</v>
      </c>
      <c r="AI24" s="1">
        <v>2007</v>
      </c>
      <c r="AJ24" s="1" t="s">
        <v>9</v>
      </c>
      <c r="AK24" s="1">
        <v>269790</v>
      </c>
    </row>
    <row r="25" spans="1:45" x14ac:dyDescent="0.25">
      <c r="A25" s="5">
        <v>336</v>
      </c>
      <c r="B25" s="6">
        <v>190</v>
      </c>
      <c r="C25" s="6" t="s">
        <v>3</v>
      </c>
      <c r="D25" s="6">
        <v>164660</v>
      </c>
      <c r="E25" s="1" t="s">
        <v>59</v>
      </c>
      <c r="F25" s="1">
        <v>5</v>
      </c>
      <c r="G25" s="1">
        <v>6</v>
      </c>
      <c r="H25" s="1">
        <v>1965</v>
      </c>
      <c r="I25" s="1">
        <v>1965</v>
      </c>
      <c r="J25" s="1" t="s">
        <v>46</v>
      </c>
      <c r="K25" s="1" t="s">
        <v>47</v>
      </c>
      <c r="L25" s="1" t="s">
        <v>47</v>
      </c>
      <c r="M25" s="1" t="s">
        <v>49</v>
      </c>
      <c r="N25" s="1" t="s">
        <v>47</v>
      </c>
      <c r="O25" s="1" t="s">
        <v>47</v>
      </c>
      <c r="P25" s="1" t="s">
        <v>48</v>
      </c>
      <c r="Q25" s="1" t="s">
        <v>65</v>
      </c>
      <c r="R25" s="1">
        <v>1249</v>
      </c>
      <c r="S25" s="1" t="s">
        <v>52</v>
      </c>
      <c r="T25" s="1">
        <v>1619</v>
      </c>
      <c r="U25" s="1">
        <v>167</v>
      </c>
      <c r="V25" s="1">
        <v>0</v>
      </c>
      <c r="W25" s="1">
        <v>1786</v>
      </c>
      <c r="X25" s="1">
        <v>2</v>
      </c>
      <c r="Y25" s="1">
        <v>0</v>
      </c>
      <c r="Z25" s="1">
        <v>3</v>
      </c>
      <c r="AA25" s="1">
        <v>1</v>
      </c>
      <c r="AB25" s="1" t="s">
        <v>47</v>
      </c>
      <c r="AC25" s="1">
        <v>7</v>
      </c>
      <c r="AD25" s="1" t="s">
        <v>53</v>
      </c>
      <c r="AE25" s="1" t="s">
        <v>54</v>
      </c>
      <c r="AF25" s="1">
        <v>2</v>
      </c>
      <c r="AG25" s="1">
        <v>0</v>
      </c>
      <c r="AH25" s="1">
        <v>8</v>
      </c>
      <c r="AI25" s="1">
        <v>2008</v>
      </c>
      <c r="AJ25" s="1" t="s">
        <v>9</v>
      </c>
      <c r="AK25" s="1">
        <v>228950</v>
      </c>
    </row>
    <row r="26" spans="1:45" x14ac:dyDescent="0.25">
      <c r="A26" s="5">
        <v>512</v>
      </c>
      <c r="B26" s="6">
        <v>120</v>
      </c>
      <c r="C26" s="6" t="s">
        <v>3</v>
      </c>
      <c r="D26" s="6">
        <v>6792</v>
      </c>
      <c r="E26" s="1" t="s">
        <v>45</v>
      </c>
      <c r="F26" s="1">
        <v>7</v>
      </c>
      <c r="G26" s="1">
        <v>5</v>
      </c>
      <c r="H26" s="1">
        <v>2005</v>
      </c>
      <c r="I26" s="1">
        <v>2006</v>
      </c>
      <c r="J26" s="1" t="s">
        <v>46</v>
      </c>
      <c r="K26" s="1" t="s">
        <v>48</v>
      </c>
      <c r="L26" s="1" t="s">
        <v>47</v>
      </c>
      <c r="M26" s="1" t="s">
        <v>55</v>
      </c>
      <c r="N26" s="1" t="s">
        <v>48</v>
      </c>
      <c r="O26" s="1" t="s">
        <v>47</v>
      </c>
      <c r="P26" s="1" t="s">
        <v>50</v>
      </c>
      <c r="Q26" s="1" t="s">
        <v>56</v>
      </c>
      <c r="R26" s="1">
        <v>0</v>
      </c>
      <c r="S26" s="1" t="s">
        <v>52</v>
      </c>
      <c r="T26" s="1">
        <v>1368</v>
      </c>
      <c r="U26" s="1">
        <v>0</v>
      </c>
      <c r="V26" s="1">
        <v>0</v>
      </c>
      <c r="W26" s="1">
        <v>1368</v>
      </c>
      <c r="X26" s="1">
        <v>2</v>
      </c>
      <c r="Y26" s="1">
        <v>0</v>
      </c>
      <c r="Z26" s="1">
        <v>2</v>
      </c>
      <c r="AA26" s="1">
        <v>1</v>
      </c>
      <c r="AB26" s="1" t="s">
        <v>48</v>
      </c>
      <c r="AC26" s="1">
        <v>6</v>
      </c>
      <c r="AD26" s="1" t="s">
        <v>53</v>
      </c>
      <c r="AE26" s="1" t="s">
        <v>54</v>
      </c>
      <c r="AF26" s="1">
        <v>2</v>
      </c>
      <c r="AG26" s="1">
        <v>0</v>
      </c>
      <c r="AH26" s="1">
        <v>3</v>
      </c>
      <c r="AI26" s="1">
        <v>2006</v>
      </c>
      <c r="AJ26" s="1" t="s">
        <v>10</v>
      </c>
      <c r="AK26" s="1">
        <v>202665</v>
      </c>
    </row>
    <row r="27" spans="1:45" x14ac:dyDescent="0.25">
      <c r="A27" s="5">
        <v>1250</v>
      </c>
      <c r="B27" s="1">
        <v>20</v>
      </c>
      <c r="C27" s="6" t="s">
        <v>3</v>
      </c>
      <c r="D27" s="6">
        <v>7200</v>
      </c>
      <c r="E27" s="1" t="s">
        <v>45</v>
      </c>
      <c r="F27" s="1">
        <v>5</v>
      </c>
      <c r="G27" s="1">
        <v>7</v>
      </c>
      <c r="H27" s="1">
        <v>1950</v>
      </c>
      <c r="I27" s="1">
        <v>1950</v>
      </c>
      <c r="J27" s="1" t="s">
        <v>46</v>
      </c>
      <c r="K27" s="1" t="s">
        <v>47</v>
      </c>
      <c r="L27" s="1" t="s">
        <v>47</v>
      </c>
      <c r="M27" s="1" t="s">
        <v>49</v>
      </c>
      <c r="N27" s="1" t="s">
        <v>47</v>
      </c>
      <c r="O27" s="1" t="s">
        <v>47</v>
      </c>
      <c r="P27" s="1" t="s">
        <v>50</v>
      </c>
      <c r="Q27" s="1" t="s">
        <v>51</v>
      </c>
      <c r="R27" s="1">
        <v>534</v>
      </c>
      <c r="S27" s="1" t="s">
        <v>52</v>
      </c>
      <c r="T27" s="1">
        <v>988</v>
      </c>
      <c r="U27" s="1">
        <v>0</v>
      </c>
      <c r="V27" s="1">
        <v>0</v>
      </c>
      <c r="W27" s="1">
        <v>988</v>
      </c>
      <c r="X27" s="1">
        <v>1</v>
      </c>
      <c r="Y27" s="1">
        <v>0</v>
      </c>
      <c r="Z27" s="1">
        <v>3</v>
      </c>
      <c r="AA27" s="1">
        <v>1</v>
      </c>
      <c r="AB27" s="1" t="s">
        <v>47</v>
      </c>
      <c r="AC27" s="1">
        <v>6</v>
      </c>
      <c r="AD27" s="1" t="s">
        <v>53</v>
      </c>
      <c r="AE27" s="1" t="s">
        <v>54</v>
      </c>
      <c r="AF27" s="1">
        <v>1</v>
      </c>
      <c r="AG27" s="1">
        <v>0</v>
      </c>
      <c r="AH27" s="1">
        <v>5</v>
      </c>
      <c r="AI27" s="1">
        <v>2007</v>
      </c>
      <c r="AJ27" s="1" t="s">
        <v>9</v>
      </c>
      <c r="AK27" s="1">
        <v>119000</v>
      </c>
    </row>
    <row r="28" spans="1:45" x14ac:dyDescent="0.25">
      <c r="A28" s="5">
        <v>753</v>
      </c>
      <c r="B28" s="6">
        <v>20</v>
      </c>
      <c r="C28" s="6" t="s">
        <v>3</v>
      </c>
      <c r="D28" s="6">
        <v>9236</v>
      </c>
      <c r="E28" s="1" t="s">
        <v>45</v>
      </c>
      <c r="F28" s="1">
        <v>6</v>
      </c>
      <c r="G28" s="1">
        <v>5</v>
      </c>
      <c r="H28" s="1">
        <v>1997</v>
      </c>
      <c r="I28" s="1">
        <v>1997</v>
      </c>
      <c r="J28" s="1" t="s">
        <v>46</v>
      </c>
      <c r="K28" s="1" t="s">
        <v>47</v>
      </c>
      <c r="L28" s="1" t="s">
        <v>48</v>
      </c>
      <c r="M28" s="1" t="s">
        <v>55</v>
      </c>
      <c r="N28" s="1" t="s">
        <v>48</v>
      </c>
      <c r="O28" s="1" t="s">
        <v>47</v>
      </c>
      <c r="P28" s="1" t="s">
        <v>48</v>
      </c>
      <c r="Q28" s="1" t="s">
        <v>63</v>
      </c>
      <c r="R28" s="1">
        <v>1200</v>
      </c>
      <c r="S28" s="1" t="s">
        <v>52</v>
      </c>
      <c r="T28" s="1">
        <v>1494</v>
      </c>
      <c r="U28" s="1">
        <v>0</v>
      </c>
      <c r="V28" s="1">
        <v>0</v>
      </c>
      <c r="W28" s="1">
        <v>1494</v>
      </c>
      <c r="X28" s="1">
        <v>2</v>
      </c>
      <c r="Y28" s="1">
        <v>0</v>
      </c>
      <c r="Z28" s="1">
        <v>3</v>
      </c>
      <c r="AA28" s="1">
        <v>1</v>
      </c>
      <c r="AB28" s="1" t="s">
        <v>48</v>
      </c>
      <c r="AC28" s="1">
        <v>6</v>
      </c>
      <c r="AD28" s="1" t="s">
        <v>53</v>
      </c>
      <c r="AE28" s="1" t="s">
        <v>54</v>
      </c>
      <c r="AF28" s="1">
        <v>2</v>
      </c>
      <c r="AG28" s="1">
        <v>0</v>
      </c>
      <c r="AH28" s="1">
        <v>7</v>
      </c>
      <c r="AI28" s="1">
        <v>2006</v>
      </c>
      <c r="AJ28" s="1" t="s">
        <v>9</v>
      </c>
      <c r="AK28" s="1">
        <v>217000</v>
      </c>
    </row>
    <row r="29" spans="1:45" x14ac:dyDescent="0.25">
      <c r="A29" s="5">
        <v>327</v>
      </c>
      <c r="B29" s="6">
        <v>120</v>
      </c>
      <c r="C29" s="6" t="s">
        <v>3</v>
      </c>
      <c r="D29" s="6">
        <v>10846</v>
      </c>
      <c r="E29" s="1" t="s">
        <v>71</v>
      </c>
      <c r="F29" s="1">
        <v>8</v>
      </c>
      <c r="G29" s="1">
        <v>5</v>
      </c>
      <c r="H29" s="1">
        <v>1993</v>
      </c>
      <c r="I29" s="1">
        <v>1993</v>
      </c>
      <c r="J29" s="1" t="s">
        <v>46</v>
      </c>
      <c r="K29" s="1" t="s">
        <v>48</v>
      </c>
      <c r="L29" s="1" t="s">
        <v>47</v>
      </c>
      <c r="M29" s="1" t="s">
        <v>55</v>
      </c>
      <c r="N29" s="1" t="s">
        <v>48</v>
      </c>
      <c r="O29" s="1" t="s">
        <v>47</v>
      </c>
      <c r="P29" s="1" t="s">
        <v>48</v>
      </c>
      <c r="Q29" s="1" t="s">
        <v>63</v>
      </c>
      <c r="R29" s="1">
        <v>1619</v>
      </c>
      <c r="S29" s="1" t="s">
        <v>52</v>
      </c>
      <c r="T29" s="1">
        <v>1719</v>
      </c>
      <c r="U29" s="1">
        <v>0</v>
      </c>
      <c r="V29" s="1">
        <v>0</v>
      </c>
      <c r="W29" s="1">
        <v>1719</v>
      </c>
      <c r="X29" s="1">
        <v>1</v>
      </c>
      <c r="Y29" s="1">
        <v>1</v>
      </c>
      <c r="Z29" s="1">
        <v>1</v>
      </c>
      <c r="AA29" s="1">
        <v>1</v>
      </c>
      <c r="AB29" s="1" t="s">
        <v>48</v>
      </c>
      <c r="AC29" s="1">
        <v>6</v>
      </c>
      <c r="AD29" s="1" t="s">
        <v>53</v>
      </c>
      <c r="AE29" s="1" t="s">
        <v>54</v>
      </c>
      <c r="AF29" s="1">
        <v>2</v>
      </c>
      <c r="AG29" s="1">
        <v>0</v>
      </c>
      <c r="AH29" s="1">
        <v>5</v>
      </c>
      <c r="AI29" s="1">
        <v>2008</v>
      </c>
      <c r="AJ29" s="1" t="s">
        <v>9</v>
      </c>
      <c r="AK29" s="1">
        <v>324000</v>
      </c>
    </row>
    <row r="30" spans="1:45" x14ac:dyDescent="0.25">
      <c r="A30" s="5">
        <v>459</v>
      </c>
      <c r="B30" s="6">
        <v>70</v>
      </c>
      <c r="C30" s="6" t="s">
        <v>4</v>
      </c>
      <c r="D30" s="6">
        <v>5100</v>
      </c>
      <c r="E30" s="1" t="s">
        <v>45</v>
      </c>
      <c r="F30" s="1">
        <v>8</v>
      </c>
      <c r="G30" s="1">
        <v>7</v>
      </c>
      <c r="H30" s="1">
        <v>1925</v>
      </c>
      <c r="I30" s="1">
        <v>1996</v>
      </c>
      <c r="J30" s="1" t="s">
        <v>61</v>
      </c>
      <c r="K30" s="1" t="s">
        <v>47</v>
      </c>
      <c r="L30" s="1" t="s">
        <v>48</v>
      </c>
      <c r="M30" s="1" t="s">
        <v>55</v>
      </c>
      <c r="N30" s="1" t="s">
        <v>47</v>
      </c>
      <c r="O30" s="1" t="s">
        <v>47</v>
      </c>
      <c r="P30" s="1" t="s">
        <v>50</v>
      </c>
      <c r="Q30" s="1" t="s">
        <v>56</v>
      </c>
      <c r="R30" s="1">
        <v>0</v>
      </c>
      <c r="S30" s="1" t="s">
        <v>52</v>
      </c>
      <c r="T30" s="1">
        <v>833</v>
      </c>
      <c r="U30" s="1">
        <v>833</v>
      </c>
      <c r="V30" s="1">
        <v>0</v>
      </c>
      <c r="W30" s="1">
        <v>1666</v>
      </c>
      <c r="X30" s="1">
        <v>1</v>
      </c>
      <c r="Y30" s="1">
        <v>0</v>
      </c>
      <c r="Z30" s="1">
        <v>3</v>
      </c>
      <c r="AA30" s="1">
        <v>1</v>
      </c>
      <c r="AB30" s="1" t="s">
        <v>48</v>
      </c>
      <c r="AC30" s="1">
        <v>7</v>
      </c>
      <c r="AD30" s="1" t="s">
        <v>53</v>
      </c>
      <c r="AE30" s="1" t="s">
        <v>58</v>
      </c>
      <c r="AF30" s="1">
        <v>1</v>
      </c>
      <c r="AG30" s="1">
        <v>0</v>
      </c>
      <c r="AH30" s="1">
        <v>6</v>
      </c>
      <c r="AI30" s="1">
        <v>2008</v>
      </c>
      <c r="AJ30" s="1" t="s">
        <v>9</v>
      </c>
      <c r="AK30" s="1">
        <v>161000</v>
      </c>
    </row>
    <row r="31" spans="1:45" x14ac:dyDescent="0.25">
      <c r="A31" s="5">
        <v>266</v>
      </c>
      <c r="B31" s="1">
        <v>20</v>
      </c>
      <c r="C31" s="6" t="s">
        <v>3</v>
      </c>
      <c r="D31" s="6">
        <v>12090</v>
      </c>
      <c r="E31" s="1" t="s">
        <v>45</v>
      </c>
      <c r="F31" s="1">
        <v>6</v>
      </c>
      <c r="G31" s="1">
        <v>6</v>
      </c>
      <c r="H31" s="1">
        <v>1981</v>
      </c>
      <c r="I31" s="1">
        <v>1981</v>
      </c>
      <c r="J31" s="1" t="s">
        <v>46</v>
      </c>
      <c r="K31" s="1" t="s">
        <v>47</v>
      </c>
      <c r="L31" s="1" t="s">
        <v>48</v>
      </c>
      <c r="M31" s="1" t="s">
        <v>49</v>
      </c>
      <c r="N31" s="1" t="s">
        <v>48</v>
      </c>
      <c r="O31" s="1" t="s">
        <v>47</v>
      </c>
      <c r="P31" s="1" t="s">
        <v>50</v>
      </c>
      <c r="Q31" s="1" t="s">
        <v>63</v>
      </c>
      <c r="R31" s="1">
        <v>588</v>
      </c>
      <c r="S31" s="1" t="s">
        <v>52</v>
      </c>
      <c r="T31" s="1">
        <v>1422</v>
      </c>
      <c r="U31" s="1">
        <v>0</v>
      </c>
      <c r="V31" s="1">
        <v>0</v>
      </c>
      <c r="W31" s="1">
        <v>1422</v>
      </c>
      <c r="X31" s="1">
        <v>2</v>
      </c>
      <c r="Y31" s="1">
        <v>0</v>
      </c>
      <c r="Z31" s="1">
        <v>3</v>
      </c>
      <c r="AA31" s="1">
        <v>1</v>
      </c>
      <c r="AB31" s="1" t="s">
        <v>48</v>
      </c>
      <c r="AC31" s="1">
        <v>7</v>
      </c>
      <c r="AD31" s="1" t="s">
        <v>53</v>
      </c>
      <c r="AE31" s="1" t="s">
        <v>54</v>
      </c>
      <c r="AF31" s="1">
        <v>2</v>
      </c>
      <c r="AG31" s="1">
        <v>0</v>
      </c>
      <c r="AH31" s="1">
        <v>6</v>
      </c>
      <c r="AI31" s="1">
        <v>2008</v>
      </c>
      <c r="AJ31" s="1" t="s">
        <v>9</v>
      </c>
      <c r="AK31" s="1">
        <v>175500</v>
      </c>
    </row>
    <row r="32" spans="1:45" x14ac:dyDescent="0.25">
      <c r="A32" s="5">
        <v>747</v>
      </c>
      <c r="B32" s="1">
        <v>60</v>
      </c>
      <c r="C32" s="6" t="s">
        <v>3</v>
      </c>
      <c r="D32" s="6">
        <v>8795</v>
      </c>
      <c r="E32" s="1" t="s">
        <v>45</v>
      </c>
      <c r="F32" s="1">
        <v>7</v>
      </c>
      <c r="G32" s="1">
        <v>5</v>
      </c>
      <c r="H32" s="1">
        <v>2000</v>
      </c>
      <c r="I32" s="1">
        <v>2000</v>
      </c>
      <c r="J32" s="1" t="s">
        <v>46</v>
      </c>
      <c r="K32" s="1" t="s">
        <v>48</v>
      </c>
      <c r="L32" s="1" t="s">
        <v>47</v>
      </c>
      <c r="M32" s="1" t="s">
        <v>55</v>
      </c>
      <c r="N32" s="1" t="s">
        <v>48</v>
      </c>
      <c r="O32" s="1" t="s">
        <v>47</v>
      </c>
      <c r="P32" s="1" t="s">
        <v>50</v>
      </c>
      <c r="Q32" s="1" t="s">
        <v>63</v>
      </c>
      <c r="R32" s="1">
        <v>300</v>
      </c>
      <c r="S32" s="1" t="s">
        <v>52</v>
      </c>
      <c r="T32" s="1">
        <v>980</v>
      </c>
      <c r="U32" s="1">
        <v>1276</v>
      </c>
      <c r="V32" s="1">
        <v>0</v>
      </c>
      <c r="W32" s="1">
        <v>2256</v>
      </c>
      <c r="X32" s="1">
        <v>2</v>
      </c>
      <c r="Y32" s="1">
        <v>1</v>
      </c>
      <c r="Z32" s="1">
        <v>4</v>
      </c>
      <c r="AA32" s="1">
        <v>1</v>
      </c>
      <c r="AB32" s="1" t="s">
        <v>48</v>
      </c>
      <c r="AC32" s="1">
        <v>8</v>
      </c>
      <c r="AD32" s="1" t="s">
        <v>53</v>
      </c>
      <c r="AE32" s="1" t="s">
        <v>69</v>
      </c>
      <c r="AF32" s="1">
        <v>2</v>
      </c>
      <c r="AG32" s="1">
        <v>0</v>
      </c>
      <c r="AH32" s="1">
        <v>4</v>
      </c>
      <c r="AI32" s="1">
        <v>2009</v>
      </c>
      <c r="AJ32" s="1" t="s">
        <v>9</v>
      </c>
      <c r="AK32" s="1">
        <v>236000</v>
      </c>
    </row>
    <row r="33" spans="1:37" x14ac:dyDescent="0.25">
      <c r="A33" s="5">
        <v>333</v>
      </c>
      <c r="B33" s="6">
        <v>20</v>
      </c>
      <c r="C33" s="6" t="s">
        <v>3</v>
      </c>
      <c r="D33" s="6">
        <v>10655</v>
      </c>
      <c r="E33" s="1" t="s">
        <v>45</v>
      </c>
      <c r="F33" s="1">
        <v>8</v>
      </c>
      <c r="G33" s="1">
        <v>5</v>
      </c>
      <c r="H33" s="1">
        <v>2003</v>
      </c>
      <c r="I33" s="1">
        <v>2004</v>
      </c>
      <c r="J33" s="1" t="s">
        <v>46</v>
      </c>
      <c r="K33" s="1" t="s">
        <v>48</v>
      </c>
      <c r="L33" s="1" t="s">
        <v>47</v>
      </c>
      <c r="M33" s="1" t="s">
        <v>55</v>
      </c>
      <c r="N33" s="1" t="s">
        <v>48</v>
      </c>
      <c r="O33" s="1" t="s">
        <v>47</v>
      </c>
      <c r="P33" s="1" t="s">
        <v>50</v>
      </c>
      <c r="Q33" s="1" t="s">
        <v>63</v>
      </c>
      <c r="R33" s="1">
        <v>1124</v>
      </c>
      <c r="S33" s="1" t="s">
        <v>52</v>
      </c>
      <c r="T33" s="1">
        <v>1629</v>
      </c>
      <c r="U33" s="1">
        <v>0</v>
      </c>
      <c r="V33" s="1">
        <v>0</v>
      </c>
      <c r="W33" s="1">
        <v>1629</v>
      </c>
      <c r="X33" s="1">
        <v>2</v>
      </c>
      <c r="Y33" s="1">
        <v>0</v>
      </c>
      <c r="Z33" s="1">
        <v>3</v>
      </c>
      <c r="AA33" s="1">
        <v>1</v>
      </c>
      <c r="AB33" s="1" t="s">
        <v>48</v>
      </c>
      <c r="AC33" s="1">
        <v>7</v>
      </c>
      <c r="AD33" s="1" t="s">
        <v>53</v>
      </c>
      <c r="AE33" s="1" t="s">
        <v>54</v>
      </c>
      <c r="AF33" s="1">
        <v>3</v>
      </c>
      <c r="AG33" s="1">
        <v>0</v>
      </c>
      <c r="AH33" s="1">
        <v>10</v>
      </c>
      <c r="AI33" s="1">
        <v>2009</v>
      </c>
      <c r="AJ33" s="1" t="s">
        <v>9</v>
      </c>
      <c r="AK33" s="1">
        <v>284000</v>
      </c>
    </row>
    <row r="34" spans="1:37" x14ac:dyDescent="0.25">
      <c r="A34" s="5">
        <v>1330</v>
      </c>
      <c r="B34" s="6">
        <v>60</v>
      </c>
      <c r="C34" s="6" t="s">
        <v>3</v>
      </c>
      <c r="D34" s="6">
        <v>9084</v>
      </c>
      <c r="E34" s="1" t="s">
        <v>45</v>
      </c>
      <c r="F34" s="1">
        <v>7</v>
      </c>
      <c r="G34" s="1">
        <v>5</v>
      </c>
      <c r="H34" s="1">
        <v>1998</v>
      </c>
      <c r="I34" s="1">
        <v>1998</v>
      </c>
      <c r="J34" s="1" t="s">
        <v>61</v>
      </c>
      <c r="K34" s="1" t="s">
        <v>47</v>
      </c>
      <c r="L34" s="1" t="s">
        <v>47</v>
      </c>
      <c r="M34" s="1" t="s">
        <v>55</v>
      </c>
      <c r="N34" s="1" t="s">
        <v>48</v>
      </c>
      <c r="O34" s="1" t="s">
        <v>47</v>
      </c>
      <c r="P34" s="1" t="s">
        <v>50</v>
      </c>
      <c r="Q34" s="1" t="s">
        <v>56</v>
      </c>
      <c r="R34" s="1">
        <v>0</v>
      </c>
      <c r="S34" s="1" t="s">
        <v>52</v>
      </c>
      <c r="T34" s="1">
        <v>955</v>
      </c>
      <c r="U34" s="1">
        <v>677</v>
      </c>
      <c r="V34" s="1">
        <v>0</v>
      </c>
      <c r="W34" s="1">
        <v>1632</v>
      </c>
      <c r="X34" s="1">
        <v>2</v>
      </c>
      <c r="Y34" s="1">
        <v>1</v>
      </c>
      <c r="Z34" s="1">
        <v>3</v>
      </c>
      <c r="AA34" s="1">
        <v>1</v>
      </c>
      <c r="AB34" s="1" t="s">
        <v>47</v>
      </c>
      <c r="AC34" s="1">
        <v>8</v>
      </c>
      <c r="AD34" s="1" t="s">
        <v>53</v>
      </c>
      <c r="AE34" s="1" t="s">
        <v>54</v>
      </c>
      <c r="AF34" s="1">
        <v>2</v>
      </c>
      <c r="AG34" s="1">
        <v>0</v>
      </c>
      <c r="AH34" s="1">
        <v>6</v>
      </c>
      <c r="AI34" s="1">
        <v>2006</v>
      </c>
      <c r="AJ34" s="1" t="s">
        <v>9</v>
      </c>
      <c r="AK34" s="1">
        <v>176500</v>
      </c>
    </row>
    <row r="35" spans="1:37" x14ac:dyDescent="0.25">
      <c r="A35" s="5">
        <v>1027</v>
      </c>
      <c r="B35" s="6">
        <v>20</v>
      </c>
      <c r="C35" s="6" t="s">
        <v>3</v>
      </c>
      <c r="D35" s="6">
        <v>9300</v>
      </c>
      <c r="E35" s="1" t="s">
        <v>45</v>
      </c>
      <c r="F35" s="1">
        <v>5</v>
      </c>
      <c r="G35" s="1">
        <v>5</v>
      </c>
      <c r="H35" s="1">
        <v>1960</v>
      </c>
      <c r="I35" s="1">
        <v>1960</v>
      </c>
      <c r="J35" s="1" t="s">
        <v>46</v>
      </c>
      <c r="K35" s="1" t="s">
        <v>47</v>
      </c>
      <c r="L35" s="1" t="s">
        <v>47</v>
      </c>
      <c r="M35" s="1" t="s">
        <v>49</v>
      </c>
      <c r="N35" s="1" t="s">
        <v>47</v>
      </c>
      <c r="O35" s="1" t="s">
        <v>47</v>
      </c>
      <c r="P35" s="1" t="s">
        <v>50</v>
      </c>
      <c r="Q35" s="1" t="s">
        <v>60</v>
      </c>
      <c r="R35" s="1">
        <v>697</v>
      </c>
      <c r="S35" s="1" t="s">
        <v>52</v>
      </c>
      <c r="T35" s="1">
        <v>1264</v>
      </c>
      <c r="U35" s="1">
        <v>0</v>
      </c>
      <c r="V35" s="1">
        <v>0</v>
      </c>
      <c r="W35" s="1">
        <v>1264</v>
      </c>
      <c r="X35" s="1">
        <v>1</v>
      </c>
      <c r="Y35" s="1">
        <v>0</v>
      </c>
      <c r="Z35" s="1">
        <v>3</v>
      </c>
      <c r="AA35" s="1">
        <v>1</v>
      </c>
      <c r="AB35" s="1" t="s">
        <v>47</v>
      </c>
      <c r="AC35" s="1">
        <v>6</v>
      </c>
      <c r="AD35" s="1" t="s">
        <v>53</v>
      </c>
      <c r="AE35" s="1" t="s">
        <v>54</v>
      </c>
      <c r="AF35" s="1">
        <v>2</v>
      </c>
      <c r="AG35" s="1">
        <v>0</v>
      </c>
      <c r="AH35" s="1">
        <v>4</v>
      </c>
      <c r="AI35" s="1">
        <v>2010</v>
      </c>
      <c r="AJ35" s="1" t="s">
        <v>9</v>
      </c>
      <c r="AK35" s="1">
        <v>167500</v>
      </c>
    </row>
    <row r="36" spans="1:37" x14ac:dyDescent="0.25">
      <c r="A36" s="5">
        <v>1238</v>
      </c>
      <c r="B36" s="6">
        <v>60</v>
      </c>
      <c r="C36" s="6" t="s">
        <v>3</v>
      </c>
      <c r="D36" s="6">
        <v>12393</v>
      </c>
      <c r="E36" s="1" t="s">
        <v>64</v>
      </c>
      <c r="F36" s="1">
        <v>7</v>
      </c>
      <c r="G36" s="1">
        <v>5</v>
      </c>
      <c r="H36" s="1">
        <v>2004</v>
      </c>
      <c r="I36" s="1">
        <v>2005</v>
      </c>
      <c r="J36" s="1" t="s">
        <v>46</v>
      </c>
      <c r="K36" s="1" t="s">
        <v>48</v>
      </c>
      <c r="L36" s="1" t="s">
        <v>47</v>
      </c>
      <c r="M36" s="1" t="s">
        <v>55</v>
      </c>
      <c r="N36" s="1" t="s">
        <v>48</v>
      </c>
      <c r="O36" s="1" t="s">
        <v>47</v>
      </c>
      <c r="P36" s="1" t="s">
        <v>50</v>
      </c>
      <c r="Q36" s="1" t="s">
        <v>56</v>
      </c>
      <c r="R36" s="1">
        <v>0</v>
      </c>
      <c r="S36" s="1" t="s">
        <v>52</v>
      </c>
      <c r="T36" s="1">
        <v>847</v>
      </c>
      <c r="U36" s="1">
        <v>1101</v>
      </c>
      <c r="V36" s="1">
        <v>0</v>
      </c>
      <c r="W36" s="1">
        <v>1948</v>
      </c>
      <c r="X36" s="1">
        <v>2</v>
      </c>
      <c r="Y36" s="1">
        <v>1</v>
      </c>
      <c r="Z36" s="1">
        <v>4</v>
      </c>
      <c r="AA36" s="1">
        <v>1</v>
      </c>
      <c r="AB36" s="1" t="s">
        <v>48</v>
      </c>
      <c r="AC36" s="1">
        <v>8</v>
      </c>
      <c r="AD36" s="1" t="s">
        <v>53</v>
      </c>
      <c r="AE36" s="1" t="s">
        <v>69</v>
      </c>
      <c r="AF36" s="1">
        <v>2</v>
      </c>
      <c r="AG36" s="1">
        <v>0</v>
      </c>
      <c r="AH36" s="1">
        <v>9</v>
      </c>
      <c r="AI36" s="1">
        <v>2006</v>
      </c>
      <c r="AJ36" s="1" t="s">
        <v>9</v>
      </c>
      <c r="AK36" s="1">
        <v>195000</v>
      </c>
    </row>
    <row r="37" spans="1:37" x14ac:dyDescent="0.25">
      <c r="A37" s="5">
        <v>642</v>
      </c>
      <c r="B37" s="6">
        <v>60</v>
      </c>
      <c r="C37" s="6" t="s">
        <v>5</v>
      </c>
      <c r="D37" s="6">
        <v>7050</v>
      </c>
      <c r="E37" s="1" t="s">
        <v>45</v>
      </c>
      <c r="F37" s="1">
        <v>7</v>
      </c>
      <c r="G37" s="1">
        <v>5</v>
      </c>
      <c r="H37" s="1">
        <v>2001</v>
      </c>
      <c r="I37" s="1">
        <v>2001</v>
      </c>
      <c r="J37" s="1" t="s">
        <v>46</v>
      </c>
      <c r="K37" s="1" t="s">
        <v>48</v>
      </c>
      <c r="L37" s="1" t="s">
        <v>47</v>
      </c>
      <c r="M37" s="1" t="s">
        <v>55</v>
      </c>
      <c r="N37" s="1" t="s">
        <v>48</v>
      </c>
      <c r="O37" s="1" t="s">
        <v>47</v>
      </c>
      <c r="P37" s="1" t="s">
        <v>50</v>
      </c>
      <c r="Q37" s="1" t="s">
        <v>63</v>
      </c>
      <c r="R37" s="1">
        <v>738</v>
      </c>
      <c r="S37" s="1" t="s">
        <v>52</v>
      </c>
      <c r="T37" s="1">
        <v>1057</v>
      </c>
      <c r="U37" s="1">
        <v>872</v>
      </c>
      <c r="V37" s="1">
        <v>0</v>
      </c>
      <c r="W37" s="1">
        <v>1929</v>
      </c>
      <c r="X37" s="1">
        <v>2</v>
      </c>
      <c r="Y37" s="1">
        <v>1</v>
      </c>
      <c r="Z37" s="1">
        <v>3</v>
      </c>
      <c r="AA37" s="1">
        <v>1</v>
      </c>
      <c r="AB37" s="1" t="s">
        <v>48</v>
      </c>
      <c r="AC37" s="1">
        <v>7</v>
      </c>
      <c r="AD37" s="1" t="s">
        <v>53</v>
      </c>
      <c r="AE37" s="1" t="s">
        <v>54</v>
      </c>
      <c r="AF37" s="1">
        <v>2</v>
      </c>
      <c r="AG37" s="1">
        <v>0</v>
      </c>
      <c r="AH37" s="1">
        <v>5</v>
      </c>
      <c r="AI37" s="1">
        <v>2007</v>
      </c>
      <c r="AJ37" s="1" t="s">
        <v>9</v>
      </c>
      <c r="AK37" s="1">
        <v>226000</v>
      </c>
    </row>
    <row r="38" spans="1:37" x14ac:dyDescent="0.25">
      <c r="A38" s="5">
        <v>590</v>
      </c>
      <c r="B38" s="6">
        <v>40</v>
      </c>
      <c r="C38" s="6" t="s">
        <v>4</v>
      </c>
      <c r="D38" s="6">
        <v>9100</v>
      </c>
      <c r="E38" s="1" t="s">
        <v>45</v>
      </c>
      <c r="F38" s="1">
        <v>5</v>
      </c>
      <c r="G38" s="1">
        <v>6</v>
      </c>
      <c r="H38" s="1">
        <v>1930</v>
      </c>
      <c r="I38" s="1">
        <v>1960</v>
      </c>
      <c r="J38" s="1" t="s">
        <v>46</v>
      </c>
      <c r="K38" s="1" t="s">
        <v>47</v>
      </c>
      <c r="L38" s="1" t="s">
        <v>47</v>
      </c>
      <c r="M38" s="1" t="s">
        <v>67</v>
      </c>
      <c r="N38" s="1" t="s">
        <v>47</v>
      </c>
      <c r="O38" s="1" t="s">
        <v>47</v>
      </c>
      <c r="P38" s="1" t="s">
        <v>50</v>
      </c>
      <c r="Q38" s="1" t="s">
        <v>56</v>
      </c>
      <c r="R38" s="1">
        <v>0</v>
      </c>
      <c r="S38" s="1" t="s">
        <v>52</v>
      </c>
      <c r="T38" s="1">
        <v>779</v>
      </c>
      <c r="U38" s="1">
        <v>0</v>
      </c>
      <c r="V38" s="1">
        <v>156</v>
      </c>
      <c r="W38" s="1">
        <v>935</v>
      </c>
      <c r="X38" s="1">
        <v>1</v>
      </c>
      <c r="Y38" s="1">
        <v>0</v>
      </c>
      <c r="Z38" s="1">
        <v>2</v>
      </c>
      <c r="AA38" s="1">
        <v>1</v>
      </c>
      <c r="AB38" s="1" t="s">
        <v>47</v>
      </c>
      <c r="AC38" s="1">
        <v>4</v>
      </c>
      <c r="AD38" s="1" t="s">
        <v>53</v>
      </c>
      <c r="AE38" s="1" t="s">
        <v>58</v>
      </c>
      <c r="AF38" s="1">
        <v>1</v>
      </c>
      <c r="AG38" s="1">
        <v>0</v>
      </c>
      <c r="AH38" s="1">
        <v>8</v>
      </c>
      <c r="AI38" s="1">
        <v>2008</v>
      </c>
      <c r="AJ38" s="1" t="s">
        <v>9</v>
      </c>
      <c r="AK38" s="1">
        <v>79500</v>
      </c>
    </row>
    <row r="39" spans="1:37" x14ac:dyDescent="0.25">
      <c r="A39" s="5">
        <v>835</v>
      </c>
      <c r="B39" s="6">
        <v>20</v>
      </c>
      <c r="C39" s="6" t="s">
        <v>3</v>
      </c>
      <c r="D39" s="6">
        <v>7875</v>
      </c>
      <c r="E39" s="1" t="s">
        <v>45</v>
      </c>
      <c r="F39" s="1">
        <v>5</v>
      </c>
      <c r="G39" s="1">
        <v>6</v>
      </c>
      <c r="H39" s="1">
        <v>1961</v>
      </c>
      <c r="I39" s="1">
        <v>1961</v>
      </c>
      <c r="J39" s="1" t="s">
        <v>46</v>
      </c>
      <c r="K39" s="1" t="s">
        <v>47</v>
      </c>
      <c r="L39" s="1" t="s">
        <v>47</v>
      </c>
      <c r="M39" s="1" t="s">
        <v>49</v>
      </c>
      <c r="N39" s="1" t="s">
        <v>47</v>
      </c>
      <c r="O39" s="1" t="s">
        <v>47</v>
      </c>
      <c r="P39" s="1" t="s">
        <v>50</v>
      </c>
      <c r="Q39" s="1" t="s">
        <v>60</v>
      </c>
      <c r="R39" s="1">
        <v>572</v>
      </c>
      <c r="S39" s="1" t="s">
        <v>52</v>
      </c>
      <c r="T39" s="1">
        <v>1144</v>
      </c>
      <c r="U39" s="1">
        <v>0</v>
      </c>
      <c r="V39" s="1">
        <v>0</v>
      </c>
      <c r="W39" s="1">
        <v>1144</v>
      </c>
      <c r="X39" s="1">
        <v>1</v>
      </c>
      <c r="Y39" s="1">
        <v>0</v>
      </c>
      <c r="Z39" s="1">
        <v>3</v>
      </c>
      <c r="AA39" s="1">
        <v>1</v>
      </c>
      <c r="AB39" s="1" t="s">
        <v>47</v>
      </c>
      <c r="AC39" s="1">
        <v>6</v>
      </c>
      <c r="AD39" s="1" t="s">
        <v>53</v>
      </c>
      <c r="AE39" s="1" t="s">
        <v>54</v>
      </c>
      <c r="AF39" s="1">
        <v>2</v>
      </c>
      <c r="AG39" s="1">
        <v>0</v>
      </c>
      <c r="AH39" s="1">
        <v>9</v>
      </c>
      <c r="AI39" s="1">
        <v>2008</v>
      </c>
      <c r="AJ39" s="1" t="s">
        <v>9</v>
      </c>
      <c r="AK39" s="1">
        <v>139950</v>
      </c>
    </row>
    <row r="40" spans="1:37" x14ac:dyDescent="0.25">
      <c r="A40" s="5">
        <v>935</v>
      </c>
      <c r="B40" s="6">
        <v>20</v>
      </c>
      <c r="C40" s="6" t="s">
        <v>3</v>
      </c>
      <c r="D40" s="6">
        <v>27650</v>
      </c>
      <c r="E40" s="1" t="s">
        <v>45</v>
      </c>
      <c r="F40" s="1">
        <v>7</v>
      </c>
      <c r="G40" s="1">
        <v>7</v>
      </c>
      <c r="H40" s="1">
        <v>1960</v>
      </c>
      <c r="I40" s="1">
        <v>2007</v>
      </c>
      <c r="J40" s="1" t="s">
        <v>72</v>
      </c>
      <c r="K40" s="1" t="s">
        <v>47</v>
      </c>
      <c r="L40" s="1" t="s">
        <v>47</v>
      </c>
      <c r="M40" s="1" t="s">
        <v>49</v>
      </c>
      <c r="N40" s="1" t="s">
        <v>48</v>
      </c>
      <c r="O40" s="1" t="s">
        <v>47</v>
      </c>
      <c r="P40" s="1" t="s">
        <v>48</v>
      </c>
      <c r="Q40" s="1" t="s">
        <v>63</v>
      </c>
      <c r="R40" s="1">
        <v>425</v>
      </c>
      <c r="S40" s="1" t="s">
        <v>52</v>
      </c>
      <c r="T40" s="1">
        <v>2069</v>
      </c>
      <c r="U40" s="1">
        <v>0</v>
      </c>
      <c r="V40" s="1">
        <v>0</v>
      </c>
      <c r="W40" s="1">
        <v>2069</v>
      </c>
      <c r="X40" s="1">
        <v>2</v>
      </c>
      <c r="Y40" s="1">
        <v>0</v>
      </c>
      <c r="Z40" s="1">
        <v>4</v>
      </c>
      <c r="AA40" s="1">
        <v>1</v>
      </c>
      <c r="AB40" s="1" t="s">
        <v>48</v>
      </c>
      <c r="AC40" s="1">
        <v>9</v>
      </c>
      <c r="AD40" s="1" t="s">
        <v>53</v>
      </c>
      <c r="AE40" s="1" t="s">
        <v>54</v>
      </c>
      <c r="AF40" s="1">
        <v>2</v>
      </c>
      <c r="AG40" s="1">
        <v>0</v>
      </c>
      <c r="AH40" s="1">
        <v>11</v>
      </c>
      <c r="AI40" s="1">
        <v>2008</v>
      </c>
      <c r="AJ40" s="1" t="s">
        <v>9</v>
      </c>
      <c r="AK40" s="1">
        <v>242000</v>
      </c>
    </row>
    <row r="41" spans="1:37" x14ac:dyDescent="0.25">
      <c r="A41" s="5">
        <v>578</v>
      </c>
      <c r="B41" s="6">
        <v>80</v>
      </c>
      <c r="C41" s="6" t="s">
        <v>3</v>
      </c>
      <c r="D41" s="6">
        <v>11777</v>
      </c>
      <c r="E41" s="1" t="s">
        <v>45</v>
      </c>
      <c r="F41" s="1">
        <v>5</v>
      </c>
      <c r="G41" s="1">
        <v>6</v>
      </c>
      <c r="H41" s="1">
        <v>1966</v>
      </c>
      <c r="I41" s="1">
        <v>1966</v>
      </c>
      <c r="J41" s="1" t="s">
        <v>46</v>
      </c>
      <c r="K41" s="1" t="s">
        <v>47</v>
      </c>
      <c r="L41" s="1" t="s">
        <v>47</v>
      </c>
      <c r="M41" s="1" t="s">
        <v>49</v>
      </c>
      <c r="N41" s="1" t="s">
        <v>47</v>
      </c>
      <c r="O41" s="1" t="s">
        <v>47</v>
      </c>
      <c r="P41" s="1" t="s">
        <v>68</v>
      </c>
      <c r="Q41" s="1" t="s">
        <v>60</v>
      </c>
      <c r="R41" s="1">
        <v>328</v>
      </c>
      <c r="S41" s="1" t="s">
        <v>52</v>
      </c>
      <c r="T41" s="1">
        <v>1320</v>
      </c>
      <c r="U41" s="1">
        <v>0</v>
      </c>
      <c r="V41" s="1">
        <v>0</v>
      </c>
      <c r="W41" s="1">
        <v>1320</v>
      </c>
      <c r="X41" s="1">
        <v>1</v>
      </c>
      <c r="Y41" s="1">
        <v>0</v>
      </c>
      <c r="Z41" s="1">
        <v>3</v>
      </c>
      <c r="AA41" s="1">
        <v>1</v>
      </c>
      <c r="AB41" s="1" t="s">
        <v>47</v>
      </c>
      <c r="AC41" s="1">
        <v>6</v>
      </c>
      <c r="AD41" s="1" t="s">
        <v>53</v>
      </c>
      <c r="AE41" s="1" t="s">
        <v>54</v>
      </c>
      <c r="AF41" s="1">
        <v>2</v>
      </c>
      <c r="AG41" s="1">
        <v>0</v>
      </c>
      <c r="AH41" s="1">
        <v>5</v>
      </c>
      <c r="AI41" s="1">
        <v>2006</v>
      </c>
      <c r="AJ41" s="1" t="s">
        <v>10</v>
      </c>
      <c r="AK41" s="1">
        <v>164500</v>
      </c>
    </row>
    <row r="42" spans="1:37" x14ac:dyDescent="0.25">
      <c r="A42" s="5">
        <v>189</v>
      </c>
      <c r="B42" s="6">
        <v>90</v>
      </c>
      <c r="C42" s="6" t="s">
        <v>3</v>
      </c>
      <c r="D42" s="6">
        <v>7018</v>
      </c>
      <c r="E42" s="1" t="s">
        <v>45</v>
      </c>
      <c r="F42" s="1">
        <v>5</v>
      </c>
      <c r="G42" s="1">
        <v>5</v>
      </c>
      <c r="H42" s="1">
        <v>1979</v>
      </c>
      <c r="I42" s="1">
        <v>1979</v>
      </c>
      <c r="J42" s="1" t="s">
        <v>46</v>
      </c>
      <c r="K42" s="1" t="s">
        <v>47</v>
      </c>
      <c r="L42" s="1" t="s">
        <v>47</v>
      </c>
      <c r="M42" s="1" t="s">
        <v>49</v>
      </c>
      <c r="N42" s="1" t="s">
        <v>48</v>
      </c>
      <c r="O42" s="1" t="s">
        <v>47</v>
      </c>
      <c r="P42" s="1" t="s">
        <v>68</v>
      </c>
      <c r="Q42" s="1" t="s">
        <v>63</v>
      </c>
      <c r="R42" s="1">
        <v>1086</v>
      </c>
      <c r="S42" s="1" t="s">
        <v>52</v>
      </c>
      <c r="T42" s="1">
        <v>1224</v>
      </c>
      <c r="U42" s="1">
        <v>0</v>
      </c>
      <c r="V42" s="1">
        <v>0</v>
      </c>
      <c r="W42" s="1">
        <v>1224</v>
      </c>
      <c r="X42" s="1">
        <v>0</v>
      </c>
      <c r="Y42" s="1">
        <v>2</v>
      </c>
      <c r="Z42" s="1">
        <v>2</v>
      </c>
      <c r="AA42" s="1">
        <v>2</v>
      </c>
      <c r="AB42" s="1" t="s">
        <v>47</v>
      </c>
      <c r="AC42" s="1">
        <v>6</v>
      </c>
      <c r="AD42" s="1" t="s">
        <v>53</v>
      </c>
      <c r="AE42" s="1" t="s">
        <v>58</v>
      </c>
      <c r="AF42" s="1">
        <v>2</v>
      </c>
      <c r="AG42" s="1">
        <v>0</v>
      </c>
      <c r="AH42" s="1">
        <v>6</v>
      </c>
      <c r="AI42" s="1">
        <v>2009</v>
      </c>
      <c r="AJ42" s="1" t="s">
        <v>10</v>
      </c>
      <c r="AK42" s="1">
        <v>153337</v>
      </c>
    </row>
    <row r="43" spans="1:37" x14ac:dyDescent="0.25">
      <c r="A43" s="5">
        <v>417</v>
      </c>
      <c r="B43" s="6">
        <v>60</v>
      </c>
      <c r="C43" s="6" t="s">
        <v>3</v>
      </c>
      <c r="D43" s="6">
        <v>7844</v>
      </c>
      <c r="E43" s="1" t="s">
        <v>45</v>
      </c>
      <c r="F43" s="1">
        <v>6</v>
      </c>
      <c r="G43" s="1">
        <v>7</v>
      </c>
      <c r="H43" s="1">
        <v>1978</v>
      </c>
      <c r="I43" s="1">
        <v>1978</v>
      </c>
      <c r="J43" s="1" t="s">
        <v>61</v>
      </c>
      <c r="K43" s="1" t="s">
        <v>47</v>
      </c>
      <c r="L43" s="1" t="s">
        <v>47</v>
      </c>
      <c r="M43" s="1" t="s">
        <v>49</v>
      </c>
      <c r="N43" s="1" t="s">
        <v>47</v>
      </c>
      <c r="O43" s="1" t="s">
        <v>47</v>
      </c>
      <c r="P43" s="1" t="s">
        <v>50</v>
      </c>
      <c r="Q43" s="1" t="s">
        <v>65</v>
      </c>
      <c r="R43" s="1">
        <v>209</v>
      </c>
      <c r="S43" s="1" t="s">
        <v>52</v>
      </c>
      <c r="T43" s="1">
        <v>672</v>
      </c>
      <c r="U43" s="1">
        <v>728</v>
      </c>
      <c r="V43" s="1">
        <v>0</v>
      </c>
      <c r="W43" s="1">
        <v>1400</v>
      </c>
      <c r="X43" s="1">
        <v>1</v>
      </c>
      <c r="Y43" s="1">
        <v>1</v>
      </c>
      <c r="Z43" s="1">
        <v>3</v>
      </c>
      <c r="AA43" s="1">
        <v>1</v>
      </c>
      <c r="AB43" s="1" t="s">
        <v>47</v>
      </c>
      <c r="AC43" s="1">
        <v>6</v>
      </c>
      <c r="AD43" s="1" t="s">
        <v>53</v>
      </c>
      <c r="AE43" s="1" t="s">
        <v>54</v>
      </c>
      <c r="AF43" s="1">
        <v>2</v>
      </c>
      <c r="AG43" s="1">
        <v>0</v>
      </c>
      <c r="AH43" s="1">
        <v>3</v>
      </c>
      <c r="AI43" s="1">
        <v>2006</v>
      </c>
      <c r="AJ43" s="1" t="s">
        <v>9</v>
      </c>
      <c r="AK43" s="1">
        <v>149500</v>
      </c>
    </row>
    <row r="44" spans="1:37" x14ac:dyDescent="0.25">
      <c r="A44" s="5">
        <v>1361</v>
      </c>
      <c r="B44" s="6">
        <v>70</v>
      </c>
      <c r="C44" s="6" t="s">
        <v>3</v>
      </c>
      <c r="D44" s="6">
        <v>9842</v>
      </c>
      <c r="E44" s="1" t="s">
        <v>45</v>
      </c>
      <c r="F44" s="1">
        <v>5</v>
      </c>
      <c r="G44" s="1">
        <v>6</v>
      </c>
      <c r="H44" s="1">
        <v>1921</v>
      </c>
      <c r="I44" s="1">
        <v>1998</v>
      </c>
      <c r="J44" s="1" t="s">
        <v>46</v>
      </c>
      <c r="K44" s="1" t="s">
        <v>47</v>
      </c>
      <c r="L44" s="1" t="s">
        <v>47</v>
      </c>
      <c r="M44" s="1" t="s">
        <v>67</v>
      </c>
      <c r="N44" s="1" t="s">
        <v>47</v>
      </c>
      <c r="O44" s="1" t="s">
        <v>66</v>
      </c>
      <c r="P44" s="1" t="s">
        <v>50</v>
      </c>
      <c r="Q44" s="1" t="s">
        <v>56</v>
      </c>
      <c r="R44" s="1">
        <v>0</v>
      </c>
      <c r="S44" s="1" t="s">
        <v>52</v>
      </c>
      <c r="T44" s="1">
        <v>990</v>
      </c>
      <c r="U44" s="1">
        <v>1611</v>
      </c>
      <c r="V44" s="1">
        <v>0</v>
      </c>
      <c r="W44" s="1">
        <v>2601</v>
      </c>
      <c r="X44" s="1">
        <v>3</v>
      </c>
      <c r="Y44" s="1">
        <v>1</v>
      </c>
      <c r="Z44" s="1">
        <v>4</v>
      </c>
      <c r="AA44" s="1">
        <v>1</v>
      </c>
      <c r="AB44" s="1" t="s">
        <v>47</v>
      </c>
      <c r="AC44" s="1">
        <v>8</v>
      </c>
      <c r="AD44" s="1" t="s">
        <v>53</v>
      </c>
      <c r="AE44" s="1" t="s">
        <v>69</v>
      </c>
      <c r="AF44" s="1">
        <v>2</v>
      </c>
      <c r="AG44" s="1">
        <v>0</v>
      </c>
      <c r="AH44" s="1">
        <v>5</v>
      </c>
      <c r="AI44" s="1">
        <v>2008</v>
      </c>
      <c r="AJ44" s="1" t="s">
        <v>9</v>
      </c>
      <c r="AK44" s="1">
        <v>189000</v>
      </c>
    </row>
    <row r="45" spans="1:37" x14ac:dyDescent="0.25">
      <c r="A45" s="5">
        <v>787</v>
      </c>
      <c r="B45" s="6">
        <v>50</v>
      </c>
      <c r="C45" s="6" t="s">
        <v>4</v>
      </c>
      <c r="D45" s="6">
        <v>10800</v>
      </c>
      <c r="E45" s="1" t="s">
        <v>45</v>
      </c>
      <c r="F45" s="1">
        <v>5</v>
      </c>
      <c r="G45" s="1">
        <v>6</v>
      </c>
      <c r="H45" s="1">
        <v>1915</v>
      </c>
      <c r="I45" s="1">
        <v>1950</v>
      </c>
      <c r="J45" s="1" t="s">
        <v>46</v>
      </c>
      <c r="K45" s="1" t="s">
        <v>47</v>
      </c>
      <c r="L45" s="1" t="s">
        <v>48</v>
      </c>
      <c r="M45" s="1" t="s">
        <v>55</v>
      </c>
      <c r="N45" s="1" t="s">
        <v>66</v>
      </c>
      <c r="O45" s="1" t="s">
        <v>47</v>
      </c>
      <c r="P45" s="1" t="s">
        <v>50</v>
      </c>
      <c r="Q45" s="1" t="s">
        <v>60</v>
      </c>
      <c r="R45" s="1">
        <v>686</v>
      </c>
      <c r="S45" s="1" t="s">
        <v>52</v>
      </c>
      <c r="T45" s="1">
        <v>966</v>
      </c>
      <c r="U45" s="1">
        <v>686</v>
      </c>
      <c r="V45" s="1">
        <v>0</v>
      </c>
      <c r="W45" s="1">
        <v>1652</v>
      </c>
      <c r="X45" s="1">
        <v>2</v>
      </c>
      <c r="Y45" s="1">
        <v>0</v>
      </c>
      <c r="Z45" s="1">
        <v>4</v>
      </c>
      <c r="AA45" s="1">
        <v>1</v>
      </c>
      <c r="AB45" s="1" t="s">
        <v>47</v>
      </c>
      <c r="AC45" s="1">
        <v>7</v>
      </c>
      <c r="AD45" s="1" t="s">
        <v>53</v>
      </c>
      <c r="AE45" s="1" t="s">
        <v>58</v>
      </c>
      <c r="AF45" s="1">
        <v>1</v>
      </c>
      <c r="AG45" s="1">
        <v>0</v>
      </c>
      <c r="AH45" s="1">
        <v>6</v>
      </c>
      <c r="AI45" s="1">
        <v>2010</v>
      </c>
      <c r="AJ45" s="1" t="s">
        <v>9</v>
      </c>
      <c r="AK45" s="1">
        <v>139000</v>
      </c>
    </row>
    <row r="46" spans="1:37" x14ac:dyDescent="0.25">
      <c r="A46" s="5">
        <v>1090</v>
      </c>
      <c r="B46" s="6">
        <v>120</v>
      </c>
      <c r="C46" s="6" t="s">
        <v>5</v>
      </c>
      <c r="D46" s="6">
        <v>3316</v>
      </c>
      <c r="E46" s="1" t="s">
        <v>45</v>
      </c>
      <c r="F46" s="1">
        <v>8</v>
      </c>
      <c r="G46" s="1">
        <v>5</v>
      </c>
      <c r="H46" s="1">
        <v>2005</v>
      </c>
      <c r="I46" s="1">
        <v>2005</v>
      </c>
      <c r="J46" s="1" t="s">
        <v>46</v>
      </c>
      <c r="K46" s="1" t="s">
        <v>48</v>
      </c>
      <c r="L46" s="1" t="s">
        <v>47</v>
      </c>
      <c r="M46" s="1" t="s">
        <v>55</v>
      </c>
      <c r="N46" s="1" t="s">
        <v>48</v>
      </c>
      <c r="O46" s="1" t="s">
        <v>47</v>
      </c>
      <c r="P46" s="1" t="s">
        <v>50</v>
      </c>
      <c r="Q46" s="1" t="s">
        <v>63</v>
      </c>
      <c r="R46" s="1">
        <v>1039</v>
      </c>
      <c r="S46" s="1" t="s">
        <v>52</v>
      </c>
      <c r="T46" s="1">
        <v>1247</v>
      </c>
      <c r="U46" s="1">
        <v>0</v>
      </c>
      <c r="V46" s="1">
        <v>0</v>
      </c>
      <c r="W46" s="1">
        <v>1247</v>
      </c>
      <c r="X46" s="1">
        <v>1</v>
      </c>
      <c r="Y46" s="1">
        <v>1</v>
      </c>
      <c r="Z46" s="1">
        <v>1</v>
      </c>
      <c r="AA46" s="1">
        <v>1</v>
      </c>
      <c r="AB46" s="1" t="s">
        <v>48</v>
      </c>
      <c r="AC46" s="1">
        <v>4</v>
      </c>
      <c r="AD46" s="1" t="s">
        <v>53</v>
      </c>
      <c r="AE46" s="1" t="s">
        <v>54</v>
      </c>
      <c r="AF46" s="1">
        <v>2</v>
      </c>
      <c r="AG46" s="1">
        <v>0</v>
      </c>
      <c r="AH46" s="1">
        <v>4</v>
      </c>
      <c r="AI46" s="1">
        <v>2006</v>
      </c>
      <c r="AJ46" s="1" t="s">
        <v>9</v>
      </c>
      <c r="AK46" s="1">
        <v>197000</v>
      </c>
    </row>
    <row r="47" spans="1:37" x14ac:dyDescent="0.25">
      <c r="A47" s="5">
        <v>119</v>
      </c>
      <c r="B47" s="6">
        <v>60</v>
      </c>
      <c r="C47" s="6" t="s">
        <v>3</v>
      </c>
      <c r="D47" s="6">
        <v>12376</v>
      </c>
      <c r="E47" s="1" t="s">
        <v>59</v>
      </c>
      <c r="F47" s="1">
        <v>7</v>
      </c>
      <c r="G47" s="1">
        <v>5</v>
      </c>
      <c r="H47" s="1">
        <v>1990</v>
      </c>
      <c r="I47" s="1">
        <v>1990</v>
      </c>
      <c r="J47" s="1" t="s">
        <v>61</v>
      </c>
      <c r="K47" s="1" t="s">
        <v>47</v>
      </c>
      <c r="L47" s="1" t="s">
        <v>47</v>
      </c>
      <c r="M47" s="1" t="s">
        <v>55</v>
      </c>
      <c r="N47" s="1" t="s">
        <v>48</v>
      </c>
      <c r="O47" s="1" t="s">
        <v>47</v>
      </c>
      <c r="P47" s="1" t="s">
        <v>70</v>
      </c>
      <c r="Q47" s="1" t="s">
        <v>63</v>
      </c>
      <c r="R47" s="1">
        <v>1470</v>
      </c>
      <c r="S47" s="1" t="s">
        <v>52</v>
      </c>
      <c r="T47" s="1">
        <v>1699</v>
      </c>
      <c r="U47" s="1">
        <v>1523</v>
      </c>
      <c r="V47" s="1">
        <v>0</v>
      </c>
      <c r="W47" s="1">
        <v>3222</v>
      </c>
      <c r="X47" s="1">
        <v>3</v>
      </c>
      <c r="Y47" s="1">
        <v>0</v>
      </c>
      <c r="Z47" s="1">
        <v>5</v>
      </c>
      <c r="AA47" s="1">
        <v>1</v>
      </c>
      <c r="AB47" s="1" t="s">
        <v>48</v>
      </c>
      <c r="AC47" s="1">
        <v>11</v>
      </c>
      <c r="AD47" s="1" t="s">
        <v>53</v>
      </c>
      <c r="AE47" s="1" t="s">
        <v>54</v>
      </c>
      <c r="AF47" s="1">
        <v>3</v>
      </c>
      <c r="AG47" s="1">
        <v>0</v>
      </c>
      <c r="AH47" s="1">
        <v>5</v>
      </c>
      <c r="AI47" s="1">
        <v>2010</v>
      </c>
      <c r="AJ47" s="1" t="s">
        <v>9</v>
      </c>
      <c r="AK47" s="1">
        <v>320000</v>
      </c>
    </row>
    <row r="48" spans="1:37" x14ac:dyDescent="0.25">
      <c r="A48" s="5">
        <v>244</v>
      </c>
      <c r="B48" s="6">
        <v>160</v>
      </c>
      <c r="C48" s="6" t="s">
        <v>3</v>
      </c>
      <c r="D48" s="6">
        <v>10762</v>
      </c>
      <c r="E48" s="1" t="s">
        <v>59</v>
      </c>
      <c r="F48" s="1">
        <v>6</v>
      </c>
      <c r="G48" s="1">
        <v>6</v>
      </c>
      <c r="H48" s="1">
        <v>1980</v>
      </c>
      <c r="I48" s="1">
        <v>1980</v>
      </c>
      <c r="J48" s="1" t="s">
        <v>46</v>
      </c>
      <c r="K48" s="1" t="s">
        <v>47</v>
      </c>
      <c r="L48" s="1" t="s">
        <v>47</v>
      </c>
      <c r="M48" s="1" t="s">
        <v>49</v>
      </c>
      <c r="N48" s="1" t="s">
        <v>48</v>
      </c>
      <c r="O48" s="1" t="s">
        <v>47</v>
      </c>
      <c r="P48" s="1" t="s">
        <v>50</v>
      </c>
      <c r="Q48" s="1" t="s">
        <v>56</v>
      </c>
      <c r="R48" s="1">
        <v>0</v>
      </c>
      <c r="S48" s="1" t="s">
        <v>52</v>
      </c>
      <c r="T48" s="1">
        <v>626</v>
      </c>
      <c r="U48" s="1">
        <v>591</v>
      </c>
      <c r="V48" s="1">
        <v>0</v>
      </c>
      <c r="W48" s="1">
        <v>1217</v>
      </c>
      <c r="X48" s="1">
        <v>1</v>
      </c>
      <c r="Y48" s="1">
        <v>1</v>
      </c>
      <c r="Z48" s="1">
        <v>3</v>
      </c>
      <c r="AA48" s="1">
        <v>1</v>
      </c>
      <c r="AB48" s="1" t="s">
        <v>47</v>
      </c>
      <c r="AC48" s="1">
        <v>6</v>
      </c>
      <c r="AD48" s="1" t="s">
        <v>53</v>
      </c>
      <c r="AE48" s="1" t="s">
        <v>54</v>
      </c>
      <c r="AF48" s="1">
        <v>1</v>
      </c>
      <c r="AG48" s="1">
        <v>0</v>
      </c>
      <c r="AH48" s="1">
        <v>4</v>
      </c>
      <c r="AI48" s="1">
        <v>2009</v>
      </c>
      <c r="AJ48" s="1" t="s">
        <v>9</v>
      </c>
      <c r="AK48" s="1">
        <v>120000</v>
      </c>
    </row>
    <row r="49" spans="1:37" x14ac:dyDescent="0.25">
      <c r="A49" s="5">
        <v>216</v>
      </c>
      <c r="B49" s="6">
        <v>20</v>
      </c>
      <c r="C49" s="6" t="s">
        <v>3</v>
      </c>
      <c r="D49" s="6">
        <v>10011</v>
      </c>
      <c r="E49" s="1" t="s">
        <v>45</v>
      </c>
      <c r="F49" s="1">
        <v>5</v>
      </c>
      <c r="G49" s="1">
        <v>6</v>
      </c>
      <c r="H49" s="1">
        <v>1957</v>
      </c>
      <c r="I49" s="1">
        <v>1996</v>
      </c>
      <c r="J49" s="1" t="s">
        <v>46</v>
      </c>
      <c r="K49" s="1" t="s">
        <v>47</v>
      </c>
      <c r="L49" s="1" t="s">
        <v>47</v>
      </c>
      <c r="M49" s="1" t="s">
        <v>49</v>
      </c>
      <c r="N49" s="1" t="s">
        <v>47</v>
      </c>
      <c r="O49" s="1" t="s">
        <v>47</v>
      </c>
      <c r="P49" s="1" t="s">
        <v>50</v>
      </c>
      <c r="Q49" s="1" t="s">
        <v>51</v>
      </c>
      <c r="R49" s="1">
        <v>360</v>
      </c>
      <c r="S49" s="1" t="s">
        <v>52</v>
      </c>
      <c r="T49" s="1">
        <v>1236</v>
      </c>
      <c r="U49" s="1">
        <v>0</v>
      </c>
      <c r="V49" s="1">
        <v>0</v>
      </c>
      <c r="W49" s="1">
        <v>1236</v>
      </c>
      <c r="X49" s="1">
        <v>1</v>
      </c>
      <c r="Y49" s="1">
        <v>0</v>
      </c>
      <c r="Z49" s="1">
        <v>2</v>
      </c>
      <c r="AA49" s="1">
        <v>1</v>
      </c>
      <c r="AB49" s="1" t="s">
        <v>48</v>
      </c>
      <c r="AC49" s="1">
        <v>6</v>
      </c>
      <c r="AD49" s="1" t="s">
        <v>73</v>
      </c>
      <c r="AE49" s="1" t="s">
        <v>54</v>
      </c>
      <c r="AF49" s="1">
        <v>1</v>
      </c>
      <c r="AG49" s="1">
        <v>0</v>
      </c>
      <c r="AH49" s="1">
        <v>5</v>
      </c>
      <c r="AI49" s="1">
        <v>2006</v>
      </c>
      <c r="AJ49" s="1" t="s">
        <v>9</v>
      </c>
      <c r="AK49" s="1">
        <v>134450</v>
      </c>
    </row>
    <row r="50" spans="1:37" x14ac:dyDescent="0.25">
      <c r="A50" s="5">
        <v>80</v>
      </c>
      <c r="B50" s="6">
        <v>50</v>
      </c>
      <c r="C50" s="6" t="s">
        <v>4</v>
      </c>
      <c r="D50" s="6">
        <v>10440</v>
      </c>
      <c r="E50" s="1" t="s">
        <v>59</v>
      </c>
      <c r="F50" s="1">
        <v>5</v>
      </c>
      <c r="G50" s="1">
        <v>6</v>
      </c>
      <c r="H50" s="1">
        <v>1910</v>
      </c>
      <c r="I50" s="1">
        <v>1981</v>
      </c>
      <c r="J50" s="1" t="s">
        <v>46</v>
      </c>
      <c r="K50" s="1" t="s">
        <v>47</v>
      </c>
      <c r="L50" s="1" t="s">
        <v>47</v>
      </c>
      <c r="M50" s="1" t="s">
        <v>55</v>
      </c>
      <c r="N50" s="1" t="s">
        <v>47</v>
      </c>
      <c r="O50" s="1" t="s">
        <v>47</v>
      </c>
      <c r="P50" s="1" t="s">
        <v>50</v>
      </c>
      <c r="Q50" s="1" t="s">
        <v>56</v>
      </c>
      <c r="R50" s="1">
        <v>0</v>
      </c>
      <c r="S50" s="1" t="s">
        <v>52</v>
      </c>
      <c r="T50" s="1">
        <v>682</v>
      </c>
      <c r="U50" s="1">
        <v>548</v>
      </c>
      <c r="V50" s="1">
        <v>0</v>
      </c>
      <c r="W50" s="1">
        <v>1230</v>
      </c>
      <c r="X50" s="1">
        <v>1</v>
      </c>
      <c r="Y50" s="1">
        <v>1</v>
      </c>
      <c r="Z50" s="1">
        <v>2</v>
      </c>
      <c r="AA50" s="1">
        <v>1</v>
      </c>
      <c r="AB50" s="1" t="s">
        <v>47</v>
      </c>
      <c r="AC50" s="1">
        <v>5</v>
      </c>
      <c r="AD50" s="1" t="s">
        <v>53</v>
      </c>
      <c r="AE50" s="1" t="s">
        <v>58</v>
      </c>
      <c r="AF50" s="1">
        <v>2</v>
      </c>
      <c r="AG50" s="1">
        <v>0</v>
      </c>
      <c r="AH50" s="1">
        <v>5</v>
      </c>
      <c r="AI50" s="1">
        <v>2009</v>
      </c>
      <c r="AJ50" s="1" t="s">
        <v>9</v>
      </c>
      <c r="AK50" s="1">
        <v>110000</v>
      </c>
    </row>
    <row r="51" spans="1:37" x14ac:dyDescent="0.25">
      <c r="A51" s="5">
        <v>738</v>
      </c>
      <c r="B51" s="6">
        <v>60</v>
      </c>
      <c r="C51" s="6" t="s">
        <v>3</v>
      </c>
      <c r="D51" s="6">
        <v>10463</v>
      </c>
      <c r="E51" s="1" t="s">
        <v>71</v>
      </c>
      <c r="F51" s="1">
        <v>8</v>
      </c>
      <c r="G51" s="1">
        <v>5</v>
      </c>
      <c r="H51" s="1">
        <v>2005</v>
      </c>
      <c r="I51" s="1">
        <v>2005</v>
      </c>
      <c r="J51" s="1" t="s">
        <v>46</v>
      </c>
      <c r="K51" s="1" t="s">
        <v>48</v>
      </c>
      <c r="L51" s="1" t="s">
        <v>47</v>
      </c>
      <c r="M51" s="1" t="s">
        <v>55</v>
      </c>
      <c r="N51" s="1" t="s">
        <v>48</v>
      </c>
      <c r="O51" s="1" t="s">
        <v>47</v>
      </c>
      <c r="P51" s="1" t="s">
        <v>50</v>
      </c>
      <c r="Q51" s="1" t="s">
        <v>56</v>
      </c>
      <c r="R51" s="1">
        <v>0</v>
      </c>
      <c r="S51" s="1" t="s">
        <v>52</v>
      </c>
      <c r="T51" s="1">
        <v>901</v>
      </c>
      <c r="U51" s="1">
        <v>900</v>
      </c>
      <c r="V51" s="1">
        <v>0</v>
      </c>
      <c r="W51" s="1">
        <v>1801</v>
      </c>
      <c r="X51" s="1">
        <v>2</v>
      </c>
      <c r="Y51" s="1">
        <v>1</v>
      </c>
      <c r="Z51" s="1">
        <v>3</v>
      </c>
      <c r="AA51" s="1">
        <v>1</v>
      </c>
      <c r="AB51" s="1" t="s">
        <v>48</v>
      </c>
      <c r="AC51" s="1">
        <v>8</v>
      </c>
      <c r="AD51" s="1" t="s">
        <v>53</v>
      </c>
      <c r="AE51" s="1" t="s">
        <v>54</v>
      </c>
      <c r="AF51" s="1">
        <v>3</v>
      </c>
      <c r="AG51" s="1">
        <v>0</v>
      </c>
      <c r="AH51" s="1">
        <v>6</v>
      </c>
      <c r="AI51" s="1">
        <v>2006</v>
      </c>
      <c r="AJ51" s="1" t="s">
        <v>9</v>
      </c>
      <c r="AK51" s="1">
        <v>239900</v>
      </c>
    </row>
    <row r="52" spans="1:37" x14ac:dyDescent="0.25">
      <c r="A52" s="5">
        <v>1125</v>
      </c>
      <c r="B52" s="6">
        <v>80</v>
      </c>
      <c r="C52" s="6" t="s">
        <v>3</v>
      </c>
      <c r="D52" s="6">
        <v>9125</v>
      </c>
      <c r="E52" s="1" t="s">
        <v>45</v>
      </c>
      <c r="F52" s="1">
        <v>7</v>
      </c>
      <c r="G52" s="1">
        <v>5</v>
      </c>
      <c r="H52" s="1">
        <v>1992</v>
      </c>
      <c r="I52" s="1">
        <v>1992</v>
      </c>
      <c r="J52" s="1" t="s">
        <v>46</v>
      </c>
      <c r="K52" s="1" t="s">
        <v>47</v>
      </c>
      <c r="L52" s="1" t="s">
        <v>47</v>
      </c>
      <c r="M52" s="1" t="s">
        <v>55</v>
      </c>
      <c r="N52" s="1" t="s">
        <v>48</v>
      </c>
      <c r="O52" s="1" t="s">
        <v>47</v>
      </c>
      <c r="P52" s="1" t="s">
        <v>50</v>
      </c>
      <c r="Q52" s="1" t="s">
        <v>56</v>
      </c>
      <c r="R52" s="1">
        <v>0</v>
      </c>
      <c r="S52" s="1" t="s">
        <v>52</v>
      </c>
      <c r="T52" s="1">
        <v>812</v>
      </c>
      <c r="U52" s="1">
        <v>670</v>
      </c>
      <c r="V52" s="1">
        <v>0</v>
      </c>
      <c r="W52" s="1">
        <v>1482</v>
      </c>
      <c r="X52" s="1">
        <v>2</v>
      </c>
      <c r="Y52" s="1">
        <v>1</v>
      </c>
      <c r="Z52" s="1">
        <v>3</v>
      </c>
      <c r="AA52" s="1">
        <v>1</v>
      </c>
      <c r="AB52" s="1" t="s">
        <v>48</v>
      </c>
      <c r="AC52" s="1">
        <v>7</v>
      </c>
      <c r="AD52" s="1" t="s">
        <v>53</v>
      </c>
      <c r="AE52" s="1" t="s">
        <v>54</v>
      </c>
      <c r="AF52" s="1">
        <v>2</v>
      </c>
      <c r="AG52" s="1">
        <v>0</v>
      </c>
      <c r="AH52" s="1">
        <v>7</v>
      </c>
      <c r="AI52" s="1">
        <v>2007</v>
      </c>
      <c r="AJ52" s="1" t="s">
        <v>9</v>
      </c>
      <c r="AK52" s="1">
        <v>163900</v>
      </c>
    </row>
    <row r="53" spans="1:37" x14ac:dyDescent="0.25">
      <c r="A53" s="5">
        <v>1390</v>
      </c>
      <c r="B53" s="6">
        <v>50</v>
      </c>
      <c r="C53" s="6" t="s">
        <v>4</v>
      </c>
      <c r="D53" s="6">
        <v>6000</v>
      </c>
      <c r="E53" s="1" t="s">
        <v>45</v>
      </c>
      <c r="F53" s="1">
        <v>6</v>
      </c>
      <c r="G53" s="1">
        <v>6</v>
      </c>
      <c r="H53" s="1">
        <v>1941</v>
      </c>
      <c r="I53" s="1">
        <v>1950</v>
      </c>
      <c r="J53" s="1" t="s">
        <v>46</v>
      </c>
      <c r="K53" s="1" t="s">
        <v>47</v>
      </c>
      <c r="L53" s="1" t="s">
        <v>48</v>
      </c>
      <c r="M53" s="1" t="s">
        <v>67</v>
      </c>
      <c r="N53" s="1" t="s">
        <v>47</v>
      </c>
      <c r="O53" s="1" t="s">
        <v>48</v>
      </c>
      <c r="P53" s="1" t="s">
        <v>50</v>
      </c>
      <c r="Q53" s="1" t="s">
        <v>65</v>
      </c>
      <c r="R53" s="1">
        <v>375</v>
      </c>
      <c r="S53" s="1" t="s">
        <v>52</v>
      </c>
      <c r="T53" s="1">
        <v>869</v>
      </c>
      <c r="U53" s="1">
        <v>349</v>
      </c>
      <c r="V53" s="1">
        <v>0</v>
      </c>
      <c r="W53" s="1">
        <v>1218</v>
      </c>
      <c r="X53" s="1">
        <v>1</v>
      </c>
      <c r="Y53" s="1">
        <v>0</v>
      </c>
      <c r="Z53" s="1">
        <v>3</v>
      </c>
      <c r="AA53" s="1">
        <v>1</v>
      </c>
      <c r="AB53" s="1" t="s">
        <v>47</v>
      </c>
      <c r="AC53" s="1">
        <v>6</v>
      </c>
      <c r="AD53" s="1" t="s">
        <v>53</v>
      </c>
      <c r="AE53" s="1" t="s">
        <v>58</v>
      </c>
      <c r="AF53" s="1">
        <v>2</v>
      </c>
      <c r="AG53" s="1">
        <v>0</v>
      </c>
      <c r="AH53" s="1">
        <v>3</v>
      </c>
      <c r="AI53" s="1">
        <v>2007</v>
      </c>
      <c r="AJ53" s="1" t="s">
        <v>9</v>
      </c>
      <c r="AK53" s="1">
        <v>131000</v>
      </c>
    </row>
    <row r="54" spans="1:37" x14ac:dyDescent="0.25">
      <c r="A54" s="5">
        <v>1091</v>
      </c>
      <c r="B54" s="6">
        <v>90</v>
      </c>
      <c r="C54" s="6" t="s">
        <v>3</v>
      </c>
      <c r="D54" s="6">
        <v>8544</v>
      </c>
      <c r="E54" s="1" t="s">
        <v>59</v>
      </c>
      <c r="F54" s="1">
        <v>3</v>
      </c>
      <c r="G54" s="1">
        <v>4</v>
      </c>
      <c r="H54" s="1">
        <v>1950</v>
      </c>
      <c r="I54" s="1">
        <v>1950</v>
      </c>
      <c r="J54" s="1" t="s">
        <v>46</v>
      </c>
      <c r="K54" s="1" t="s">
        <v>47</v>
      </c>
      <c r="L54" s="1" t="s">
        <v>47</v>
      </c>
      <c r="M54" s="1" t="s">
        <v>67</v>
      </c>
      <c r="N54" s="1" t="s">
        <v>74</v>
      </c>
      <c r="O54" s="1" t="s">
        <v>74</v>
      </c>
      <c r="P54" s="1" t="s">
        <v>74</v>
      </c>
      <c r="Q54" s="1" t="s">
        <v>74</v>
      </c>
      <c r="R54" s="1">
        <v>0</v>
      </c>
      <c r="S54" s="1" t="s">
        <v>75</v>
      </c>
      <c r="T54" s="1">
        <v>1040</v>
      </c>
      <c r="U54" s="1">
        <v>0</v>
      </c>
      <c r="V54" s="1">
        <v>0</v>
      </c>
      <c r="W54" s="1">
        <v>1040</v>
      </c>
      <c r="X54" s="1">
        <v>2</v>
      </c>
      <c r="Y54" s="1">
        <v>0</v>
      </c>
      <c r="Z54" s="1">
        <v>2</v>
      </c>
      <c r="AA54" s="1">
        <v>2</v>
      </c>
      <c r="AB54" s="1" t="s">
        <v>47</v>
      </c>
      <c r="AC54" s="1">
        <v>6</v>
      </c>
      <c r="AD54" s="1" t="s">
        <v>53</v>
      </c>
      <c r="AE54" s="1" t="s">
        <v>58</v>
      </c>
      <c r="AF54" s="1">
        <v>2</v>
      </c>
      <c r="AG54" s="1">
        <v>0</v>
      </c>
      <c r="AH54" s="1">
        <v>6</v>
      </c>
      <c r="AI54" s="1">
        <v>2009</v>
      </c>
      <c r="AJ54" s="1" t="s">
        <v>9</v>
      </c>
      <c r="AK54" s="1">
        <v>92900</v>
      </c>
    </row>
    <row r="55" spans="1:37" x14ac:dyDescent="0.25">
      <c r="A55" s="5">
        <v>1262</v>
      </c>
      <c r="B55" s="6">
        <v>20</v>
      </c>
      <c r="C55" s="6" t="s">
        <v>3</v>
      </c>
      <c r="D55" s="6">
        <v>9600</v>
      </c>
      <c r="E55" s="1" t="s">
        <v>45</v>
      </c>
      <c r="F55" s="1">
        <v>5</v>
      </c>
      <c r="G55" s="1">
        <v>6</v>
      </c>
      <c r="H55" s="1">
        <v>1956</v>
      </c>
      <c r="I55" s="1">
        <v>1956</v>
      </c>
      <c r="J55" s="1" t="s">
        <v>61</v>
      </c>
      <c r="K55" s="1" t="s">
        <v>47</v>
      </c>
      <c r="L55" s="1" t="s">
        <v>47</v>
      </c>
      <c r="M55" s="1" t="s">
        <v>49</v>
      </c>
      <c r="N55" s="1" t="s">
        <v>47</v>
      </c>
      <c r="O55" s="1" t="s">
        <v>47</v>
      </c>
      <c r="P55" s="1" t="s">
        <v>50</v>
      </c>
      <c r="Q55" s="1" t="s">
        <v>60</v>
      </c>
      <c r="R55" s="1">
        <v>504</v>
      </c>
      <c r="S55" s="1" t="s">
        <v>52</v>
      </c>
      <c r="T55" s="1">
        <v>1050</v>
      </c>
      <c r="U55" s="1">
        <v>0</v>
      </c>
      <c r="V55" s="1">
        <v>0</v>
      </c>
      <c r="W55" s="1">
        <v>1050</v>
      </c>
      <c r="X55" s="1">
        <v>1</v>
      </c>
      <c r="Y55" s="1">
        <v>0</v>
      </c>
      <c r="Z55" s="1">
        <v>2</v>
      </c>
      <c r="AA55" s="1">
        <v>1</v>
      </c>
      <c r="AB55" s="1" t="s">
        <v>47</v>
      </c>
      <c r="AC55" s="1">
        <v>5</v>
      </c>
      <c r="AD55" s="1" t="s">
        <v>53</v>
      </c>
      <c r="AE55" s="1" t="s">
        <v>54</v>
      </c>
      <c r="AF55" s="1">
        <v>1</v>
      </c>
      <c r="AG55" s="1">
        <v>0</v>
      </c>
      <c r="AH55" s="1">
        <v>6</v>
      </c>
      <c r="AI55" s="1">
        <v>2009</v>
      </c>
      <c r="AJ55" s="1" t="s">
        <v>9</v>
      </c>
      <c r="AK55" s="1">
        <v>128900</v>
      </c>
    </row>
    <row r="56" spans="1:37" x14ac:dyDescent="0.25">
      <c r="A56" s="5">
        <v>962</v>
      </c>
      <c r="B56" s="6">
        <v>60</v>
      </c>
      <c r="C56" s="6" t="s">
        <v>3</v>
      </c>
      <c r="D56" s="6">
        <v>12227</v>
      </c>
      <c r="E56" s="1" t="s">
        <v>59</v>
      </c>
      <c r="F56" s="1">
        <v>6</v>
      </c>
      <c r="G56" s="1">
        <v>7</v>
      </c>
      <c r="H56" s="1">
        <v>1977</v>
      </c>
      <c r="I56" s="1">
        <v>1995</v>
      </c>
      <c r="J56" s="1" t="s">
        <v>46</v>
      </c>
      <c r="K56" s="1" t="s">
        <v>47</v>
      </c>
      <c r="L56" s="1" t="s">
        <v>48</v>
      </c>
      <c r="M56" s="1" t="s">
        <v>49</v>
      </c>
      <c r="N56" s="1" t="s">
        <v>48</v>
      </c>
      <c r="O56" s="1" t="s">
        <v>48</v>
      </c>
      <c r="P56" s="1" t="s">
        <v>50</v>
      </c>
      <c r="Q56" s="1" t="s">
        <v>65</v>
      </c>
      <c r="R56" s="1">
        <v>896</v>
      </c>
      <c r="S56" s="1" t="s">
        <v>52</v>
      </c>
      <c r="T56" s="1">
        <v>1542</v>
      </c>
      <c r="U56" s="1">
        <v>1330</v>
      </c>
      <c r="V56" s="1">
        <v>0</v>
      </c>
      <c r="W56" s="1">
        <v>2872</v>
      </c>
      <c r="X56" s="1">
        <v>2</v>
      </c>
      <c r="Y56" s="1">
        <v>1</v>
      </c>
      <c r="Z56" s="1">
        <v>4</v>
      </c>
      <c r="AA56" s="1">
        <v>1</v>
      </c>
      <c r="AB56" s="1" t="s">
        <v>47</v>
      </c>
      <c r="AC56" s="1">
        <v>11</v>
      </c>
      <c r="AD56" s="1" t="s">
        <v>53</v>
      </c>
      <c r="AE56" s="1" t="s">
        <v>54</v>
      </c>
      <c r="AF56" s="1">
        <v>2</v>
      </c>
      <c r="AG56" s="1">
        <v>0</v>
      </c>
      <c r="AH56" s="1">
        <v>7</v>
      </c>
      <c r="AI56" s="1">
        <v>2008</v>
      </c>
      <c r="AJ56" s="1" t="s">
        <v>9</v>
      </c>
      <c r="AK56" s="1">
        <v>272000</v>
      </c>
    </row>
    <row r="57" spans="1:37" x14ac:dyDescent="0.25">
      <c r="A57" s="5">
        <v>126</v>
      </c>
      <c r="B57" s="6">
        <v>190</v>
      </c>
      <c r="C57" s="6" t="s">
        <v>4</v>
      </c>
      <c r="D57" s="6">
        <v>6780</v>
      </c>
      <c r="E57" s="1" t="s">
        <v>45</v>
      </c>
      <c r="F57" s="1">
        <v>6</v>
      </c>
      <c r="G57" s="1">
        <v>8</v>
      </c>
      <c r="H57" s="1">
        <v>1935</v>
      </c>
      <c r="I57" s="1">
        <v>1982</v>
      </c>
      <c r="J57" s="1" t="s">
        <v>46</v>
      </c>
      <c r="K57" s="1" t="s">
        <v>47</v>
      </c>
      <c r="L57" s="1" t="s">
        <v>66</v>
      </c>
      <c r="M57" s="1" t="s">
        <v>49</v>
      </c>
      <c r="N57" s="1" t="s">
        <v>47</v>
      </c>
      <c r="O57" s="1" t="s">
        <v>47</v>
      </c>
      <c r="P57" s="1" t="s">
        <v>68</v>
      </c>
      <c r="Q57" s="1" t="s">
        <v>63</v>
      </c>
      <c r="R57" s="1">
        <v>490</v>
      </c>
      <c r="S57" s="1" t="s">
        <v>75</v>
      </c>
      <c r="T57" s="1">
        <v>520</v>
      </c>
      <c r="U57" s="1">
        <v>0</v>
      </c>
      <c r="V57" s="1">
        <v>234</v>
      </c>
      <c r="W57" s="1">
        <v>754</v>
      </c>
      <c r="X57" s="1">
        <v>1</v>
      </c>
      <c r="Y57" s="1">
        <v>0</v>
      </c>
      <c r="Z57" s="1">
        <v>2</v>
      </c>
      <c r="AA57" s="1">
        <v>1</v>
      </c>
      <c r="AB57" s="1" t="s">
        <v>47</v>
      </c>
      <c r="AC57" s="1">
        <v>5</v>
      </c>
      <c r="AD57" s="1" t="s">
        <v>53</v>
      </c>
      <c r="AE57" s="1" t="s">
        <v>76</v>
      </c>
      <c r="AF57" s="1">
        <v>0</v>
      </c>
      <c r="AG57" s="1">
        <v>0</v>
      </c>
      <c r="AH57" s="1">
        <v>6</v>
      </c>
      <c r="AI57" s="1">
        <v>2006</v>
      </c>
      <c r="AJ57" s="1" t="s">
        <v>9</v>
      </c>
      <c r="AK57" s="1">
        <v>84500</v>
      </c>
    </row>
    <row r="58" spans="1:37" x14ac:dyDescent="0.25">
      <c r="A58" s="5">
        <v>1162</v>
      </c>
      <c r="B58" s="6">
        <v>20</v>
      </c>
      <c r="C58" s="6" t="s">
        <v>3</v>
      </c>
      <c r="D58" s="6">
        <v>14778</v>
      </c>
      <c r="E58" s="1" t="s">
        <v>71</v>
      </c>
      <c r="F58" s="1">
        <v>6</v>
      </c>
      <c r="G58" s="1">
        <v>7</v>
      </c>
      <c r="H58" s="1">
        <v>1954</v>
      </c>
      <c r="I58" s="1">
        <v>2006</v>
      </c>
      <c r="J58" s="1" t="s">
        <v>61</v>
      </c>
      <c r="K58" s="1" t="s">
        <v>48</v>
      </c>
      <c r="L58" s="1" t="s">
        <v>47</v>
      </c>
      <c r="M58" s="1" t="s">
        <v>49</v>
      </c>
      <c r="N58" s="1" t="s">
        <v>47</v>
      </c>
      <c r="O58" s="1" t="s">
        <v>47</v>
      </c>
      <c r="P58" s="1" t="s">
        <v>50</v>
      </c>
      <c r="Q58" s="1" t="s">
        <v>51</v>
      </c>
      <c r="R58" s="1">
        <v>728</v>
      </c>
      <c r="S58" s="1" t="s">
        <v>52</v>
      </c>
      <c r="T58" s="1">
        <v>1640</v>
      </c>
      <c r="U58" s="1">
        <v>0</v>
      </c>
      <c r="V58" s="1">
        <v>0</v>
      </c>
      <c r="W58" s="1">
        <v>1640</v>
      </c>
      <c r="X58" s="1">
        <v>1</v>
      </c>
      <c r="Y58" s="1">
        <v>0</v>
      </c>
      <c r="Z58" s="1">
        <v>3</v>
      </c>
      <c r="AA58" s="1">
        <v>1</v>
      </c>
      <c r="AB58" s="1" t="s">
        <v>48</v>
      </c>
      <c r="AC58" s="1">
        <v>7</v>
      </c>
      <c r="AD58" s="1" t="s">
        <v>53</v>
      </c>
      <c r="AE58" s="1" t="s">
        <v>58</v>
      </c>
      <c r="AF58" s="1">
        <v>2</v>
      </c>
      <c r="AG58" s="1">
        <v>0</v>
      </c>
      <c r="AH58" s="1">
        <v>11</v>
      </c>
      <c r="AI58" s="1">
        <v>2008</v>
      </c>
      <c r="AJ58" s="1" t="s">
        <v>9</v>
      </c>
      <c r="AK58" s="1">
        <v>224000</v>
      </c>
    </row>
    <row r="59" spans="1:37" x14ac:dyDescent="0.25">
      <c r="A59" s="5">
        <v>270</v>
      </c>
      <c r="B59" s="6">
        <v>20</v>
      </c>
      <c r="C59" s="6" t="s">
        <v>3</v>
      </c>
      <c r="D59" s="6">
        <v>7917</v>
      </c>
      <c r="E59" s="1" t="s">
        <v>59</v>
      </c>
      <c r="F59" s="1">
        <v>6</v>
      </c>
      <c r="G59" s="1">
        <v>7</v>
      </c>
      <c r="H59" s="1">
        <v>1976</v>
      </c>
      <c r="I59" s="1">
        <v>1976</v>
      </c>
      <c r="J59" s="1" t="s">
        <v>61</v>
      </c>
      <c r="K59" s="1" t="s">
        <v>47</v>
      </c>
      <c r="L59" s="1" t="s">
        <v>48</v>
      </c>
      <c r="M59" s="1" t="s">
        <v>49</v>
      </c>
      <c r="N59" s="1" t="s">
        <v>47</v>
      </c>
      <c r="O59" s="1" t="s">
        <v>48</v>
      </c>
      <c r="P59" s="1" t="s">
        <v>50</v>
      </c>
      <c r="Q59" s="1" t="s">
        <v>51</v>
      </c>
      <c r="R59" s="1">
        <v>751</v>
      </c>
      <c r="S59" s="1" t="s">
        <v>52</v>
      </c>
      <c r="T59" s="1">
        <v>1113</v>
      </c>
      <c r="U59" s="1">
        <v>0</v>
      </c>
      <c r="V59" s="1">
        <v>0</v>
      </c>
      <c r="W59" s="1">
        <v>1113</v>
      </c>
      <c r="X59" s="1">
        <v>1</v>
      </c>
      <c r="Y59" s="1">
        <v>1</v>
      </c>
      <c r="Z59" s="1">
        <v>3</v>
      </c>
      <c r="AA59" s="1">
        <v>1</v>
      </c>
      <c r="AB59" s="1" t="s">
        <v>47</v>
      </c>
      <c r="AC59" s="1">
        <v>6</v>
      </c>
      <c r="AD59" s="1" t="s">
        <v>53</v>
      </c>
      <c r="AE59" s="1" t="s">
        <v>54</v>
      </c>
      <c r="AF59" s="1">
        <v>1</v>
      </c>
      <c r="AG59" s="1">
        <v>0</v>
      </c>
      <c r="AH59" s="1">
        <v>5</v>
      </c>
      <c r="AI59" s="1">
        <v>2007</v>
      </c>
      <c r="AJ59" s="1" t="s">
        <v>9</v>
      </c>
      <c r="AK59" s="1">
        <v>148000</v>
      </c>
    </row>
    <row r="60" spans="1:37" x14ac:dyDescent="0.25">
      <c r="A60" s="5">
        <v>299</v>
      </c>
      <c r="B60" s="1">
        <v>60</v>
      </c>
      <c r="C60" s="6" t="s">
        <v>3</v>
      </c>
      <c r="D60" s="6">
        <v>11700</v>
      </c>
      <c r="E60" s="1" t="s">
        <v>45</v>
      </c>
      <c r="F60" s="1">
        <v>6</v>
      </c>
      <c r="G60" s="1">
        <v>6</v>
      </c>
      <c r="H60" s="1">
        <v>1968</v>
      </c>
      <c r="I60" s="1">
        <v>1968</v>
      </c>
      <c r="J60" s="1" t="s">
        <v>61</v>
      </c>
      <c r="K60" s="1" t="s">
        <v>48</v>
      </c>
      <c r="L60" s="1" t="s">
        <v>47</v>
      </c>
      <c r="M60" s="1" t="s">
        <v>49</v>
      </c>
      <c r="N60" s="1" t="s">
        <v>47</v>
      </c>
      <c r="O60" s="1" t="s">
        <v>47</v>
      </c>
      <c r="P60" s="1" t="s">
        <v>50</v>
      </c>
      <c r="Q60" s="1" t="s">
        <v>65</v>
      </c>
      <c r="R60" s="1">
        <v>384</v>
      </c>
      <c r="S60" s="1" t="s">
        <v>52</v>
      </c>
      <c r="T60" s="1">
        <v>1041</v>
      </c>
      <c r="U60" s="1">
        <v>702</v>
      </c>
      <c r="V60" s="1">
        <v>0</v>
      </c>
      <c r="W60" s="1">
        <v>1743</v>
      </c>
      <c r="X60" s="1">
        <v>1</v>
      </c>
      <c r="Y60" s="1">
        <v>2</v>
      </c>
      <c r="Z60" s="1">
        <v>3</v>
      </c>
      <c r="AA60" s="1">
        <v>1</v>
      </c>
      <c r="AB60" s="1" t="s">
        <v>47</v>
      </c>
      <c r="AC60" s="1">
        <v>7</v>
      </c>
      <c r="AD60" s="1" t="s">
        <v>53</v>
      </c>
      <c r="AE60" s="1" t="s">
        <v>54</v>
      </c>
      <c r="AF60" s="1">
        <v>2</v>
      </c>
      <c r="AG60" s="1">
        <v>0</v>
      </c>
      <c r="AH60" s="1">
        <v>6</v>
      </c>
      <c r="AI60" s="1">
        <v>2007</v>
      </c>
      <c r="AJ60" s="1" t="s">
        <v>9</v>
      </c>
      <c r="AK60" s="1">
        <v>175000</v>
      </c>
    </row>
    <row r="61" spans="1:37" x14ac:dyDescent="0.25">
      <c r="A61" s="5">
        <v>1286</v>
      </c>
      <c r="B61" s="6">
        <v>50</v>
      </c>
      <c r="C61" s="6" t="s">
        <v>4</v>
      </c>
      <c r="D61" s="6">
        <v>6000</v>
      </c>
      <c r="E61" s="1" t="s">
        <v>45</v>
      </c>
      <c r="F61" s="1">
        <v>6</v>
      </c>
      <c r="G61" s="1">
        <v>6</v>
      </c>
      <c r="H61" s="1">
        <v>1939</v>
      </c>
      <c r="I61" s="1">
        <v>1950</v>
      </c>
      <c r="J61" s="1" t="s">
        <v>46</v>
      </c>
      <c r="K61" s="1" t="s">
        <v>47</v>
      </c>
      <c r="L61" s="1" t="s">
        <v>66</v>
      </c>
      <c r="M61" s="1" t="s">
        <v>49</v>
      </c>
      <c r="N61" s="1" t="s">
        <v>47</v>
      </c>
      <c r="O61" s="1" t="s">
        <v>47</v>
      </c>
      <c r="P61" s="1" t="s">
        <v>50</v>
      </c>
      <c r="Q61" s="1" t="s">
        <v>56</v>
      </c>
      <c r="R61" s="1">
        <v>0</v>
      </c>
      <c r="S61" s="1" t="s">
        <v>52</v>
      </c>
      <c r="T61" s="1">
        <v>825</v>
      </c>
      <c r="U61" s="1">
        <v>587</v>
      </c>
      <c r="V61" s="1">
        <v>0</v>
      </c>
      <c r="W61" s="1">
        <v>1412</v>
      </c>
      <c r="X61" s="1">
        <v>1</v>
      </c>
      <c r="Y61" s="1">
        <v>0</v>
      </c>
      <c r="Z61" s="1">
        <v>4</v>
      </c>
      <c r="AA61" s="1">
        <v>1</v>
      </c>
      <c r="AB61" s="1" t="s">
        <v>47</v>
      </c>
      <c r="AC61" s="1">
        <v>6</v>
      </c>
      <c r="AD61" s="1" t="s">
        <v>53</v>
      </c>
      <c r="AE61" s="1" t="s">
        <v>58</v>
      </c>
      <c r="AF61" s="1">
        <v>1</v>
      </c>
      <c r="AG61" s="1">
        <v>0</v>
      </c>
      <c r="AH61" s="1">
        <v>5</v>
      </c>
      <c r="AI61" s="1">
        <v>2009</v>
      </c>
      <c r="AJ61" s="1" t="s">
        <v>9</v>
      </c>
      <c r="AK61" s="1">
        <v>132500</v>
      </c>
    </row>
    <row r="62" spans="1:37" x14ac:dyDescent="0.25">
      <c r="A62" s="5">
        <v>39</v>
      </c>
      <c r="B62" s="1">
        <v>20</v>
      </c>
      <c r="C62" s="6" t="s">
        <v>3</v>
      </c>
      <c r="D62" s="6">
        <v>7922</v>
      </c>
      <c r="E62" s="1" t="s">
        <v>45</v>
      </c>
      <c r="F62" s="1">
        <v>5</v>
      </c>
      <c r="G62" s="1">
        <v>7</v>
      </c>
      <c r="H62" s="1">
        <v>1953</v>
      </c>
      <c r="I62" s="1">
        <v>2007</v>
      </c>
      <c r="J62" s="1" t="s">
        <v>46</v>
      </c>
      <c r="K62" s="1" t="s">
        <v>47</v>
      </c>
      <c r="L62" s="1" t="s">
        <v>48</v>
      </c>
      <c r="M62" s="1" t="s">
        <v>49</v>
      </c>
      <c r="N62" s="1" t="s">
        <v>47</v>
      </c>
      <c r="O62" s="1" t="s">
        <v>47</v>
      </c>
      <c r="P62" s="1" t="s">
        <v>50</v>
      </c>
      <c r="Q62" s="1" t="s">
        <v>63</v>
      </c>
      <c r="R62" s="1">
        <v>731</v>
      </c>
      <c r="S62" s="1" t="s">
        <v>52</v>
      </c>
      <c r="T62" s="1">
        <v>1057</v>
      </c>
      <c r="U62" s="1">
        <v>0</v>
      </c>
      <c r="V62" s="1">
        <v>0</v>
      </c>
      <c r="W62" s="1">
        <v>1057</v>
      </c>
      <c r="X62" s="1">
        <v>1</v>
      </c>
      <c r="Y62" s="1">
        <v>0</v>
      </c>
      <c r="Z62" s="1">
        <v>3</v>
      </c>
      <c r="AA62" s="1">
        <v>1</v>
      </c>
      <c r="AB62" s="1" t="s">
        <v>48</v>
      </c>
      <c r="AC62" s="1">
        <v>5</v>
      </c>
      <c r="AD62" s="1" t="s">
        <v>53</v>
      </c>
      <c r="AE62" s="1" t="s">
        <v>58</v>
      </c>
      <c r="AF62" s="1">
        <v>1</v>
      </c>
      <c r="AG62" s="1">
        <v>0</v>
      </c>
      <c r="AH62" s="1">
        <v>1</v>
      </c>
      <c r="AI62" s="1">
        <v>2010</v>
      </c>
      <c r="AJ62" s="1" t="s">
        <v>10</v>
      </c>
      <c r="AK62" s="1">
        <v>109000</v>
      </c>
    </row>
    <row r="63" spans="1:37" x14ac:dyDescent="0.25">
      <c r="A63" s="5">
        <v>734</v>
      </c>
      <c r="B63" s="6">
        <v>20</v>
      </c>
      <c r="C63" s="6" t="s">
        <v>3</v>
      </c>
      <c r="D63" s="6">
        <v>10000</v>
      </c>
      <c r="E63" s="1" t="s">
        <v>59</v>
      </c>
      <c r="F63" s="1">
        <v>5</v>
      </c>
      <c r="G63" s="1">
        <v>6</v>
      </c>
      <c r="H63" s="1">
        <v>1961</v>
      </c>
      <c r="I63" s="1">
        <v>1983</v>
      </c>
      <c r="J63" s="1" t="s">
        <v>61</v>
      </c>
      <c r="K63" s="1" t="s">
        <v>47</v>
      </c>
      <c r="L63" s="1" t="s">
        <v>47</v>
      </c>
      <c r="M63" s="1" t="s">
        <v>49</v>
      </c>
      <c r="N63" s="1" t="s">
        <v>47</v>
      </c>
      <c r="O63" s="1" t="s">
        <v>47</v>
      </c>
      <c r="P63" s="1" t="s">
        <v>50</v>
      </c>
      <c r="Q63" s="1" t="s">
        <v>51</v>
      </c>
      <c r="R63" s="1">
        <v>594</v>
      </c>
      <c r="S63" s="1" t="s">
        <v>52</v>
      </c>
      <c r="T63" s="1">
        <v>1144</v>
      </c>
      <c r="U63" s="1">
        <v>0</v>
      </c>
      <c r="V63" s="1">
        <v>0</v>
      </c>
      <c r="W63" s="1">
        <v>1144</v>
      </c>
      <c r="X63" s="1">
        <v>1</v>
      </c>
      <c r="Y63" s="1">
        <v>0</v>
      </c>
      <c r="Z63" s="1">
        <v>3</v>
      </c>
      <c r="AA63" s="1">
        <v>1</v>
      </c>
      <c r="AB63" s="1" t="s">
        <v>47</v>
      </c>
      <c r="AC63" s="1">
        <v>6</v>
      </c>
      <c r="AD63" s="1" t="s">
        <v>53</v>
      </c>
      <c r="AE63" s="1" t="s">
        <v>54</v>
      </c>
      <c r="AF63" s="1">
        <v>1</v>
      </c>
      <c r="AG63" s="1">
        <v>0</v>
      </c>
      <c r="AH63" s="1">
        <v>3</v>
      </c>
      <c r="AI63" s="1">
        <v>2009</v>
      </c>
      <c r="AJ63" s="1" t="s">
        <v>9</v>
      </c>
      <c r="AK63" s="1">
        <v>131400</v>
      </c>
    </row>
    <row r="64" spans="1:37" x14ac:dyDescent="0.25">
      <c r="A64" s="5">
        <v>132</v>
      </c>
      <c r="B64" s="6">
        <v>60</v>
      </c>
      <c r="C64" s="6" t="s">
        <v>3</v>
      </c>
      <c r="D64" s="6">
        <v>12224</v>
      </c>
      <c r="E64" s="1" t="s">
        <v>59</v>
      </c>
      <c r="F64" s="1">
        <v>6</v>
      </c>
      <c r="G64" s="1">
        <v>5</v>
      </c>
      <c r="H64" s="1">
        <v>2000</v>
      </c>
      <c r="I64" s="1">
        <v>2000</v>
      </c>
      <c r="J64" s="1" t="s">
        <v>46</v>
      </c>
      <c r="K64" s="1" t="s">
        <v>48</v>
      </c>
      <c r="L64" s="1" t="s">
        <v>47</v>
      </c>
      <c r="M64" s="1" t="s">
        <v>55</v>
      </c>
      <c r="N64" s="1" t="s">
        <v>48</v>
      </c>
      <c r="O64" s="1" t="s">
        <v>47</v>
      </c>
      <c r="P64" s="1" t="s">
        <v>50</v>
      </c>
      <c r="Q64" s="1" t="s">
        <v>63</v>
      </c>
      <c r="R64" s="1">
        <v>695</v>
      </c>
      <c r="S64" s="1" t="s">
        <v>52</v>
      </c>
      <c r="T64" s="1">
        <v>1022</v>
      </c>
      <c r="U64" s="1">
        <v>1032</v>
      </c>
      <c r="V64" s="1">
        <v>0</v>
      </c>
      <c r="W64" s="1">
        <v>2054</v>
      </c>
      <c r="X64" s="1">
        <v>2</v>
      </c>
      <c r="Y64" s="1">
        <v>1</v>
      </c>
      <c r="Z64" s="1">
        <v>3</v>
      </c>
      <c r="AA64" s="1">
        <v>1</v>
      </c>
      <c r="AB64" s="1" t="s">
        <v>48</v>
      </c>
      <c r="AC64" s="1">
        <v>7</v>
      </c>
      <c r="AD64" s="1" t="s">
        <v>53</v>
      </c>
      <c r="AE64" s="1" t="s">
        <v>69</v>
      </c>
      <c r="AF64" s="1">
        <v>2</v>
      </c>
      <c r="AG64" s="1">
        <v>0</v>
      </c>
      <c r="AH64" s="1">
        <v>7</v>
      </c>
      <c r="AI64" s="1">
        <v>2009</v>
      </c>
      <c r="AJ64" s="1" t="s">
        <v>9</v>
      </c>
      <c r="AK64" s="1">
        <v>244000</v>
      </c>
    </row>
    <row r="65" spans="1:37" x14ac:dyDescent="0.25">
      <c r="A65" s="5">
        <v>1005</v>
      </c>
      <c r="B65" s="6">
        <v>120</v>
      </c>
      <c r="C65" s="6" t="s">
        <v>3</v>
      </c>
      <c r="D65" s="6">
        <v>3182</v>
      </c>
      <c r="E65" s="1" t="s">
        <v>45</v>
      </c>
      <c r="F65" s="1">
        <v>7</v>
      </c>
      <c r="G65" s="1">
        <v>5</v>
      </c>
      <c r="H65" s="1">
        <v>2005</v>
      </c>
      <c r="I65" s="1">
        <v>2006</v>
      </c>
      <c r="J65" s="1" t="s">
        <v>46</v>
      </c>
      <c r="K65" s="1" t="s">
        <v>48</v>
      </c>
      <c r="L65" s="1" t="s">
        <v>47</v>
      </c>
      <c r="M65" s="1" t="s">
        <v>55</v>
      </c>
      <c r="N65" s="1" t="s">
        <v>48</v>
      </c>
      <c r="O65" s="1" t="s">
        <v>47</v>
      </c>
      <c r="P65" s="1" t="s">
        <v>50</v>
      </c>
      <c r="Q65" s="1" t="s">
        <v>63</v>
      </c>
      <c r="R65" s="1">
        <v>16</v>
      </c>
      <c r="S65" s="1" t="s">
        <v>52</v>
      </c>
      <c r="T65" s="1">
        <v>1504</v>
      </c>
      <c r="U65" s="1">
        <v>0</v>
      </c>
      <c r="V65" s="1">
        <v>0</v>
      </c>
      <c r="W65" s="1">
        <v>1504</v>
      </c>
      <c r="X65" s="1">
        <v>2</v>
      </c>
      <c r="Y65" s="1">
        <v>0</v>
      </c>
      <c r="Z65" s="1">
        <v>1</v>
      </c>
      <c r="AA65" s="1">
        <v>1</v>
      </c>
      <c r="AB65" s="1" t="s">
        <v>48</v>
      </c>
      <c r="AC65" s="1">
        <v>7</v>
      </c>
      <c r="AD65" s="1" t="s">
        <v>53</v>
      </c>
      <c r="AE65" s="1" t="s">
        <v>54</v>
      </c>
      <c r="AF65" s="1">
        <v>2</v>
      </c>
      <c r="AG65" s="1">
        <v>0</v>
      </c>
      <c r="AH65" s="1">
        <v>5</v>
      </c>
      <c r="AI65" s="1">
        <v>2009</v>
      </c>
      <c r="AJ65" s="1" t="s">
        <v>9</v>
      </c>
      <c r="AK65" s="1">
        <v>181000</v>
      </c>
    </row>
    <row r="66" spans="1:37" x14ac:dyDescent="0.25">
      <c r="A66" s="5">
        <v>1441</v>
      </c>
      <c r="B66" s="6">
        <v>70</v>
      </c>
      <c r="C66" s="6" t="s">
        <v>3</v>
      </c>
      <c r="D66" s="6">
        <v>11526</v>
      </c>
      <c r="E66" s="1" t="s">
        <v>45</v>
      </c>
      <c r="F66" s="1">
        <v>6</v>
      </c>
      <c r="G66" s="1">
        <v>7</v>
      </c>
      <c r="H66" s="1">
        <v>1922</v>
      </c>
      <c r="I66" s="1">
        <v>1994</v>
      </c>
      <c r="J66" s="1" t="s">
        <v>46</v>
      </c>
      <c r="K66" s="1" t="s">
        <v>47</v>
      </c>
      <c r="L66" s="1" t="s">
        <v>47</v>
      </c>
      <c r="M66" s="1" t="s">
        <v>67</v>
      </c>
      <c r="N66" s="1" t="s">
        <v>62</v>
      </c>
      <c r="O66" s="1" t="s">
        <v>47</v>
      </c>
      <c r="P66" s="1" t="s">
        <v>50</v>
      </c>
      <c r="Q66" s="1" t="s">
        <v>56</v>
      </c>
      <c r="R66" s="1">
        <v>0</v>
      </c>
      <c r="S66" s="1" t="s">
        <v>52</v>
      </c>
      <c r="T66" s="1">
        <v>1423</v>
      </c>
      <c r="U66" s="1">
        <v>748</v>
      </c>
      <c r="V66" s="1">
        <v>384</v>
      </c>
      <c r="W66" s="1">
        <v>2555</v>
      </c>
      <c r="X66" s="1">
        <v>2</v>
      </c>
      <c r="Y66" s="1">
        <v>0</v>
      </c>
      <c r="Z66" s="1">
        <v>3</v>
      </c>
      <c r="AA66" s="1">
        <v>1</v>
      </c>
      <c r="AB66" s="1" t="s">
        <v>47</v>
      </c>
      <c r="AC66" s="1">
        <v>11</v>
      </c>
      <c r="AD66" s="1" t="s">
        <v>73</v>
      </c>
      <c r="AE66" s="1" t="s">
        <v>58</v>
      </c>
      <c r="AF66" s="1">
        <v>2</v>
      </c>
      <c r="AG66" s="1">
        <v>0</v>
      </c>
      <c r="AH66" s="1">
        <v>9</v>
      </c>
      <c r="AI66" s="1">
        <v>2008</v>
      </c>
      <c r="AJ66" s="1" t="s">
        <v>9</v>
      </c>
      <c r="AK66" s="1">
        <v>191000</v>
      </c>
    </row>
    <row r="67" spans="1:37" x14ac:dyDescent="0.25">
      <c r="A67" s="5">
        <v>675</v>
      </c>
      <c r="B67" s="6">
        <v>20</v>
      </c>
      <c r="C67" s="6" t="s">
        <v>3</v>
      </c>
      <c r="D67" s="6">
        <v>9200</v>
      </c>
      <c r="E67" s="1" t="s">
        <v>45</v>
      </c>
      <c r="F67" s="1">
        <v>6</v>
      </c>
      <c r="G67" s="1">
        <v>6</v>
      </c>
      <c r="H67" s="1">
        <v>1965</v>
      </c>
      <c r="I67" s="1">
        <v>1965</v>
      </c>
      <c r="J67" s="1" t="s">
        <v>46</v>
      </c>
      <c r="K67" s="1" t="s">
        <v>47</v>
      </c>
      <c r="L67" s="1" t="s">
        <v>47</v>
      </c>
      <c r="M67" s="1" t="s">
        <v>49</v>
      </c>
      <c r="N67" s="1" t="s">
        <v>47</v>
      </c>
      <c r="O67" s="1" t="s">
        <v>47</v>
      </c>
      <c r="P67" s="1" t="s">
        <v>50</v>
      </c>
      <c r="Q67" s="1" t="s">
        <v>60</v>
      </c>
      <c r="R67" s="1">
        <v>892</v>
      </c>
      <c r="S67" s="1" t="s">
        <v>52</v>
      </c>
      <c r="T67" s="1">
        <v>1136</v>
      </c>
      <c r="U67" s="1">
        <v>0</v>
      </c>
      <c r="V67" s="1">
        <v>0</v>
      </c>
      <c r="W67" s="1">
        <v>1136</v>
      </c>
      <c r="X67" s="1">
        <v>1</v>
      </c>
      <c r="Y67" s="1">
        <v>0</v>
      </c>
      <c r="Z67" s="1">
        <v>3</v>
      </c>
      <c r="AA67" s="1">
        <v>1</v>
      </c>
      <c r="AB67" s="1" t="s">
        <v>47</v>
      </c>
      <c r="AC67" s="1">
        <v>5</v>
      </c>
      <c r="AD67" s="1" t="s">
        <v>53</v>
      </c>
      <c r="AE67" s="1" t="s">
        <v>54</v>
      </c>
      <c r="AF67" s="1">
        <v>1</v>
      </c>
      <c r="AG67" s="1">
        <v>0</v>
      </c>
      <c r="AH67" s="1">
        <v>7</v>
      </c>
      <c r="AI67" s="1">
        <v>2008</v>
      </c>
      <c r="AJ67" s="1" t="s">
        <v>9</v>
      </c>
      <c r="AK67" s="1">
        <v>140000</v>
      </c>
    </row>
    <row r="68" spans="1:37" x14ac:dyDescent="0.25">
      <c r="A68" s="5">
        <v>477</v>
      </c>
      <c r="B68" s="1">
        <v>20</v>
      </c>
      <c r="C68" s="6" t="s">
        <v>3</v>
      </c>
      <c r="D68" s="6">
        <v>13125</v>
      </c>
      <c r="E68" s="1" t="s">
        <v>45</v>
      </c>
      <c r="F68" s="1">
        <v>6</v>
      </c>
      <c r="G68" s="1">
        <v>5</v>
      </c>
      <c r="H68" s="1">
        <v>1997</v>
      </c>
      <c r="I68" s="1">
        <v>1998</v>
      </c>
      <c r="J68" s="1" t="s">
        <v>46</v>
      </c>
      <c r="K68" s="1" t="s">
        <v>47</v>
      </c>
      <c r="L68" s="1" t="s">
        <v>47</v>
      </c>
      <c r="M68" s="1" t="s">
        <v>55</v>
      </c>
      <c r="N68" s="1" t="s">
        <v>48</v>
      </c>
      <c r="O68" s="1" t="s">
        <v>47</v>
      </c>
      <c r="P68" s="1" t="s">
        <v>48</v>
      </c>
      <c r="Q68" s="1" t="s">
        <v>63</v>
      </c>
      <c r="R68" s="1">
        <v>994</v>
      </c>
      <c r="S68" s="1" t="s">
        <v>52</v>
      </c>
      <c r="T68" s="1">
        <v>1493</v>
      </c>
      <c r="U68" s="1">
        <v>0</v>
      </c>
      <c r="V68" s="1">
        <v>0</v>
      </c>
      <c r="W68" s="1">
        <v>1493</v>
      </c>
      <c r="X68" s="1">
        <v>2</v>
      </c>
      <c r="Y68" s="1">
        <v>0</v>
      </c>
      <c r="Z68" s="1">
        <v>3</v>
      </c>
      <c r="AA68" s="1">
        <v>1</v>
      </c>
      <c r="AB68" s="1" t="s">
        <v>48</v>
      </c>
      <c r="AC68" s="1">
        <v>7</v>
      </c>
      <c r="AD68" s="1" t="s">
        <v>53</v>
      </c>
      <c r="AE68" s="1" t="s">
        <v>54</v>
      </c>
      <c r="AF68" s="1">
        <v>2</v>
      </c>
      <c r="AG68" s="1">
        <v>0</v>
      </c>
      <c r="AH68" s="1">
        <v>4</v>
      </c>
      <c r="AI68" s="1">
        <v>2008</v>
      </c>
      <c r="AJ68" s="1" t="s">
        <v>9</v>
      </c>
      <c r="AK68" s="1">
        <v>208900</v>
      </c>
    </row>
    <row r="69" spans="1:37" x14ac:dyDescent="0.25">
      <c r="A69" s="5">
        <v>1168</v>
      </c>
      <c r="B69" s="6">
        <v>60</v>
      </c>
      <c r="C69" s="6" t="s">
        <v>3</v>
      </c>
      <c r="D69" s="6">
        <v>10852</v>
      </c>
      <c r="E69" s="1" t="s">
        <v>45</v>
      </c>
      <c r="F69" s="1">
        <v>6</v>
      </c>
      <c r="G69" s="1">
        <v>5</v>
      </c>
      <c r="H69" s="1">
        <v>2000</v>
      </c>
      <c r="I69" s="1">
        <v>2000</v>
      </c>
      <c r="J69" s="1" t="s">
        <v>46</v>
      </c>
      <c r="K69" s="1" t="s">
        <v>47</v>
      </c>
      <c r="L69" s="1" t="s">
        <v>47</v>
      </c>
      <c r="M69" s="1" t="s">
        <v>55</v>
      </c>
      <c r="N69" s="1" t="s">
        <v>48</v>
      </c>
      <c r="O69" s="1" t="s">
        <v>47</v>
      </c>
      <c r="P69" s="1" t="s">
        <v>50</v>
      </c>
      <c r="Q69" s="1" t="s">
        <v>63</v>
      </c>
      <c r="R69" s="1">
        <v>786</v>
      </c>
      <c r="S69" s="1" t="s">
        <v>52</v>
      </c>
      <c r="T69" s="1">
        <v>959</v>
      </c>
      <c r="U69" s="1">
        <v>712</v>
      </c>
      <c r="V69" s="1">
        <v>0</v>
      </c>
      <c r="W69" s="1">
        <v>1671</v>
      </c>
      <c r="X69" s="1">
        <v>2</v>
      </c>
      <c r="Y69" s="1">
        <v>1</v>
      </c>
      <c r="Z69" s="1">
        <v>3</v>
      </c>
      <c r="AA69" s="1">
        <v>1</v>
      </c>
      <c r="AB69" s="1" t="s">
        <v>47</v>
      </c>
      <c r="AC69" s="1">
        <v>7</v>
      </c>
      <c r="AD69" s="1" t="s">
        <v>53</v>
      </c>
      <c r="AE69" s="1" t="s">
        <v>54</v>
      </c>
      <c r="AF69" s="1">
        <v>2</v>
      </c>
      <c r="AG69" s="1">
        <v>0</v>
      </c>
      <c r="AH69" s="1">
        <v>2</v>
      </c>
      <c r="AI69" s="1">
        <v>2006</v>
      </c>
      <c r="AJ69" s="1" t="s">
        <v>9</v>
      </c>
      <c r="AK69" s="1">
        <v>173000</v>
      </c>
    </row>
    <row r="70" spans="1:37" x14ac:dyDescent="0.25">
      <c r="A70" s="5">
        <v>61</v>
      </c>
      <c r="B70" s="6">
        <v>20</v>
      </c>
      <c r="C70" s="6" t="s">
        <v>3</v>
      </c>
      <c r="D70" s="6">
        <v>13072</v>
      </c>
      <c r="E70" s="1" t="s">
        <v>45</v>
      </c>
      <c r="F70" s="1">
        <v>6</v>
      </c>
      <c r="G70" s="1">
        <v>5</v>
      </c>
      <c r="H70" s="1">
        <v>2004</v>
      </c>
      <c r="I70" s="1">
        <v>2004</v>
      </c>
      <c r="J70" s="1" t="s">
        <v>46</v>
      </c>
      <c r="K70" s="1" t="s">
        <v>47</v>
      </c>
      <c r="L70" s="1" t="s">
        <v>47</v>
      </c>
      <c r="M70" s="1" t="s">
        <v>55</v>
      </c>
      <c r="N70" s="1" t="s">
        <v>48</v>
      </c>
      <c r="O70" s="1" t="s">
        <v>47</v>
      </c>
      <c r="P70" s="1" t="s">
        <v>50</v>
      </c>
      <c r="Q70" s="1" t="s">
        <v>65</v>
      </c>
      <c r="R70" s="1">
        <v>941</v>
      </c>
      <c r="S70" s="1" t="s">
        <v>52</v>
      </c>
      <c r="T70" s="1">
        <v>1158</v>
      </c>
      <c r="U70" s="1">
        <v>0</v>
      </c>
      <c r="V70" s="1">
        <v>0</v>
      </c>
      <c r="W70" s="1">
        <v>1158</v>
      </c>
      <c r="X70" s="1">
        <v>1</v>
      </c>
      <c r="Y70" s="1">
        <v>1</v>
      </c>
      <c r="Z70" s="1">
        <v>3</v>
      </c>
      <c r="AA70" s="1">
        <v>1</v>
      </c>
      <c r="AB70" s="1" t="s">
        <v>48</v>
      </c>
      <c r="AC70" s="1">
        <v>5</v>
      </c>
      <c r="AD70" s="1" t="s">
        <v>53</v>
      </c>
      <c r="AE70" s="1" t="s">
        <v>58</v>
      </c>
      <c r="AF70" s="1">
        <v>2</v>
      </c>
      <c r="AG70" s="1">
        <v>0</v>
      </c>
      <c r="AH70" s="1">
        <v>5</v>
      </c>
      <c r="AI70" s="1">
        <v>2006</v>
      </c>
      <c r="AJ70" s="1" t="s">
        <v>10</v>
      </c>
      <c r="AK70" s="1">
        <v>158000</v>
      </c>
    </row>
    <row r="71" spans="1:37" x14ac:dyDescent="0.25">
      <c r="A71" s="5">
        <v>1156</v>
      </c>
      <c r="B71" s="6">
        <v>20</v>
      </c>
      <c r="C71" s="6" t="s">
        <v>3</v>
      </c>
      <c r="D71" s="6">
        <v>10768</v>
      </c>
      <c r="E71" s="1" t="s">
        <v>59</v>
      </c>
      <c r="F71" s="1">
        <v>5</v>
      </c>
      <c r="G71" s="1">
        <v>8</v>
      </c>
      <c r="H71" s="1">
        <v>1976</v>
      </c>
      <c r="I71" s="1">
        <v>2004</v>
      </c>
      <c r="J71" s="1" t="s">
        <v>46</v>
      </c>
      <c r="K71" s="1" t="s">
        <v>48</v>
      </c>
      <c r="L71" s="1" t="s">
        <v>48</v>
      </c>
      <c r="M71" s="1" t="s">
        <v>49</v>
      </c>
      <c r="N71" s="1" t="s">
        <v>48</v>
      </c>
      <c r="O71" s="1" t="s">
        <v>47</v>
      </c>
      <c r="P71" s="1" t="s">
        <v>48</v>
      </c>
      <c r="Q71" s="1" t="s">
        <v>65</v>
      </c>
      <c r="R71" s="1">
        <v>1157</v>
      </c>
      <c r="S71" s="1" t="s">
        <v>52</v>
      </c>
      <c r="T71" s="1">
        <v>1437</v>
      </c>
      <c r="U71" s="1">
        <v>0</v>
      </c>
      <c r="V71" s="1">
        <v>0</v>
      </c>
      <c r="W71" s="1">
        <v>1437</v>
      </c>
      <c r="X71" s="1">
        <v>2</v>
      </c>
      <c r="Y71" s="1">
        <v>0</v>
      </c>
      <c r="Z71" s="1">
        <v>3</v>
      </c>
      <c r="AA71" s="1">
        <v>1</v>
      </c>
      <c r="AB71" s="1" t="s">
        <v>48</v>
      </c>
      <c r="AC71" s="1">
        <v>6</v>
      </c>
      <c r="AD71" s="1" t="s">
        <v>53</v>
      </c>
      <c r="AE71" s="1" t="s">
        <v>54</v>
      </c>
      <c r="AF71" s="1">
        <v>2</v>
      </c>
      <c r="AG71" s="1">
        <v>0</v>
      </c>
      <c r="AH71" s="1">
        <v>7</v>
      </c>
      <c r="AI71" s="1">
        <v>2007</v>
      </c>
      <c r="AJ71" s="1" t="s">
        <v>9</v>
      </c>
      <c r="AK71" s="1">
        <v>218000</v>
      </c>
    </row>
    <row r="72" spans="1:37" x14ac:dyDescent="0.25">
      <c r="A72" s="5">
        <v>963</v>
      </c>
      <c r="B72" s="6">
        <v>160</v>
      </c>
      <c r="C72" s="6" t="s">
        <v>3</v>
      </c>
      <c r="D72" s="6">
        <v>2308</v>
      </c>
      <c r="E72" s="1" t="s">
        <v>59</v>
      </c>
      <c r="F72" s="1">
        <v>6</v>
      </c>
      <c r="G72" s="1">
        <v>6</v>
      </c>
      <c r="H72" s="1">
        <v>1976</v>
      </c>
      <c r="I72" s="1">
        <v>1976</v>
      </c>
      <c r="J72" s="1" t="s">
        <v>46</v>
      </c>
      <c r="K72" s="1" t="s">
        <v>47</v>
      </c>
      <c r="L72" s="1" t="s">
        <v>47</v>
      </c>
      <c r="M72" s="1" t="s">
        <v>49</v>
      </c>
      <c r="N72" s="1" t="s">
        <v>48</v>
      </c>
      <c r="O72" s="1" t="s">
        <v>47</v>
      </c>
      <c r="P72" s="1" t="s">
        <v>50</v>
      </c>
      <c r="Q72" s="1" t="s">
        <v>65</v>
      </c>
      <c r="R72" s="1">
        <v>556</v>
      </c>
      <c r="S72" s="1" t="s">
        <v>52</v>
      </c>
      <c r="T72" s="1">
        <v>804</v>
      </c>
      <c r="U72" s="1">
        <v>744</v>
      </c>
      <c r="V72" s="1">
        <v>0</v>
      </c>
      <c r="W72" s="1">
        <v>1548</v>
      </c>
      <c r="X72" s="1">
        <v>2</v>
      </c>
      <c r="Y72" s="1">
        <v>1</v>
      </c>
      <c r="Z72" s="1">
        <v>3</v>
      </c>
      <c r="AA72" s="1">
        <v>1</v>
      </c>
      <c r="AB72" s="1" t="s">
        <v>48</v>
      </c>
      <c r="AC72" s="1">
        <v>7</v>
      </c>
      <c r="AD72" s="1" t="s">
        <v>53</v>
      </c>
      <c r="AE72" s="1" t="s">
        <v>58</v>
      </c>
      <c r="AF72" s="1">
        <v>2</v>
      </c>
      <c r="AG72" s="1">
        <v>0</v>
      </c>
      <c r="AH72" s="1">
        <v>7</v>
      </c>
      <c r="AI72" s="1">
        <v>2007</v>
      </c>
      <c r="AJ72" s="1" t="s">
        <v>9</v>
      </c>
      <c r="AK72" s="1">
        <v>155000</v>
      </c>
    </row>
    <row r="73" spans="1:37" x14ac:dyDescent="0.25">
      <c r="A73" s="5">
        <v>207</v>
      </c>
      <c r="B73" s="6">
        <v>20</v>
      </c>
      <c r="C73" s="6" t="s">
        <v>3</v>
      </c>
      <c r="D73" s="6">
        <v>13673</v>
      </c>
      <c r="E73" s="1" t="s">
        <v>71</v>
      </c>
      <c r="F73" s="1">
        <v>5</v>
      </c>
      <c r="G73" s="1">
        <v>5</v>
      </c>
      <c r="H73" s="1">
        <v>1962</v>
      </c>
      <c r="I73" s="1">
        <v>1962</v>
      </c>
      <c r="J73" s="1" t="s">
        <v>46</v>
      </c>
      <c r="K73" s="1" t="s">
        <v>47</v>
      </c>
      <c r="L73" s="1" t="s">
        <v>48</v>
      </c>
      <c r="M73" s="1" t="s">
        <v>49</v>
      </c>
      <c r="N73" s="1" t="s">
        <v>47</v>
      </c>
      <c r="O73" s="1" t="s">
        <v>47</v>
      </c>
      <c r="P73" s="1" t="s">
        <v>50</v>
      </c>
      <c r="Q73" s="1" t="s">
        <v>56</v>
      </c>
      <c r="R73" s="1">
        <v>0</v>
      </c>
      <c r="S73" s="1" t="s">
        <v>52</v>
      </c>
      <c r="T73" s="1">
        <v>1696</v>
      </c>
      <c r="U73" s="1">
        <v>0</v>
      </c>
      <c r="V73" s="1">
        <v>0</v>
      </c>
      <c r="W73" s="1">
        <v>1696</v>
      </c>
      <c r="X73" s="1">
        <v>1</v>
      </c>
      <c r="Y73" s="1">
        <v>1</v>
      </c>
      <c r="Z73" s="1">
        <v>3</v>
      </c>
      <c r="AA73" s="1">
        <v>1</v>
      </c>
      <c r="AB73" s="1" t="s">
        <v>47</v>
      </c>
      <c r="AC73" s="1">
        <v>8</v>
      </c>
      <c r="AD73" s="1" t="s">
        <v>73</v>
      </c>
      <c r="AE73" s="1" t="s">
        <v>54</v>
      </c>
      <c r="AF73" s="1">
        <v>1</v>
      </c>
      <c r="AG73" s="1">
        <v>0</v>
      </c>
      <c r="AH73" s="1">
        <v>3</v>
      </c>
      <c r="AI73" s="1">
        <v>2007</v>
      </c>
      <c r="AJ73" s="1" t="s">
        <v>9</v>
      </c>
      <c r="AK73" s="1">
        <v>143900</v>
      </c>
    </row>
    <row r="74" spans="1:37" x14ac:dyDescent="0.25">
      <c r="A74" s="5">
        <v>1104</v>
      </c>
      <c r="B74" s="6">
        <v>20</v>
      </c>
      <c r="C74" s="6" t="s">
        <v>3</v>
      </c>
      <c r="D74" s="6">
        <v>8910</v>
      </c>
      <c r="E74" s="1" t="s">
        <v>59</v>
      </c>
      <c r="F74" s="1">
        <v>6</v>
      </c>
      <c r="G74" s="1">
        <v>6</v>
      </c>
      <c r="H74" s="1">
        <v>1959</v>
      </c>
      <c r="I74" s="1">
        <v>1959</v>
      </c>
      <c r="J74" s="1" t="s">
        <v>61</v>
      </c>
      <c r="K74" s="1" t="s">
        <v>47</v>
      </c>
      <c r="L74" s="1" t="s">
        <v>47</v>
      </c>
      <c r="M74" s="1" t="s">
        <v>49</v>
      </c>
      <c r="N74" s="1" t="s">
        <v>47</v>
      </c>
      <c r="O74" s="1" t="s">
        <v>47</v>
      </c>
      <c r="P74" s="1" t="s">
        <v>70</v>
      </c>
      <c r="Q74" s="1" t="s">
        <v>65</v>
      </c>
      <c r="R74" s="1">
        <v>655</v>
      </c>
      <c r="S74" s="1" t="s">
        <v>52</v>
      </c>
      <c r="T74" s="1">
        <v>1194</v>
      </c>
      <c r="U74" s="1">
        <v>0</v>
      </c>
      <c r="V74" s="1">
        <v>0</v>
      </c>
      <c r="W74" s="1">
        <v>1194</v>
      </c>
      <c r="X74" s="1">
        <v>1</v>
      </c>
      <c r="Y74" s="1">
        <v>0</v>
      </c>
      <c r="Z74" s="1">
        <v>3</v>
      </c>
      <c r="AA74" s="1">
        <v>1</v>
      </c>
      <c r="AB74" s="1" t="s">
        <v>47</v>
      </c>
      <c r="AC74" s="1">
        <v>6</v>
      </c>
      <c r="AD74" s="1" t="s">
        <v>53</v>
      </c>
      <c r="AE74" s="1" t="s">
        <v>69</v>
      </c>
      <c r="AF74" s="1">
        <v>2</v>
      </c>
      <c r="AG74" s="1">
        <v>0</v>
      </c>
      <c r="AH74" s="1">
        <v>7</v>
      </c>
      <c r="AI74" s="1">
        <v>2006</v>
      </c>
      <c r="AJ74" s="1" t="s">
        <v>9</v>
      </c>
      <c r="AK74" s="1">
        <v>159500</v>
      </c>
    </row>
    <row r="75" spans="1:37" x14ac:dyDescent="0.25">
      <c r="A75" s="5">
        <v>1384</v>
      </c>
      <c r="B75" s="6">
        <v>30</v>
      </c>
      <c r="C75" s="6" t="s">
        <v>3</v>
      </c>
      <c r="D75" s="6">
        <v>25339</v>
      </c>
      <c r="E75" s="1" t="s">
        <v>45</v>
      </c>
      <c r="F75" s="1">
        <v>5</v>
      </c>
      <c r="G75" s="1">
        <v>7</v>
      </c>
      <c r="H75" s="1">
        <v>1918</v>
      </c>
      <c r="I75" s="1">
        <v>2007</v>
      </c>
      <c r="J75" s="1" t="s">
        <v>46</v>
      </c>
      <c r="K75" s="1" t="s">
        <v>47</v>
      </c>
      <c r="L75" s="1" t="s">
        <v>48</v>
      </c>
      <c r="M75" s="1" t="s">
        <v>67</v>
      </c>
      <c r="N75" s="1" t="s">
        <v>47</v>
      </c>
      <c r="O75" s="1" t="s">
        <v>47</v>
      </c>
      <c r="P75" s="1" t="s">
        <v>50</v>
      </c>
      <c r="Q75" s="1" t="s">
        <v>56</v>
      </c>
      <c r="R75" s="1">
        <v>0</v>
      </c>
      <c r="S75" s="1" t="s">
        <v>52</v>
      </c>
      <c r="T75" s="1">
        <v>1416</v>
      </c>
      <c r="U75" s="1">
        <v>0</v>
      </c>
      <c r="V75" s="1">
        <v>0</v>
      </c>
      <c r="W75" s="1">
        <v>1416</v>
      </c>
      <c r="X75" s="1">
        <v>2</v>
      </c>
      <c r="Y75" s="1">
        <v>0</v>
      </c>
      <c r="Z75" s="1">
        <v>3</v>
      </c>
      <c r="AA75" s="1">
        <v>1</v>
      </c>
      <c r="AB75" s="1" t="s">
        <v>48</v>
      </c>
      <c r="AC75" s="1">
        <v>7</v>
      </c>
      <c r="AD75" s="1" t="s">
        <v>53</v>
      </c>
      <c r="AE75" s="1" t="s">
        <v>54</v>
      </c>
      <c r="AF75" s="1">
        <v>2</v>
      </c>
      <c r="AG75" s="1">
        <v>0</v>
      </c>
      <c r="AH75" s="1">
        <v>8</v>
      </c>
      <c r="AI75" s="1">
        <v>2007</v>
      </c>
      <c r="AJ75" s="1" t="s">
        <v>9</v>
      </c>
      <c r="AK75" s="1">
        <v>112000</v>
      </c>
    </row>
    <row r="76" spans="1:37" x14ac:dyDescent="0.25">
      <c r="A76" s="5">
        <v>1146</v>
      </c>
      <c r="B76" s="6">
        <v>50</v>
      </c>
      <c r="C76" s="6" t="s">
        <v>4</v>
      </c>
      <c r="D76" s="6">
        <v>6240</v>
      </c>
      <c r="E76" s="1" t="s">
        <v>45</v>
      </c>
      <c r="F76" s="1">
        <v>5</v>
      </c>
      <c r="G76" s="1">
        <v>6</v>
      </c>
      <c r="H76" s="1">
        <v>1928</v>
      </c>
      <c r="I76" s="1">
        <v>1950</v>
      </c>
      <c r="J76" s="1" t="s">
        <v>46</v>
      </c>
      <c r="K76" s="1" t="s">
        <v>47</v>
      </c>
      <c r="L76" s="1" t="s">
        <v>47</v>
      </c>
      <c r="M76" s="1" t="s">
        <v>67</v>
      </c>
      <c r="N76" s="1" t="s">
        <v>47</v>
      </c>
      <c r="O76" s="1" t="s">
        <v>47</v>
      </c>
      <c r="P76" s="1" t="s">
        <v>50</v>
      </c>
      <c r="Q76" s="1" t="s">
        <v>56</v>
      </c>
      <c r="R76" s="1">
        <v>0</v>
      </c>
      <c r="S76" s="1" t="s">
        <v>52</v>
      </c>
      <c r="T76" s="1">
        <v>1042</v>
      </c>
      <c r="U76" s="1">
        <v>534</v>
      </c>
      <c r="V76" s="1">
        <v>0</v>
      </c>
      <c r="W76" s="1">
        <v>1576</v>
      </c>
      <c r="X76" s="1">
        <v>1</v>
      </c>
      <c r="Y76" s="1">
        <v>0</v>
      </c>
      <c r="Z76" s="1">
        <v>3</v>
      </c>
      <c r="AA76" s="1">
        <v>1</v>
      </c>
      <c r="AB76" s="1" t="s">
        <v>47</v>
      </c>
      <c r="AC76" s="1">
        <v>8</v>
      </c>
      <c r="AD76" s="1" t="s">
        <v>53</v>
      </c>
      <c r="AE76" s="1" t="s">
        <v>58</v>
      </c>
      <c r="AF76" s="1">
        <v>1</v>
      </c>
      <c r="AG76" s="1">
        <v>0</v>
      </c>
      <c r="AH76" s="1">
        <v>8</v>
      </c>
      <c r="AI76" s="1">
        <v>2006</v>
      </c>
      <c r="AJ76" s="1" t="s">
        <v>11</v>
      </c>
      <c r="AK76" s="1">
        <v>149000</v>
      </c>
    </row>
    <row r="77" spans="1:37" x14ac:dyDescent="0.25">
      <c r="A77" s="5">
        <v>1040</v>
      </c>
      <c r="B77" s="6">
        <v>180</v>
      </c>
      <c r="C77" s="6" t="s">
        <v>4</v>
      </c>
      <c r="D77" s="6">
        <v>1477</v>
      </c>
      <c r="E77" s="1" t="s">
        <v>45</v>
      </c>
      <c r="F77" s="1">
        <v>4</v>
      </c>
      <c r="G77" s="1">
        <v>4</v>
      </c>
      <c r="H77" s="1">
        <v>1970</v>
      </c>
      <c r="I77" s="1">
        <v>1970</v>
      </c>
      <c r="J77" s="1" t="s">
        <v>46</v>
      </c>
      <c r="K77" s="1" t="s">
        <v>47</v>
      </c>
      <c r="L77" s="1" t="s">
        <v>47</v>
      </c>
      <c r="M77" s="1" t="s">
        <v>49</v>
      </c>
      <c r="N77" s="1" t="s">
        <v>48</v>
      </c>
      <c r="O77" s="1" t="s">
        <v>47</v>
      </c>
      <c r="P77" s="1" t="s">
        <v>68</v>
      </c>
      <c r="Q77" s="1" t="s">
        <v>63</v>
      </c>
      <c r="R77" s="1">
        <v>509</v>
      </c>
      <c r="S77" s="1" t="s">
        <v>52</v>
      </c>
      <c r="T77" s="1">
        <v>630</v>
      </c>
      <c r="U77" s="1">
        <v>0</v>
      </c>
      <c r="V77" s="1">
        <v>0</v>
      </c>
      <c r="W77" s="1">
        <v>630</v>
      </c>
      <c r="X77" s="1">
        <v>1</v>
      </c>
      <c r="Y77" s="1">
        <v>0</v>
      </c>
      <c r="Z77" s="1">
        <v>1</v>
      </c>
      <c r="AA77" s="1">
        <v>1</v>
      </c>
      <c r="AB77" s="1" t="s">
        <v>47</v>
      </c>
      <c r="AC77" s="1">
        <v>3</v>
      </c>
      <c r="AD77" s="1" t="s">
        <v>53</v>
      </c>
      <c r="AE77" s="1" t="s">
        <v>54</v>
      </c>
      <c r="AF77" s="1">
        <v>1</v>
      </c>
      <c r="AG77" s="1">
        <v>0</v>
      </c>
      <c r="AH77" s="1">
        <v>4</v>
      </c>
      <c r="AI77" s="1">
        <v>2009</v>
      </c>
      <c r="AJ77" s="1" t="s">
        <v>9</v>
      </c>
      <c r="AK77" s="1">
        <v>80000</v>
      </c>
    </row>
    <row r="78" spans="1:37" x14ac:dyDescent="0.25">
      <c r="A78" s="5">
        <v>524</v>
      </c>
      <c r="B78" s="6">
        <v>60</v>
      </c>
      <c r="C78" s="6" t="s">
        <v>3</v>
      </c>
      <c r="D78" s="6">
        <v>40094</v>
      </c>
      <c r="E78" s="1" t="s">
        <v>45</v>
      </c>
      <c r="F78" s="1">
        <v>10</v>
      </c>
      <c r="G78" s="1">
        <v>5</v>
      </c>
      <c r="H78" s="1">
        <v>2007</v>
      </c>
      <c r="I78" s="1">
        <v>2008</v>
      </c>
      <c r="J78" s="1" t="s">
        <v>61</v>
      </c>
      <c r="K78" s="1" t="s">
        <v>62</v>
      </c>
      <c r="L78" s="1" t="s">
        <v>47</v>
      </c>
      <c r="M78" s="1" t="s">
        <v>55</v>
      </c>
      <c r="N78" s="1" t="s">
        <v>62</v>
      </c>
      <c r="O78" s="1" t="s">
        <v>47</v>
      </c>
      <c r="P78" s="1" t="s">
        <v>48</v>
      </c>
      <c r="Q78" s="1" t="s">
        <v>63</v>
      </c>
      <c r="R78" s="1">
        <v>2260</v>
      </c>
      <c r="S78" s="1" t="s">
        <v>52</v>
      </c>
      <c r="T78" s="1">
        <v>3138</v>
      </c>
      <c r="U78" s="1">
        <v>1538</v>
      </c>
      <c r="V78" s="1">
        <v>0</v>
      </c>
      <c r="W78" s="1">
        <v>4676</v>
      </c>
      <c r="X78" s="1">
        <v>3</v>
      </c>
      <c r="Y78" s="1">
        <v>1</v>
      </c>
      <c r="Z78" s="1">
        <v>3</v>
      </c>
      <c r="AA78" s="1">
        <v>1</v>
      </c>
      <c r="AB78" s="1" t="s">
        <v>62</v>
      </c>
      <c r="AC78" s="1">
        <v>11</v>
      </c>
      <c r="AD78" s="1" t="s">
        <v>53</v>
      </c>
      <c r="AE78" s="1" t="s">
        <v>69</v>
      </c>
      <c r="AF78" s="1">
        <v>3</v>
      </c>
      <c r="AG78" s="1">
        <v>0</v>
      </c>
      <c r="AH78" s="1">
        <v>10</v>
      </c>
      <c r="AI78" s="1">
        <v>2007</v>
      </c>
      <c r="AJ78" s="1" t="s">
        <v>10</v>
      </c>
      <c r="AK78" s="1">
        <v>184750</v>
      </c>
    </row>
    <row r="79" spans="1:37" x14ac:dyDescent="0.25">
      <c r="A79" s="5">
        <v>1351</v>
      </c>
      <c r="B79" s="6">
        <v>90</v>
      </c>
      <c r="C79" s="6" t="s">
        <v>3</v>
      </c>
      <c r="D79" s="6">
        <v>11643</v>
      </c>
      <c r="E79" s="1" t="s">
        <v>45</v>
      </c>
      <c r="F79" s="1">
        <v>5</v>
      </c>
      <c r="G79" s="1">
        <v>5</v>
      </c>
      <c r="H79" s="1">
        <v>1969</v>
      </c>
      <c r="I79" s="1">
        <v>1969</v>
      </c>
      <c r="J79" s="1" t="s">
        <v>46</v>
      </c>
      <c r="K79" s="1" t="s">
        <v>47</v>
      </c>
      <c r="L79" s="1" t="s">
        <v>47</v>
      </c>
      <c r="M79" s="1" t="s">
        <v>49</v>
      </c>
      <c r="N79" s="1" t="s">
        <v>47</v>
      </c>
      <c r="O79" s="1" t="s">
        <v>47</v>
      </c>
      <c r="P79" s="1" t="s">
        <v>50</v>
      </c>
      <c r="Q79" s="1" t="s">
        <v>60</v>
      </c>
      <c r="R79" s="1">
        <v>500</v>
      </c>
      <c r="S79" s="1" t="s">
        <v>52</v>
      </c>
      <c r="T79" s="1">
        <v>1338</v>
      </c>
      <c r="U79" s="1">
        <v>1296</v>
      </c>
      <c r="V79" s="1">
        <v>0</v>
      </c>
      <c r="W79" s="1">
        <v>2634</v>
      </c>
      <c r="X79" s="1">
        <v>2</v>
      </c>
      <c r="Y79" s="1">
        <v>2</v>
      </c>
      <c r="Z79" s="1">
        <v>6</v>
      </c>
      <c r="AA79" s="1">
        <v>2</v>
      </c>
      <c r="AB79" s="1" t="s">
        <v>47</v>
      </c>
      <c r="AC79" s="1">
        <v>12</v>
      </c>
      <c r="AD79" s="1" t="s">
        <v>53</v>
      </c>
      <c r="AE79" s="1" t="s">
        <v>58</v>
      </c>
      <c r="AF79" s="1">
        <v>4</v>
      </c>
      <c r="AG79" s="1">
        <v>0</v>
      </c>
      <c r="AH79" s="1">
        <v>8</v>
      </c>
      <c r="AI79" s="1">
        <v>2009</v>
      </c>
      <c r="AJ79" s="1" t="s">
        <v>9</v>
      </c>
      <c r="AK79" s="1">
        <v>200000</v>
      </c>
    </row>
    <row r="80" spans="1:37" x14ac:dyDescent="0.25">
      <c r="A80" s="5">
        <v>1305</v>
      </c>
      <c r="B80" s="6">
        <v>160</v>
      </c>
      <c r="C80" s="6" t="s">
        <v>4</v>
      </c>
      <c r="D80" s="6">
        <v>3363</v>
      </c>
      <c r="E80" s="1" t="s">
        <v>45</v>
      </c>
      <c r="F80" s="1">
        <v>7</v>
      </c>
      <c r="G80" s="1">
        <v>5</v>
      </c>
      <c r="H80" s="1">
        <v>2004</v>
      </c>
      <c r="I80" s="1">
        <v>2004</v>
      </c>
      <c r="J80" s="1" t="s">
        <v>46</v>
      </c>
      <c r="K80" s="1" t="s">
        <v>48</v>
      </c>
      <c r="L80" s="1" t="s">
        <v>47</v>
      </c>
      <c r="M80" s="1" t="s">
        <v>55</v>
      </c>
      <c r="N80" s="1" t="s">
        <v>48</v>
      </c>
      <c r="O80" s="1" t="s">
        <v>47</v>
      </c>
      <c r="P80" s="1" t="s">
        <v>50</v>
      </c>
      <c r="Q80" s="1" t="s">
        <v>56</v>
      </c>
      <c r="R80" s="1">
        <v>0</v>
      </c>
      <c r="S80" s="1" t="s">
        <v>52</v>
      </c>
      <c r="T80" s="1">
        <v>976</v>
      </c>
      <c r="U80" s="1">
        <v>732</v>
      </c>
      <c r="V80" s="1">
        <v>0</v>
      </c>
      <c r="W80" s="1">
        <v>1708</v>
      </c>
      <c r="X80" s="1">
        <v>2</v>
      </c>
      <c r="Y80" s="1">
        <v>0</v>
      </c>
      <c r="Z80" s="1">
        <v>3</v>
      </c>
      <c r="AA80" s="1">
        <v>1</v>
      </c>
      <c r="AB80" s="1" t="s">
        <v>48</v>
      </c>
      <c r="AC80" s="1">
        <v>7</v>
      </c>
      <c r="AD80" s="1" t="s">
        <v>57</v>
      </c>
      <c r="AE80" s="1" t="s">
        <v>58</v>
      </c>
      <c r="AF80" s="1">
        <v>2</v>
      </c>
      <c r="AG80" s="1">
        <v>0</v>
      </c>
      <c r="AH80" s="1">
        <v>4</v>
      </c>
      <c r="AI80" s="1">
        <v>2006</v>
      </c>
      <c r="AJ80" s="1" t="s">
        <v>9</v>
      </c>
      <c r="AK80" s="1">
        <v>130000</v>
      </c>
    </row>
    <row r="81" spans="1:37" x14ac:dyDescent="0.25">
      <c r="A81" s="5">
        <v>896</v>
      </c>
      <c r="B81" s="1">
        <v>60</v>
      </c>
      <c r="C81" s="6" t="s">
        <v>3</v>
      </c>
      <c r="D81" s="6">
        <v>7056</v>
      </c>
      <c r="E81" s="1" t="s">
        <v>45</v>
      </c>
      <c r="F81" s="1">
        <v>6</v>
      </c>
      <c r="G81" s="1">
        <v>5</v>
      </c>
      <c r="H81" s="1">
        <v>1963</v>
      </c>
      <c r="I81" s="1">
        <v>1963</v>
      </c>
      <c r="J81" s="1" t="s">
        <v>61</v>
      </c>
      <c r="K81" s="1" t="s">
        <v>47</v>
      </c>
      <c r="L81" s="1" t="s">
        <v>47</v>
      </c>
      <c r="M81" s="1" t="s">
        <v>49</v>
      </c>
      <c r="N81" s="1" t="s">
        <v>47</v>
      </c>
      <c r="O81" s="1" t="s">
        <v>47</v>
      </c>
      <c r="P81" s="1" t="s">
        <v>50</v>
      </c>
      <c r="Q81" s="1" t="s">
        <v>51</v>
      </c>
      <c r="R81" s="1">
        <v>400</v>
      </c>
      <c r="S81" s="1" t="s">
        <v>52</v>
      </c>
      <c r="T81" s="1">
        <v>983</v>
      </c>
      <c r="U81" s="1">
        <v>813</v>
      </c>
      <c r="V81" s="1">
        <v>0</v>
      </c>
      <c r="W81" s="1">
        <v>1796</v>
      </c>
      <c r="X81" s="1">
        <v>1</v>
      </c>
      <c r="Y81" s="1">
        <v>1</v>
      </c>
      <c r="Z81" s="1">
        <v>4</v>
      </c>
      <c r="AA81" s="1">
        <v>1</v>
      </c>
      <c r="AB81" s="1" t="s">
        <v>47</v>
      </c>
      <c r="AC81" s="1">
        <v>8</v>
      </c>
      <c r="AD81" s="1" t="s">
        <v>53</v>
      </c>
      <c r="AE81" s="1" t="s">
        <v>54</v>
      </c>
      <c r="AF81" s="1">
        <v>2</v>
      </c>
      <c r="AG81" s="1">
        <v>0</v>
      </c>
      <c r="AH81" s="1">
        <v>10</v>
      </c>
      <c r="AI81" s="1">
        <v>2008</v>
      </c>
      <c r="AJ81" s="1" t="s">
        <v>9</v>
      </c>
      <c r="AK81" s="1">
        <v>140000</v>
      </c>
    </row>
    <row r="82" spans="1:37" x14ac:dyDescent="0.25">
      <c r="A82" s="5">
        <v>353</v>
      </c>
      <c r="B82" s="6">
        <v>50</v>
      </c>
      <c r="C82" s="6" t="s">
        <v>3</v>
      </c>
      <c r="D82" s="6">
        <v>9084</v>
      </c>
      <c r="E82" s="1" t="s">
        <v>45</v>
      </c>
      <c r="F82" s="1">
        <v>5</v>
      </c>
      <c r="G82" s="1">
        <v>6</v>
      </c>
      <c r="H82" s="1">
        <v>1941</v>
      </c>
      <c r="I82" s="1">
        <v>1950</v>
      </c>
      <c r="J82" s="1" t="s">
        <v>46</v>
      </c>
      <c r="K82" s="1" t="s">
        <v>47</v>
      </c>
      <c r="L82" s="1" t="s">
        <v>47</v>
      </c>
      <c r="M82" s="1" t="s">
        <v>49</v>
      </c>
      <c r="N82" s="1" t="s">
        <v>47</v>
      </c>
      <c r="O82" s="1" t="s">
        <v>66</v>
      </c>
      <c r="P82" s="1" t="s">
        <v>70</v>
      </c>
      <c r="Q82" s="1" t="s">
        <v>60</v>
      </c>
      <c r="R82" s="1">
        <v>236</v>
      </c>
      <c r="S82" s="1" t="s">
        <v>75</v>
      </c>
      <c r="T82" s="1">
        <v>616</v>
      </c>
      <c r="U82" s="1">
        <v>495</v>
      </c>
      <c r="V82" s="1">
        <v>0</v>
      </c>
      <c r="W82" s="1">
        <v>1111</v>
      </c>
      <c r="X82" s="1">
        <v>1</v>
      </c>
      <c r="Y82" s="1">
        <v>0</v>
      </c>
      <c r="Z82" s="1">
        <v>3</v>
      </c>
      <c r="AA82" s="1">
        <v>1</v>
      </c>
      <c r="AB82" s="1" t="s">
        <v>47</v>
      </c>
      <c r="AC82" s="1">
        <v>5</v>
      </c>
      <c r="AD82" s="1" t="s">
        <v>53</v>
      </c>
      <c r="AE82" s="1" t="s">
        <v>58</v>
      </c>
      <c r="AF82" s="1">
        <v>1</v>
      </c>
      <c r="AG82" s="1">
        <v>0</v>
      </c>
      <c r="AH82" s="1">
        <v>3</v>
      </c>
      <c r="AI82" s="1">
        <v>2008</v>
      </c>
      <c r="AJ82" s="1" t="s">
        <v>9</v>
      </c>
      <c r="AK82" s="1">
        <v>95000</v>
      </c>
    </row>
    <row r="83" spans="1:37" x14ac:dyDescent="0.25">
      <c r="A83" s="5">
        <v>876</v>
      </c>
      <c r="B83" s="6">
        <v>60</v>
      </c>
      <c r="C83" s="6" t="s">
        <v>5</v>
      </c>
      <c r="D83" s="6">
        <v>9000</v>
      </c>
      <c r="E83" s="1" t="s">
        <v>45</v>
      </c>
      <c r="F83" s="1">
        <v>8</v>
      </c>
      <c r="G83" s="1">
        <v>5</v>
      </c>
      <c r="H83" s="1">
        <v>2007</v>
      </c>
      <c r="I83" s="1">
        <v>2007</v>
      </c>
      <c r="J83" s="1" t="s">
        <v>46</v>
      </c>
      <c r="K83" s="1" t="s">
        <v>48</v>
      </c>
      <c r="L83" s="1" t="s">
        <v>47</v>
      </c>
      <c r="M83" s="1" t="s">
        <v>55</v>
      </c>
      <c r="N83" s="1" t="s">
        <v>48</v>
      </c>
      <c r="O83" s="1" t="s">
        <v>47</v>
      </c>
      <c r="P83" s="1" t="s">
        <v>68</v>
      </c>
      <c r="Q83" s="1" t="s">
        <v>63</v>
      </c>
      <c r="R83" s="1">
        <v>64</v>
      </c>
      <c r="S83" s="1" t="s">
        <v>52</v>
      </c>
      <c r="T83" s="1">
        <v>1184</v>
      </c>
      <c r="U83" s="1">
        <v>1426</v>
      </c>
      <c r="V83" s="1">
        <v>0</v>
      </c>
      <c r="W83" s="1">
        <v>2610</v>
      </c>
      <c r="X83" s="1">
        <v>2</v>
      </c>
      <c r="Y83" s="1">
        <v>1</v>
      </c>
      <c r="Z83" s="1">
        <v>4</v>
      </c>
      <c r="AA83" s="1">
        <v>1</v>
      </c>
      <c r="AB83" s="1" t="s">
        <v>62</v>
      </c>
      <c r="AC83" s="1">
        <v>11</v>
      </c>
      <c r="AD83" s="1" t="s">
        <v>53</v>
      </c>
      <c r="AE83" s="1" t="s">
        <v>69</v>
      </c>
      <c r="AF83" s="1">
        <v>2</v>
      </c>
      <c r="AG83" s="1">
        <v>0</v>
      </c>
      <c r="AH83" s="1">
        <v>8</v>
      </c>
      <c r="AI83" s="1">
        <v>2007</v>
      </c>
      <c r="AJ83" s="1" t="s">
        <v>10</v>
      </c>
      <c r="AK83" s="1">
        <v>303477</v>
      </c>
    </row>
    <row r="84" spans="1:37" x14ac:dyDescent="0.25">
      <c r="A84" s="5">
        <v>1138</v>
      </c>
      <c r="B84" s="6">
        <v>50</v>
      </c>
      <c r="C84" s="6" t="s">
        <v>3</v>
      </c>
      <c r="D84" s="6">
        <v>6342</v>
      </c>
      <c r="E84" s="1" t="s">
        <v>45</v>
      </c>
      <c r="F84" s="1">
        <v>5</v>
      </c>
      <c r="G84" s="1">
        <v>8</v>
      </c>
      <c r="H84" s="1">
        <v>1875</v>
      </c>
      <c r="I84" s="1">
        <v>1996</v>
      </c>
      <c r="J84" s="1" t="s">
        <v>46</v>
      </c>
      <c r="K84" s="1" t="s">
        <v>47</v>
      </c>
      <c r="L84" s="1" t="s">
        <v>48</v>
      </c>
      <c r="M84" s="1" t="s">
        <v>49</v>
      </c>
      <c r="N84" s="1" t="s">
        <v>47</v>
      </c>
      <c r="O84" s="1" t="s">
        <v>47</v>
      </c>
      <c r="P84" s="1" t="s">
        <v>50</v>
      </c>
      <c r="Q84" s="1" t="s">
        <v>56</v>
      </c>
      <c r="R84" s="1">
        <v>0</v>
      </c>
      <c r="S84" s="1" t="s">
        <v>75</v>
      </c>
      <c r="T84" s="1">
        <v>780</v>
      </c>
      <c r="U84" s="1">
        <v>240</v>
      </c>
      <c r="V84" s="1">
        <v>0</v>
      </c>
      <c r="W84" s="1">
        <v>1020</v>
      </c>
      <c r="X84" s="1">
        <v>1</v>
      </c>
      <c r="Y84" s="1">
        <v>0</v>
      </c>
      <c r="Z84" s="1">
        <v>2</v>
      </c>
      <c r="AA84" s="1">
        <v>1</v>
      </c>
      <c r="AB84" s="1" t="s">
        <v>47</v>
      </c>
      <c r="AC84" s="1">
        <v>6</v>
      </c>
      <c r="AD84" s="1" t="s">
        <v>53</v>
      </c>
      <c r="AE84" s="1" t="s">
        <v>76</v>
      </c>
      <c r="AF84" s="1">
        <v>0</v>
      </c>
      <c r="AG84" s="1">
        <v>0</v>
      </c>
      <c r="AH84" s="1">
        <v>5</v>
      </c>
      <c r="AI84" s="1">
        <v>2010</v>
      </c>
      <c r="AJ84" s="1" t="s">
        <v>9</v>
      </c>
      <c r="AK84" s="1">
        <v>94000</v>
      </c>
    </row>
    <row r="85" spans="1:37" x14ac:dyDescent="0.25">
      <c r="A85" s="5">
        <v>1124</v>
      </c>
      <c r="B85" s="6">
        <v>20</v>
      </c>
      <c r="C85" s="6" t="s">
        <v>3</v>
      </c>
      <c r="D85" s="6">
        <v>9405</v>
      </c>
      <c r="E85" s="1" t="s">
        <v>45</v>
      </c>
      <c r="F85" s="1">
        <v>5</v>
      </c>
      <c r="G85" s="1">
        <v>9</v>
      </c>
      <c r="H85" s="1">
        <v>1947</v>
      </c>
      <c r="I85" s="1">
        <v>2008</v>
      </c>
      <c r="J85" s="1" t="s">
        <v>61</v>
      </c>
      <c r="K85" s="1" t="s">
        <v>47</v>
      </c>
      <c r="L85" s="1" t="s">
        <v>62</v>
      </c>
      <c r="M85" s="1" t="s">
        <v>49</v>
      </c>
      <c r="N85" s="1" t="s">
        <v>47</v>
      </c>
      <c r="O85" s="1" t="s">
        <v>47</v>
      </c>
      <c r="P85" s="1" t="s">
        <v>50</v>
      </c>
      <c r="Q85" s="1" t="s">
        <v>56</v>
      </c>
      <c r="R85" s="1">
        <v>0</v>
      </c>
      <c r="S85" s="1" t="s">
        <v>52</v>
      </c>
      <c r="T85" s="1">
        <v>698</v>
      </c>
      <c r="U85" s="1">
        <v>0</v>
      </c>
      <c r="V85" s="1">
        <v>0</v>
      </c>
      <c r="W85" s="1">
        <v>698</v>
      </c>
      <c r="X85" s="1">
        <v>1</v>
      </c>
      <c r="Y85" s="1">
        <v>0</v>
      </c>
      <c r="Z85" s="1">
        <v>2</v>
      </c>
      <c r="AA85" s="1">
        <v>1</v>
      </c>
      <c r="AB85" s="1" t="s">
        <v>47</v>
      </c>
      <c r="AC85" s="1">
        <v>4</v>
      </c>
      <c r="AD85" s="1" t="s">
        <v>53</v>
      </c>
      <c r="AE85" s="1" t="s">
        <v>76</v>
      </c>
      <c r="AF85" s="1">
        <v>0</v>
      </c>
      <c r="AG85" s="1">
        <v>0</v>
      </c>
      <c r="AH85" s="1">
        <v>6</v>
      </c>
      <c r="AI85" s="1">
        <v>2009</v>
      </c>
      <c r="AJ85" s="1" t="s">
        <v>9</v>
      </c>
      <c r="AK85" s="1">
        <v>118000</v>
      </c>
    </row>
    <row r="86" spans="1:37" x14ac:dyDescent="0.25">
      <c r="A86" s="5">
        <v>248</v>
      </c>
      <c r="B86" s="6">
        <v>20</v>
      </c>
      <c r="C86" s="6" t="s">
        <v>3</v>
      </c>
      <c r="D86" s="6">
        <v>11310</v>
      </c>
      <c r="E86" s="1" t="s">
        <v>45</v>
      </c>
      <c r="F86" s="1">
        <v>6</v>
      </c>
      <c r="G86" s="1">
        <v>5</v>
      </c>
      <c r="H86" s="1">
        <v>1954</v>
      </c>
      <c r="I86" s="1">
        <v>1954</v>
      </c>
      <c r="J86" s="1" t="s">
        <v>61</v>
      </c>
      <c r="K86" s="1" t="s">
        <v>47</v>
      </c>
      <c r="L86" s="1" t="s">
        <v>47</v>
      </c>
      <c r="M86" s="1" t="s">
        <v>49</v>
      </c>
      <c r="N86" s="1" t="s">
        <v>47</v>
      </c>
      <c r="O86" s="1" t="s">
        <v>47</v>
      </c>
      <c r="P86" s="1" t="s">
        <v>50</v>
      </c>
      <c r="Q86" s="1" t="s">
        <v>56</v>
      </c>
      <c r="R86" s="1">
        <v>0</v>
      </c>
      <c r="S86" s="1" t="s">
        <v>52</v>
      </c>
      <c r="T86" s="1">
        <v>1375</v>
      </c>
      <c r="U86" s="1">
        <v>0</v>
      </c>
      <c r="V86" s="1">
        <v>0</v>
      </c>
      <c r="W86" s="1">
        <v>1375</v>
      </c>
      <c r="X86" s="1">
        <v>1</v>
      </c>
      <c r="Y86" s="1">
        <v>0</v>
      </c>
      <c r="Z86" s="1">
        <v>2</v>
      </c>
      <c r="AA86" s="1">
        <v>1</v>
      </c>
      <c r="AB86" s="1" t="s">
        <v>47</v>
      </c>
      <c r="AC86" s="1">
        <v>5</v>
      </c>
      <c r="AD86" s="1" t="s">
        <v>53</v>
      </c>
      <c r="AE86" s="1" t="s">
        <v>54</v>
      </c>
      <c r="AF86" s="1">
        <v>2</v>
      </c>
      <c r="AG86" s="1">
        <v>0</v>
      </c>
      <c r="AH86" s="1">
        <v>6</v>
      </c>
      <c r="AI86" s="1">
        <v>2006</v>
      </c>
      <c r="AJ86" s="1" t="s">
        <v>9</v>
      </c>
      <c r="AK86" s="1">
        <v>140000</v>
      </c>
    </row>
    <row r="87" spans="1:37" x14ac:dyDescent="0.25">
      <c r="A87" s="5">
        <v>983</v>
      </c>
      <c r="B87" s="6">
        <v>20</v>
      </c>
      <c r="C87" s="6" t="s">
        <v>3</v>
      </c>
      <c r="D87" s="6">
        <v>3182</v>
      </c>
      <c r="E87" s="1" t="s">
        <v>45</v>
      </c>
      <c r="F87" s="1">
        <v>7</v>
      </c>
      <c r="G87" s="1">
        <v>5</v>
      </c>
      <c r="H87" s="1">
        <v>2007</v>
      </c>
      <c r="I87" s="1">
        <v>2007</v>
      </c>
      <c r="J87" s="1" t="s">
        <v>46</v>
      </c>
      <c r="K87" s="1" t="s">
        <v>48</v>
      </c>
      <c r="L87" s="1" t="s">
        <v>47</v>
      </c>
      <c r="M87" s="1" t="s">
        <v>55</v>
      </c>
      <c r="N87" s="1" t="s">
        <v>48</v>
      </c>
      <c r="O87" s="1" t="s">
        <v>47</v>
      </c>
      <c r="P87" s="1" t="s">
        <v>68</v>
      </c>
      <c r="Q87" s="1" t="s">
        <v>56</v>
      </c>
      <c r="R87" s="1">
        <v>0</v>
      </c>
      <c r="S87" s="1" t="s">
        <v>52</v>
      </c>
      <c r="T87" s="1">
        <v>1266</v>
      </c>
      <c r="U87" s="1">
        <v>0</v>
      </c>
      <c r="V87" s="1">
        <v>0</v>
      </c>
      <c r="W87" s="1">
        <v>1266</v>
      </c>
      <c r="X87" s="1">
        <v>2</v>
      </c>
      <c r="Y87" s="1">
        <v>0</v>
      </c>
      <c r="Z87" s="1">
        <v>2</v>
      </c>
      <c r="AA87" s="1">
        <v>1</v>
      </c>
      <c r="AB87" s="1" t="s">
        <v>48</v>
      </c>
      <c r="AC87" s="1">
        <v>6</v>
      </c>
      <c r="AD87" s="1" t="s">
        <v>53</v>
      </c>
      <c r="AE87" s="1" t="s">
        <v>54</v>
      </c>
      <c r="AF87" s="1">
        <v>2</v>
      </c>
      <c r="AG87" s="1">
        <v>0</v>
      </c>
      <c r="AH87" s="1">
        <v>3</v>
      </c>
      <c r="AI87" s="1">
        <v>2008</v>
      </c>
      <c r="AJ87" s="1" t="s">
        <v>9</v>
      </c>
      <c r="AK87" s="1">
        <v>159895</v>
      </c>
    </row>
    <row r="88" spans="1:37" x14ac:dyDescent="0.25">
      <c r="A88" s="5">
        <v>1094</v>
      </c>
      <c r="B88" s="6">
        <v>20</v>
      </c>
      <c r="C88" s="6" t="s">
        <v>3</v>
      </c>
      <c r="D88" s="6">
        <v>9230</v>
      </c>
      <c r="E88" s="1" t="s">
        <v>59</v>
      </c>
      <c r="F88" s="1">
        <v>5</v>
      </c>
      <c r="G88" s="1">
        <v>8</v>
      </c>
      <c r="H88" s="1">
        <v>1965</v>
      </c>
      <c r="I88" s="1">
        <v>1998</v>
      </c>
      <c r="J88" s="1" t="s">
        <v>61</v>
      </c>
      <c r="K88" s="1" t="s">
        <v>47</v>
      </c>
      <c r="L88" s="1" t="s">
        <v>47</v>
      </c>
      <c r="M88" s="1" t="s">
        <v>49</v>
      </c>
      <c r="N88" s="1" t="s">
        <v>47</v>
      </c>
      <c r="O88" s="1" t="s">
        <v>47</v>
      </c>
      <c r="P88" s="1" t="s">
        <v>70</v>
      </c>
      <c r="Q88" s="1" t="s">
        <v>63</v>
      </c>
      <c r="R88" s="1">
        <v>661</v>
      </c>
      <c r="S88" s="1" t="s">
        <v>52</v>
      </c>
      <c r="T88" s="1">
        <v>1200</v>
      </c>
      <c r="U88" s="1">
        <v>0</v>
      </c>
      <c r="V88" s="1">
        <v>0</v>
      </c>
      <c r="W88" s="1">
        <v>1200</v>
      </c>
      <c r="X88" s="1">
        <v>1</v>
      </c>
      <c r="Y88" s="1">
        <v>1</v>
      </c>
      <c r="Z88" s="1">
        <v>1</v>
      </c>
      <c r="AA88" s="1">
        <v>1</v>
      </c>
      <c r="AB88" s="1" t="s">
        <v>48</v>
      </c>
      <c r="AC88" s="1">
        <v>6</v>
      </c>
      <c r="AD88" s="1" t="s">
        <v>53</v>
      </c>
      <c r="AE88" s="1" t="s">
        <v>58</v>
      </c>
      <c r="AF88" s="1">
        <v>2</v>
      </c>
      <c r="AG88" s="1">
        <v>0</v>
      </c>
      <c r="AH88" s="1">
        <v>10</v>
      </c>
      <c r="AI88" s="1">
        <v>2006</v>
      </c>
      <c r="AJ88" s="1" t="s">
        <v>9</v>
      </c>
      <c r="AK88" s="1">
        <v>146000</v>
      </c>
    </row>
    <row r="89" spans="1:37" x14ac:dyDescent="0.25">
      <c r="A89" s="5">
        <v>599</v>
      </c>
      <c r="B89" s="6">
        <v>20</v>
      </c>
      <c r="C89" s="6" t="s">
        <v>3</v>
      </c>
      <c r="D89" s="6">
        <v>12984</v>
      </c>
      <c r="E89" s="1" t="s">
        <v>45</v>
      </c>
      <c r="F89" s="1">
        <v>5</v>
      </c>
      <c r="G89" s="1">
        <v>6</v>
      </c>
      <c r="H89" s="1">
        <v>1977</v>
      </c>
      <c r="I89" s="1">
        <v>1977</v>
      </c>
      <c r="J89" s="1" t="s">
        <v>46</v>
      </c>
      <c r="K89" s="1" t="s">
        <v>47</v>
      </c>
      <c r="L89" s="1" t="s">
        <v>47</v>
      </c>
      <c r="M89" s="1" t="s">
        <v>49</v>
      </c>
      <c r="N89" s="1" t="s">
        <v>48</v>
      </c>
      <c r="O89" s="1" t="s">
        <v>47</v>
      </c>
      <c r="P89" s="1" t="s">
        <v>70</v>
      </c>
      <c r="Q89" s="1" t="s">
        <v>65</v>
      </c>
      <c r="R89" s="1">
        <v>1283</v>
      </c>
      <c r="S89" s="1" t="s">
        <v>52</v>
      </c>
      <c r="T89" s="1">
        <v>1647</v>
      </c>
      <c r="U89" s="1">
        <v>0</v>
      </c>
      <c r="V89" s="1">
        <v>0</v>
      </c>
      <c r="W89" s="1">
        <v>1647</v>
      </c>
      <c r="X89" s="1">
        <v>2</v>
      </c>
      <c r="Y89" s="1">
        <v>0</v>
      </c>
      <c r="Z89" s="1">
        <v>3</v>
      </c>
      <c r="AA89" s="1">
        <v>1</v>
      </c>
      <c r="AB89" s="1" t="s">
        <v>48</v>
      </c>
      <c r="AC89" s="1">
        <v>7</v>
      </c>
      <c r="AD89" s="1" t="s">
        <v>53</v>
      </c>
      <c r="AE89" s="1" t="s">
        <v>54</v>
      </c>
      <c r="AF89" s="1">
        <v>2</v>
      </c>
      <c r="AG89" s="1">
        <v>0</v>
      </c>
      <c r="AH89" s="1">
        <v>3</v>
      </c>
      <c r="AI89" s="1">
        <v>2006</v>
      </c>
      <c r="AJ89" s="1" t="s">
        <v>9</v>
      </c>
      <c r="AK89" s="1">
        <v>217500</v>
      </c>
    </row>
    <row r="90" spans="1:37" x14ac:dyDescent="0.25">
      <c r="A90" s="5">
        <v>1445</v>
      </c>
      <c r="B90" s="6">
        <v>20</v>
      </c>
      <c r="C90" s="6" t="s">
        <v>3</v>
      </c>
      <c r="D90" s="6">
        <v>8500</v>
      </c>
      <c r="E90" s="1" t="s">
        <v>64</v>
      </c>
      <c r="F90" s="1">
        <v>7</v>
      </c>
      <c r="G90" s="1">
        <v>5</v>
      </c>
      <c r="H90" s="1">
        <v>2004</v>
      </c>
      <c r="I90" s="1">
        <v>2004</v>
      </c>
      <c r="J90" s="1" t="s">
        <v>46</v>
      </c>
      <c r="K90" s="1" t="s">
        <v>48</v>
      </c>
      <c r="L90" s="1" t="s">
        <v>47</v>
      </c>
      <c r="M90" s="1" t="s">
        <v>55</v>
      </c>
      <c r="N90" s="1" t="s">
        <v>48</v>
      </c>
      <c r="O90" s="1" t="s">
        <v>47</v>
      </c>
      <c r="P90" s="1" t="s">
        <v>68</v>
      </c>
      <c r="Q90" s="1" t="s">
        <v>56</v>
      </c>
      <c r="R90" s="1">
        <v>0</v>
      </c>
      <c r="S90" s="1" t="s">
        <v>52</v>
      </c>
      <c r="T90" s="1">
        <v>1422</v>
      </c>
      <c r="U90" s="1">
        <v>0</v>
      </c>
      <c r="V90" s="1">
        <v>0</v>
      </c>
      <c r="W90" s="1">
        <v>1422</v>
      </c>
      <c r="X90" s="1">
        <v>2</v>
      </c>
      <c r="Y90" s="1">
        <v>0</v>
      </c>
      <c r="Z90" s="1">
        <v>3</v>
      </c>
      <c r="AA90" s="1">
        <v>1</v>
      </c>
      <c r="AB90" s="1" t="s">
        <v>48</v>
      </c>
      <c r="AC90" s="1">
        <v>7</v>
      </c>
      <c r="AD90" s="1" t="s">
        <v>53</v>
      </c>
      <c r="AE90" s="1" t="s">
        <v>54</v>
      </c>
      <c r="AF90" s="1">
        <v>2</v>
      </c>
      <c r="AG90" s="1">
        <v>0</v>
      </c>
      <c r="AH90" s="1">
        <v>11</v>
      </c>
      <c r="AI90" s="1">
        <v>2007</v>
      </c>
      <c r="AJ90" s="1" t="s">
        <v>9</v>
      </c>
      <c r="AK90" s="1">
        <v>179600</v>
      </c>
    </row>
    <row r="91" spans="1:37" x14ac:dyDescent="0.25">
      <c r="A91" s="5">
        <v>1323</v>
      </c>
      <c r="B91" s="6">
        <v>60</v>
      </c>
      <c r="C91" s="6" t="s">
        <v>3</v>
      </c>
      <c r="D91" s="6">
        <v>10186</v>
      </c>
      <c r="E91" s="1" t="s">
        <v>45</v>
      </c>
      <c r="F91" s="1">
        <v>7</v>
      </c>
      <c r="G91" s="1">
        <v>5</v>
      </c>
      <c r="H91" s="1">
        <v>1992</v>
      </c>
      <c r="I91" s="1">
        <v>1992</v>
      </c>
      <c r="J91" s="1" t="s">
        <v>46</v>
      </c>
      <c r="K91" s="1" t="s">
        <v>48</v>
      </c>
      <c r="L91" s="1" t="s">
        <v>47</v>
      </c>
      <c r="M91" s="1" t="s">
        <v>55</v>
      </c>
      <c r="N91" s="1" t="s">
        <v>48</v>
      </c>
      <c r="O91" s="1" t="s">
        <v>47</v>
      </c>
      <c r="P91" s="1" t="s">
        <v>50</v>
      </c>
      <c r="Q91" s="1" t="s">
        <v>63</v>
      </c>
      <c r="R91" s="1">
        <v>674</v>
      </c>
      <c r="S91" s="1" t="s">
        <v>52</v>
      </c>
      <c r="T91" s="1">
        <v>1061</v>
      </c>
      <c r="U91" s="1">
        <v>862</v>
      </c>
      <c r="V91" s="1">
        <v>0</v>
      </c>
      <c r="W91" s="1">
        <v>1923</v>
      </c>
      <c r="X91" s="1">
        <v>2</v>
      </c>
      <c r="Y91" s="1">
        <v>1</v>
      </c>
      <c r="Z91" s="1">
        <v>3</v>
      </c>
      <c r="AA91" s="1">
        <v>1</v>
      </c>
      <c r="AB91" s="1" t="s">
        <v>48</v>
      </c>
      <c r="AC91" s="1">
        <v>8</v>
      </c>
      <c r="AD91" s="1" t="s">
        <v>53</v>
      </c>
      <c r="AE91" s="1" t="s">
        <v>54</v>
      </c>
      <c r="AF91" s="1">
        <v>2</v>
      </c>
      <c r="AG91" s="1">
        <v>0</v>
      </c>
      <c r="AH91" s="1">
        <v>6</v>
      </c>
      <c r="AI91" s="1">
        <v>2010</v>
      </c>
      <c r="AJ91" s="1" t="s">
        <v>9</v>
      </c>
      <c r="AK91" s="1">
        <v>190000</v>
      </c>
    </row>
    <row r="92" spans="1:37" x14ac:dyDescent="0.25">
      <c r="A92" s="5">
        <v>891</v>
      </c>
      <c r="B92" s="6">
        <v>50</v>
      </c>
      <c r="C92" s="6" t="s">
        <v>3</v>
      </c>
      <c r="D92" s="6">
        <v>8064</v>
      </c>
      <c r="E92" s="1" t="s">
        <v>59</v>
      </c>
      <c r="F92" s="1">
        <v>5</v>
      </c>
      <c r="G92" s="1">
        <v>7</v>
      </c>
      <c r="H92" s="1">
        <v>1949</v>
      </c>
      <c r="I92" s="1">
        <v>2006</v>
      </c>
      <c r="J92" s="1" t="s">
        <v>46</v>
      </c>
      <c r="K92" s="1" t="s">
        <v>47</v>
      </c>
      <c r="L92" s="1" t="s">
        <v>48</v>
      </c>
      <c r="M92" s="1" t="s">
        <v>49</v>
      </c>
      <c r="N92" s="1" t="s">
        <v>47</v>
      </c>
      <c r="O92" s="1" t="s">
        <v>47</v>
      </c>
      <c r="P92" s="1" t="s">
        <v>70</v>
      </c>
      <c r="Q92" s="1" t="s">
        <v>56</v>
      </c>
      <c r="R92" s="1">
        <v>0</v>
      </c>
      <c r="S92" s="1" t="s">
        <v>52</v>
      </c>
      <c r="T92" s="1">
        <v>672</v>
      </c>
      <c r="U92" s="1">
        <v>252</v>
      </c>
      <c r="V92" s="1">
        <v>0</v>
      </c>
      <c r="W92" s="1">
        <v>924</v>
      </c>
      <c r="X92" s="1">
        <v>1</v>
      </c>
      <c r="Y92" s="1">
        <v>0</v>
      </c>
      <c r="Z92" s="1">
        <v>3</v>
      </c>
      <c r="AA92" s="1">
        <v>1</v>
      </c>
      <c r="AB92" s="1" t="s">
        <v>47</v>
      </c>
      <c r="AC92" s="1">
        <v>6</v>
      </c>
      <c r="AD92" s="1" t="s">
        <v>53</v>
      </c>
      <c r="AE92" s="1" t="s">
        <v>58</v>
      </c>
      <c r="AF92" s="1">
        <v>2</v>
      </c>
      <c r="AG92" s="1">
        <v>0</v>
      </c>
      <c r="AH92" s="1">
        <v>7</v>
      </c>
      <c r="AI92" s="1">
        <v>2007</v>
      </c>
      <c r="AJ92" s="1" t="s">
        <v>9</v>
      </c>
      <c r="AK92" s="1">
        <v>122900</v>
      </c>
    </row>
    <row r="93" spans="1:37" x14ac:dyDescent="0.25">
      <c r="A93" s="5">
        <v>679</v>
      </c>
      <c r="B93" s="6">
        <v>20</v>
      </c>
      <c r="C93" s="6" t="s">
        <v>3</v>
      </c>
      <c r="D93" s="6">
        <v>11844</v>
      </c>
      <c r="E93" s="1" t="s">
        <v>45</v>
      </c>
      <c r="F93" s="1">
        <v>8</v>
      </c>
      <c r="G93" s="1">
        <v>5</v>
      </c>
      <c r="H93" s="1">
        <v>2008</v>
      </c>
      <c r="I93" s="1">
        <v>2008</v>
      </c>
      <c r="J93" s="1" t="s">
        <v>61</v>
      </c>
      <c r="K93" s="1" t="s">
        <v>48</v>
      </c>
      <c r="L93" s="1" t="s">
        <v>47</v>
      </c>
      <c r="M93" s="1" t="s">
        <v>55</v>
      </c>
      <c r="N93" s="1" t="s">
        <v>62</v>
      </c>
      <c r="O93" s="1" t="s">
        <v>47</v>
      </c>
      <c r="P93" s="1" t="s">
        <v>70</v>
      </c>
      <c r="Q93" s="1" t="s">
        <v>56</v>
      </c>
      <c r="R93" s="1">
        <v>0</v>
      </c>
      <c r="S93" s="1" t="s">
        <v>52</v>
      </c>
      <c r="T93" s="1">
        <v>2046</v>
      </c>
      <c r="U93" s="1">
        <v>0</v>
      </c>
      <c r="V93" s="1">
        <v>0</v>
      </c>
      <c r="W93" s="1">
        <v>2046</v>
      </c>
      <c r="X93" s="1">
        <v>2</v>
      </c>
      <c r="Y93" s="1">
        <v>1</v>
      </c>
      <c r="Z93" s="1">
        <v>3</v>
      </c>
      <c r="AA93" s="1">
        <v>1</v>
      </c>
      <c r="AB93" s="1" t="s">
        <v>48</v>
      </c>
      <c r="AC93" s="1">
        <v>7</v>
      </c>
      <c r="AD93" s="1" t="s">
        <v>53</v>
      </c>
      <c r="AE93" s="1" t="s">
        <v>54</v>
      </c>
      <c r="AF93" s="1">
        <v>3</v>
      </c>
      <c r="AG93" s="1">
        <v>0</v>
      </c>
      <c r="AH93" s="1">
        <v>7</v>
      </c>
      <c r="AI93" s="1">
        <v>2009</v>
      </c>
      <c r="AJ93" s="1" t="s">
        <v>10</v>
      </c>
      <c r="AK93" s="1">
        <v>372500</v>
      </c>
    </row>
    <row r="94" spans="1:37" x14ac:dyDescent="0.25">
      <c r="A94" s="5">
        <v>172</v>
      </c>
      <c r="B94" s="6">
        <v>20</v>
      </c>
      <c r="C94" s="6" t="s">
        <v>3</v>
      </c>
      <c r="D94" s="6">
        <v>31770</v>
      </c>
      <c r="E94" s="1" t="s">
        <v>59</v>
      </c>
      <c r="F94" s="1">
        <v>6</v>
      </c>
      <c r="G94" s="1">
        <v>5</v>
      </c>
      <c r="H94" s="1">
        <v>1960</v>
      </c>
      <c r="I94" s="1">
        <v>1960</v>
      </c>
      <c r="J94" s="1" t="s">
        <v>61</v>
      </c>
      <c r="K94" s="1" t="s">
        <v>47</v>
      </c>
      <c r="L94" s="1" t="s">
        <v>47</v>
      </c>
      <c r="M94" s="1" t="s">
        <v>49</v>
      </c>
      <c r="N94" s="1" t="s">
        <v>47</v>
      </c>
      <c r="O94" s="1" t="s">
        <v>48</v>
      </c>
      <c r="P94" s="1" t="s">
        <v>48</v>
      </c>
      <c r="Q94" s="1" t="s">
        <v>51</v>
      </c>
      <c r="R94" s="1">
        <v>639</v>
      </c>
      <c r="S94" s="1" t="s">
        <v>52</v>
      </c>
      <c r="T94" s="1">
        <v>1656</v>
      </c>
      <c r="U94" s="1">
        <v>0</v>
      </c>
      <c r="V94" s="1">
        <v>0</v>
      </c>
      <c r="W94" s="1">
        <v>1656</v>
      </c>
      <c r="X94" s="1">
        <v>1</v>
      </c>
      <c r="Y94" s="1">
        <v>0</v>
      </c>
      <c r="Z94" s="1">
        <v>3</v>
      </c>
      <c r="AA94" s="1">
        <v>1</v>
      </c>
      <c r="AB94" s="1" t="s">
        <v>47</v>
      </c>
      <c r="AC94" s="1">
        <v>7</v>
      </c>
      <c r="AD94" s="1" t="s">
        <v>53</v>
      </c>
      <c r="AE94" s="1" t="s">
        <v>54</v>
      </c>
      <c r="AF94" s="1">
        <v>2</v>
      </c>
      <c r="AG94" s="1">
        <v>0</v>
      </c>
      <c r="AH94" s="1">
        <v>5</v>
      </c>
      <c r="AI94" s="1">
        <v>2010</v>
      </c>
      <c r="AJ94" s="1" t="s">
        <v>9</v>
      </c>
      <c r="AK94" s="1">
        <v>215000</v>
      </c>
    </row>
    <row r="95" spans="1:37" x14ac:dyDescent="0.25">
      <c r="A95" s="5">
        <v>492</v>
      </c>
      <c r="B95" s="6">
        <v>50</v>
      </c>
      <c r="C95" s="6" t="s">
        <v>3</v>
      </c>
      <c r="D95" s="6">
        <v>9490</v>
      </c>
      <c r="E95" s="1" t="s">
        <v>45</v>
      </c>
      <c r="F95" s="1">
        <v>6</v>
      </c>
      <c r="G95" s="1">
        <v>7</v>
      </c>
      <c r="H95" s="1">
        <v>1941</v>
      </c>
      <c r="I95" s="1">
        <v>1950</v>
      </c>
      <c r="J95" s="1" t="s">
        <v>46</v>
      </c>
      <c r="K95" s="1" t="s">
        <v>47</v>
      </c>
      <c r="L95" s="1" t="s">
        <v>47</v>
      </c>
      <c r="M95" s="1" t="s">
        <v>49</v>
      </c>
      <c r="N95" s="1" t="s">
        <v>47</v>
      </c>
      <c r="O95" s="1" t="s">
        <v>47</v>
      </c>
      <c r="P95" s="1" t="s">
        <v>50</v>
      </c>
      <c r="Q95" s="1" t="s">
        <v>51</v>
      </c>
      <c r="R95" s="1">
        <v>403</v>
      </c>
      <c r="S95" s="1" t="s">
        <v>52</v>
      </c>
      <c r="T95" s="1">
        <v>958</v>
      </c>
      <c r="U95" s="1">
        <v>620</v>
      </c>
      <c r="V95" s="1">
        <v>0</v>
      </c>
      <c r="W95" s="1">
        <v>1578</v>
      </c>
      <c r="X95" s="1">
        <v>1</v>
      </c>
      <c r="Y95" s="1">
        <v>0</v>
      </c>
      <c r="Z95" s="1">
        <v>3</v>
      </c>
      <c r="AA95" s="1">
        <v>1</v>
      </c>
      <c r="AB95" s="1" t="s">
        <v>66</v>
      </c>
      <c r="AC95" s="1">
        <v>5</v>
      </c>
      <c r="AD95" s="1" t="s">
        <v>53</v>
      </c>
      <c r="AE95" s="1" t="s">
        <v>54</v>
      </c>
      <c r="AF95" s="1">
        <v>1</v>
      </c>
      <c r="AG95" s="1">
        <v>0</v>
      </c>
      <c r="AH95" s="1">
        <v>8</v>
      </c>
      <c r="AI95" s="1">
        <v>2006</v>
      </c>
      <c r="AJ95" s="1" t="s">
        <v>9</v>
      </c>
      <c r="AK95" s="1">
        <v>133000</v>
      </c>
    </row>
    <row r="96" spans="1:37" x14ac:dyDescent="0.25">
      <c r="A96" s="5">
        <v>631</v>
      </c>
      <c r="B96" s="6">
        <v>70</v>
      </c>
      <c r="C96" s="6" t="s">
        <v>4</v>
      </c>
      <c r="D96" s="6">
        <v>9000</v>
      </c>
      <c r="E96" s="1" t="s">
        <v>59</v>
      </c>
      <c r="F96" s="1">
        <v>5</v>
      </c>
      <c r="G96" s="1">
        <v>6</v>
      </c>
      <c r="H96" s="1">
        <v>1880</v>
      </c>
      <c r="I96" s="1">
        <v>1991</v>
      </c>
      <c r="J96" s="1" t="s">
        <v>46</v>
      </c>
      <c r="K96" s="1" t="s">
        <v>47</v>
      </c>
      <c r="L96" s="1" t="s">
        <v>47</v>
      </c>
      <c r="M96" s="1" t="s">
        <v>67</v>
      </c>
      <c r="N96" s="1" t="s">
        <v>66</v>
      </c>
      <c r="O96" s="1" t="s">
        <v>66</v>
      </c>
      <c r="P96" s="1" t="s">
        <v>50</v>
      </c>
      <c r="Q96" s="1" t="s">
        <v>56</v>
      </c>
      <c r="R96" s="1">
        <v>0</v>
      </c>
      <c r="S96" s="1" t="s">
        <v>52</v>
      </c>
      <c r="T96" s="1">
        <v>1089</v>
      </c>
      <c r="U96" s="1">
        <v>661</v>
      </c>
      <c r="V96" s="1">
        <v>0</v>
      </c>
      <c r="W96" s="1">
        <v>1750</v>
      </c>
      <c r="X96" s="1">
        <v>1</v>
      </c>
      <c r="Y96" s="1">
        <v>0</v>
      </c>
      <c r="Z96" s="1">
        <v>3</v>
      </c>
      <c r="AA96" s="1">
        <v>1</v>
      </c>
      <c r="AB96" s="1" t="s">
        <v>62</v>
      </c>
      <c r="AC96" s="1">
        <v>8</v>
      </c>
      <c r="AD96" s="1" t="s">
        <v>53</v>
      </c>
      <c r="AE96" s="1" t="s">
        <v>58</v>
      </c>
      <c r="AF96" s="1">
        <v>1</v>
      </c>
      <c r="AG96" s="1">
        <v>0</v>
      </c>
      <c r="AH96" s="1">
        <v>6</v>
      </c>
      <c r="AI96" s="1">
        <v>2006</v>
      </c>
      <c r="AJ96" s="1" t="s">
        <v>10</v>
      </c>
      <c r="AK96" s="1">
        <v>124000</v>
      </c>
    </row>
    <row r="97" spans="1:37" x14ac:dyDescent="0.25">
      <c r="A97" s="5">
        <v>875</v>
      </c>
      <c r="B97" s="6">
        <v>50</v>
      </c>
      <c r="C97" s="6" t="s">
        <v>4</v>
      </c>
      <c r="D97" s="6">
        <v>5720</v>
      </c>
      <c r="E97" s="1" t="s">
        <v>45</v>
      </c>
      <c r="F97" s="1">
        <v>5</v>
      </c>
      <c r="G97" s="1">
        <v>6</v>
      </c>
      <c r="H97" s="1">
        <v>1941</v>
      </c>
      <c r="I97" s="1">
        <v>1950</v>
      </c>
      <c r="J97" s="1" t="s">
        <v>46</v>
      </c>
      <c r="K97" s="1" t="s">
        <v>47</v>
      </c>
      <c r="L97" s="1" t="s">
        <v>47</v>
      </c>
      <c r="M97" s="1" t="s">
        <v>49</v>
      </c>
      <c r="N97" s="1" t="s">
        <v>47</v>
      </c>
      <c r="O97" s="1" t="s">
        <v>47</v>
      </c>
      <c r="P97" s="1" t="s">
        <v>50</v>
      </c>
      <c r="Q97" s="1" t="s">
        <v>56</v>
      </c>
      <c r="R97" s="1">
        <v>0</v>
      </c>
      <c r="S97" s="1" t="s">
        <v>52</v>
      </c>
      <c r="T97" s="1">
        <v>676</v>
      </c>
      <c r="U97" s="1">
        <v>455</v>
      </c>
      <c r="V97" s="1">
        <v>0</v>
      </c>
      <c r="W97" s="1">
        <v>1131</v>
      </c>
      <c r="X97" s="1">
        <v>1</v>
      </c>
      <c r="Y97" s="1">
        <v>1</v>
      </c>
      <c r="Z97" s="1">
        <v>3</v>
      </c>
      <c r="AA97" s="1">
        <v>1</v>
      </c>
      <c r="AB97" s="1" t="s">
        <v>47</v>
      </c>
      <c r="AC97" s="1">
        <v>5</v>
      </c>
      <c r="AD97" s="1" t="s">
        <v>53</v>
      </c>
      <c r="AE97" s="1" t="s">
        <v>58</v>
      </c>
      <c r="AF97" s="1">
        <v>1</v>
      </c>
      <c r="AG97" s="1">
        <v>0</v>
      </c>
      <c r="AH97" s="1">
        <v>8</v>
      </c>
      <c r="AI97" s="1">
        <v>2009</v>
      </c>
      <c r="AJ97" s="1" t="s">
        <v>10</v>
      </c>
      <c r="AK97" s="1">
        <v>66500</v>
      </c>
    </row>
    <row r="98" spans="1:37" x14ac:dyDescent="0.25">
      <c r="A98" s="5">
        <v>465</v>
      </c>
      <c r="B98" s="6">
        <v>20</v>
      </c>
      <c r="C98" s="6" t="s">
        <v>3</v>
      </c>
      <c r="D98" s="6">
        <v>8430</v>
      </c>
      <c r="E98" s="1" t="s">
        <v>45</v>
      </c>
      <c r="F98" s="1">
        <v>5</v>
      </c>
      <c r="G98" s="1">
        <v>5</v>
      </c>
      <c r="H98" s="1">
        <v>1978</v>
      </c>
      <c r="I98" s="1">
        <v>1978</v>
      </c>
      <c r="J98" s="1" t="s">
        <v>46</v>
      </c>
      <c r="K98" s="1" t="s">
        <v>47</v>
      </c>
      <c r="L98" s="1" t="s">
        <v>47</v>
      </c>
      <c r="M98" s="1" t="s">
        <v>49</v>
      </c>
      <c r="N98" s="1" t="s">
        <v>48</v>
      </c>
      <c r="O98" s="1" t="s">
        <v>47</v>
      </c>
      <c r="P98" s="1" t="s">
        <v>50</v>
      </c>
      <c r="Q98" s="1" t="s">
        <v>60</v>
      </c>
      <c r="R98" s="1">
        <v>616</v>
      </c>
      <c r="S98" s="1" t="s">
        <v>52</v>
      </c>
      <c r="T98" s="1">
        <v>1040</v>
      </c>
      <c r="U98" s="1">
        <v>0</v>
      </c>
      <c r="V98" s="1">
        <v>0</v>
      </c>
      <c r="W98" s="1">
        <v>1040</v>
      </c>
      <c r="X98" s="1">
        <v>2</v>
      </c>
      <c r="Y98" s="1">
        <v>0</v>
      </c>
      <c r="Z98" s="1">
        <v>3</v>
      </c>
      <c r="AA98" s="1">
        <v>1</v>
      </c>
      <c r="AB98" s="1" t="s">
        <v>47</v>
      </c>
      <c r="AC98" s="1">
        <v>5</v>
      </c>
      <c r="AD98" s="1" t="s">
        <v>53</v>
      </c>
      <c r="AE98" s="1" t="s">
        <v>76</v>
      </c>
      <c r="AF98" s="1">
        <v>0</v>
      </c>
      <c r="AG98" s="1">
        <v>0</v>
      </c>
      <c r="AH98" s="1">
        <v>8</v>
      </c>
      <c r="AI98" s="1">
        <v>2009</v>
      </c>
      <c r="AJ98" s="1" t="s">
        <v>9</v>
      </c>
      <c r="AK98" s="1">
        <v>124000</v>
      </c>
    </row>
    <row r="99" spans="1:37" x14ac:dyDescent="0.25">
      <c r="A99" s="5">
        <v>815</v>
      </c>
      <c r="B99" s="6">
        <v>50</v>
      </c>
      <c r="C99" s="6" t="s">
        <v>3</v>
      </c>
      <c r="D99" s="6">
        <v>8248</v>
      </c>
      <c r="E99" s="1" t="s">
        <v>45</v>
      </c>
      <c r="F99" s="1">
        <v>5</v>
      </c>
      <c r="G99" s="1">
        <v>7</v>
      </c>
      <c r="H99" s="1">
        <v>1918</v>
      </c>
      <c r="I99" s="1">
        <v>1950</v>
      </c>
      <c r="J99" s="1" t="s">
        <v>46</v>
      </c>
      <c r="K99" s="1" t="s">
        <v>47</v>
      </c>
      <c r="L99" s="1" t="s">
        <v>47</v>
      </c>
      <c r="M99" s="1" t="s">
        <v>67</v>
      </c>
      <c r="N99" s="1" t="s">
        <v>47</v>
      </c>
      <c r="O99" s="1" t="s">
        <v>47</v>
      </c>
      <c r="P99" s="1" t="s">
        <v>50</v>
      </c>
      <c r="Q99" s="1" t="s">
        <v>56</v>
      </c>
      <c r="R99" s="1">
        <v>0</v>
      </c>
      <c r="S99" s="1" t="s">
        <v>52</v>
      </c>
      <c r="T99" s="1">
        <v>686</v>
      </c>
      <c r="U99" s="1">
        <v>564</v>
      </c>
      <c r="V99" s="1">
        <v>0</v>
      </c>
      <c r="W99" s="1">
        <v>1250</v>
      </c>
      <c r="X99" s="1">
        <v>1</v>
      </c>
      <c r="Y99" s="1">
        <v>1</v>
      </c>
      <c r="Z99" s="1">
        <v>3</v>
      </c>
      <c r="AA99" s="1">
        <v>1</v>
      </c>
      <c r="AB99" s="1" t="s">
        <v>66</v>
      </c>
      <c r="AC99" s="1">
        <v>7</v>
      </c>
      <c r="AD99" s="1" t="s">
        <v>53</v>
      </c>
      <c r="AE99" s="1" t="s">
        <v>58</v>
      </c>
      <c r="AF99" s="1">
        <v>1</v>
      </c>
      <c r="AG99" s="1">
        <v>0</v>
      </c>
      <c r="AH99" s="1">
        <v>7</v>
      </c>
      <c r="AI99" s="1">
        <v>2006</v>
      </c>
      <c r="AJ99" s="1" t="s">
        <v>9</v>
      </c>
      <c r="AK99" s="1">
        <v>116000</v>
      </c>
    </row>
    <row r="100" spans="1:37" x14ac:dyDescent="0.25">
      <c r="A100" s="5">
        <v>1343</v>
      </c>
      <c r="B100" s="6">
        <v>60</v>
      </c>
      <c r="C100" s="6" t="s">
        <v>3</v>
      </c>
      <c r="D100" s="6">
        <v>9375</v>
      </c>
      <c r="E100" s="1" t="s">
        <v>45</v>
      </c>
      <c r="F100" s="1">
        <v>8</v>
      </c>
      <c r="G100" s="1">
        <v>5</v>
      </c>
      <c r="H100" s="1">
        <v>2002</v>
      </c>
      <c r="I100" s="1">
        <v>2002</v>
      </c>
      <c r="J100" s="1" t="s">
        <v>46</v>
      </c>
      <c r="K100" s="1" t="s">
        <v>48</v>
      </c>
      <c r="L100" s="1" t="s">
        <v>47</v>
      </c>
      <c r="M100" s="1" t="s">
        <v>55</v>
      </c>
      <c r="N100" s="1" t="s">
        <v>48</v>
      </c>
      <c r="O100" s="1" t="s">
        <v>47</v>
      </c>
      <c r="P100" s="1" t="s">
        <v>50</v>
      </c>
      <c r="Q100" s="1" t="s">
        <v>56</v>
      </c>
      <c r="R100" s="1">
        <v>0</v>
      </c>
      <c r="S100" s="1" t="s">
        <v>52</v>
      </c>
      <c r="T100" s="1">
        <v>1284</v>
      </c>
      <c r="U100" s="1">
        <v>885</v>
      </c>
      <c r="V100" s="1">
        <v>0</v>
      </c>
      <c r="W100" s="1">
        <v>2169</v>
      </c>
      <c r="X100" s="1">
        <v>2</v>
      </c>
      <c r="Y100" s="1">
        <v>1</v>
      </c>
      <c r="Z100" s="1">
        <v>3</v>
      </c>
      <c r="AA100" s="1">
        <v>1</v>
      </c>
      <c r="AB100" s="1" t="s">
        <v>48</v>
      </c>
      <c r="AC100" s="1">
        <v>7</v>
      </c>
      <c r="AD100" s="1" t="s">
        <v>53</v>
      </c>
      <c r="AE100" s="1" t="s">
        <v>54</v>
      </c>
      <c r="AF100" s="1">
        <v>2</v>
      </c>
      <c r="AG100" s="1">
        <v>0</v>
      </c>
      <c r="AH100" s="1">
        <v>8</v>
      </c>
      <c r="AI100" s="1">
        <v>2007</v>
      </c>
      <c r="AJ100" s="1" t="s">
        <v>9</v>
      </c>
      <c r="AK100" s="1">
        <v>228500</v>
      </c>
    </row>
    <row r="101" spans="1:37" x14ac:dyDescent="0.25">
      <c r="A101" s="5">
        <v>1288</v>
      </c>
      <c r="B101" s="6">
        <v>20</v>
      </c>
      <c r="C101" s="6" t="s">
        <v>3</v>
      </c>
      <c r="D101" s="6">
        <v>36500</v>
      </c>
      <c r="E101" s="1" t="s">
        <v>45</v>
      </c>
      <c r="F101" s="1">
        <v>5</v>
      </c>
      <c r="G101" s="1">
        <v>5</v>
      </c>
      <c r="H101" s="1">
        <v>1964</v>
      </c>
      <c r="I101" s="1">
        <v>1964</v>
      </c>
      <c r="J101" s="1" t="s">
        <v>46</v>
      </c>
      <c r="K101" s="1" t="s">
        <v>47</v>
      </c>
      <c r="L101" s="1" t="s">
        <v>48</v>
      </c>
      <c r="M101" s="1" t="s">
        <v>49</v>
      </c>
      <c r="N101" s="1" t="s">
        <v>47</v>
      </c>
      <c r="O101" s="1" t="s">
        <v>47</v>
      </c>
      <c r="P101" s="1" t="s">
        <v>68</v>
      </c>
      <c r="Q101" s="1" t="s">
        <v>60</v>
      </c>
      <c r="R101" s="1">
        <v>812</v>
      </c>
      <c r="S101" s="1" t="s">
        <v>52</v>
      </c>
      <c r="T101" s="1">
        <v>1582</v>
      </c>
      <c r="U101" s="1">
        <v>0</v>
      </c>
      <c r="V101" s="1">
        <v>0</v>
      </c>
      <c r="W101" s="1">
        <v>1582</v>
      </c>
      <c r="X101" s="1">
        <v>2</v>
      </c>
      <c r="Y101" s="1">
        <v>0</v>
      </c>
      <c r="Z101" s="1">
        <v>4</v>
      </c>
      <c r="AA101" s="1">
        <v>1</v>
      </c>
      <c r="AB101" s="1" t="s">
        <v>47</v>
      </c>
      <c r="AC101" s="1">
        <v>7</v>
      </c>
      <c r="AD101" s="1" t="s">
        <v>53</v>
      </c>
      <c r="AE101" s="1" t="s">
        <v>54</v>
      </c>
      <c r="AF101" s="1">
        <v>2</v>
      </c>
      <c r="AG101" s="1">
        <v>0</v>
      </c>
      <c r="AH101" s="1">
        <v>6</v>
      </c>
      <c r="AI101" s="1">
        <v>2006</v>
      </c>
      <c r="AJ101" s="1" t="s">
        <v>9</v>
      </c>
      <c r="AK101" s="1">
        <v>190000</v>
      </c>
    </row>
    <row r="102" spans="1:37" x14ac:dyDescent="0.25">
      <c r="A102" s="5">
        <v>152</v>
      </c>
      <c r="B102" s="6">
        <v>20</v>
      </c>
      <c r="C102" s="6" t="s">
        <v>3</v>
      </c>
      <c r="D102" s="6">
        <v>13891</v>
      </c>
      <c r="E102" s="1" t="s">
        <v>45</v>
      </c>
      <c r="F102" s="1">
        <v>8</v>
      </c>
      <c r="G102" s="1">
        <v>5</v>
      </c>
      <c r="H102" s="1">
        <v>2007</v>
      </c>
      <c r="I102" s="1">
        <v>2008</v>
      </c>
      <c r="J102" s="1" t="s">
        <v>61</v>
      </c>
      <c r="K102" s="1" t="s">
        <v>48</v>
      </c>
      <c r="L102" s="1" t="s">
        <v>47</v>
      </c>
      <c r="M102" s="1" t="s">
        <v>55</v>
      </c>
      <c r="N102" s="1" t="s">
        <v>62</v>
      </c>
      <c r="O102" s="1" t="s">
        <v>47</v>
      </c>
      <c r="P102" s="1" t="s">
        <v>48</v>
      </c>
      <c r="Q102" s="1" t="s">
        <v>63</v>
      </c>
      <c r="R102" s="1">
        <v>1400</v>
      </c>
      <c r="S102" s="1" t="s">
        <v>52</v>
      </c>
      <c r="T102" s="1">
        <v>1710</v>
      </c>
      <c r="U102" s="1">
        <v>0</v>
      </c>
      <c r="V102" s="1">
        <v>0</v>
      </c>
      <c r="W102" s="1">
        <v>1710</v>
      </c>
      <c r="X102" s="1">
        <v>2</v>
      </c>
      <c r="Y102" s="1">
        <v>0</v>
      </c>
      <c r="Z102" s="1">
        <v>2</v>
      </c>
      <c r="AA102" s="1">
        <v>1</v>
      </c>
      <c r="AB102" s="1" t="s">
        <v>48</v>
      </c>
      <c r="AC102" s="1">
        <v>6</v>
      </c>
      <c r="AD102" s="1" t="s">
        <v>53</v>
      </c>
      <c r="AE102" s="1" t="s">
        <v>54</v>
      </c>
      <c r="AF102" s="1">
        <v>3</v>
      </c>
      <c r="AG102" s="1">
        <v>0</v>
      </c>
      <c r="AH102" s="1">
        <v>1</v>
      </c>
      <c r="AI102" s="1">
        <v>2008</v>
      </c>
      <c r="AJ102" s="1" t="s">
        <v>10</v>
      </c>
      <c r="AK102" s="1">
        <v>372402</v>
      </c>
    </row>
    <row r="103" spans="1:37" x14ac:dyDescent="0.25">
      <c r="A103" s="5">
        <v>1103</v>
      </c>
      <c r="B103" s="6">
        <v>20</v>
      </c>
      <c r="C103" s="6" t="s">
        <v>3</v>
      </c>
      <c r="D103" s="6">
        <v>7000</v>
      </c>
      <c r="E103" s="1" t="s">
        <v>45</v>
      </c>
      <c r="F103" s="1">
        <v>5</v>
      </c>
      <c r="G103" s="1">
        <v>7</v>
      </c>
      <c r="H103" s="1">
        <v>1960</v>
      </c>
      <c r="I103" s="1">
        <v>2002</v>
      </c>
      <c r="J103" s="1" t="s">
        <v>46</v>
      </c>
      <c r="K103" s="1" t="s">
        <v>47</v>
      </c>
      <c r="L103" s="1" t="s">
        <v>47</v>
      </c>
      <c r="M103" s="1" t="s">
        <v>49</v>
      </c>
      <c r="N103" s="1" t="s">
        <v>47</v>
      </c>
      <c r="O103" s="1" t="s">
        <v>47</v>
      </c>
      <c r="P103" s="1" t="s">
        <v>50</v>
      </c>
      <c r="Q103" s="1" t="s">
        <v>60</v>
      </c>
      <c r="R103" s="1">
        <v>588</v>
      </c>
      <c r="S103" s="1" t="s">
        <v>52</v>
      </c>
      <c r="T103" s="1">
        <v>1134</v>
      </c>
      <c r="U103" s="1">
        <v>0</v>
      </c>
      <c r="V103" s="1">
        <v>0</v>
      </c>
      <c r="W103" s="1">
        <v>1134</v>
      </c>
      <c r="X103" s="1">
        <v>1</v>
      </c>
      <c r="Y103" s="1">
        <v>0</v>
      </c>
      <c r="Z103" s="1">
        <v>2</v>
      </c>
      <c r="AA103" s="1">
        <v>1</v>
      </c>
      <c r="AB103" s="1" t="s">
        <v>47</v>
      </c>
      <c r="AC103" s="1">
        <v>6</v>
      </c>
      <c r="AD103" s="1" t="s">
        <v>53</v>
      </c>
      <c r="AE103" s="1" t="s">
        <v>54</v>
      </c>
      <c r="AF103" s="1">
        <v>1</v>
      </c>
      <c r="AG103" s="1">
        <v>0</v>
      </c>
      <c r="AH103" s="1">
        <v>4</v>
      </c>
      <c r="AI103" s="1">
        <v>2007</v>
      </c>
      <c r="AJ103" s="1" t="s">
        <v>11</v>
      </c>
      <c r="AK103" s="1">
        <v>135000</v>
      </c>
    </row>
    <row r="104" spans="1:37" x14ac:dyDescent="0.25">
      <c r="A104" s="5">
        <v>755</v>
      </c>
      <c r="B104" s="1">
        <v>20</v>
      </c>
      <c r="C104" s="6" t="s">
        <v>3</v>
      </c>
      <c r="D104" s="6">
        <v>7930</v>
      </c>
      <c r="E104" s="1" t="s">
        <v>45</v>
      </c>
      <c r="F104" s="1">
        <v>6</v>
      </c>
      <c r="G104" s="1">
        <v>8</v>
      </c>
      <c r="H104" s="1">
        <v>1969</v>
      </c>
      <c r="I104" s="1">
        <v>2005</v>
      </c>
      <c r="J104" s="1" t="s">
        <v>46</v>
      </c>
      <c r="K104" s="1" t="s">
        <v>47</v>
      </c>
      <c r="L104" s="1" t="s">
        <v>47</v>
      </c>
      <c r="M104" s="1" t="s">
        <v>49</v>
      </c>
      <c r="N104" s="1" t="s">
        <v>47</v>
      </c>
      <c r="O104" s="1" t="s">
        <v>47</v>
      </c>
      <c r="P104" s="1" t="s">
        <v>50</v>
      </c>
      <c r="Q104" s="1" t="s">
        <v>63</v>
      </c>
      <c r="R104" s="1">
        <v>439</v>
      </c>
      <c r="S104" s="1" t="s">
        <v>52</v>
      </c>
      <c r="T104" s="1">
        <v>1026</v>
      </c>
      <c r="U104" s="1">
        <v>0</v>
      </c>
      <c r="V104" s="1">
        <v>0</v>
      </c>
      <c r="W104" s="1">
        <v>1026</v>
      </c>
      <c r="X104" s="1">
        <v>1</v>
      </c>
      <c r="Y104" s="1">
        <v>0</v>
      </c>
      <c r="Z104" s="1">
        <v>3</v>
      </c>
      <c r="AA104" s="1">
        <v>1</v>
      </c>
      <c r="AB104" s="1" t="s">
        <v>48</v>
      </c>
      <c r="AC104" s="1">
        <v>5</v>
      </c>
      <c r="AD104" s="1" t="s">
        <v>53</v>
      </c>
      <c r="AE104" s="1" t="s">
        <v>58</v>
      </c>
      <c r="AF104" s="1">
        <v>2</v>
      </c>
      <c r="AG104" s="1">
        <v>0</v>
      </c>
      <c r="AH104" s="1">
        <v>7</v>
      </c>
      <c r="AI104" s="1">
        <v>2009</v>
      </c>
      <c r="AJ104" s="1" t="s">
        <v>9</v>
      </c>
      <c r="AK104" s="1">
        <v>156000</v>
      </c>
    </row>
    <row r="105" spans="1:37" x14ac:dyDescent="0.25">
      <c r="A105" s="5">
        <v>1020</v>
      </c>
      <c r="B105" s="6">
        <v>120</v>
      </c>
      <c r="C105" s="6" t="s">
        <v>3</v>
      </c>
      <c r="D105" s="6">
        <v>3013</v>
      </c>
      <c r="E105" s="1" t="s">
        <v>45</v>
      </c>
      <c r="F105" s="1">
        <v>7</v>
      </c>
      <c r="G105" s="1">
        <v>5</v>
      </c>
      <c r="H105" s="1">
        <v>2005</v>
      </c>
      <c r="I105" s="1">
        <v>2005</v>
      </c>
      <c r="J105" s="1" t="s">
        <v>46</v>
      </c>
      <c r="K105" s="1" t="s">
        <v>48</v>
      </c>
      <c r="L105" s="1" t="s">
        <v>47</v>
      </c>
      <c r="M105" s="1" t="s">
        <v>55</v>
      </c>
      <c r="N105" s="1" t="s">
        <v>48</v>
      </c>
      <c r="O105" s="1" t="s">
        <v>47</v>
      </c>
      <c r="P105" s="1" t="s">
        <v>48</v>
      </c>
      <c r="Q105" s="1" t="s">
        <v>63</v>
      </c>
      <c r="R105" s="1">
        <v>16</v>
      </c>
      <c r="S105" s="1" t="s">
        <v>52</v>
      </c>
      <c r="T105" s="1">
        <v>1506</v>
      </c>
      <c r="U105" s="1">
        <v>0</v>
      </c>
      <c r="V105" s="1">
        <v>0</v>
      </c>
      <c r="W105" s="1">
        <v>1506</v>
      </c>
      <c r="X105" s="1">
        <v>2</v>
      </c>
      <c r="Y105" s="1">
        <v>0</v>
      </c>
      <c r="Z105" s="1">
        <v>2</v>
      </c>
      <c r="AA105" s="1">
        <v>1</v>
      </c>
      <c r="AB105" s="1" t="s">
        <v>48</v>
      </c>
      <c r="AC105" s="1">
        <v>6</v>
      </c>
      <c r="AD105" s="1" t="s">
        <v>53</v>
      </c>
      <c r="AE105" s="1" t="s">
        <v>54</v>
      </c>
      <c r="AF105" s="1">
        <v>2</v>
      </c>
      <c r="AG105" s="1">
        <v>0</v>
      </c>
      <c r="AH105" s="1">
        <v>4</v>
      </c>
      <c r="AI105" s="1">
        <v>2006</v>
      </c>
      <c r="AJ105" s="1" t="s">
        <v>9</v>
      </c>
      <c r="AK105" s="1">
        <v>213490</v>
      </c>
    </row>
    <row r="106" spans="1:37" x14ac:dyDescent="0.25">
      <c r="A106" s="5">
        <v>1160</v>
      </c>
      <c r="B106" s="6">
        <v>60</v>
      </c>
      <c r="C106" s="6" t="s">
        <v>3</v>
      </c>
      <c r="D106" s="6">
        <v>9120</v>
      </c>
      <c r="E106" s="1" t="s">
        <v>45</v>
      </c>
      <c r="F106" s="1">
        <v>6</v>
      </c>
      <c r="G106" s="1">
        <v>6</v>
      </c>
      <c r="H106" s="1">
        <v>1974</v>
      </c>
      <c r="I106" s="1">
        <v>1974</v>
      </c>
      <c r="J106" s="1" t="s">
        <v>61</v>
      </c>
      <c r="K106" s="1" t="s">
        <v>48</v>
      </c>
      <c r="L106" s="1" t="s">
        <v>47</v>
      </c>
      <c r="M106" s="1" t="s">
        <v>49</v>
      </c>
      <c r="N106" s="1" t="s">
        <v>47</v>
      </c>
      <c r="O106" s="1" t="s">
        <v>47</v>
      </c>
      <c r="P106" s="1" t="s">
        <v>50</v>
      </c>
      <c r="Q106" s="1" t="s">
        <v>65</v>
      </c>
      <c r="R106" s="1">
        <v>442</v>
      </c>
      <c r="S106" s="1" t="s">
        <v>52</v>
      </c>
      <c r="T106" s="1">
        <v>943</v>
      </c>
      <c r="U106" s="1">
        <v>933</v>
      </c>
      <c r="V106" s="1">
        <v>0</v>
      </c>
      <c r="W106" s="1">
        <v>1876</v>
      </c>
      <c r="X106" s="1">
        <v>2</v>
      </c>
      <c r="Y106" s="1">
        <v>1</v>
      </c>
      <c r="Z106" s="1">
        <v>4</v>
      </c>
      <c r="AA106" s="1">
        <v>1</v>
      </c>
      <c r="AB106" s="1" t="s">
        <v>48</v>
      </c>
      <c r="AC106" s="1">
        <v>8</v>
      </c>
      <c r="AD106" s="1" t="s">
        <v>53</v>
      </c>
      <c r="AE106" s="1" t="s">
        <v>54</v>
      </c>
      <c r="AF106" s="1">
        <v>2</v>
      </c>
      <c r="AG106" s="1">
        <v>0</v>
      </c>
      <c r="AH106" s="1">
        <v>7</v>
      </c>
      <c r="AI106" s="1">
        <v>2008</v>
      </c>
      <c r="AJ106" s="1" t="s">
        <v>9</v>
      </c>
      <c r="AK106" s="1">
        <v>185000</v>
      </c>
    </row>
    <row r="107" spans="1:37" x14ac:dyDescent="0.25">
      <c r="A107" s="5">
        <v>284</v>
      </c>
      <c r="B107" s="6">
        <v>20</v>
      </c>
      <c r="C107" s="6" t="s">
        <v>3</v>
      </c>
      <c r="D107" s="6">
        <v>9612</v>
      </c>
      <c r="E107" s="1" t="s">
        <v>45</v>
      </c>
      <c r="F107" s="1">
        <v>8</v>
      </c>
      <c r="G107" s="1">
        <v>5</v>
      </c>
      <c r="H107" s="1">
        <v>2008</v>
      </c>
      <c r="I107" s="1">
        <v>2009</v>
      </c>
      <c r="J107" s="1" t="s">
        <v>46</v>
      </c>
      <c r="K107" s="1" t="s">
        <v>48</v>
      </c>
      <c r="L107" s="1" t="s">
        <v>47</v>
      </c>
      <c r="M107" s="1" t="s">
        <v>55</v>
      </c>
      <c r="N107" s="1" t="s">
        <v>48</v>
      </c>
      <c r="O107" s="1" t="s">
        <v>47</v>
      </c>
      <c r="P107" s="1" t="s">
        <v>50</v>
      </c>
      <c r="Q107" s="1" t="s">
        <v>56</v>
      </c>
      <c r="R107" s="1">
        <v>0</v>
      </c>
      <c r="S107" s="1" t="s">
        <v>52</v>
      </c>
      <c r="T107" s="1">
        <v>1468</v>
      </c>
      <c r="U107" s="1">
        <v>0</v>
      </c>
      <c r="V107" s="1">
        <v>0</v>
      </c>
      <c r="W107" s="1">
        <v>1468</v>
      </c>
      <c r="X107" s="1">
        <v>2</v>
      </c>
      <c r="Y107" s="1">
        <v>0</v>
      </c>
      <c r="Z107" s="1">
        <v>3</v>
      </c>
      <c r="AA107" s="1">
        <v>1</v>
      </c>
      <c r="AB107" s="1" t="s">
        <v>48</v>
      </c>
      <c r="AC107" s="1">
        <v>6</v>
      </c>
      <c r="AD107" s="1" t="s">
        <v>53</v>
      </c>
      <c r="AE107" s="1" t="s">
        <v>54</v>
      </c>
      <c r="AF107" s="1">
        <v>3</v>
      </c>
      <c r="AG107" s="1">
        <v>0</v>
      </c>
      <c r="AH107" s="1">
        <v>12</v>
      </c>
      <c r="AI107" s="1">
        <v>2009</v>
      </c>
      <c r="AJ107" s="1" t="s">
        <v>10</v>
      </c>
      <c r="AK107" s="1">
        <v>244600</v>
      </c>
    </row>
    <row r="108" spans="1:37" x14ac:dyDescent="0.25">
      <c r="A108" s="5">
        <v>198</v>
      </c>
      <c r="B108" s="6">
        <v>75</v>
      </c>
      <c r="C108" s="6" t="s">
        <v>3</v>
      </c>
      <c r="D108" s="6">
        <v>25419</v>
      </c>
      <c r="E108" s="1" t="s">
        <v>59</v>
      </c>
      <c r="F108" s="1">
        <v>8</v>
      </c>
      <c r="G108" s="1">
        <v>4</v>
      </c>
      <c r="H108" s="1">
        <v>1918</v>
      </c>
      <c r="I108" s="1">
        <v>1990</v>
      </c>
      <c r="J108" s="1" t="s">
        <v>46</v>
      </c>
      <c r="K108" s="1" t="s">
        <v>48</v>
      </c>
      <c r="L108" s="1" t="s">
        <v>48</v>
      </c>
      <c r="M108" s="1" t="s">
        <v>55</v>
      </c>
      <c r="N108" s="1" t="s">
        <v>47</v>
      </c>
      <c r="O108" s="1" t="s">
        <v>47</v>
      </c>
      <c r="P108" s="1" t="s">
        <v>50</v>
      </c>
      <c r="Q108" s="1" t="s">
        <v>63</v>
      </c>
      <c r="R108" s="1">
        <v>1036</v>
      </c>
      <c r="S108" s="1" t="s">
        <v>52</v>
      </c>
      <c r="T108" s="1">
        <v>1360</v>
      </c>
      <c r="U108" s="1">
        <v>1360</v>
      </c>
      <c r="V108" s="1">
        <v>392</v>
      </c>
      <c r="W108" s="1">
        <v>3112</v>
      </c>
      <c r="X108" s="1">
        <v>2</v>
      </c>
      <c r="Y108" s="1">
        <v>0</v>
      </c>
      <c r="Z108" s="1">
        <v>4</v>
      </c>
      <c r="AA108" s="1">
        <v>1</v>
      </c>
      <c r="AB108" s="1" t="s">
        <v>48</v>
      </c>
      <c r="AC108" s="1">
        <v>8</v>
      </c>
      <c r="AD108" s="1" t="s">
        <v>53</v>
      </c>
      <c r="AE108" s="1" t="s">
        <v>58</v>
      </c>
      <c r="AF108" s="1">
        <v>2</v>
      </c>
      <c r="AG108" s="1">
        <v>512</v>
      </c>
      <c r="AH108" s="1">
        <v>3</v>
      </c>
      <c r="AI108" s="1">
        <v>2006</v>
      </c>
      <c r="AJ108" s="1" t="s">
        <v>10</v>
      </c>
      <c r="AK108" s="1">
        <v>235000</v>
      </c>
    </row>
    <row r="109" spans="1:37" x14ac:dyDescent="0.25">
      <c r="A109" s="5">
        <v>576</v>
      </c>
      <c r="B109" s="6">
        <v>50</v>
      </c>
      <c r="C109" s="6" t="s">
        <v>3</v>
      </c>
      <c r="D109" s="6">
        <v>8480</v>
      </c>
      <c r="E109" s="1" t="s">
        <v>45</v>
      </c>
      <c r="F109" s="1">
        <v>5</v>
      </c>
      <c r="G109" s="1">
        <v>5</v>
      </c>
      <c r="H109" s="1">
        <v>1947</v>
      </c>
      <c r="I109" s="1">
        <v>1950</v>
      </c>
      <c r="J109" s="1" t="s">
        <v>46</v>
      </c>
      <c r="K109" s="1" t="s">
        <v>47</v>
      </c>
      <c r="L109" s="1" t="s">
        <v>47</v>
      </c>
      <c r="M109" s="1" t="s">
        <v>49</v>
      </c>
      <c r="N109" s="1" t="s">
        <v>47</v>
      </c>
      <c r="O109" s="1" t="s">
        <v>47</v>
      </c>
      <c r="P109" s="1" t="s">
        <v>50</v>
      </c>
      <c r="Q109" s="1" t="s">
        <v>60</v>
      </c>
      <c r="R109" s="1">
        <v>442</v>
      </c>
      <c r="S109" s="1" t="s">
        <v>52</v>
      </c>
      <c r="T109" s="1">
        <v>832</v>
      </c>
      <c r="U109" s="1">
        <v>384</v>
      </c>
      <c r="V109" s="1">
        <v>0</v>
      </c>
      <c r="W109" s="1">
        <v>1216</v>
      </c>
      <c r="X109" s="1">
        <v>1</v>
      </c>
      <c r="Y109" s="1">
        <v>0</v>
      </c>
      <c r="Z109" s="1">
        <v>2</v>
      </c>
      <c r="AA109" s="1">
        <v>1</v>
      </c>
      <c r="AB109" s="1" t="s">
        <v>47</v>
      </c>
      <c r="AC109" s="1">
        <v>6</v>
      </c>
      <c r="AD109" s="1" t="s">
        <v>53</v>
      </c>
      <c r="AE109" s="1" t="s">
        <v>58</v>
      </c>
      <c r="AF109" s="1">
        <v>1</v>
      </c>
      <c r="AG109" s="1">
        <v>0</v>
      </c>
      <c r="AH109" s="1">
        <v>10</v>
      </c>
      <c r="AI109" s="1">
        <v>2008</v>
      </c>
      <c r="AJ109" s="1" t="s">
        <v>10</v>
      </c>
      <c r="AK109" s="1">
        <v>118500</v>
      </c>
    </row>
    <row r="110" spans="1:37" x14ac:dyDescent="0.25">
      <c r="A110" s="5">
        <v>648</v>
      </c>
      <c r="B110" s="6">
        <v>20</v>
      </c>
      <c r="C110" s="6" t="s">
        <v>3</v>
      </c>
      <c r="D110" s="6">
        <v>10452</v>
      </c>
      <c r="E110" s="1" t="s">
        <v>45</v>
      </c>
      <c r="F110" s="1">
        <v>6</v>
      </c>
      <c r="G110" s="1">
        <v>5</v>
      </c>
      <c r="H110" s="1">
        <v>1953</v>
      </c>
      <c r="I110" s="1">
        <v>1953</v>
      </c>
      <c r="J110" s="1" t="s">
        <v>61</v>
      </c>
      <c r="K110" s="1" t="s">
        <v>47</v>
      </c>
      <c r="L110" s="1" t="s">
        <v>47</v>
      </c>
      <c r="M110" s="1" t="s">
        <v>49</v>
      </c>
      <c r="N110" s="1" t="s">
        <v>47</v>
      </c>
      <c r="O110" s="1" t="s">
        <v>47</v>
      </c>
      <c r="P110" s="1" t="s">
        <v>70</v>
      </c>
      <c r="Q110" s="1" t="s">
        <v>60</v>
      </c>
      <c r="R110" s="1">
        <v>500</v>
      </c>
      <c r="S110" s="1" t="s">
        <v>52</v>
      </c>
      <c r="T110" s="1">
        <v>1094</v>
      </c>
      <c r="U110" s="1">
        <v>0</v>
      </c>
      <c r="V110" s="1">
        <v>0</v>
      </c>
      <c r="W110" s="1">
        <v>1094</v>
      </c>
      <c r="X110" s="1">
        <v>1</v>
      </c>
      <c r="Y110" s="1">
        <v>0</v>
      </c>
      <c r="Z110" s="1">
        <v>3</v>
      </c>
      <c r="AA110" s="1">
        <v>1</v>
      </c>
      <c r="AB110" s="1" t="s">
        <v>47</v>
      </c>
      <c r="AC110" s="1">
        <v>5</v>
      </c>
      <c r="AD110" s="1" t="s">
        <v>53</v>
      </c>
      <c r="AE110" s="1" t="s">
        <v>54</v>
      </c>
      <c r="AF110" s="1">
        <v>2</v>
      </c>
      <c r="AG110" s="1">
        <v>0</v>
      </c>
      <c r="AH110" s="1">
        <v>6</v>
      </c>
      <c r="AI110" s="1">
        <v>2008</v>
      </c>
      <c r="AJ110" s="1" t="s">
        <v>9</v>
      </c>
      <c r="AK110" s="1">
        <v>155000</v>
      </c>
    </row>
    <row r="111" spans="1:37" x14ac:dyDescent="0.25">
      <c r="A111" s="5">
        <v>1102</v>
      </c>
      <c r="B111" s="6">
        <v>20</v>
      </c>
      <c r="C111" s="6" t="s">
        <v>3</v>
      </c>
      <c r="D111" s="6">
        <v>9758</v>
      </c>
      <c r="E111" s="1" t="s">
        <v>45</v>
      </c>
      <c r="F111" s="1">
        <v>5</v>
      </c>
      <c r="G111" s="1">
        <v>5</v>
      </c>
      <c r="H111" s="1">
        <v>1971</v>
      </c>
      <c r="I111" s="1">
        <v>1971</v>
      </c>
      <c r="J111" s="1" t="s">
        <v>46</v>
      </c>
      <c r="K111" s="1" t="s">
        <v>47</v>
      </c>
      <c r="L111" s="1" t="s">
        <v>47</v>
      </c>
      <c r="M111" s="1" t="s">
        <v>49</v>
      </c>
      <c r="N111" s="1" t="s">
        <v>47</v>
      </c>
      <c r="O111" s="1" t="s">
        <v>47</v>
      </c>
      <c r="P111" s="1" t="s">
        <v>50</v>
      </c>
      <c r="Q111" s="1" t="s">
        <v>51</v>
      </c>
      <c r="R111" s="1">
        <v>412</v>
      </c>
      <c r="S111" s="1" t="s">
        <v>52</v>
      </c>
      <c r="T111" s="1">
        <v>950</v>
      </c>
      <c r="U111" s="1">
        <v>0</v>
      </c>
      <c r="V111" s="1">
        <v>0</v>
      </c>
      <c r="W111" s="1">
        <v>950</v>
      </c>
      <c r="X111" s="1">
        <v>1</v>
      </c>
      <c r="Y111" s="1">
        <v>0</v>
      </c>
      <c r="Z111" s="1">
        <v>3</v>
      </c>
      <c r="AA111" s="1">
        <v>1</v>
      </c>
      <c r="AB111" s="1" t="s">
        <v>47</v>
      </c>
      <c r="AC111" s="1">
        <v>5</v>
      </c>
      <c r="AD111" s="1" t="s">
        <v>53</v>
      </c>
      <c r="AE111" s="1" t="s">
        <v>58</v>
      </c>
      <c r="AF111" s="1">
        <v>1</v>
      </c>
      <c r="AG111" s="1">
        <v>0</v>
      </c>
      <c r="AH111" s="1">
        <v>7</v>
      </c>
      <c r="AI111" s="1">
        <v>2007</v>
      </c>
      <c r="AJ111" s="1" t="s">
        <v>9</v>
      </c>
      <c r="AK111" s="1">
        <v>119500</v>
      </c>
    </row>
    <row r="112" spans="1:37" x14ac:dyDescent="0.25">
      <c r="A112" s="5">
        <v>619</v>
      </c>
      <c r="B112" s="6">
        <v>20</v>
      </c>
      <c r="C112" s="6" t="s">
        <v>3</v>
      </c>
      <c r="D112" s="6">
        <v>11694</v>
      </c>
      <c r="E112" s="1" t="s">
        <v>45</v>
      </c>
      <c r="F112" s="1">
        <v>9</v>
      </c>
      <c r="G112" s="1">
        <v>5</v>
      </c>
      <c r="H112" s="1">
        <v>2007</v>
      </c>
      <c r="I112" s="1">
        <v>2007</v>
      </c>
      <c r="J112" s="1" t="s">
        <v>61</v>
      </c>
      <c r="K112" s="1" t="s">
        <v>62</v>
      </c>
      <c r="L112" s="1" t="s">
        <v>47</v>
      </c>
      <c r="M112" s="1" t="s">
        <v>55</v>
      </c>
      <c r="N112" s="1" t="s">
        <v>62</v>
      </c>
      <c r="O112" s="1" t="s">
        <v>47</v>
      </c>
      <c r="P112" s="1" t="s">
        <v>68</v>
      </c>
      <c r="Q112" s="1" t="s">
        <v>63</v>
      </c>
      <c r="R112" s="1">
        <v>48</v>
      </c>
      <c r="S112" s="1" t="s">
        <v>52</v>
      </c>
      <c r="T112" s="1">
        <v>1828</v>
      </c>
      <c r="U112" s="1">
        <v>0</v>
      </c>
      <c r="V112" s="1">
        <v>0</v>
      </c>
      <c r="W112" s="1">
        <v>1828</v>
      </c>
      <c r="X112" s="1">
        <v>2</v>
      </c>
      <c r="Y112" s="1">
        <v>0</v>
      </c>
      <c r="Z112" s="1">
        <v>3</v>
      </c>
      <c r="AA112" s="1">
        <v>1</v>
      </c>
      <c r="AB112" s="1" t="s">
        <v>48</v>
      </c>
      <c r="AC112" s="1">
        <v>9</v>
      </c>
      <c r="AD112" s="1" t="s">
        <v>53</v>
      </c>
      <c r="AE112" s="1" t="s">
        <v>54</v>
      </c>
      <c r="AF112" s="1">
        <v>3</v>
      </c>
      <c r="AG112" s="1">
        <v>0</v>
      </c>
      <c r="AH112" s="1">
        <v>7</v>
      </c>
      <c r="AI112" s="1">
        <v>2007</v>
      </c>
      <c r="AJ112" s="1" t="s">
        <v>10</v>
      </c>
      <c r="AK112" s="1">
        <v>314813</v>
      </c>
    </row>
    <row r="113" spans="1:37" x14ac:dyDescent="0.25">
      <c r="A113" s="5">
        <v>870</v>
      </c>
      <c r="B113" s="6">
        <v>60</v>
      </c>
      <c r="C113" s="6" t="s">
        <v>3</v>
      </c>
      <c r="D113" s="6">
        <v>9938</v>
      </c>
      <c r="E113" s="1" t="s">
        <v>45</v>
      </c>
      <c r="F113" s="1">
        <v>7</v>
      </c>
      <c r="G113" s="1">
        <v>5</v>
      </c>
      <c r="H113" s="1">
        <v>1993</v>
      </c>
      <c r="I113" s="1">
        <v>1994</v>
      </c>
      <c r="J113" s="1" t="s">
        <v>46</v>
      </c>
      <c r="K113" s="1" t="s">
        <v>48</v>
      </c>
      <c r="L113" s="1" t="s">
        <v>47</v>
      </c>
      <c r="M113" s="1" t="s">
        <v>55</v>
      </c>
      <c r="N113" s="1" t="s">
        <v>48</v>
      </c>
      <c r="O113" s="1" t="s">
        <v>47</v>
      </c>
      <c r="P113" s="1" t="s">
        <v>50</v>
      </c>
      <c r="Q113" s="1" t="s">
        <v>63</v>
      </c>
      <c r="R113" s="1">
        <v>750</v>
      </c>
      <c r="S113" s="1" t="s">
        <v>52</v>
      </c>
      <c r="T113" s="1">
        <v>1062</v>
      </c>
      <c r="U113" s="1">
        <v>887</v>
      </c>
      <c r="V113" s="1">
        <v>0</v>
      </c>
      <c r="W113" s="1">
        <v>1949</v>
      </c>
      <c r="X113" s="1">
        <v>2</v>
      </c>
      <c r="Y113" s="1">
        <v>1</v>
      </c>
      <c r="Z113" s="1">
        <v>3</v>
      </c>
      <c r="AA113" s="1">
        <v>1</v>
      </c>
      <c r="AB113" s="1" t="s">
        <v>48</v>
      </c>
      <c r="AC113" s="1">
        <v>8</v>
      </c>
      <c r="AD113" s="1" t="s">
        <v>53</v>
      </c>
      <c r="AE113" s="1" t="s">
        <v>54</v>
      </c>
      <c r="AF113" s="1">
        <v>2</v>
      </c>
      <c r="AG113" s="1">
        <v>0</v>
      </c>
      <c r="AH113" s="1">
        <v>6</v>
      </c>
      <c r="AI113" s="1">
        <v>2010</v>
      </c>
      <c r="AJ113" s="1" t="s">
        <v>9</v>
      </c>
      <c r="AK113" s="1">
        <v>236000</v>
      </c>
    </row>
    <row r="114" spans="1:37" x14ac:dyDescent="0.25">
      <c r="A114" s="5">
        <v>1190</v>
      </c>
      <c r="B114" s="6">
        <v>60</v>
      </c>
      <c r="C114" s="6" t="s">
        <v>3</v>
      </c>
      <c r="D114" s="6">
        <v>7500</v>
      </c>
      <c r="E114" s="1" t="s">
        <v>45</v>
      </c>
      <c r="F114" s="1">
        <v>7</v>
      </c>
      <c r="G114" s="1">
        <v>5</v>
      </c>
      <c r="H114" s="1">
        <v>1999</v>
      </c>
      <c r="I114" s="1">
        <v>1999</v>
      </c>
      <c r="J114" s="1" t="s">
        <v>46</v>
      </c>
      <c r="K114" s="1" t="s">
        <v>47</v>
      </c>
      <c r="L114" s="1" t="s">
        <v>47</v>
      </c>
      <c r="M114" s="1" t="s">
        <v>55</v>
      </c>
      <c r="N114" s="1" t="s">
        <v>47</v>
      </c>
      <c r="O114" s="1" t="s">
        <v>47</v>
      </c>
      <c r="P114" s="1" t="s">
        <v>50</v>
      </c>
      <c r="Q114" s="1" t="s">
        <v>56</v>
      </c>
      <c r="R114" s="1">
        <v>0</v>
      </c>
      <c r="S114" s="1" t="s">
        <v>52</v>
      </c>
      <c r="T114" s="1">
        <v>1028</v>
      </c>
      <c r="U114" s="1">
        <v>776</v>
      </c>
      <c r="V114" s="1">
        <v>0</v>
      </c>
      <c r="W114" s="1">
        <v>1804</v>
      </c>
      <c r="X114" s="1">
        <v>2</v>
      </c>
      <c r="Y114" s="1">
        <v>1</v>
      </c>
      <c r="Z114" s="1">
        <v>3</v>
      </c>
      <c r="AA114" s="1">
        <v>1</v>
      </c>
      <c r="AB114" s="1" t="s">
        <v>48</v>
      </c>
      <c r="AC114" s="1">
        <v>7</v>
      </c>
      <c r="AD114" s="1" t="s">
        <v>53</v>
      </c>
      <c r="AE114" s="1" t="s">
        <v>54</v>
      </c>
      <c r="AF114" s="1">
        <v>2</v>
      </c>
      <c r="AG114" s="1">
        <v>0</v>
      </c>
      <c r="AH114" s="1">
        <v>6</v>
      </c>
      <c r="AI114" s="1">
        <v>2010</v>
      </c>
      <c r="AJ114" s="1" t="s">
        <v>9</v>
      </c>
      <c r="AK114" s="1">
        <v>189000</v>
      </c>
    </row>
    <row r="115" spans="1:37" x14ac:dyDescent="0.25">
      <c r="A115" s="5">
        <v>1320</v>
      </c>
      <c r="B115" s="6">
        <v>20</v>
      </c>
      <c r="C115" s="6" t="s">
        <v>3</v>
      </c>
      <c r="D115" s="6">
        <v>10215</v>
      </c>
      <c r="E115" s="1" t="s">
        <v>45</v>
      </c>
      <c r="F115" s="1">
        <v>4</v>
      </c>
      <c r="G115" s="1">
        <v>5</v>
      </c>
      <c r="H115" s="1">
        <v>1954</v>
      </c>
      <c r="I115" s="1">
        <v>1954</v>
      </c>
      <c r="J115" s="1" t="s">
        <v>61</v>
      </c>
      <c r="K115" s="1" t="s">
        <v>47</v>
      </c>
      <c r="L115" s="1" t="s">
        <v>47</v>
      </c>
      <c r="M115" s="1" t="s">
        <v>55</v>
      </c>
      <c r="N115" s="1" t="s">
        <v>47</v>
      </c>
      <c r="O115" s="1" t="s">
        <v>47</v>
      </c>
      <c r="P115" s="1" t="s">
        <v>50</v>
      </c>
      <c r="Q115" s="1" t="s">
        <v>65</v>
      </c>
      <c r="R115" s="1">
        <v>492</v>
      </c>
      <c r="S115" s="1" t="s">
        <v>52</v>
      </c>
      <c r="T115" s="1">
        <v>948</v>
      </c>
      <c r="U115" s="1">
        <v>0</v>
      </c>
      <c r="V115" s="1">
        <v>0</v>
      </c>
      <c r="W115" s="1">
        <v>948</v>
      </c>
      <c r="X115" s="1">
        <v>1</v>
      </c>
      <c r="Y115" s="1">
        <v>0</v>
      </c>
      <c r="Z115" s="1">
        <v>3</v>
      </c>
      <c r="AA115" s="1">
        <v>1</v>
      </c>
      <c r="AB115" s="1" t="s">
        <v>47</v>
      </c>
      <c r="AC115" s="1">
        <v>5</v>
      </c>
      <c r="AD115" s="1" t="s">
        <v>53</v>
      </c>
      <c r="AE115" s="1" t="s">
        <v>54</v>
      </c>
      <c r="AF115" s="1">
        <v>1</v>
      </c>
      <c r="AG115" s="1">
        <v>0</v>
      </c>
      <c r="AH115" s="1">
        <v>2</v>
      </c>
      <c r="AI115" s="1">
        <v>2007</v>
      </c>
      <c r="AJ115" s="1" t="s">
        <v>9</v>
      </c>
      <c r="AK115" s="1">
        <v>111000</v>
      </c>
    </row>
    <row r="116" spans="1:37" x14ac:dyDescent="0.25">
      <c r="A116" s="5">
        <v>45</v>
      </c>
      <c r="B116" s="6">
        <v>20</v>
      </c>
      <c r="C116" s="6" t="s">
        <v>3</v>
      </c>
      <c r="D116" s="6">
        <v>7945</v>
      </c>
      <c r="E116" s="1" t="s">
        <v>45</v>
      </c>
      <c r="F116" s="1">
        <v>5</v>
      </c>
      <c r="G116" s="1">
        <v>6</v>
      </c>
      <c r="H116" s="1">
        <v>1959</v>
      </c>
      <c r="I116" s="1">
        <v>1959</v>
      </c>
      <c r="J116" s="1" t="s">
        <v>46</v>
      </c>
      <c r="K116" s="1" t="s">
        <v>47</v>
      </c>
      <c r="L116" s="1" t="s">
        <v>47</v>
      </c>
      <c r="M116" s="1" t="s">
        <v>49</v>
      </c>
      <c r="N116" s="1" t="s">
        <v>47</v>
      </c>
      <c r="O116" s="1" t="s">
        <v>47</v>
      </c>
      <c r="P116" s="1" t="s">
        <v>50</v>
      </c>
      <c r="Q116" s="1" t="s">
        <v>65</v>
      </c>
      <c r="R116" s="1">
        <v>179</v>
      </c>
      <c r="S116" s="1" t="s">
        <v>52</v>
      </c>
      <c r="T116" s="1">
        <v>1150</v>
      </c>
      <c r="U116" s="1">
        <v>0</v>
      </c>
      <c r="V116" s="1">
        <v>0</v>
      </c>
      <c r="W116" s="1">
        <v>1150</v>
      </c>
      <c r="X116" s="1">
        <v>1</v>
      </c>
      <c r="Y116" s="1">
        <v>0</v>
      </c>
      <c r="Z116" s="1">
        <v>3</v>
      </c>
      <c r="AA116" s="1">
        <v>1</v>
      </c>
      <c r="AB116" s="1" t="s">
        <v>47</v>
      </c>
      <c r="AC116" s="1">
        <v>6</v>
      </c>
      <c r="AD116" s="1" t="s">
        <v>53</v>
      </c>
      <c r="AE116" s="1" t="s">
        <v>54</v>
      </c>
      <c r="AF116" s="1">
        <v>1</v>
      </c>
      <c r="AG116" s="1">
        <v>0</v>
      </c>
      <c r="AH116" s="1">
        <v>5</v>
      </c>
      <c r="AI116" s="1">
        <v>2006</v>
      </c>
      <c r="AJ116" s="1" t="s">
        <v>9</v>
      </c>
      <c r="AK116" s="1">
        <v>141000</v>
      </c>
    </row>
    <row r="117" spans="1:37" x14ac:dyDescent="0.25">
      <c r="A117" s="5">
        <v>830</v>
      </c>
      <c r="B117" s="6">
        <v>160</v>
      </c>
      <c r="C117" s="6" t="s">
        <v>5</v>
      </c>
      <c r="D117" s="6">
        <v>2544</v>
      </c>
      <c r="E117" s="1" t="s">
        <v>45</v>
      </c>
      <c r="F117" s="1">
        <v>7</v>
      </c>
      <c r="G117" s="1">
        <v>5</v>
      </c>
      <c r="H117" s="1">
        <v>2005</v>
      </c>
      <c r="I117" s="1">
        <v>2005</v>
      </c>
      <c r="J117" s="1" t="s">
        <v>46</v>
      </c>
      <c r="K117" s="1" t="s">
        <v>48</v>
      </c>
      <c r="L117" s="1" t="s">
        <v>47</v>
      </c>
      <c r="M117" s="1" t="s">
        <v>55</v>
      </c>
      <c r="N117" s="1" t="s">
        <v>48</v>
      </c>
      <c r="O117" s="1" t="s">
        <v>47</v>
      </c>
      <c r="P117" s="1" t="s">
        <v>50</v>
      </c>
      <c r="Q117" s="1" t="s">
        <v>56</v>
      </c>
      <c r="R117" s="1">
        <v>0</v>
      </c>
      <c r="S117" s="1" t="s">
        <v>52</v>
      </c>
      <c r="T117" s="1">
        <v>520</v>
      </c>
      <c r="U117" s="1">
        <v>623</v>
      </c>
      <c r="V117" s="1">
        <v>80</v>
      </c>
      <c r="W117" s="1">
        <v>1223</v>
      </c>
      <c r="X117" s="1">
        <v>2</v>
      </c>
      <c r="Y117" s="1">
        <v>1</v>
      </c>
      <c r="Z117" s="1">
        <v>2</v>
      </c>
      <c r="AA117" s="1">
        <v>1</v>
      </c>
      <c r="AB117" s="1" t="s">
        <v>48</v>
      </c>
      <c r="AC117" s="1">
        <v>4</v>
      </c>
      <c r="AD117" s="1" t="s">
        <v>53</v>
      </c>
      <c r="AE117" s="1" t="s">
        <v>58</v>
      </c>
      <c r="AF117" s="1">
        <v>2</v>
      </c>
      <c r="AG117" s="1">
        <v>0</v>
      </c>
      <c r="AH117" s="1">
        <v>7</v>
      </c>
      <c r="AI117" s="1">
        <v>2006</v>
      </c>
      <c r="AJ117" s="1" t="s">
        <v>9</v>
      </c>
      <c r="AK117" s="1">
        <v>147400</v>
      </c>
    </row>
    <row r="118" spans="1:37" x14ac:dyDescent="0.25">
      <c r="A118" s="5">
        <v>111</v>
      </c>
      <c r="B118" s="6">
        <v>50</v>
      </c>
      <c r="C118" s="6" t="s">
        <v>3</v>
      </c>
      <c r="D118" s="6">
        <v>9525</v>
      </c>
      <c r="E118" s="1" t="s">
        <v>45</v>
      </c>
      <c r="F118" s="1">
        <v>6</v>
      </c>
      <c r="G118" s="1">
        <v>4</v>
      </c>
      <c r="H118" s="1">
        <v>1954</v>
      </c>
      <c r="I118" s="1">
        <v>1972</v>
      </c>
      <c r="J118" s="1" t="s">
        <v>46</v>
      </c>
      <c r="K118" s="1" t="s">
        <v>47</v>
      </c>
      <c r="L118" s="1" t="s">
        <v>47</v>
      </c>
      <c r="M118" s="1" t="s">
        <v>49</v>
      </c>
      <c r="N118" s="1" t="s">
        <v>47</v>
      </c>
      <c r="O118" s="1" t="s">
        <v>66</v>
      </c>
      <c r="P118" s="1" t="s">
        <v>50</v>
      </c>
      <c r="Q118" s="1" t="s">
        <v>60</v>
      </c>
      <c r="R118" s="1">
        <v>444</v>
      </c>
      <c r="S118" s="1" t="s">
        <v>52</v>
      </c>
      <c r="T118" s="1">
        <v>1216</v>
      </c>
      <c r="U118" s="1">
        <v>639</v>
      </c>
      <c r="V118" s="1">
        <v>0</v>
      </c>
      <c r="W118" s="1">
        <v>1855</v>
      </c>
      <c r="X118" s="1">
        <v>2</v>
      </c>
      <c r="Y118" s="1">
        <v>0</v>
      </c>
      <c r="Z118" s="1">
        <v>4</v>
      </c>
      <c r="AA118" s="1">
        <v>1</v>
      </c>
      <c r="AB118" s="1" t="s">
        <v>47</v>
      </c>
      <c r="AC118" s="1">
        <v>7</v>
      </c>
      <c r="AD118" s="1" t="s">
        <v>53</v>
      </c>
      <c r="AE118" s="1" t="s">
        <v>54</v>
      </c>
      <c r="AF118" s="1">
        <v>1</v>
      </c>
      <c r="AG118" s="1">
        <v>0</v>
      </c>
      <c r="AH118" s="1">
        <v>10</v>
      </c>
      <c r="AI118" s="1">
        <v>2006</v>
      </c>
      <c r="AJ118" s="1" t="s">
        <v>9</v>
      </c>
      <c r="AK118" s="1">
        <v>136900</v>
      </c>
    </row>
    <row r="119" spans="1:37" x14ac:dyDescent="0.25">
      <c r="A119" s="5">
        <v>864</v>
      </c>
      <c r="B119" s="6">
        <v>20</v>
      </c>
      <c r="C119" s="6" t="s">
        <v>3</v>
      </c>
      <c r="D119" s="6">
        <v>7931</v>
      </c>
      <c r="E119" s="1" t="s">
        <v>45</v>
      </c>
      <c r="F119" s="1">
        <v>5</v>
      </c>
      <c r="G119" s="1">
        <v>5</v>
      </c>
      <c r="H119" s="1">
        <v>1959</v>
      </c>
      <c r="I119" s="1">
        <v>1959</v>
      </c>
      <c r="J119" s="1" t="s">
        <v>61</v>
      </c>
      <c r="K119" s="1" t="s">
        <v>47</v>
      </c>
      <c r="L119" s="1" t="s">
        <v>47</v>
      </c>
      <c r="M119" s="1" t="s">
        <v>49</v>
      </c>
      <c r="N119" s="1" t="s">
        <v>47</v>
      </c>
      <c r="O119" s="1" t="s">
        <v>47</v>
      </c>
      <c r="P119" s="1" t="s">
        <v>50</v>
      </c>
      <c r="Q119" s="1" t="s">
        <v>51</v>
      </c>
      <c r="R119" s="1">
        <v>1148</v>
      </c>
      <c r="S119" s="1" t="s">
        <v>52</v>
      </c>
      <c r="T119" s="1">
        <v>1148</v>
      </c>
      <c r="U119" s="1">
        <v>0</v>
      </c>
      <c r="V119" s="1">
        <v>0</v>
      </c>
      <c r="W119" s="1">
        <v>1148</v>
      </c>
      <c r="X119" s="1">
        <v>1</v>
      </c>
      <c r="Y119" s="1">
        <v>0</v>
      </c>
      <c r="Z119" s="1">
        <v>3</v>
      </c>
      <c r="AA119" s="1">
        <v>1</v>
      </c>
      <c r="AB119" s="1" t="s">
        <v>47</v>
      </c>
      <c r="AC119" s="1">
        <v>6</v>
      </c>
      <c r="AD119" s="1" t="s">
        <v>53</v>
      </c>
      <c r="AE119" s="1" t="s">
        <v>54</v>
      </c>
      <c r="AF119" s="1">
        <v>1</v>
      </c>
      <c r="AG119" s="1">
        <v>0</v>
      </c>
      <c r="AH119" s="1">
        <v>7</v>
      </c>
      <c r="AI119" s="1">
        <v>2009</v>
      </c>
      <c r="AJ119" s="1" t="s">
        <v>9</v>
      </c>
      <c r="AK119" s="1">
        <v>132500</v>
      </c>
    </row>
    <row r="120" spans="1:37" x14ac:dyDescent="0.25">
      <c r="A120" s="5">
        <v>542</v>
      </c>
      <c r="B120" s="6">
        <v>60</v>
      </c>
      <c r="C120" s="6" t="s">
        <v>3</v>
      </c>
      <c r="D120" s="6">
        <v>11000</v>
      </c>
      <c r="E120" s="1" t="s">
        <v>64</v>
      </c>
      <c r="F120" s="1">
        <v>8</v>
      </c>
      <c r="G120" s="1">
        <v>5</v>
      </c>
      <c r="H120" s="1">
        <v>2000</v>
      </c>
      <c r="I120" s="1">
        <v>2000</v>
      </c>
      <c r="J120" s="1" t="s">
        <v>46</v>
      </c>
      <c r="K120" s="1" t="s">
        <v>48</v>
      </c>
      <c r="L120" s="1" t="s">
        <v>47</v>
      </c>
      <c r="M120" s="1" t="s">
        <v>55</v>
      </c>
      <c r="N120" s="1" t="s">
        <v>48</v>
      </c>
      <c r="O120" s="1" t="s">
        <v>47</v>
      </c>
      <c r="P120" s="1" t="s">
        <v>50</v>
      </c>
      <c r="Q120" s="1" t="s">
        <v>56</v>
      </c>
      <c r="R120" s="1">
        <v>0</v>
      </c>
      <c r="S120" s="1" t="s">
        <v>52</v>
      </c>
      <c r="T120" s="1">
        <v>997</v>
      </c>
      <c r="U120" s="1">
        <v>1288</v>
      </c>
      <c r="V120" s="1">
        <v>0</v>
      </c>
      <c r="W120" s="1">
        <v>2285</v>
      </c>
      <c r="X120" s="1">
        <v>2</v>
      </c>
      <c r="Y120" s="1">
        <v>1</v>
      </c>
      <c r="Z120" s="1">
        <v>4</v>
      </c>
      <c r="AA120" s="1">
        <v>1</v>
      </c>
      <c r="AB120" s="1" t="s">
        <v>48</v>
      </c>
      <c r="AC120" s="1">
        <v>8</v>
      </c>
      <c r="AD120" s="1" t="s">
        <v>53</v>
      </c>
      <c r="AE120" s="1" t="s">
        <v>69</v>
      </c>
      <c r="AF120" s="1">
        <v>3</v>
      </c>
      <c r="AG120" s="1">
        <v>0</v>
      </c>
      <c r="AH120" s="1">
        <v>6</v>
      </c>
      <c r="AI120" s="1">
        <v>2007</v>
      </c>
      <c r="AJ120" s="1" t="s">
        <v>9</v>
      </c>
      <c r="AK120" s="1">
        <v>248000</v>
      </c>
    </row>
    <row r="121" spans="1:37" x14ac:dyDescent="0.25">
      <c r="A121" s="5">
        <v>226</v>
      </c>
      <c r="B121" s="6">
        <v>160</v>
      </c>
      <c r="C121" s="6" t="s">
        <v>4</v>
      </c>
      <c r="D121" s="6">
        <v>1680</v>
      </c>
      <c r="E121" s="1" t="s">
        <v>45</v>
      </c>
      <c r="F121" s="1">
        <v>5</v>
      </c>
      <c r="G121" s="1">
        <v>5</v>
      </c>
      <c r="H121" s="1">
        <v>1971</v>
      </c>
      <c r="I121" s="1">
        <v>1971</v>
      </c>
      <c r="J121" s="1" t="s">
        <v>46</v>
      </c>
      <c r="K121" s="1" t="s">
        <v>47</v>
      </c>
      <c r="L121" s="1" t="s">
        <v>47</v>
      </c>
      <c r="M121" s="1" t="s">
        <v>49</v>
      </c>
      <c r="N121" s="1" t="s">
        <v>47</v>
      </c>
      <c r="O121" s="1" t="s">
        <v>47</v>
      </c>
      <c r="P121" s="1" t="s">
        <v>50</v>
      </c>
      <c r="Q121" s="1" t="s">
        <v>56</v>
      </c>
      <c r="R121" s="1">
        <v>0</v>
      </c>
      <c r="S121" s="1" t="s">
        <v>52</v>
      </c>
      <c r="T121" s="1">
        <v>630</v>
      </c>
      <c r="U121" s="1">
        <v>672</v>
      </c>
      <c r="V121" s="1">
        <v>0</v>
      </c>
      <c r="W121" s="1">
        <v>1302</v>
      </c>
      <c r="X121" s="1">
        <v>2</v>
      </c>
      <c r="Y121" s="1">
        <v>1</v>
      </c>
      <c r="Z121" s="1">
        <v>3</v>
      </c>
      <c r="AA121" s="1">
        <v>1</v>
      </c>
      <c r="AB121" s="1" t="s">
        <v>47</v>
      </c>
      <c r="AC121" s="1">
        <v>6</v>
      </c>
      <c r="AD121" s="1" t="s">
        <v>53</v>
      </c>
      <c r="AE121" s="1" t="s">
        <v>58</v>
      </c>
      <c r="AF121" s="1">
        <v>1</v>
      </c>
      <c r="AG121" s="1">
        <v>0</v>
      </c>
      <c r="AH121" s="1">
        <v>5</v>
      </c>
      <c r="AI121" s="1">
        <v>2009</v>
      </c>
      <c r="AJ121" s="1" t="s">
        <v>10</v>
      </c>
      <c r="AK121" s="1">
        <v>112000</v>
      </c>
    </row>
    <row r="122" spans="1:37" x14ac:dyDescent="0.25">
      <c r="A122" s="5">
        <v>46</v>
      </c>
      <c r="B122" s="6">
        <v>120</v>
      </c>
      <c r="C122" s="6" t="s">
        <v>3</v>
      </c>
      <c r="D122" s="6">
        <v>7658</v>
      </c>
      <c r="E122" s="1" t="s">
        <v>45</v>
      </c>
      <c r="F122" s="1">
        <v>9</v>
      </c>
      <c r="G122" s="1">
        <v>5</v>
      </c>
      <c r="H122" s="1">
        <v>2005</v>
      </c>
      <c r="I122" s="1">
        <v>2005</v>
      </c>
      <c r="J122" s="1" t="s">
        <v>61</v>
      </c>
      <c r="K122" s="1" t="s">
        <v>62</v>
      </c>
      <c r="L122" s="1" t="s">
        <v>47</v>
      </c>
      <c r="M122" s="1" t="s">
        <v>55</v>
      </c>
      <c r="N122" s="1" t="s">
        <v>62</v>
      </c>
      <c r="O122" s="1" t="s">
        <v>47</v>
      </c>
      <c r="P122" s="1" t="s">
        <v>50</v>
      </c>
      <c r="Q122" s="1" t="s">
        <v>63</v>
      </c>
      <c r="R122" s="1">
        <v>456</v>
      </c>
      <c r="S122" s="1" t="s">
        <v>52</v>
      </c>
      <c r="T122" s="1">
        <v>1752</v>
      </c>
      <c r="U122" s="1">
        <v>0</v>
      </c>
      <c r="V122" s="1">
        <v>0</v>
      </c>
      <c r="W122" s="1">
        <v>1752</v>
      </c>
      <c r="X122" s="1">
        <v>2</v>
      </c>
      <c r="Y122" s="1">
        <v>0</v>
      </c>
      <c r="Z122" s="1">
        <v>2</v>
      </c>
      <c r="AA122" s="1">
        <v>1</v>
      </c>
      <c r="AB122" s="1" t="s">
        <v>62</v>
      </c>
      <c r="AC122" s="1">
        <v>6</v>
      </c>
      <c r="AD122" s="1" t="s">
        <v>53</v>
      </c>
      <c r="AE122" s="1" t="s">
        <v>54</v>
      </c>
      <c r="AF122" s="1">
        <v>2</v>
      </c>
      <c r="AG122" s="1">
        <v>0</v>
      </c>
      <c r="AH122" s="1">
        <v>2</v>
      </c>
      <c r="AI122" s="1">
        <v>2010</v>
      </c>
      <c r="AJ122" s="1" t="s">
        <v>9</v>
      </c>
      <c r="AK122" s="1">
        <v>319900</v>
      </c>
    </row>
    <row r="123" spans="1:37" x14ac:dyDescent="0.25">
      <c r="A123" s="5">
        <v>269</v>
      </c>
      <c r="B123" s="6">
        <v>30</v>
      </c>
      <c r="C123" s="6" t="s">
        <v>4</v>
      </c>
      <c r="D123" s="6">
        <v>6900</v>
      </c>
      <c r="E123" s="1" t="s">
        <v>45</v>
      </c>
      <c r="F123" s="1">
        <v>5</v>
      </c>
      <c r="G123" s="1">
        <v>6</v>
      </c>
      <c r="H123" s="1">
        <v>1940</v>
      </c>
      <c r="I123" s="1">
        <v>1955</v>
      </c>
      <c r="J123" s="1" t="s">
        <v>46</v>
      </c>
      <c r="K123" s="1" t="s">
        <v>47</v>
      </c>
      <c r="L123" s="1" t="s">
        <v>47</v>
      </c>
      <c r="M123" s="1" t="s">
        <v>49</v>
      </c>
      <c r="N123" s="1" t="s">
        <v>47</v>
      </c>
      <c r="O123" s="1" t="s">
        <v>47</v>
      </c>
      <c r="P123" s="1" t="s">
        <v>50</v>
      </c>
      <c r="Q123" s="1" t="s">
        <v>65</v>
      </c>
      <c r="R123" s="1">
        <v>403</v>
      </c>
      <c r="S123" s="1" t="s">
        <v>52</v>
      </c>
      <c r="T123" s="1">
        <v>778</v>
      </c>
      <c r="U123" s="1">
        <v>0</v>
      </c>
      <c r="V123" s="1">
        <v>0</v>
      </c>
      <c r="W123" s="1">
        <v>778</v>
      </c>
      <c r="X123" s="1">
        <v>1</v>
      </c>
      <c r="Y123" s="1">
        <v>0</v>
      </c>
      <c r="Z123" s="1">
        <v>2</v>
      </c>
      <c r="AA123" s="1">
        <v>1</v>
      </c>
      <c r="AB123" s="1" t="s">
        <v>47</v>
      </c>
      <c r="AC123" s="1">
        <v>4</v>
      </c>
      <c r="AD123" s="1" t="s">
        <v>53</v>
      </c>
      <c r="AE123" s="1" t="s">
        <v>58</v>
      </c>
      <c r="AF123" s="1">
        <v>1</v>
      </c>
      <c r="AG123" s="1">
        <v>0</v>
      </c>
      <c r="AH123" s="1">
        <v>2</v>
      </c>
      <c r="AI123" s="1">
        <v>2008</v>
      </c>
      <c r="AJ123" s="1" t="s">
        <v>9</v>
      </c>
      <c r="AK123" s="1">
        <v>120500</v>
      </c>
    </row>
    <row r="124" spans="1:37" x14ac:dyDescent="0.25">
      <c r="A124" s="5">
        <v>1174</v>
      </c>
      <c r="B124" s="6">
        <v>50</v>
      </c>
      <c r="C124" s="6" t="s">
        <v>3</v>
      </c>
      <c r="D124" s="6">
        <v>18030</v>
      </c>
      <c r="E124" s="1" t="s">
        <v>45</v>
      </c>
      <c r="F124" s="1">
        <v>5</v>
      </c>
      <c r="G124" s="1">
        <v>6</v>
      </c>
      <c r="H124" s="1">
        <v>1946</v>
      </c>
      <c r="I124" s="1">
        <v>1994</v>
      </c>
      <c r="J124" s="1" t="s">
        <v>46</v>
      </c>
      <c r="K124" s="1" t="s">
        <v>47</v>
      </c>
      <c r="L124" s="1" t="s">
        <v>47</v>
      </c>
      <c r="M124" s="1" t="s">
        <v>49</v>
      </c>
      <c r="N124" s="1" t="s">
        <v>47</v>
      </c>
      <c r="O124" s="1" t="s">
        <v>47</v>
      </c>
      <c r="P124" s="1" t="s">
        <v>50</v>
      </c>
      <c r="Q124" s="1" t="s">
        <v>60</v>
      </c>
      <c r="R124" s="1">
        <v>152</v>
      </c>
      <c r="S124" s="1" t="s">
        <v>52</v>
      </c>
      <c r="T124" s="1">
        <v>1636</v>
      </c>
      <c r="U124" s="1">
        <v>971</v>
      </c>
      <c r="V124" s="1">
        <v>479</v>
      </c>
      <c r="W124" s="1">
        <v>3086</v>
      </c>
      <c r="X124" s="1">
        <v>3</v>
      </c>
      <c r="Y124" s="1">
        <v>0</v>
      </c>
      <c r="Z124" s="1">
        <v>3</v>
      </c>
      <c r="AA124" s="1">
        <v>1</v>
      </c>
      <c r="AB124" s="1" t="s">
        <v>62</v>
      </c>
      <c r="AC124" s="1">
        <v>12</v>
      </c>
      <c r="AD124" s="1" t="s">
        <v>57</v>
      </c>
      <c r="AE124" s="1" t="s">
        <v>76</v>
      </c>
      <c r="AF124" s="1">
        <v>0</v>
      </c>
      <c r="AG124" s="1">
        <v>0</v>
      </c>
      <c r="AH124" s="1">
        <v>3</v>
      </c>
      <c r="AI124" s="1">
        <v>2007</v>
      </c>
      <c r="AJ124" s="1" t="s">
        <v>9</v>
      </c>
      <c r="AK124" s="1">
        <v>200500</v>
      </c>
    </row>
    <row r="125" spans="1:37" x14ac:dyDescent="0.25">
      <c r="A125" s="5">
        <v>520</v>
      </c>
      <c r="B125" s="6">
        <v>70</v>
      </c>
      <c r="C125" s="6" t="s">
        <v>3</v>
      </c>
      <c r="D125" s="6">
        <v>10918</v>
      </c>
      <c r="E125" s="1" t="s">
        <v>45</v>
      </c>
      <c r="F125" s="1">
        <v>7</v>
      </c>
      <c r="G125" s="1">
        <v>9</v>
      </c>
      <c r="H125" s="1">
        <v>1926</v>
      </c>
      <c r="I125" s="1">
        <v>2004</v>
      </c>
      <c r="J125" s="1" t="s">
        <v>61</v>
      </c>
      <c r="K125" s="1" t="s">
        <v>48</v>
      </c>
      <c r="L125" s="1" t="s">
        <v>47</v>
      </c>
      <c r="M125" s="1" t="s">
        <v>67</v>
      </c>
      <c r="N125" s="1" t="s">
        <v>48</v>
      </c>
      <c r="O125" s="1" t="s">
        <v>47</v>
      </c>
      <c r="P125" s="1" t="s">
        <v>50</v>
      </c>
      <c r="Q125" s="1" t="s">
        <v>56</v>
      </c>
      <c r="R125" s="1">
        <v>0</v>
      </c>
      <c r="S125" s="1" t="s">
        <v>52</v>
      </c>
      <c r="T125" s="1">
        <v>1276</v>
      </c>
      <c r="U125" s="1">
        <v>804</v>
      </c>
      <c r="V125" s="1">
        <v>0</v>
      </c>
      <c r="W125" s="1">
        <v>2080</v>
      </c>
      <c r="X125" s="1">
        <v>1</v>
      </c>
      <c r="Y125" s="1">
        <v>1</v>
      </c>
      <c r="Z125" s="1">
        <v>3</v>
      </c>
      <c r="AA125" s="1">
        <v>1</v>
      </c>
      <c r="AB125" s="1" t="s">
        <v>48</v>
      </c>
      <c r="AC125" s="1">
        <v>9</v>
      </c>
      <c r="AD125" s="1" t="s">
        <v>53</v>
      </c>
      <c r="AE125" s="1" t="s">
        <v>58</v>
      </c>
      <c r="AF125" s="1">
        <v>1</v>
      </c>
      <c r="AG125" s="1">
        <v>0</v>
      </c>
      <c r="AH125" s="1">
        <v>6</v>
      </c>
      <c r="AI125" s="1">
        <v>2009</v>
      </c>
      <c r="AJ125" s="1" t="s">
        <v>9</v>
      </c>
      <c r="AK125" s="1">
        <v>234000</v>
      </c>
    </row>
    <row r="126" spans="1:37" x14ac:dyDescent="0.25">
      <c r="A126" s="5">
        <v>981</v>
      </c>
      <c r="B126" s="6">
        <v>85</v>
      </c>
      <c r="C126" s="6" t="s">
        <v>3</v>
      </c>
      <c r="D126" s="6">
        <v>12122</v>
      </c>
      <c r="E126" s="1" t="s">
        <v>59</v>
      </c>
      <c r="F126" s="1">
        <v>7</v>
      </c>
      <c r="G126" s="1">
        <v>9</v>
      </c>
      <c r="H126" s="1">
        <v>1961</v>
      </c>
      <c r="I126" s="1">
        <v>2007</v>
      </c>
      <c r="J126" s="1" t="s">
        <v>46</v>
      </c>
      <c r="K126" s="1" t="s">
        <v>62</v>
      </c>
      <c r="L126" s="1" t="s">
        <v>47</v>
      </c>
      <c r="M126" s="1" t="s">
        <v>49</v>
      </c>
      <c r="N126" s="1" t="s">
        <v>47</v>
      </c>
      <c r="O126" s="1" t="s">
        <v>47</v>
      </c>
      <c r="P126" s="1" t="s">
        <v>68</v>
      </c>
      <c r="Q126" s="1" t="s">
        <v>65</v>
      </c>
      <c r="R126" s="1">
        <v>867</v>
      </c>
      <c r="S126" s="1" t="s">
        <v>52</v>
      </c>
      <c r="T126" s="1">
        <v>999</v>
      </c>
      <c r="U126" s="1">
        <v>0</v>
      </c>
      <c r="V126" s="1">
        <v>0</v>
      </c>
      <c r="W126" s="1">
        <v>999</v>
      </c>
      <c r="X126" s="1">
        <v>1</v>
      </c>
      <c r="Y126" s="1">
        <v>0</v>
      </c>
      <c r="Z126" s="1">
        <v>3</v>
      </c>
      <c r="AA126" s="1">
        <v>1</v>
      </c>
      <c r="AB126" s="1" t="s">
        <v>62</v>
      </c>
      <c r="AC126" s="1">
        <v>6</v>
      </c>
      <c r="AD126" s="1" t="s">
        <v>53</v>
      </c>
      <c r="AE126" s="1" t="s">
        <v>54</v>
      </c>
      <c r="AF126" s="1">
        <v>2</v>
      </c>
      <c r="AG126" s="1">
        <v>0</v>
      </c>
      <c r="AH126" s="1">
        <v>7</v>
      </c>
      <c r="AI126" s="1">
        <v>2008</v>
      </c>
      <c r="AJ126" s="1" t="s">
        <v>9</v>
      </c>
      <c r="AK126" s="1">
        <v>178400</v>
      </c>
    </row>
    <row r="127" spans="1:37" x14ac:dyDescent="0.25">
      <c r="A127" s="5">
        <v>240</v>
      </c>
      <c r="B127" s="6">
        <v>50</v>
      </c>
      <c r="C127" s="6" t="s">
        <v>3</v>
      </c>
      <c r="D127" s="6">
        <v>8741</v>
      </c>
      <c r="E127" s="1" t="s">
        <v>45</v>
      </c>
      <c r="F127" s="1">
        <v>6</v>
      </c>
      <c r="G127" s="1">
        <v>4</v>
      </c>
      <c r="H127" s="1">
        <v>1945</v>
      </c>
      <c r="I127" s="1">
        <v>1950</v>
      </c>
      <c r="J127" s="1" t="s">
        <v>46</v>
      </c>
      <c r="K127" s="1" t="s">
        <v>47</v>
      </c>
      <c r="L127" s="1" t="s">
        <v>47</v>
      </c>
      <c r="M127" s="1" t="s">
        <v>49</v>
      </c>
      <c r="N127" s="1" t="s">
        <v>47</v>
      </c>
      <c r="O127" s="1" t="s">
        <v>66</v>
      </c>
      <c r="P127" s="1" t="s">
        <v>50</v>
      </c>
      <c r="Q127" s="1" t="s">
        <v>60</v>
      </c>
      <c r="R127" s="1">
        <v>94</v>
      </c>
      <c r="S127" s="1" t="s">
        <v>52</v>
      </c>
      <c r="T127" s="1">
        <v>798</v>
      </c>
      <c r="U127" s="1">
        <v>689</v>
      </c>
      <c r="V127" s="1">
        <v>0</v>
      </c>
      <c r="W127" s="1">
        <v>1487</v>
      </c>
      <c r="X127" s="1">
        <v>1</v>
      </c>
      <c r="Y127" s="1">
        <v>1</v>
      </c>
      <c r="Z127" s="1">
        <v>3</v>
      </c>
      <c r="AA127" s="1">
        <v>1</v>
      </c>
      <c r="AB127" s="1" t="s">
        <v>47</v>
      </c>
      <c r="AC127" s="1">
        <v>7</v>
      </c>
      <c r="AD127" s="1" t="s">
        <v>53</v>
      </c>
      <c r="AE127" s="1" t="s">
        <v>58</v>
      </c>
      <c r="AF127" s="1">
        <v>1</v>
      </c>
      <c r="AG127" s="1">
        <v>0</v>
      </c>
      <c r="AH127" s="1">
        <v>4</v>
      </c>
      <c r="AI127" s="1">
        <v>2010</v>
      </c>
      <c r="AJ127" s="1" t="s">
        <v>9</v>
      </c>
      <c r="AK127" s="1">
        <v>113000</v>
      </c>
    </row>
    <row r="128" spans="1:37" x14ac:dyDescent="0.25">
      <c r="A128" s="5">
        <v>478</v>
      </c>
      <c r="B128" s="6">
        <v>60</v>
      </c>
      <c r="C128" s="6" t="s">
        <v>3</v>
      </c>
      <c r="D128" s="6">
        <v>13693</v>
      </c>
      <c r="E128" s="1" t="s">
        <v>45</v>
      </c>
      <c r="F128" s="1">
        <v>9</v>
      </c>
      <c r="G128" s="1">
        <v>5</v>
      </c>
      <c r="H128" s="1">
        <v>2006</v>
      </c>
      <c r="I128" s="1">
        <v>2006</v>
      </c>
      <c r="J128" s="1" t="s">
        <v>61</v>
      </c>
      <c r="K128" s="1" t="s">
        <v>62</v>
      </c>
      <c r="L128" s="1" t="s">
        <v>47</v>
      </c>
      <c r="M128" s="1" t="s">
        <v>55</v>
      </c>
      <c r="N128" s="1" t="s">
        <v>48</v>
      </c>
      <c r="O128" s="1" t="s">
        <v>47</v>
      </c>
      <c r="P128" s="1" t="s">
        <v>68</v>
      </c>
      <c r="Q128" s="1" t="s">
        <v>56</v>
      </c>
      <c r="R128" s="1">
        <v>0</v>
      </c>
      <c r="S128" s="1" t="s">
        <v>52</v>
      </c>
      <c r="T128" s="1">
        <v>2069</v>
      </c>
      <c r="U128" s="1">
        <v>574</v>
      </c>
      <c r="V128" s="1">
        <v>0</v>
      </c>
      <c r="W128" s="1">
        <v>2643</v>
      </c>
      <c r="X128" s="1">
        <v>2</v>
      </c>
      <c r="Y128" s="1">
        <v>1</v>
      </c>
      <c r="Z128" s="1">
        <v>3</v>
      </c>
      <c r="AA128" s="1">
        <v>1</v>
      </c>
      <c r="AB128" s="1" t="s">
        <v>62</v>
      </c>
      <c r="AC128" s="1">
        <v>9</v>
      </c>
      <c r="AD128" s="1" t="s">
        <v>53</v>
      </c>
      <c r="AE128" s="1" t="s">
        <v>69</v>
      </c>
      <c r="AF128" s="1">
        <v>3</v>
      </c>
      <c r="AG128" s="1">
        <v>0</v>
      </c>
      <c r="AH128" s="1">
        <v>3</v>
      </c>
      <c r="AI128" s="1">
        <v>2007</v>
      </c>
      <c r="AJ128" s="1" t="s">
        <v>9</v>
      </c>
      <c r="AK128" s="1">
        <v>380000</v>
      </c>
    </row>
    <row r="129" spans="1:37" x14ac:dyDescent="0.25">
      <c r="A129" s="5">
        <v>624</v>
      </c>
      <c r="B129" s="6">
        <v>160</v>
      </c>
      <c r="C129" s="6" t="s">
        <v>5</v>
      </c>
      <c r="D129" s="6">
        <v>2117</v>
      </c>
      <c r="E129" s="1" t="s">
        <v>45</v>
      </c>
      <c r="F129" s="1">
        <v>6</v>
      </c>
      <c r="G129" s="1">
        <v>5</v>
      </c>
      <c r="H129" s="1">
        <v>2000</v>
      </c>
      <c r="I129" s="1">
        <v>2000</v>
      </c>
      <c r="J129" s="1" t="s">
        <v>46</v>
      </c>
      <c r="K129" s="1" t="s">
        <v>48</v>
      </c>
      <c r="L129" s="1" t="s">
        <v>47</v>
      </c>
      <c r="M129" s="1" t="s">
        <v>55</v>
      </c>
      <c r="N129" s="1" t="s">
        <v>48</v>
      </c>
      <c r="O129" s="1" t="s">
        <v>47</v>
      </c>
      <c r="P129" s="1" t="s">
        <v>50</v>
      </c>
      <c r="Q129" s="1" t="s">
        <v>63</v>
      </c>
      <c r="R129" s="1">
        <v>420</v>
      </c>
      <c r="S129" s="1" t="s">
        <v>52</v>
      </c>
      <c r="T129" s="1">
        <v>756</v>
      </c>
      <c r="U129" s="1">
        <v>756</v>
      </c>
      <c r="V129" s="1">
        <v>0</v>
      </c>
      <c r="W129" s="1">
        <v>1512</v>
      </c>
      <c r="X129" s="1">
        <v>2</v>
      </c>
      <c r="Y129" s="1">
        <v>1</v>
      </c>
      <c r="Z129" s="1">
        <v>2</v>
      </c>
      <c r="AA129" s="1">
        <v>1</v>
      </c>
      <c r="AB129" s="1" t="s">
        <v>48</v>
      </c>
      <c r="AC129" s="1">
        <v>4</v>
      </c>
      <c r="AD129" s="1" t="s">
        <v>53</v>
      </c>
      <c r="AE129" s="1" t="s">
        <v>58</v>
      </c>
      <c r="AF129" s="1">
        <v>2</v>
      </c>
      <c r="AG129" s="1">
        <v>0</v>
      </c>
      <c r="AH129" s="1">
        <v>6</v>
      </c>
      <c r="AI129" s="1">
        <v>2007</v>
      </c>
      <c r="AJ129" s="1" t="s">
        <v>9</v>
      </c>
      <c r="AK129" s="1">
        <v>168500</v>
      </c>
    </row>
    <row r="130" spans="1:37" x14ac:dyDescent="0.25">
      <c r="A130" s="5">
        <v>1126</v>
      </c>
      <c r="B130" s="6">
        <v>20</v>
      </c>
      <c r="C130" s="6" t="s">
        <v>3</v>
      </c>
      <c r="D130" s="6">
        <v>10434</v>
      </c>
      <c r="E130" s="1" t="s">
        <v>45</v>
      </c>
      <c r="F130" s="1">
        <v>4</v>
      </c>
      <c r="G130" s="1">
        <v>5</v>
      </c>
      <c r="H130" s="1">
        <v>1955</v>
      </c>
      <c r="I130" s="1">
        <v>1955</v>
      </c>
      <c r="J130" s="1" t="s">
        <v>46</v>
      </c>
      <c r="K130" s="1" t="s">
        <v>47</v>
      </c>
      <c r="L130" s="1" t="s">
        <v>47</v>
      </c>
      <c r="M130" s="1" t="s">
        <v>49</v>
      </c>
      <c r="N130" s="1" t="s">
        <v>47</v>
      </c>
      <c r="O130" s="1" t="s">
        <v>47</v>
      </c>
      <c r="P130" s="1" t="s">
        <v>50</v>
      </c>
      <c r="Q130" s="1" t="s">
        <v>56</v>
      </c>
      <c r="R130" s="1">
        <v>0</v>
      </c>
      <c r="S130" s="1" t="s">
        <v>52</v>
      </c>
      <c r="T130" s="1">
        <v>1005</v>
      </c>
      <c r="U130" s="1">
        <v>0</v>
      </c>
      <c r="V130" s="1">
        <v>0</v>
      </c>
      <c r="W130" s="1">
        <v>1005</v>
      </c>
      <c r="X130" s="1">
        <v>1</v>
      </c>
      <c r="Y130" s="1">
        <v>0</v>
      </c>
      <c r="Z130" s="1">
        <v>2</v>
      </c>
      <c r="AA130" s="1">
        <v>1</v>
      </c>
      <c r="AB130" s="1" t="s">
        <v>66</v>
      </c>
      <c r="AC130" s="1">
        <v>5</v>
      </c>
      <c r="AD130" s="1" t="s">
        <v>53</v>
      </c>
      <c r="AE130" s="1" t="s">
        <v>58</v>
      </c>
      <c r="AF130" s="1">
        <v>2</v>
      </c>
      <c r="AG130" s="1">
        <v>0</v>
      </c>
      <c r="AH130" s="1">
        <v>11</v>
      </c>
      <c r="AI130" s="1">
        <v>2009</v>
      </c>
      <c r="AJ130" s="1" t="s">
        <v>9</v>
      </c>
      <c r="AK130" s="1">
        <v>115000</v>
      </c>
    </row>
    <row r="131" spans="1:37" x14ac:dyDescent="0.25">
      <c r="A131" s="5">
        <v>129</v>
      </c>
      <c r="B131" s="6">
        <v>60</v>
      </c>
      <c r="C131" s="6" t="s">
        <v>3</v>
      </c>
      <c r="D131" s="6">
        <v>7590</v>
      </c>
      <c r="E131" s="1" t="s">
        <v>45</v>
      </c>
      <c r="F131" s="1">
        <v>6</v>
      </c>
      <c r="G131" s="1">
        <v>5</v>
      </c>
      <c r="H131" s="1">
        <v>1966</v>
      </c>
      <c r="I131" s="1">
        <v>1966</v>
      </c>
      <c r="J131" s="1" t="s">
        <v>46</v>
      </c>
      <c r="K131" s="1" t="s">
        <v>47</v>
      </c>
      <c r="L131" s="1" t="s">
        <v>47</v>
      </c>
      <c r="M131" s="1" t="s">
        <v>49</v>
      </c>
      <c r="N131" s="1" t="s">
        <v>47</v>
      </c>
      <c r="O131" s="1" t="s">
        <v>47</v>
      </c>
      <c r="P131" s="1" t="s">
        <v>50</v>
      </c>
      <c r="Q131" s="1" t="s">
        <v>51</v>
      </c>
      <c r="R131" s="1">
        <v>512</v>
      </c>
      <c r="S131" s="1" t="s">
        <v>52</v>
      </c>
      <c r="T131" s="1">
        <v>660</v>
      </c>
      <c r="U131" s="1">
        <v>688</v>
      </c>
      <c r="V131" s="1">
        <v>0</v>
      </c>
      <c r="W131" s="1">
        <v>1348</v>
      </c>
      <c r="X131" s="1">
        <v>1</v>
      </c>
      <c r="Y131" s="1">
        <v>1</v>
      </c>
      <c r="Z131" s="1">
        <v>3</v>
      </c>
      <c r="AA131" s="1">
        <v>1</v>
      </c>
      <c r="AB131" s="1" t="s">
        <v>47</v>
      </c>
      <c r="AC131" s="1">
        <v>6</v>
      </c>
      <c r="AD131" s="1" t="s">
        <v>53</v>
      </c>
      <c r="AE131" s="1" t="s">
        <v>54</v>
      </c>
      <c r="AF131" s="1">
        <v>2</v>
      </c>
      <c r="AG131" s="1">
        <v>0</v>
      </c>
      <c r="AH131" s="1">
        <v>7</v>
      </c>
      <c r="AI131" s="1">
        <v>2006</v>
      </c>
      <c r="AJ131" s="1" t="s">
        <v>9</v>
      </c>
      <c r="AK131" s="1">
        <v>155000</v>
      </c>
    </row>
    <row r="132" spans="1:37" x14ac:dyDescent="0.25">
      <c r="A132" s="5">
        <v>579</v>
      </c>
      <c r="B132" s="6">
        <v>160</v>
      </c>
      <c r="C132" s="6" t="s">
        <v>5</v>
      </c>
      <c r="D132" s="6">
        <v>3604</v>
      </c>
      <c r="E132" s="1" t="s">
        <v>59</v>
      </c>
      <c r="F132" s="1">
        <v>7</v>
      </c>
      <c r="G132" s="1">
        <v>5</v>
      </c>
      <c r="H132" s="1">
        <v>2007</v>
      </c>
      <c r="I132" s="1">
        <v>2007</v>
      </c>
      <c r="J132" s="1" t="s">
        <v>46</v>
      </c>
      <c r="K132" s="1" t="s">
        <v>48</v>
      </c>
      <c r="L132" s="1" t="s">
        <v>47</v>
      </c>
      <c r="M132" s="1" t="s">
        <v>55</v>
      </c>
      <c r="N132" s="1" t="s">
        <v>48</v>
      </c>
      <c r="O132" s="1" t="s">
        <v>47</v>
      </c>
      <c r="P132" s="1" t="s">
        <v>50</v>
      </c>
      <c r="Q132" s="1" t="s">
        <v>56</v>
      </c>
      <c r="R132" s="1">
        <v>0</v>
      </c>
      <c r="S132" s="1" t="s">
        <v>52</v>
      </c>
      <c r="T132" s="1">
        <v>703</v>
      </c>
      <c r="U132" s="1">
        <v>689</v>
      </c>
      <c r="V132" s="1">
        <v>0</v>
      </c>
      <c r="W132" s="1">
        <v>1392</v>
      </c>
      <c r="X132" s="1">
        <v>2</v>
      </c>
      <c r="Y132" s="1">
        <v>0</v>
      </c>
      <c r="Z132" s="1">
        <v>2</v>
      </c>
      <c r="AA132" s="1">
        <v>1</v>
      </c>
      <c r="AB132" s="1" t="s">
        <v>48</v>
      </c>
      <c r="AC132" s="1">
        <v>5</v>
      </c>
      <c r="AD132" s="1" t="s">
        <v>53</v>
      </c>
      <c r="AE132" s="1" t="s">
        <v>58</v>
      </c>
      <c r="AF132" s="1">
        <v>2</v>
      </c>
      <c r="AG132" s="1">
        <v>0</v>
      </c>
      <c r="AH132" s="1">
        <v>2</v>
      </c>
      <c r="AI132" s="1">
        <v>2008</v>
      </c>
      <c r="AJ132" s="1" t="s">
        <v>10</v>
      </c>
      <c r="AK132" s="1">
        <v>146000</v>
      </c>
    </row>
    <row r="133" spans="1:37" x14ac:dyDescent="0.25">
      <c r="A133" s="5">
        <v>1389</v>
      </c>
      <c r="B133" s="6">
        <v>20</v>
      </c>
      <c r="C133" s="6" t="s">
        <v>3</v>
      </c>
      <c r="D133" s="6">
        <v>14892</v>
      </c>
      <c r="E133" s="1" t="s">
        <v>71</v>
      </c>
      <c r="F133" s="1">
        <v>9</v>
      </c>
      <c r="G133" s="1">
        <v>5</v>
      </c>
      <c r="H133" s="1">
        <v>2006</v>
      </c>
      <c r="I133" s="1">
        <v>2007</v>
      </c>
      <c r="J133" s="1" t="s">
        <v>46</v>
      </c>
      <c r="K133" s="1" t="s">
        <v>62</v>
      </c>
      <c r="L133" s="1" t="s">
        <v>47</v>
      </c>
      <c r="M133" s="1" t="s">
        <v>55</v>
      </c>
      <c r="N133" s="1" t="s">
        <v>62</v>
      </c>
      <c r="O133" s="1" t="s">
        <v>47</v>
      </c>
      <c r="P133" s="1" t="s">
        <v>48</v>
      </c>
      <c r="Q133" s="1" t="s">
        <v>63</v>
      </c>
      <c r="R133" s="1">
        <v>1320</v>
      </c>
      <c r="S133" s="1" t="s">
        <v>52</v>
      </c>
      <c r="T133" s="1">
        <v>1746</v>
      </c>
      <c r="U133" s="1">
        <v>0</v>
      </c>
      <c r="V133" s="1">
        <v>0</v>
      </c>
      <c r="W133" s="1">
        <v>1746</v>
      </c>
      <c r="X133" s="1">
        <v>2</v>
      </c>
      <c r="Y133" s="1">
        <v>0</v>
      </c>
      <c r="Z133" s="1">
        <v>3</v>
      </c>
      <c r="AA133" s="1">
        <v>1</v>
      </c>
      <c r="AB133" s="1" t="s">
        <v>62</v>
      </c>
      <c r="AC133" s="1">
        <v>7</v>
      </c>
      <c r="AD133" s="1" t="s">
        <v>53</v>
      </c>
      <c r="AE133" s="1" t="s">
        <v>54</v>
      </c>
      <c r="AF133" s="1">
        <v>3</v>
      </c>
      <c r="AG133" s="1">
        <v>0</v>
      </c>
      <c r="AH133" s="1">
        <v>10</v>
      </c>
      <c r="AI133" s="1">
        <v>2009</v>
      </c>
      <c r="AJ133" s="1" t="s">
        <v>9</v>
      </c>
      <c r="AK133" s="1">
        <v>377500</v>
      </c>
    </row>
    <row r="134" spans="1:37" x14ac:dyDescent="0.25">
      <c r="A134" s="5">
        <v>806</v>
      </c>
      <c r="B134" s="6">
        <v>20</v>
      </c>
      <c r="C134" s="6" t="s">
        <v>3</v>
      </c>
      <c r="D134" s="6">
        <v>12274</v>
      </c>
      <c r="E134" s="1" t="s">
        <v>64</v>
      </c>
      <c r="F134" s="1">
        <v>7</v>
      </c>
      <c r="G134" s="1">
        <v>5</v>
      </c>
      <c r="H134" s="1">
        <v>2008</v>
      </c>
      <c r="I134" s="1">
        <v>2008</v>
      </c>
      <c r="J134" s="1" t="s">
        <v>46</v>
      </c>
      <c r="K134" s="1" t="s">
        <v>48</v>
      </c>
      <c r="L134" s="1" t="s">
        <v>47</v>
      </c>
      <c r="M134" s="1" t="s">
        <v>55</v>
      </c>
      <c r="N134" s="1" t="s">
        <v>48</v>
      </c>
      <c r="O134" s="1" t="s">
        <v>47</v>
      </c>
      <c r="P134" s="1" t="s">
        <v>50</v>
      </c>
      <c r="Q134" s="1" t="s">
        <v>56</v>
      </c>
      <c r="R134" s="1">
        <v>0</v>
      </c>
      <c r="S134" s="1" t="s">
        <v>52</v>
      </c>
      <c r="T134" s="1">
        <v>1428</v>
      </c>
      <c r="U134" s="1">
        <v>0</v>
      </c>
      <c r="V134" s="1">
        <v>0</v>
      </c>
      <c r="W134" s="1">
        <v>1428</v>
      </c>
      <c r="X134" s="1">
        <v>2</v>
      </c>
      <c r="Y134" s="1">
        <v>0</v>
      </c>
      <c r="Z134" s="1">
        <v>3</v>
      </c>
      <c r="AA134" s="1">
        <v>1</v>
      </c>
      <c r="AB134" s="1" t="s">
        <v>62</v>
      </c>
      <c r="AC134" s="1">
        <v>6</v>
      </c>
      <c r="AD134" s="1" t="s">
        <v>53</v>
      </c>
      <c r="AE134" s="1" t="s">
        <v>54</v>
      </c>
      <c r="AF134" s="1">
        <v>2</v>
      </c>
      <c r="AG134" s="1">
        <v>0</v>
      </c>
      <c r="AH134" s="1">
        <v>7</v>
      </c>
      <c r="AI134" s="1">
        <v>2008</v>
      </c>
      <c r="AJ134" s="1" t="s">
        <v>10</v>
      </c>
      <c r="AK134" s="1">
        <v>227680</v>
      </c>
    </row>
    <row r="135" spans="1:37" x14ac:dyDescent="0.25">
      <c r="A135" s="5">
        <v>65</v>
      </c>
      <c r="B135" s="6">
        <v>60</v>
      </c>
      <c r="C135" s="6" t="s">
        <v>3</v>
      </c>
      <c r="D135" s="6">
        <v>9375</v>
      </c>
      <c r="E135" s="1" t="s">
        <v>45</v>
      </c>
      <c r="F135" s="1">
        <v>7</v>
      </c>
      <c r="G135" s="1">
        <v>5</v>
      </c>
      <c r="H135" s="1">
        <v>1997</v>
      </c>
      <c r="I135" s="1">
        <v>1998</v>
      </c>
      <c r="J135" s="1" t="s">
        <v>46</v>
      </c>
      <c r="K135" s="1" t="s">
        <v>47</v>
      </c>
      <c r="L135" s="1" t="s">
        <v>47</v>
      </c>
      <c r="M135" s="1" t="s">
        <v>55</v>
      </c>
      <c r="N135" s="1" t="s">
        <v>48</v>
      </c>
      <c r="O135" s="1" t="s">
        <v>47</v>
      </c>
      <c r="P135" s="1" t="s">
        <v>50</v>
      </c>
      <c r="Q135" s="1" t="s">
        <v>63</v>
      </c>
      <c r="R135" s="1">
        <v>739</v>
      </c>
      <c r="S135" s="1" t="s">
        <v>52</v>
      </c>
      <c r="T135" s="1">
        <v>1057</v>
      </c>
      <c r="U135" s="1">
        <v>977</v>
      </c>
      <c r="V135" s="1">
        <v>0</v>
      </c>
      <c r="W135" s="1">
        <v>2034</v>
      </c>
      <c r="X135" s="1">
        <v>2</v>
      </c>
      <c r="Y135" s="1">
        <v>1</v>
      </c>
      <c r="Z135" s="1">
        <v>3</v>
      </c>
      <c r="AA135" s="1">
        <v>1</v>
      </c>
      <c r="AB135" s="1" t="s">
        <v>48</v>
      </c>
      <c r="AC135" s="1">
        <v>8</v>
      </c>
      <c r="AD135" s="1" t="s">
        <v>53</v>
      </c>
      <c r="AE135" s="1" t="s">
        <v>54</v>
      </c>
      <c r="AF135" s="1">
        <v>2</v>
      </c>
      <c r="AG135" s="1">
        <v>0</v>
      </c>
      <c r="AH135" s="1">
        <v>2</v>
      </c>
      <c r="AI135" s="1">
        <v>2009</v>
      </c>
      <c r="AJ135" s="1" t="s">
        <v>9</v>
      </c>
      <c r="AK135" s="1">
        <v>219500</v>
      </c>
    </row>
    <row r="136" spans="1:37" x14ac:dyDescent="0.25">
      <c r="A136" s="5">
        <v>387</v>
      </c>
      <c r="B136" s="6">
        <v>50</v>
      </c>
      <c r="C136" s="6" t="s">
        <v>3</v>
      </c>
      <c r="D136" s="6">
        <v>8410</v>
      </c>
      <c r="E136" s="1" t="s">
        <v>64</v>
      </c>
      <c r="F136" s="1">
        <v>5</v>
      </c>
      <c r="G136" s="1">
        <v>3</v>
      </c>
      <c r="H136" s="1">
        <v>1910</v>
      </c>
      <c r="I136" s="1">
        <v>1996</v>
      </c>
      <c r="J136" s="1" t="s">
        <v>61</v>
      </c>
      <c r="K136" s="1" t="s">
        <v>47</v>
      </c>
      <c r="L136" s="1" t="s">
        <v>66</v>
      </c>
      <c r="M136" s="1" t="s">
        <v>55</v>
      </c>
      <c r="N136" s="1" t="s">
        <v>47</v>
      </c>
      <c r="O136" s="1" t="s">
        <v>47</v>
      </c>
      <c r="P136" s="1" t="s">
        <v>50</v>
      </c>
      <c r="Q136" s="1" t="s">
        <v>56</v>
      </c>
      <c r="R136" s="1">
        <v>0</v>
      </c>
      <c r="S136" s="1" t="s">
        <v>52</v>
      </c>
      <c r="T136" s="1">
        <v>658</v>
      </c>
      <c r="U136" s="1">
        <v>526</v>
      </c>
      <c r="V136" s="1">
        <v>0</v>
      </c>
      <c r="W136" s="1">
        <v>1184</v>
      </c>
      <c r="X136" s="1">
        <v>1</v>
      </c>
      <c r="Y136" s="1">
        <v>0</v>
      </c>
      <c r="Z136" s="1">
        <v>5</v>
      </c>
      <c r="AA136" s="1">
        <v>1</v>
      </c>
      <c r="AB136" s="1" t="s">
        <v>47</v>
      </c>
      <c r="AC136" s="1">
        <v>8</v>
      </c>
      <c r="AD136" s="1" t="s">
        <v>53</v>
      </c>
      <c r="AE136" s="1" t="s">
        <v>76</v>
      </c>
      <c r="AF136" s="1">
        <v>0</v>
      </c>
      <c r="AG136" s="1">
        <v>0</v>
      </c>
      <c r="AH136" s="1">
        <v>5</v>
      </c>
      <c r="AI136" s="1">
        <v>2006</v>
      </c>
      <c r="AJ136" s="1" t="s">
        <v>10</v>
      </c>
      <c r="AK136" s="1">
        <v>81000</v>
      </c>
    </row>
    <row r="137" spans="1:37" x14ac:dyDescent="0.25">
      <c r="A137" s="5">
        <v>147</v>
      </c>
      <c r="B137" s="6">
        <v>30</v>
      </c>
      <c r="C137" s="6" t="s">
        <v>4</v>
      </c>
      <c r="D137" s="6">
        <v>6120</v>
      </c>
      <c r="E137" s="1" t="s">
        <v>59</v>
      </c>
      <c r="F137" s="1">
        <v>5</v>
      </c>
      <c r="G137" s="1">
        <v>7</v>
      </c>
      <c r="H137" s="1">
        <v>1931</v>
      </c>
      <c r="I137" s="1">
        <v>1993</v>
      </c>
      <c r="J137" s="1" t="s">
        <v>46</v>
      </c>
      <c r="K137" s="1" t="s">
        <v>47</v>
      </c>
      <c r="L137" s="1" t="s">
        <v>47</v>
      </c>
      <c r="M137" s="1" t="s">
        <v>67</v>
      </c>
      <c r="N137" s="1" t="s">
        <v>47</v>
      </c>
      <c r="O137" s="1" t="s">
        <v>47</v>
      </c>
      <c r="P137" s="1" t="s">
        <v>50</v>
      </c>
      <c r="Q137" s="1" t="s">
        <v>51</v>
      </c>
      <c r="R137" s="1">
        <v>209</v>
      </c>
      <c r="S137" s="1" t="s">
        <v>52</v>
      </c>
      <c r="T137" s="1">
        <v>875</v>
      </c>
      <c r="U137" s="1">
        <v>0</v>
      </c>
      <c r="V137" s="1">
        <v>0</v>
      </c>
      <c r="W137" s="1">
        <v>875</v>
      </c>
      <c r="X137" s="1">
        <v>1</v>
      </c>
      <c r="Y137" s="1">
        <v>0</v>
      </c>
      <c r="Z137" s="1">
        <v>2</v>
      </c>
      <c r="AA137" s="1">
        <v>1</v>
      </c>
      <c r="AB137" s="1" t="s">
        <v>47</v>
      </c>
      <c r="AC137" s="1">
        <v>5</v>
      </c>
      <c r="AD137" s="1" t="s">
        <v>53</v>
      </c>
      <c r="AE137" s="1" t="s">
        <v>58</v>
      </c>
      <c r="AF137" s="1">
        <v>1</v>
      </c>
      <c r="AG137" s="1">
        <v>0</v>
      </c>
      <c r="AH137" s="1">
        <v>11</v>
      </c>
      <c r="AI137" s="1">
        <v>2009</v>
      </c>
      <c r="AJ137" s="1" t="s">
        <v>9</v>
      </c>
      <c r="AK137" s="1">
        <v>105000</v>
      </c>
    </row>
    <row r="138" spans="1:37" x14ac:dyDescent="0.25">
      <c r="A138" s="5">
        <v>749</v>
      </c>
      <c r="B138" s="6">
        <v>20</v>
      </c>
      <c r="C138" s="6" t="s">
        <v>3</v>
      </c>
      <c r="D138" s="6">
        <v>10593</v>
      </c>
      <c r="E138" s="1" t="s">
        <v>45</v>
      </c>
      <c r="F138" s="1">
        <v>7</v>
      </c>
      <c r="G138" s="1">
        <v>5</v>
      </c>
      <c r="H138" s="1">
        <v>1996</v>
      </c>
      <c r="I138" s="1">
        <v>1996</v>
      </c>
      <c r="J138" s="1" t="s">
        <v>61</v>
      </c>
      <c r="K138" s="1" t="s">
        <v>48</v>
      </c>
      <c r="L138" s="1" t="s">
        <v>47</v>
      </c>
      <c r="M138" s="1" t="s">
        <v>55</v>
      </c>
      <c r="N138" s="1" t="s">
        <v>48</v>
      </c>
      <c r="O138" s="1" t="s">
        <v>47</v>
      </c>
      <c r="P138" s="1" t="s">
        <v>50</v>
      </c>
      <c r="Q138" s="1" t="s">
        <v>63</v>
      </c>
      <c r="R138" s="1">
        <v>919</v>
      </c>
      <c r="S138" s="1" t="s">
        <v>52</v>
      </c>
      <c r="T138" s="1">
        <v>1720</v>
      </c>
      <c r="U138" s="1">
        <v>0</v>
      </c>
      <c r="V138" s="1">
        <v>0</v>
      </c>
      <c r="W138" s="1">
        <v>1720</v>
      </c>
      <c r="X138" s="1">
        <v>2</v>
      </c>
      <c r="Y138" s="1">
        <v>0</v>
      </c>
      <c r="Z138" s="1">
        <v>3</v>
      </c>
      <c r="AA138" s="1">
        <v>1</v>
      </c>
      <c r="AB138" s="1" t="s">
        <v>48</v>
      </c>
      <c r="AC138" s="1">
        <v>7</v>
      </c>
      <c r="AD138" s="1" t="s">
        <v>53</v>
      </c>
      <c r="AE138" s="1" t="s">
        <v>54</v>
      </c>
      <c r="AF138" s="1">
        <v>2</v>
      </c>
      <c r="AG138" s="1">
        <v>0</v>
      </c>
      <c r="AH138" s="1">
        <v>3</v>
      </c>
      <c r="AI138" s="1">
        <v>2010</v>
      </c>
      <c r="AJ138" s="1" t="s">
        <v>9</v>
      </c>
      <c r="AK138" s="1">
        <v>260400</v>
      </c>
    </row>
    <row r="139" spans="1:37" x14ac:dyDescent="0.25">
      <c r="A139" s="5">
        <v>904</v>
      </c>
      <c r="B139" s="6">
        <v>20</v>
      </c>
      <c r="C139" s="6" t="s">
        <v>3</v>
      </c>
      <c r="D139" s="6">
        <v>14859</v>
      </c>
      <c r="E139" s="1" t="s">
        <v>71</v>
      </c>
      <c r="F139" s="1">
        <v>7</v>
      </c>
      <c r="G139" s="1">
        <v>5</v>
      </c>
      <c r="H139" s="1">
        <v>2006</v>
      </c>
      <c r="I139" s="1">
        <v>2006</v>
      </c>
      <c r="J139" s="1" t="s">
        <v>61</v>
      </c>
      <c r="K139" s="1" t="s">
        <v>48</v>
      </c>
      <c r="L139" s="1" t="s">
        <v>47</v>
      </c>
      <c r="M139" s="1" t="s">
        <v>55</v>
      </c>
      <c r="N139" s="1" t="s">
        <v>48</v>
      </c>
      <c r="O139" s="1" t="s">
        <v>47</v>
      </c>
      <c r="P139" s="1" t="s">
        <v>50</v>
      </c>
      <c r="Q139" s="1" t="s">
        <v>56</v>
      </c>
      <c r="R139" s="1">
        <v>0</v>
      </c>
      <c r="S139" s="1" t="s">
        <v>52</v>
      </c>
      <c r="T139" s="1">
        <v>1670</v>
      </c>
      <c r="U139" s="1">
        <v>0</v>
      </c>
      <c r="V139" s="1">
        <v>0</v>
      </c>
      <c r="W139" s="1">
        <v>1670</v>
      </c>
      <c r="X139" s="1">
        <v>2</v>
      </c>
      <c r="Y139" s="1">
        <v>0</v>
      </c>
      <c r="Z139" s="1">
        <v>3</v>
      </c>
      <c r="AA139" s="1">
        <v>1</v>
      </c>
      <c r="AB139" s="1" t="s">
        <v>48</v>
      </c>
      <c r="AC139" s="1">
        <v>7</v>
      </c>
      <c r="AD139" s="1" t="s">
        <v>53</v>
      </c>
      <c r="AE139" s="1" t="s">
        <v>54</v>
      </c>
      <c r="AF139" s="1">
        <v>3</v>
      </c>
      <c r="AG139" s="1">
        <v>0</v>
      </c>
      <c r="AH139" s="1">
        <v>8</v>
      </c>
      <c r="AI139" s="1">
        <v>2006</v>
      </c>
      <c r="AJ139" s="1" t="s">
        <v>10</v>
      </c>
      <c r="AK139" s="1">
        <v>240000</v>
      </c>
    </row>
    <row r="140" spans="1:37" x14ac:dyDescent="0.25">
      <c r="A140" s="5">
        <v>85</v>
      </c>
      <c r="B140" s="6">
        <v>80</v>
      </c>
      <c r="C140" s="6" t="s">
        <v>3</v>
      </c>
      <c r="D140" s="6">
        <v>8530</v>
      </c>
      <c r="E140" s="1" t="s">
        <v>45</v>
      </c>
      <c r="F140" s="1">
        <v>7</v>
      </c>
      <c r="G140" s="1">
        <v>5</v>
      </c>
      <c r="H140" s="1">
        <v>1995</v>
      </c>
      <c r="I140" s="1">
        <v>1996</v>
      </c>
      <c r="J140" s="1" t="s">
        <v>46</v>
      </c>
      <c r="K140" s="1" t="s">
        <v>47</v>
      </c>
      <c r="L140" s="1" t="s">
        <v>47</v>
      </c>
      <c r="M140" s="1" t="s">
        <v>55</v>
      </c>
      <c r="N140" s="1" t="s">
        <v>48</v>
      </c>
      <c r="O140" s="1" t="s">
        <v>47</v>
      </c>
      <c r="P140" s="1" t="s">
        <v>50</v>
      </c>
      <c r="Q140" s="1" t="s">
        <v>56</v>
      </c>
      <c r="R140" s="1">
        <v>0</v>
      </c>
      <c r="S140" s="1" t="s">
        <v>52</v>
      </c>
      <c r="T140" s="1">
        <v>804</v>
      </c>
      <c r="U140" s="1">
        <v>670</v>
      </c>
      <c r="V140" s="1">
        <v>0</v>
      </c>
      <c r="W140" s="1">
        <v>1474</v>
      </c>
      <c r="X140" s="1">
        <v>2</v>
      </c>
      <c r="Y140" s="1">
        <v>1</v>
      </c>
      <c r="Z140" s="1">
        <v>3</v>
      </c>
      <c r="AA140" s="1">
        <v>1</v>
      </c>
      <c r="AB140" s="1" t="s">
        <v>47</v>
      </c>
      <c r="AC140" s="1">
        <v>7</v>
      </c>
      <c r="AD140" s="1" t="s">
        <v>53</v>
      </c>
      <c r="AE140" s="1" t="s">
        <v>69</v>
      </c>
      <c r="AF140" s="1">
        <v>2</v>
      </c>
      <c r="AG140" s="1">
        <v>0</v>
      </c>
      <c r="AH140" s="1">
        <v>5</v>
      </c>
      <c r="AI140" s="1">
        <v>2009</v>
      </c>
      <c r="AJ140" s="1" t="s">
        <v>9</v>
      </c>
      <c r="AK140" s="1">
        <v>168500</v>
      </c>
    </row>
    <row r="141" spans="1:37" x14ac:dyDescent="0.25">
      <c r="A141" s="5">
        <v>1038</v>
      </c>
      <c r="B141" s="6">
        <v>60</v>
      </c>
      <c r="C141" s="6" t="s">
        <v>3</v>
      </c>
      <c r="D141" s="6">
        <v>9240</v>
      </c>
      <c r="E141" s="1" t="s">
        <v>45</v>
      </c>
      <c r="F141" s="1">
        <v>8</v>
      </c>
      <c r="G141" s="1">
        <v>5</v>
      </c>
      <c r="H141" s="1">
        <v>2001</v>
      </c>
      <c r="I141" s="1">
        <v>2002</v>
      </c>
      <c r="J141" s="1" t="s">
        <v>46</v>
      </c>
      <c r="K141" s="1" t="s">
        <v>48</v>
      </c>
      <c r="L141" s="1" t="s">
        <v>47</v>
      </c>
      <c r="M141" s="1" t="s">
        <v>55</v>
      </c>
      <c r="N141" s="1" t="s">
        <v>48</v>
      </c>
      <c r="O141" s="1" t="s">
        <v>47</v>
      </c>
      <c r="P141" s="1" t="s">
        <v>50</v>
      </c>
      <c r="Q141" s="1" t="s">
        <v>56</v>
      </c>
      <c r="R141" s="1">
        <v>0</v>
      </c>
      <c r="S141" s="1" t="s">
        <v>52</v>
      </c>
      <c r="T141" s="1">
        <v>1055</v>
      </c>
      <c r="U141" s="1">
        <v>1208</v>
      </c>
      <c r="V141" s="1">
        <v>0</v>
      </c>
      <c r="W141" s="1">
        <v>2263</v>
      </c>
      <c r="X141" s="1">
        <v>2</v>
      </c>
      <c r="Y141" s="1">
        <v>1</v>
      </c>
      <c r="Z141" s="1">
        <v>3</v>
      </c>
      <c r="AA141" s="1">
        <v>1</v>
      </c>
      <c r="AB141" s="1" t="s">
        <v>48</v>
      </c>
      <c r="AC141" s="1">
        <v>7</v>
      </c>
      <c r="AD141" s="1" t="s">
        <v>53</v>
      </c>
      <c r="AE141" s="1" t="s">
        <v>69</v>
      </c>
      <c r="AF141" s="1">
        <v>2</v>
      </c>
      <c r="AG141" s="1">
        <v>0</v>
      </c>
      <c r="AH141" s="1">
        <v>9</v>
      </c>
      <c r="AI141" s="1">
        <v>2008</v>
      </c>
      <c r="AJ141" s="1" t="s">
        <v>9</v>
      </c>
      <c r="AK141" s="1">
        <v>287000</v>
      </c>
    </row>
    <row r="142" spans="1:37" x14ac:dyDescent="0.25">
      <c r="A142" s="5">
        <v>1008</v>
      </c>
      <c r="B142" s="6">
        <v>160</v>
      </c>
      <c r="C142" s="6" t="s">
        <v>4</v>
      </c>
      <c r="D142" s="6">
        <v>2217</v>
      </c>
      <c r="E142" s="1" t="s">
        <v>45</v>
      </c>
      <c r="F142" s="1">
        <v>4</v>
      </c>
      <c r="G142" s="1">
        <v>4</v>
      </c>
      <c r="H142" s="1">
        <v>1970</v>
      </c>
      <c r="I142" s="1">
        <v>1970</v>
      </c>
      <c r="J142" s="1" t="s">
        <v>46</v>
      </c>
      <c r="K142" s="1" t="s">
        <v>47</v>
      </c>
      <c r="L142" s="1" t="s">
        <v>47</v>
      </c>
      <c r="M142" s="1" t="s">
        <v>49</v>
      </c>
      <c r="N142" s="1" t="s">
        <v>47</v>
      </c>
      <c r="O142" s="1" t="s">
        <v>47</v>
      </c>
      <c r="P142" s="1" t="s">
        <v>50</v>
      </c>
      <c r="Q142" s="1" t="s">
        <v>51</v>
      </c>
      <c r="R142" s="1">
        <v>273</v>
      </c>
      <c r="S142" s="1" t="s">
        <v>52</v>
      </c>
      <c r="T142" s="1">
        <v>546</v>
      </c>
      <c r="U142" s="1">
        <v>546</v>
      </c>
      <c r="V142" s="1">
        <v>0</v>
      </c>
      <c r="W142" s="1">
        <v>1092</v>
      </c>
      <c r="X142" s="1">
        <v>1</v>
      </c>
      <c r="Y142" s="1">
        <v>1</v>
      </c>
      <c r="Z142" s="1">
        <v>3</v>
      </c>
      <c r="AA142" s="1">
        <v>1</v>
      </c>
      <c r="AB142" s="1" t="s">
        <v>47</v>
      </c>
      <c r="AC142" s="1">
        <v>6</v>
      </c>
      <c r="AD142" s="1" t="s">
        <v>53</v>
      </c>
      <c r="AE142" s="1" t="s">
        <v>54</v>
      </c>
      <c r="AF142" s="1">
        <v>1</v>
      </c>
      <c r="AG142" s="1">
        <v>0</v>
      </c>
      <c r="AH142" s="1">
        <v>8</v>
      </c>
      <c r="AI142" s="1">
        <v>2009</v>
      </c>
      <c r="AJ142" s="1" t="s">
        <v>9</v>
      </c>
      <c r="AK142" s="1">
        <v>88000</v>
      </c>
    </row>
    <row r="143" spans="1:37" x14ac:dyDescent="0.25">
      <c r="A143" s="5">
        <v>217</v>
      </c>
      <c r="B143" s="6">
        <v>20</v>
      </c>
      <c r="C143" s="6" t="s">
        <v>3</v>
      </c>
      <c r="D143" s="6">
        <v>8450</v>
      </c>
      <c r="E143" s="1" t="s">
        <v>45</v>
      </c>
      <c r="F143" s="1">
        <v>7</v>
      </c>
      <c r="G143" s="1">
        <v>5</v>
      </c>
      <c r="H143" s="1">
        <v>2004</v>
      </c>
      <c r="I143" s="1">
        <v>2004</v>
      </c>
      <c r="J143" s="1" t="s">
        <v>46</v>
      </c>
      <c r="K143" s="1" t="s">
        <v>48</v>
      </c>
      <c r="L143" s="1" t="s">
        <v>47</v>
      </c>
      <c r="M143" s="1" t="s">
        <v>55</v>
      </c>
      <c r="N143" s="1" t="s">
        <v>48</v>
      </c>
      <c r="O143" s="1" t="s">
        <v>47</v>
      </c>
      <c r="P143" s="1" t="s">
        <v>70</v>
      </c>
      <c r="Q143" s="1" t="s">
        <v>63</v>
      </c>
      <c r="R143" s="1">
        <v>946</v>
      </c>
      <c r="S143" s="1" t="s">
        <v>52</v>
      </c>
      <c r="T143" s="1">
        <v>1436</v>
      </c>
      <c r="U143" s="1">
        <v>0</v>
      </c>
      <c r="V143" s="1">
        <v>0</v>
      </c>
      <c r="W143" s="1">
        <v>1436</v>
      </c>
      <c r="X143" s="1">
        <v>2</v>
      </c>
      <c r="Y143" s="1">
        <v>0</v>
      </c>
      <c r="Z143" s="1">
        <v>3</v>
      </c>
      <c r="AA143" s="1">
        <v>1</v>
      </c>
      <c r="AB143" s="1" t="s">
        <v>48</v>
      </c>
      <c r="AC143" s="1">
        <v>8</v>
      </c>
      <c r="AD143" s="1" t="s">
        <v>53</v>
      </c>
      <c r="AE143" s="1" t="s">
        <v>54</v>
      </c>
      <c r="AF143" s="1">
        <v>2</v>
      </c>
      <c r="AG143" s="1">
        <v>0</v>
      </c>
      <c r="AH143" s="1">
        <v>4</v>
      </c>
      <c r="AI143" s="1">
        <v>2008</v>
      </c>
      <c r="AJ143" s="1" t="s">
        <v>9</v>
      </c>
      <c r="AK143" s="1">
        <v>210000</v>
      </c>
    </row>
    <row r="144" spans="1:37" x14ac:dyDescent="0.25">
      <c r="A144" s="5">
        <v>684</v>
      </c>
      <c r="B144" s="6">
        <v>20</v>
      </c>
      <c r="C144" s="6" t="s">
        <v>3</v>
      </c>
      <c r="D144" s="6">
        <v>11248</v>
      </c>
      <c r="E144" s="1" t="s">
        <v>59</v>
      </c>
      <c r="F144" s="1">
        <v>9</v>
      </c>
      <c r="G144" s="1">
        <v>5</v>
      </c>
      <c r="H144" s="1">
        <v>2002</v>
      </c>
      <c r="I144" s="1">
        <v>2002</v>
      </c>
      <c r="J144" s="1" t="s">
        <v>61</v>
      </c>
      <c r="K144" s="1" t="s">
        <v>48</v>
      </c>
      <c r="L144" s="1" t="s">
        <v>47</v>
      </c>
      <c r="M144" s="1" t="s">
        <v>55</v>
      </c>
      <c r="N144" s="1" t="s">
        <v>48</v>
      </c>
      <c r="O144" s="1" t="s">
        <v>47</v>
      </c>
      <c r="P144" s="1" t="s">
        <v>68</v>
      </c>
      <c r="Q144" s="1" t="s">
        <v>63</v>
      </c>
      <c r="R144" s="1">
        <v>1059</v>
      </c>
      <c r="S144" s="1" t="s">
        <v>52</v>
      </c>
      <c r="T144" s="1">
        <v>1668</v>
      </c>
      <c r="U144" s="1">
        <v>0</v>
      </c>
      <c r="V144" s="1">
        <v>0</v>
      </c>
      <c r="W144" s="1">
        <v>1668</v>
      </c>
      <c r="X144" s="1">
        <v>2</v>
      </c>
      <c r="Y144" s="1">
        <v>0</v>
      </c>
      <c r="Z144" s="1">
        <v>3</v>
      </c>
      <c r="AA144" s="1">
        <v>1</v>
      </c>
      <c r="AB144" s="1" t="s">
        <v>48</v>
      </c>
      <c r="AC144" s="1">
        <v>7</v>
      </c>
      <c r="AD144" s="1" t="s">
        <v>53</v>
      </c>
      <c r="AE144" s="1" t="s">
        <v>54</v>
      </c>
      <c r="AF144" s="1">
        <v>3</v>
      </c>
      <c r="AG144" s="1">
        <v>0</v>
      </c>
      <c r="AH144" s="1">
        <v>7</v>
      </c>
      <c r="AI144" s="1">
        <v>2007</v>
      </c>
      <c r="AJ144" s="1" t="s">
        <v>9</v>
      </c>
      <c r="AK144" s="1">
        <v>285000</v>
      </c>
    </row>
    <row r="145" spans="1:37" x14ac:dyDescent="0.25">
      <c r="A145" s="5">
        <v>976</v>
      </c>
      <c r="B145" s="6">
        <v>160</v>
      </c>
      <c r="C145" s="6" t="s">
        <v>5</v>
      </c>
      <c r="D145" s="6">
        <v>2651</v>
      </c>
      <c r="E145" s="1" t="s">
        <v>64</v>
      </c>
      <c r="F145" s="1">
        <v>7</v>
      </c>
      <c r="G145" s="1">
        <v>5</v>
      </c>
      <c r="H145" s="1">
        <v>2000</v>
      </c>
      <c r="I145" s="1">
        <v>2000</v>
      </c>
      <c r="J145" s="1" t="s">
        <v>46</v>
      </c>
      <c r="K145" s="1" t="s">
        <v>48</v>
      </c>
      <c r="L145" s="1" t="s">
        <v>47</v>
      </c>
      <c r="M145" s="1" t="s">
        <v>55</v>
      </c>
      <c r="N145" s="1" t="s">
        <v>48</v>
      </c>
      <c r="O145" s="1" t="s">
        <v>47</v>
      </c>
      <c r="P145" s="1" t="s">
        <v>50</v>
      </c>
      <c r="Q145" s="1" t="s">
        <v>63</v>
      </c>
      <c r="R145" s="1">
        <v>641</v>
      </c>
      <c r="S145" s="1" t="s">
        <v>52</v>
      </c>
      <c r="T145" s="1">
        <v>673</v>
      </c>
      <c r="U145" s="1">
        <v>709</v>
      </c>
      <c r="V145" s="1">
        <v>0</v>
      </c>
      <c r="W145" s="1">
        <v>1382</v>
      </c>
      <c r="X145" s="1">
        <v>2</v>
      </c>
      <c r="Y145" s="1">
        <v>1</v>
      </c>
      <c r="Z145" s="1">
        <v>3</v>
      </c>
      <c r="AA145" s="1">
        <v>1</v>
      </c>
      <c r="AB145" s="1" t="s">
        <v>48</v>
      </c>
      <c r="AC145" s="1">
        <v>6</v>
      </c>
      <c r="AD145" s="1" t="s">
        <v>53</v>
      </c>
      <c r="AE145" s="1" t="s">
        <v>58</v>
      </c>
      <c r="AF145" s="1">
        <v>2</v>
      </c>
      <c r="AG145" s="1">
        <v>0</v>
      </c>
      <c r="AH145" s="1">
        <v>4</v>
      </c>
      <c r="AI145" s="1">
        <v>2006</v>
      </c>
      <c r="AJ145" s="1" t="s">
        <v>9</v>
      </c>
      <c r="AK145" s="1">
        <v>165000</v>
      </c>
    </row>
    <row r="146" spans="1:37" x14ac:dyDescent="0.25">
      <c r="A146" s="5">
        <v>1447</v>
      </c>
      <c r="B146" s="6">
        <v>20</v>
      </c>
      <c r="C146" s="6" t="s">
        <v>3</v>
      </c>
      <c r="D146" s="6">
        <v>26142</v>
      </c>
      <c r="E146" s="1" t="s">
        <v>71</v>
      </c>
      <c r="F146" s="1">
        <v>5</v>
      </c>
      <c r="G146" s="1">
        <v>7</v>
      </c>
      <c r="H146" s="1">
        <v>1962</v>
      </c>
      <c r="I146" s="1">
        <v>1962</v>
      </c>
      <c r="J146" s="1" t="s">
        <v>46</v>
      </c>
      <c r="K146" s="1" t="s">
        <v>47</v>
      </c>
      <c r="L146" s="1" t="s">
        <v>47</v>
      </c>
      <c r="M146" s="1" t="s">
        <v>49</v>
      </c>
      <c r="N146" s="1" t="s">
        <v>47</v>
      </c>
      <c r="O146" s="1" t="s">
        <v>47</v>
      </c>
      <c r="P146" s="1" t="s">
        <v>50</v>
      </c>
      <c r="Q146" s="1" t="s">
        <v>60</v>
      </c>
      <c r="R146" s="1">
        <v>593</v>
      </c>
      <c r="S146" s="1" t="s">
        <v>52</v>
      </c>
      <c r="T146" s="1">
        <v>1188</v>
      </c>
      <c r="U146" s="1">
        <v>0</v>
      </c>
      <c r="V146" s="1">
        <v>0</v>
      </c>
      <c r="W146" s="1">
        <v>1188</v>
      </c>
      <c r="X146" s="1">
        <v>1</v>
      </c>
      <c r="Y146" s="1">
        <v>0</v>
      </c>
      <c r="Z146" s="1">
        <v>3</v>
      </c>
      <c r="AA146" s="1">
        <v>1</v>
      </c>
      <c r="AB146" s="1" t="s">
        <v>47</v>
      </c>
      <c r="AC146" s="1">
        <v>6</v>
      </c>
      <c r="AD146" s="1" t="s">
        <v>53</v>
      </c>
      <c r="AE146" s="1" t="s">
        <v>54</v>
      </c>
      <c r="AF146" s="1">
        <v>1</v>
      </c>
      <c r="AG146" s="1">
        <v>0</v>
      </c>
      <c r="AH146" s="1">
        <v>4</v>
      </c>
      <c r="AI146" s="1">
        <v>2010</v>
      </c>
      <c r="AJ146" s="1" t="s">
        <v>9</v>
      </c>
      <c r="AK146" s="1">
        <v>157900</v>
      </c>
    </row>
    <row r="147" spans="1:37" x14ac:dyDescent="0.25">
      <c r="A147" s="5">
        <v>656</v>
      </c>
      <c r="B147" s="6">
        <v>160</v>
      </c>
      <c r="C147" s="6" t="s">
        <v>4</v>
      </c>
      <c r="D147" s="6">
        <v>1680</v>
      </c>
      <c r="E147" s="1" t="s">
        <v>45</v>
      </c>
      <c r="F147" s="1">
        <v>6</v>
      </c>
      <c r="G147" s="1">
        <v>5</v>
      </c>
      <c r="H147" s="1">
        <v>1971</v>
      </c>
      <c r="I147" s="1">
        <v>1971</v>
      </c>
      <c r="J147" s="1" t="s">
        <v>46</v>
      </c>
      <c r="K147" s="1" t="s">
        <v>47</v>
      </c>
      <c r="L147" s="1" t="s">
        <v>47</v>
      </c>
      <c r="M147" s="1" t="s">
        <v>49</v>
      </c>
      <c r="N147" s="1" t="s">
        <v>47</v>
      </c>
      <c r="O147" s="1" t="s">
        <v>47</v>
      </c>
      <c r="P147" s="1" t="s">
        <v>50</v>
      </c>
      <c r="Q147" s="1" t="s">
        <v>56</v>
      </c>
      <c r="R147" s="1">
        <v>0</v>
      </c>
      <c r="S147" s="1" t="s">
        <v>52</v>
      </c>
      <c r="T147" s="1">
        <v>525</v>
      </c>
      <c r="U147" s="1">
        <v>567</v>
      </c>
      <c r="V147" s="1">
        <v>0</v>
      </c>
      <c r="W147" s="1">
        <v>1092</v>
      </c>
      <c r="X147" s="1">
        <v>1</v>
      </c>
      <c r="Y147" s="1">
        <v>1</v>
      </c>
      <c r="Z147" s="1">
        <v>3</v>
      </c>
      <c r="AA147" s="1">
        <v>1</v>
      </c>
      <c r="AB147" s="1" t="s">
        <v>47</v>
      </c>
      <c r="AC147" s="1">
        <v>6</v>
      </c>
      <c r="AD147" s="1" t="s">
        <v>53</v>
      </c>
      <c r="AE147" s="1" t="s">
        <v>58</v>
      </c>
      <c r="AF147" s="1">
        <v>1</v>
      </c>
      <c r="AG147" s="1">
        <v>0</v>
      </c>
      <c r="AH147" s="1">
        <v>3</v>
      </c>
      <c r="AI147" s="1">
        <v>2010</v>
      </c>
      <c r="AJ147" s="1" t="s">
        <v>11</v>
      </c>
      <c r="AK147" s="1">
        <v>88000</v>
      </c>
    </row>
    <row r="148" spans="1:37" x14ac:dyDescent="0.25">
      <c r="A148" s="5">
        <v>1333</v>
      </c>
      <c r="B148" s="6">
        <v>20</v>
      </c>
      <c r="C148" s="6" t="s">
        <v>3</v>
      </c>
      <c r="D148" s="6">
        <v>8877</v>
      </c>
      <c r="E148" s="1" t="s">
        <v>45</v>
      </c>
      <c r="F148" s="1">
        <v>4</v>
      </c>
      <c r="G148" s="1">
        <v>6</v>
      </c>
      <c r="H148" s="1">
        <v>1938</v>
      </c>
      <c r="I148" s="1">
        <v>1958</v>
      </c>
      <c r="J148" s="1" t="s">
        <v>46</v>
      </c>
      <c r="K148" s="1" t="s">
        <v>47</v>
      </c>
      <c r="L148" s="1" t="s">
        <v>47</v>
      </c>
      <c r="M148" s="1" t="s">
        <v>49</v>
      </c>
      <c r="N148" s="1" t="s">
        <v>47</v>
      </c>
      <c r="O148" s="1" t="s">
        <v>47</v>
      </c>
      <c r="P148" s="1" t="s">
        <v>70</v>
      </c>
      <c r="Q148" s="1" t="s">
        <v>65</v>
      </c>
      <c r="R148" s="1">
        <v>690</v>
      </c>
      <c r="S148" s="1" t="s">
        <v>52</v>
      </c>
      <c r="T148" s="1">
        <v>816</v>
      </c>
      <c r="U148" s="1">
        <v>0</v>
      </c>
      <c r="V148" s="1">
        <v>0</v>
      </c>
      <c r="W148" s="1">
        <v>816</v>
      </c>
      <c r="X148" s="1">
        <v>1</v>
      </c>
      <c r="Y148" s="1">
        <v>0</v>
      </c>
      <c r="Z148" s="1">
        <v>2</v>
      </c>
      <c r="AA148" s="1">
        <v>1</v>
      </c>
      <c r="AB148" s="1" t="s">
        <v>47</v>
      </c>
      <c r="AC148" s="1">
        <v>3</v>
      </c>
      <c r="AD148" s="1" t="s">
        <v>53</v>
      </c>
      <c r="AE148" s="1" t="s">
        <v>58</v>
      </c>
      <c r="AF148" s="1">
        <v>1</v>
      </c>
      <c r="AG148" s="1">
        <v>0</v>
      </c>
      <c r="AH148" s="1">
        <v>5</v>
      </c>
      <c r="AI148" s="1">
        <v>2009</v>
      </c>
      <c r="AJ148" s="1" t="s">
        <v>9</v>
      </c>
      <c r="AK148" s="1">
        <v>100000</v>
      </c>
    </row>
    <row r="149" spans="1:37" x14ac:dyDescent="0.25">
      <c r="A149" s="5">
        <v>788</v>
      </c>
      <c r="B149" s="6">
        <v>60</v>
      </c>
      <c r="C149" s="6" t="s">
        <v>3</v>
      </c>
      <c r="D149" s="6">
        <v>10142</v>
      </c>
      <c r="E149" s="1" t="s">
        <v>45</v>
      </c>
      <c r="F149" s="1">
        <v>7</v>
      </c>
      <c r="G149" s="1">
        <v>5</v>
      </c>
      <c r="H149" s="1">
        <v>2004</v>
      </c>
      <c r="I149" s="1">
        <v>2004</v>
      </c>
      <c r="J149" s="1" t="s">
        <v>46</v>
      </c>
      <c r="K149" s="1" t="s">
        <v>48</v>
      </c>
      <c r="L149" s="1" t="s">
        <v>47</v>
      </c>
      <c r="M149" s="1" t="s">
        <v>55</v>
      </c>
      <c r="N149" s="1" t="s">
        <v>48</v>
      </c>
      <c r="O149" s="1" t="s">
        <v>47</v>
      </c>
      <c r="P149" s="1" t="s">
        <v>50</v>
      </c>
      <c r="Q149" s="1" t="s">
        <v>63</v>
      </c>
      <c r="R149" s="1">
        <v>656</v>
      </c>
      <c r="S149" s="1" t="s">
        <v>52</v>
      </c>
      <c r="T149" s="1">
        <v>956</v>
      </c>
      <c r="U149" s="1">
        <v>1128</v>
      </c>
      <c r="V149" s="1">
        <v>0</v>
      </c>
      <c r="W149" s="1">
        <v>2084</v>
      </c>
      <c r="X149" s="1">
        <v>2</v>
      </c>
      <c r="Y149" s="1">
        <v>1</v>
      </c>
      <c r="Z149" s="1">
        <v>4</v>
      </c>
      <c r="AA149" s="1">
        <v>1</v>
      </c>
      <c r="AB149" s="1" t="s">
        <v>48</v>
      </c>
      <c r="AC149" s="1">
        <v>8</v>
      </c>
      <c r="AD149" s="1" t="s">
        <v>53</v>
      </c>
      <c r="AE149" s="1" t="s">
        <v>69</v>
      </c>
      <c r="AF149" s="1">
        <v>2</v>
      </c>
      <c r="AG149" s="1">
        <v>0</v>
      </c>
      <c r="AH149" s="1">
        <v>1</v>
      </c>
      <c r="AI149" s="1">
        <v>2010</v>
      </c>
      <c r="AJ149" s="1" t="s">
        <v>9</v>
      </c>
      <c r="AK149" s="1">
        <v>233000</v>
      </c>
    </row>
    <row r="150" spans="1:37" x14ac:dyDescent="0.25">
      <c r="A150" s="5">
        <v>1171</v>
      </c>
      <c r="B150" s="6">
        <v>80</v>
      </c>
      <c r="C150" s="6" t="s">
        <v>3</v>
      </c>
      <c r="D150" s="6">
        <v>9880</v>
      </c>
      <c r="E150" s="1" t="s">
        <v>45</v>
      </c>
      <c r="F150" s="1">
        <v>6</v>
      </c>
      <c r="G150" s="1">
        <v>6</v>
      </c>
      <c r="H150" s="1">
        <v>1977</v>
      </c>
      <c r="I150" s="1">
        <v>1977</v>
      </c>
      <c r="J150" s="1" t="s">
        <v>46</v>
      </c>
      <c r="K150" s="1" t="s">
        <v>47</v>
      </c>
      <c r="L150" s="1" t="s">
        <v>47</v>
      </c>
      <c r="M150" s="1" t="s">
        <v>49</v>
      </c>
      <c r="N150" s="1" t="s">
        <v>47</v>
      </c>
      <c r="O150" s="1" t="s">
        <v>47</v>
      </c>
      <c r="P150" s="1" t="s">
        <v>68</v>
      </c>
      <c r="Q150" s="1" t="s">
        <v>65</v>
      </c>
      <c r="R150" s="1">
        <v>522</v>
      </c>
      <c r="S150" s="1" t="s">
        <v>52</v>
      </c>
      <c r="T150" s="1">
        <v>1118</v>
      </c>
      <c r="U150" s="1">
        <v>0</v>
      </c>
      <c r="V150" s="1">
        <v>0</v>
      </c>
      <c r="W150" s="1">
        <v>1118</v>
      </c>
      <c r="X150" s="1">
        <v>1</v>
      </c>
      <c r="Y150" s="1">
        <v>0</v>
      </c>
      <c r="Z150" s="1">
        <v>3</v>
      </c>
      <c r="AA150" s="1">
        <v>1</v>
      </c>
      <c r="AB150" s="1" t="s">
        <v>47</v>
      </c>
      <c r="AC150" s="1">
        <v>6</v>
      </c>
      <c r="AD150" s="1" t="s">
        <v>53</v>
      </c>
      <c r="AE150" s="1" t="s">
        <v>54</v>
      </c>
      <c r="AF150" s="1">
        <v>1</v>
      </c>
      <c r="AG150" s="1">
        <v>576</v>
      </c>
      <c r="AH150" s="1">
        <v>7</v>
      </c>
      <c r="AI150" s="1">
        <v>2008</v>
      </c>
      <c r="AJ150" s="1" t="s">
        <v>9</v>
      </c>
      <c r="AK150" s="1">
        <v>171000</v>
      </c>
    </row>
    <row r="151" spans="1:37" x14ac:dyDescent="0.25">
      <c r="A151" s="5">
        <v>1200</v>
      </c>
      <c r="B151" s="6">
        <v>20</v>
      </c>
      <c r="C151" s="6" t="s">
        <v>3</v>
      </c>
      <c r="D151" s="6">
        <v>11235</v>
      </c>
      <c r="E151" s="1" t="s">
        <v>45</v>
      </c>
      <c r="F151" s="1">
        <v>4</v>
      </c>
      <c r="G151" s="1">
        <v>5</v>
      </c>
      <c r="H151" s="1">
        <v>1963</v>
      </c>
      <c r="I151" s="1">
        <v>1979</v>
      </c>
      <c r="J151" s="1" t="s">
        <v>46</v>
      </c>
      <c r="K151" s="1" t="s">
        <v>47</v>
      </c>
      <c r="L151" s="1" t="s">
        <v>47</v>
      </c>
      <c r="M151" s="1" t="s">
        <v>49</v>
      </c>
      <c r="N151" s="1" t="s">
        <v>47</v>
      </c>
      <c r="O151" s="1" t="s">
        <v>47</v>
      </c>
      <c r="P151" s="1" t="s">
        <v>50</v>
      </c>
      <c r="Q151" s="1" t="s">
        <v>60</v>
      </c>
      <c r="R151" s="1">
        <v>547</v>
      </c>
      <c r="S151" s="1" t="s">
        <v>52</v>
      </c>
      <c r="T151" s="1">
        <v>1382</v>
      </c>
      <c r="U151" s="1">
        <v>0</v>
      </c>
      <c r="V151" s="1">
        <v>0</v>
      </c>
      <c r="W151" s="1">
        <v>1382</v>
      </c>
      <c r="X151" s="1">
        <v>1</v>
      </c>
      <c r="Y151" s="1">
        <v>1</v>
      </c>
      <c r="Z151" s="1">
        <v>3</v>
      </c>
      <c r="AA151" s="1">
        <v>1</v>
      </c>
      <c r="AB151" s="1" t="s">
        <v>47</v>
      </c>
      <c r="AC151" s="1">
        <v>6</v>
      </c>
      <c r="AD151" s="1" t="s">
        <v>53</v>
      </c>
      <c r="AE151" s="1" t="s">
        <v>54</v>
      </c>
      <c r="AF151" s="1">
        <v>2</v>
      </c>
      <c r="AG151" s="1">
        <v>0</v>
      </c>
      <c r="AH151" s="1">
        <v>10</v>
      </c>
      <c r="AI151" s="1">
        <v>2006</v>
      </c>
      <c r="AJ151" s="1" t="s">
        <v>9</v>
      </c>
      <c r="AK151" s="1">
        <v>148000</v>
      </c>
    </row>
    <row r="152" spans="1:37" x14ac:dyDescent="0.25">
      <c r="A152" s="5">
        <v>155</v>
      </c>
      <c r="B152" s="6">
        <v>30</v>
      </c>
      <c r="C152" s="6" t="s">
        <v>4</v>
      </c>
      <c r="D152" s="6">
        <v>11340</v>
      </c>
      <c r="E152" s="1" t="s">
        <v>59</v>
      </c>
      <c r="F152" s="1">
        <v>6</v>
      </c>
      <c r="G152" s="1">
        <v>5</v>
      </c>
      <c r="H152" s="1">
        <v>1923</v>
      </c>
      <c r="I152" s="1">
        <v>1950</v>
      </c>
      <c r="J152" s="1" t="s">
        <v>46</v>
      </c>
      <c r="K152" s="1" t="s">
        <v>47</v>
      </c>
      <c r="L152" s="1" t="s">
        <v>47</v>
      </c>
      <c r="M152" s="1" t="s">
        <v>67</v>
      </c>
      <c r="N152" s="1" t="s">
        <v>47</v>
      </c>
      <c r="O152" s="1" t="s">
        <v>47</v>
      </c>
      <c r="P152" s="1" t="s">
        <v>50</v>
      </c>
      <c r="Q152" s="1" t="s">
        <v>56</v>
      </c>
      <c r="R152" s="1">
        <v>0</v>
      </c>
      <c r="S152" s="1" t="s">
        <v>52</v>
      </c>
      <c r="T152" s="1">
        <v>1200</v>
      </c>
      <c r="U152" s="1">
        <v>0</v>
      </c>
      <c r="V152" s="1">
        <v>0</v>
      </c>
      <c r="W152" s="1">
        <v>1200</v>
      </c>
      <c r="X152" s="1">
        <v>1</v>
      </c>
      <c r="Y152" s="1">
        <v>0</v>
      </c>
      <c r="Z152" s="1">
        <v>4</v>
      </c>
      <c r="AA152" s="1">
        <v>1</v>
      </c>
      <c r="AB152" s="1" t="s">
        <v>47</v>
      </c>
      <c r="AC152" s="1">
        <v>7</v>
      </c>
      <c r="AD152" s="1" t="s">
        <v>53</v>
      </c>
      <c r="AE152" s="1" t="s">
        <v>58</v>
      </c>
      <c r="AF152" s="1">
        <v>1</v>
      </c>
      <c r="AG152" s="1">
        <v>0</v>
      </c>
      <c r="AH152" s="1">
        <v>3</v>
      </c>
      <c r="AI152" s="1">
        <v>2006</v>
      </c>
      <c r="AJ152" s="1" t="s">
        <v>11</v>
      </c>
      <c r="AK152" s="1">
        <v>125000</v>
      </c>
    </row>
    <row r="153" spans="1:37" x14ac:dyDescent="0.25">
      <c r="A153" s="5">
        <v>575</v>
      </c>
      <c r="B153" s="6">
        <v>80</v>
      </c>
      <c r="C153" s="6" t="s">
        <v>3</v>
      </c>
      <c r="D153" s="6">
        <v>10500</v>
      </c>
      <c r="E153" s="1" t="s">
        <v>64</v>
      </c>
      <c r="F153" s="1">
        <v>5</v>
      </c>
      <c r="G153" s="1">
        <v>7</v>
      </c>
      <c r="H153" s="1">
        <v>1971</v>
      </c>
      <c r="I153" s="1">
        <v>2005</v>
      </c>
      <c r="J153" s="1" t="s">
        <v>61</v>
      </c>
      <c r="K153" s="1" t="s">
        <v>47</v>
      </c>
      <c r="L153" s="1" t="s">
        <v>47</v>
      </c>
      <c r="M153" s="1" t="s">
        <v>49</v>
      </c>
      <c r="N153" s="1" t="s">
        <v>47</v>
      </c>
      <c r="O153" s="1" t="s">
        <v>47</v>
      </c>
      <c r="P153" s="1" t="s">
        <v>68</v>
      </c>
      <c r="Q153" s="1" t="s">
        <v>65</v>
      </c>
      <c r="R153" s="1">
        <v>349</v>
      </c>
      <c r="S153" s="1" t="s">
        <v>52</v>
      </c>
      <c r="T153" s="1">
        <v>576</v>
      </c>
      <c r="U153" s="1">
        <v>533</v>
      </c>
      <c r="V153" s="1">
        <v>0</v>
      </c>
      <c r="W153" s="1">
        <v>1109</v>
      </c>
      <c r="X153" s="1">
        <v>1</v>
      </c>
      <c r="Y153" s="1">
        <v>0</v>
      </c>
      <c r="Z153" s="1">
        <v>3</v>
      </c>
      <c r="AA153" s="1">
        <v>1</v>
      </c>
      <c r="AB153" s="1" t="s">
        <v>47</v>
      </c>
      <c r="AC153" s="1">
        <v>5</v>
      </c>
      <c r="AD153" s="1" t="s">
        <v>53</v>
      </c>
      <c r="AE153" s="1" t="s">
        <v>69</v>
      </c>
      <c r="AF153" s="1">
        <v>1</v>
      </c>
      <c r="AG153" s="1">
        <v>0</v>
      </c>
      <c r="AH153" s="1">
        <v>12</v>
      </c>
      <c r="AI153" s="1">
        <v>2007</v>
      </c>
      <c r="AJ153" s="1" t="s">
        <v>9</v>
      </c>
      <c r="AK153" s="1">
        <v>139000</v>
      </c>
    </row>
    <row r="154" spans="1:37" x14ac:dyDescent="0.25">
      <c r="A154" s="5">
        <v>278</v>
      </c>
      <c r="B154" s="6">
        <v>20</v>
      </c>
      <c r="C154" s="6" t="s">
        <v>3</v>
      </c>
      <c r="D154" s="6">
        <v>19138</v>
      </c>
      <c r="E154" s="1" t="s">
        <v>59</v>
      </c>
      <c r="F154" s="1">
        <v>4</v>
      </c>
      <c r="G154" s="1">
        <v>5</v>
      </c>
      <c r="H154" s="1">
        <v>1951</v>
      </c>
      <c r="I154" s="1">
        <v>1951</v>
      </c>
      <c r="J154" s="1" t="s">
        <v>46</v>
      </c>
      <c r="K154" s="1" t="s">
        <v>47</v>
      </c>
      <c r="L154" s="1" t="s">
        <v>47</v>
      </c>
      <c r="M154" s="1" t="s">
        <v>49</v>
      </c>
      <c r="N154" s="1" t="s">
        <v>47</v>
      </c>
      <c r="O154" s="1" t="s">
        <v>47</v>
      </c>
      <c r="P154" s="1" t="s">
        <v>50</v>
      </c>
      <c r="Q154" s="1" t="s">
        <v>60</v>
      </c>
      <c r="R154" s="1">
        <v>120</v>
      </c>
      <c r="S154" s="1" t="s">
        <v>52</v>
      </c>
      <c r="T154" s="1">
        <v>864</v>
      </c>
      <c r="U154" s="1">
        <v>0</v>
      </c>
      <c r="V154" s="1">
        <v>0</v>
      </c>
      <c r="W154" s="1">
        <v>864</v>
      </c>
      <c r="X154" s="1">
        <v>1</v>
      </c>
      <c r="Y154" s="1">
        <v>0</v>
      </c>
      <c r="Z154" s="1">
        <v>2</v>
      </c>
      <c r="AA154" s="1">
        <v>1</v>
      </c>
      <c r="AB154" s="1" t="s">
        <v>47</v>
      </c>
      <c r="AC154" s="1">
        <v>4</v>
      </c>
      <c r="AD154" s="1" t="s">
        <v>53</v>
      </c>
      <c r="AE154" s="1" t="s">
        <v>58</v>
      </c>
      <c r="AF154" s="1">
        <v>2</v>
      </c>
      <c r="AG154" s="1">
        <v>0</v>
      </c>
      <c r="AH154" s="1">
        <v>6</v>
      </c>
      <c r="AI154" s="1">
        <v>2010</v>
      </c>
      <c r="AJ154" s="1" t="s">
        <v>9</v>
      </c>
      <c r="AK154" s="1">
        <v>141000</v>
      </c>
    </row>
    <row r="155" spans="1:37" x14ac:dyDescent="0.25">
      <c r="A155" s="5">
        <v>971</v>
      </c>
      <c r="B155" s="6">
        <v>50</v>
      </c>
      <c r="C155" s="6" t="s">
        <v>3</v>
      </c>
      <c r="D155" s="6">
        <v>10800</v>
      </c>
      <c r="E155" s="1" t="s">
        <v>45</v>
      </c>
      <c r="F155" s="1">
        <v>4</v>
      </c>
      <c r="G155" s="1">
        <v>4</v>
      </c>
      <c r="H155" s="1">
        <v>1949</v>
      </c>
      <c r="I155" s="1">
        <v>1950</v>
      </c>
      <c r="J155" s="1" t="s">
        <v>46</v>
      </c>
      <c r="K155" s="1" t="s">
        <v>47</v>
      </c>
      <c r="L155" s="1" t="s">
        <v>47</v>
      </c>
      <c r="M155" s="1" t="s">
        <v>49</v>
      </c>
      <c r="N155" s="1" t="s">
        <v>47</v>
      </c>
      <c r="O155" s="1" t="s">
        <v>47</v>
      </c>
      <c r="P155" s="1" t="s">
        <v>50</v>
      </c>
      <c r="Q155" s="1" t="s">
        <v>56</v>
      </c>
      <c r="R155" s="1">
        <v>0</v>
      </c>
      <c r="S155" s="1" t="s">
        <v>75</v>
      </c>
      <c r="T155" s="1">
        <v>720</v>
      </c>
      <c r="U155" s="1">
        <v>472</v>
      </c>
      <c r="V155" s="1">
        <v>0</v>
      </c>
      <c r="W155" s="1">
        <v>1192</v>
      </c>
      <c r="X155" s="1">
        <v>1</v>
      </c>
      <c r="Y155" s="1">
        <v>1</v>
      </c>
      <c r="Z155" s="1">
        <v>4</v>
      </c>
      <c r="AA155" s="1">
        <v>1</v>
      </c>
      <c r="AB155" s="1" t="s">
        <v>47</v>
      </c>
      <c r="AC155" s="1">
        <v>6</v>
      </c>
      <c r="AD155" s="1" t="s">
        <v>53</v>
      </c>
      <c r="AE155" s="1" t="s">
        <v>76</v>
      </c>
      <c r="AF155" s="1">
        <v>0</v>
      </c>
      <c r="AG155" s="1">
        <v>0</v>
      </c>
      <c r="AH155" s="1">
        <v>12</v>
      </c>
      <c r="AI155" s="1">
        <v>2006</v>
      </c>
      <c r="AJ155" s="1" t="s">
        <v>10</v>
      </c>
      <c r="AK155" s="1">
        <v>135000</v>
      </c>
    </row>
    <row r="156" spans="1:37" x14ac:dyDescent="0.25">
      <c r="A156" s="5">
        <v>919</v>
      </c>
      <c r="B156" s="6">
        <v>60</v>
      </c>
      <c r="C156" s="6" t="s">
        <v>3</v>
      </c>
      <c r="D156" s="6">
        <v>13125</v>
      </c>
      <c r="E156" s="1" t="s">
        <v>59</v>
      </c>
      <c r="F156" s="1">
        <v>7</v>
      </c>
      <c r="G156" s="1">
        <v>5</v>
      </c>
      <c r="H156" s="1">
        <v>1991</v>
      </c>
      <c r="I156" s="1">
        <v>1991</v>
      </c>
      <c r="J156" s="1" t="s">
        <v>46</v>
      </c>
      <c r="K156" s="1" t="s">
        <v>48</v>
      </c>
      <c r="L156" s="1" t="s">
        <v>47</v>
      </c>
      <c r="M156" s="1" t="s">
        <v>55</v>
      </c>
      <c r="N156" s="1" t="s">
        <v>62</v>
      </c>
      <c r="O156" s="1" t="s">
        <v>47</v>
      </c>
      <c r="P156" s="1" t="s">
        <v>70</v>
      </c>
      <c r="Q156" s="1" t="s">
        <v>51</v>
      </c>
      <c r="R156" s="1">
        <v>48</v>
      </c>
      <c r="S156" s="1" t="s">
        <v>52</v>
      </c>
      <c r="T156" s="1">
        <v>912</v>
      </c>
      <c r="U156" s="1">
        <v>1215</v>
      </c>
      <c r="V156" s="1">
        <v>0</v>
      </c>
      <c r="W156" s="1">
        <v>2127</v>
      </c>
      <c r="X156" s="1">
        <v>2</v>
      </c>
      <c r="Y156" s="1">
        <v>1</v>
      </c>
      <c r="Z156" s="1">
        <v>4</v>
      </c>
      <c r="AA156" s="1">
        <v>1</v>
      </c>
      <c r="AB156" s="1" t="s">
        <v>48</v>
      </c>
      <c r="AC156" s="1">
        <v>8</v>
      </c>
      <c r="AD156" s="1" t="s">
        <v>53</v>
      </c>
      <c r="AE156" s="1" t="s">
        <v>54</v>
      </c>
      <c r="AF156" s="1">
        <v>3</v>
      </c>
      <c r="AG156" s="1">
        <v>0</v>
      </c>
      <c r="AH156" s="1">
        <v>11</v>
      </c>
      <c r="AI156" s="1">
        <v>2007</v>
      </c>
      <c r="AJ156" s="1" t="s">
        <v>9</v>
      </c>
      <c r="AK156" s="1">
        <v>238000</v>
      </c>
    </row>
    <row r="157" spans="1:37" x14ac:dyDescent="0.25">
      <c r="A157" s="5">
        <v>687</v>
      </c>
      <c r="B157" s="6">
        <v>60</v>
      </c>
      <c r="C157" s="6" t="s">
        <v>5</v>
      </c>
      <c r="D157" s="6">
        <v>10207</v>
      </c>
      <c r="E157" s="1" t="s">
        <v>45</v>
      </c>
      <c r="F157" s="1">
        <v>7</v>
      </c>
      <c r="G157" s="1">
        <v>6</v>
      </c>
      <c r="H157" s="1">
        <v>2007</v>
      </c>
      <c r="I157" s="1">
        <v>2007</v>
      </c>
      <c r="J157" s="1" t="s">
        <v>46</v>
      </c>
      <c r="K157" s="1" t="s">
        <v>48</v>
      </c>
      <c r="L157" s="1" t="s">
        <v>47</v>
      </c>
      <c r="M157" s="1" t="s">
        <v>55</v>
      </c>
      <c r="N157" s="1" t="s">
        <v>48</v>
      </c>
      <c r="O157" s="1" t="s">
        <v>47</v>
      </c>
      <c r="P157" s="1" t="s">
        <v>50</v>
      </c>
      <c r="Q157" s="1" t="s">
        <v>56</v>
      </c>
      <c r="R157" s="1">
        <v>0</v>
      </c>
      <c r="S157" s="1" t="s">
        <v>52</v>
      </c>
      <c r="T157" s="1">
        <v>874</v>
      </c>
      <c r="U157" s="1">
        <v>887</v>
      </c>
      <c r="V157" s="1">
        <v>0</v>
      </c>
      <c r="W157" s="1">
        <v>1761</v>
      </c>
      <c r="X157" s="1">
        <v>3</v>
      </c>
      <c r="Y157" s="1">
        <v>0</v>
      </c>
      <c r="Z157" s="1">
        <v>3</v>
      </c>
      <c r="AA157" s="1">
        <v>1</v>
      </c>
      <c r="AB157" s="1" t="s">
        <v>48</v>
      </c>
      <c r="AC157" s="1">
        <v>7</v>
      </c>
      <c r="AD157" s="1" t="s">
        <v>53</v>
      </c>
      <c r="AE157" s="1" t="s">
        <v>54</v>
      </c>
      <c r="AF157" s="1">
        <v>2</v>
      </c>
      <c r="AG157" s="1">
        <v>0</v>
      </c>
      <c r="AH157" s="1">
        <v>8</v>
      </c>
      <c r="AI157" s="1">
        <v>2007</v>
      </c>
      <c r="AJ157" s="1" t="s">
        <v>10</v>
      </c>
      <c r="AK157" s="1">
        <v>227875</v>
      </c>
    </row>
    <row r="158" spans="1:37" x14ac:dyDescent="0.25">
      <c r="A158" s="5">
        <v>931</v>
      </c>
      <c r="B158" s="6">
        <v>20</v>
      </c>
      <c r="C158" s="6" t="s">
        <v>3</v>
      </c>
      <c r="D158" s="6">
        <v>8925</v>
      </c>
      <c r="E158" s="1" t="s">
        <v>45</v>
      </c>
      <c r="F158" s="1">
        <v>8</v>
      </c>
      <c r="G158" s="1">
        <v>5</v>
      </c>
      <c r="H158" s="1">
        <v>2007</v>
      </c>
      <c r="I158" s="1">
        <v>2007</v>
      </c>
      <c r="J158" s="1" t="s">
        <v>46</v>
      </c>
      <c r="K158" s="1" t="s">
        <v>48</v>
      </c>
      <c r="L158" s="1" t="s">
        <v>47</v>
      </c>
      <c r="M158" s="1" t="s">
        <v>55</v>
      </c>
      <c r="N158" s="1" t="s">
        <v>48</v>
      </c>
      <c r="O158" s="1" t="s">
        <v>47</v>
      </c>
      <c r="P158" s="1" t="s">
        <v>68</v>
      </c>
      <c r="Q158" s="1" t="s">
        <v>63</v>
      </c>
      <c r="R158" s="1">
        <v>16</v>
      </c>
      <c r="S158" s="1" t="s">
        <v>52</v>
      </c>
      <c r="T158" s="1">
        <v>1466</v>
      </c>
      <c r="U158" s="1">
        <v>0</v>
      </c>
      <c r="V158" s="1">
        <v>0</v>
      </c>
      <c r="W158" s="1">
        <v>1466</v>
      </c>
      <c r="X158" s="1">
        <v>2</v>
      </c>
      <c r="Y158" s="1">
        <v>0</v>
      </c>
      <c r="Z158" s="1">
        <v>3</v>
      </c>
      <c r="AA158" s="1">
        <v>1</v>
      </c>
      <c r="AB158" s="1" t="s">
        <v>48</v>
      </c>
      <c r="AC158" s="1">
        <v>7</v>
      </c>
      <c r="AD158" s="1" t="s">
        <v>53</v>
      </c>
      <c r="AE158" s="1" t="s">
        <v>54</v>
      </c>
      <c r="AF158" s="1">
        <v>3</v>
      </c>
      <c r="AG158" s="1">
        <v>0</v>
      </c>
      <c r="AH158" s="1">
        <v>7</v>
      </c>
      <c r="AI158" s="1">
        <v>2009</v>
      </c>
      <c r="AJ158" s="1" t="s">
        <v>9</v>
      </c>
      <c r="AK158" s="1">
        <v>201000</v>
      </c>
    </row>
    <row r="159" spans="1:37" x14ac:dyDescent="0.25">
      <c r="A159" s="5">
        <v>525</v>
      </c>
      <c r="B159" s="6">
        <v>60</v>
      </c>
      <c r="C159" s="6" t="s">
        <v>3</v>
      </c>
      <c r="D159" s="6">
        <v>11787</v>
      </c>
      <c r="E159" s="1" t="s">
        <v>45</v>
      </c>
      <c r="F159" s="1">
        <v>7</v>
      </c>
      <c r="G159" s="1">
        <v>5</v>
      </c>
      <c r="H159" s="1">
        <v>1996</v>
      </c>
      <c r="I159" s="1">
        <v>1997</v>
      </c>
      <c r="J159" s="1" t="s">
        <v>46</v>
      </c>
      <c r="K159" s="1" t="s">
        <v>48</v>
      </c>
      <c r="L159" s="1" t="s">
        <v>47</v>
      </c>
      <c r="M159" s="1" t="s">
        <v>55</v>
      </c>
      <c r="N159" s="1" t="s">
        <v>48</v>
      </c>
      <c r="O159" s="1" t="s">
        <v>47</v>
      </c>
      <c r="P159" s="1" t="s">
        <v>50</v>
      </c>
      <c r="Q159" s="1" t="s">
        <v>63</v>
      </c>
      <c r="R159" s="1">
        <v>719</v>
      </c>
      <c r="S159" s="1" t="s">
        <v>52</v>
      </c>
      <c r="T159" s="1">
        <v>1383</v>
      </c>
      <c r="U159" s="1">
        <v>1015</v>
      </c>
      <c r="V159" s="1">
        <v>0</v>
      </c>
      <c r="W159" s="1">
        <v>2398</v>
      </c>
      <c r="X159" s="1">
        <v>2</v>
      </c>
      <c r="Y159" s="1">
        <v>1</v>
      </c>
      <c r="Z159" s="1">
        <v>3</v>
      </c>
      <c r="AA159" s="1">
        <v>1</v>
      </c>
      <c r="AB159" s="1" t="s">
        <v>48</v>
      </c>
      <c r="AC159" s="1">
        <v>8</v>
      </c>
      <c r="AD159" s="1" t="s">
        <v>53</v>
      </c>
      <c r="AE159" s="1" t="s">
        <v>54</v>
      </c>
      <c r="AF159" s="1">
        <v>3</v>
      </c>
      <c r="AG159" s="1">
        <v>0</v>
      </c>
      <c r="AH159" s="1">
        <v>8</v>
      </c>
      <c r="AI159" s="1">
        <v>2007</v>
      </c>
      <c r="AJ159" s="1" t="s">
        <v>9</v>
      </c>
      <c r="AK159" s="1">
        <v>315750</v>
      </c>
    </row>
    <row r="160" spans="1:37" x14ac:dyDescent="0.25">
      <c r="A160" s="5">
        <v>503</v>
      </c>
      <c r="B160" s="6">
        <v>20</v>
      </c>
      <c r="C160" s="6" t="s">
        <v>3</v>
      </c>
      <c r="D160" s="6">
        <v>9170</v>
      </c>
      <c r="E160" s="1" t="s">
        <v>59</v>
      </c>
      <c r="F160" s="1">
        <v>5</v>
      </c>
      <c r="G160" s="1">
        <v>7</v>
      </c>
      <c r="H160" s="1">
        <v>1965</v>
      </c>
      <c r="I160" s="1">
        <v>1965</v>
      </c>
      <c r="J160" s="1" t="s">
        <v>61</v>
      </c>
      <c r="K160" s="1" t="s">
        <v>47</v>
      </c>
      <c r="L160" s="1" t="s">
        <v>47</v>
      </c>
      <c r="M160" s="1" t="s">
        <v>49</v>
      </c>
      <c r="N160" s="1" t="s">
        <v>47</v>
      </c>
      <c r="O160" s="1" t="s">
        <v>47</v>
      </c>
      <c r="P160" s="1" t="s">
        <v>50</v>
      </c>
      <c r="Q160" s="1" t="s">
        <v>65</v>
      </c>
      <c r="R160" s="1">
        <v>698</v>
      </c>
      <c r="S160" s="1" t="s">
        <v>52</v>
      </c>
      <c r="T160" s="1">
        <v>1214</v>
      </c>
      <c r="U160" s="1">
        <v>0</v>
      </c>
      <c r="V160" s="1">
        <v>0</v>
      </c>
      <c r="W160" s="1">
        <v>1214</v>
      </c>
      <c r="X160" s="1">
        <v>1</v>
      </c>
      <c r="Y160" s="1">
        <v>0</v>
      </c>
      <c r="Z160" s="1">
        <v>2</v>
      </c>
      <c r="AA160" s="1">
        <v>1</v>
      </c>
      <c r="AB160" s="1" t="s">
        <v>47</v>
      </c>
      <c r="AC160" s="1">
        <v>6</v>
      </c>
      <c r="AD160" s="1" t="s">
        <v>53</v>
      </c>
      <c r="AE160" s="1" t="s">
        <v>58</v>
      </c>
      <c r="AF160" s="1">
        <v>2</v>
      </c>
      <c r="AG160" s="1">
        <v>0</v>
      </c>
      <c r="AH160" s="1">
        <v>4</v>
      </c>
      <c r="AI160" s="1">
        <v>2007</v>
      </c>
      <c r="AJ160" s="1" t="s">
        <v>9</v>
      </c>
      <c r="AK160" s="1">
        <v>140000</v>
      </c>
    </row>
    <row r="161" spans="1:37" x14ac:dyDescent="0.25">
      <c r="A161" s="5">
        <v>1023</v>
      </c>
      <c r="B161" s="6">
        <v>50</v>
      </c>
      <c r="C161" s="6" t="s">
        <v>4</v>
      </c>
      <c r="D161" s="6">
        <v>9439</v>
      </c>
      <c r="E161" s="1" t="s">
        <v>45</v>
      </c>
      <c r="F161" s="1">
        <v>5</v>
      </c>
      <c r="G161" s="1">
        <v>5</v>
      </c>
      <c r="H161" s="1">
        <v>1930</v>
      </c>
      <c r="I161" s="1">
        <v>1950</v>
      </c>
      <c r="J161" s="1" t="s">
        <v>46</v>
      </c>
      <c r="K161" s="1" t="s">
        <v>47</v>
      </c>
      <c r="L161" s="1" t="s">
        <v>47</v>
      </c>
      <c r="M161" s="1" t="s">
        <v>49</v>
      </c>
      <c r="N161" s="1" t="s">
        <v>47</v>
      </c>
      <c r="O161" s="1" t="s">
        <v>47</v>
      </c>
      <c r="P161" s="1" t="s">
        <v>50</v>
      </c>
      <c r="Q161" s="1" t="s">
        <v>60</v>
      </c>
      <c r="R161" s="1">
        <v>324</v>
      </c>
      <c r="S161" s="1" t="s">
        <v>52</v>
      </c>
      <c r="T161" s="1">
        <v>912</v>
      </c>
      <c r="U161" s="1">
        <v>336</v>
      </c>
      <c r="V161" s="1">
        <v>0</v>
      </c>
      <c r="W161" s="1">
        <v>1248</v>
      </c>
      <c r="X161" s="1">
        <v>1</v>
      </c>
      <c r="Y161" s="1">
        <v>0</v>
      </c>
      <c r="Z161" s="1">
        <v>2</v>
      </c>
      <c r="AA161" s="1">
        <v>1</v>
      </c>
      <c r="AB161" s="1" t="s">
        <v>47</v>
      </c>
      <c r="AC161" s="1">
        <v>6</v>
      </c>
      <c r="AD161" s="1" t="s">
        <v>53</v>
      </c>
      <c r="AE161" s="1" t="s">
        <v>58</v>
      </c>
      <c r="AF161" s="1">
        <v>1</v>
      </c>
      <c r="AG161" s="1">
        <v>0</v>
      </c>
      <c r="AH161" s="1">
        <v>3</v>
      </c>
      <c r="AI161" s="1">
        <v>2007</v>
      </c>
      <c r="AJ161" s="1" t="s">
        <v>9</v>
      </c>
      <c r="AK161" s="1">
        <v>87000</v>
      </c>
    </row>
    <row r="162" spans="1:37" x14ac:dyDescent="0.25">
      <c r="A162" s="5">
        <v>30</v>
      </c>
      <c r="B162" s="6">
        <v>30</v>
      </c>
      <c r="C162" s="6" t="s">
        <v>4</v>
      </c>
      <c r="D162" s="6">
        <v>6324</v>
      </c>
      <c r="E162" s="1" t="s">
        <v>45</v>
      </c>
      <c r="F162" s="1">
        <v>4</v>
      </c>
      <c r="G162" s="1">
        <v>6</v>
      </c>
      <c r="H162" s="1">
        <v>1927</v>
      </c>
      <c r="I162" s="1">
        <v>1950</v>
      </c>
      <c r="J162" s="1" t="s">
        <v>46</v>
      </c>
      <c r="K162" s="1" t="s">
        <v>47</v>
      </c>
      <c r="L162" s="1" t="s">
        <v>47</v>
      </c>
      <c r="M162" s="1" t="s">
        <v>67</v>
      </c>
      <c r="N162" s="1" t="s">
        <v>47</v>
      </c>
      <c r="O162" s="1" t="s">
        <v>47</v>
      </c>
      <c r="P162" s="1" t="s">
        <v>50</v>
      </c>
      <c r="Q162" s="1" t="s">
        <v>56</v>
      </c>
      <c r="R162" s="1">
        <v>0</v>
      </c>
      <c r="S162" s="1" t="s">
        <v>75</v>
      </c>
      <c r="T162" s="1">
        <v>520</v>
      </c>
      <c r="U162" s="1">
        <v>0</v>
      </c>
      <c r="V162" s="1">
        <v>0</v>
      </c>
      <c r="W162" s="1">
        <v>520</v>
      </c>
      <c r="X162" s="1">
        <v>1</v>
      </c>
      <c r="Y162" s="1">
        <v>0</v>
      </c>
      <c r="Z162" s="1">
        <v>1</v>
      </c>
      <c r="AA162" s="1">
        <v>1</v>
      </c>
      <c r="AB162" s="1" t="s">
        <v>66</v>
      </c>
      <c r="AC162" s="1">
        <v>4</v>
      </c>
      <c r="AD162" s="1" t="s">
        <v>53</v>
      </c>
      <c r="AE162" s="1" t="s">
        <v>58</v>
      </c>
      <c r="AF162" s="1">
        <v>1</v>
      </c>
      <c r="AG162" s="1">
        <v>0</v>
      </c>
      <c r="AH162" s="1">
        <v>5</v>
      </c>
      <c r="AI162" s="1">
        <v>2008</v>
      </c>
      <c r="AJ162" s="1" t="s">
        <v>9</v>
      </c>
      <c r="AK162" s="1">
        <v>68500</v>
      </c>
    </row>
    <row r="163" spans="1:37" x14ac:dyDescent="0.25">
      <c r="A163" s="5">
        <v>1207</v>
      </c>
      <c r="B163" s="6">
        <v>20</v>
      </c>
      <c r="C163" s="6" t="s">
        <v>6</v>
      </c>
      <c r="D163" s="6">
        <v>8900</v>
      </c>
      <c r="E163" s="1" t="s">
        <v>45</v>
      </c>
      <c r="F163" s="1">
        <v>4</v>
      </c>
      <c r="G163" s="1">
        <v>4</v>
      </c>
      <c r="H163" s="1">
        <v>1966</v>
      </c>
      <c r="I163" s="1">
        <v>1966</v>
      </c>
      <c r="J163" s="1" t="s">
        <v>46</v>
      </c>
      <c r="K163" s="1" t="s">
        <v>47</v>
      </c>
      <c r="L163" s="1" t="s">
        <v>47</v>
      </c>
      <c r="M163" s="1" t="s">
        <v>49</v>
      </c>
      <c r="N163" s="1" t="s">
        <v>47</v>
      </c>
      <c r="O163" s="1" t="s">
        <v>47</v>
      </c>
      <c r="P163" s="1" t="s">
        <v>50</v>
      </c>
      <c r="Q163" s="1" t="s">
        <v>60</v>
      </c>
      <c r="R163" s="1">
        <v>1056</v>
      </c>
      <c r="S163" s="1" t="s">
        <v>52</v>
      </c>
      <c r="T163" s="1">
        <v>1056</v>
      </c>
      <c r="U163" s="1">
        <v>0</v>
      </c>
      <c r="V163" s="1">
        <v>0</v>
      </c>
      <c r="W163" s="1">
        <v>1056</v>
      </c>
      <c r="X163" s="1">
        <v>1</v>
      </c>
      <c r="Y163" s="1">
        <v>0</v>
      </c>
      <c r="Z163" s="1">
        <v>2</v>
      </c>
      <c r="AA163" s="1">
        <v>1</v>
      </c>
      <c r="AB163" s="1" t="s">
        <v>47</v>
      </c>
      <c r="AC163" s="1">
        <v>5</v>
      </c>
      <c r="AD163" s="1" t="s">
        <v>53</v>
      </c>
      <c r="AE163" s="1" t="s">
        <v>58</v>
      </c>
      <c r="AF163" s="1">
        <v>1</v>
      </c>
      <c r="AG163" s="1">
        <v>0</v>
      </c>
      <c r="AH163" s="1">
        <v>11</v>
      </c>
      <c r="AI163" s="1">
        <v>2006</v>
      </c>
      <c r="AJ163" s="1" t="s">
        <v>9</v>
      </c>
      <c r="AK163" s="1">
        <v>107000</v>
      </c>
    </row>
    <row r="164" spans="1:37" x14ac:dyDescent="0.25">
      <c r="A164" s="5">
        <v>1294</v>
      </c>
      <c r="B164" s="6">
        <v>60</v>
      </c>
      <c r="C164" s="6" t="s">
        <v>3</v>
      </c>
      <c r="D164" s="6">
        <v>10140</v>
      </c>
      <c r="E164" s="1" t="s">
        <v>45</v>
      </c>
      <c r="F164" s="1">
        <v>7</v>
      </c>
      <c r="G164" s="1">
        <v>5</v>
      </c>
      <c r="H164" s="1">
        <v>1976</v>
      </c>
      <c r="I164" s="1">
        <v>1976</v>
      </c>
      <c r="J164" s="1" t="s">
        <v>46</v>
      </c>
      <c r="K164" s="1" t="s">
        <v>47</v>
      </c>
      <c r="L164" s="1" t="s">
        <v>47</v>
      </c>
      <c r="M164" s="1" t="s">
        <v>55</v>
      </c>
      <c r="N164" s="1" t="s">
        <v>48</v>
      </c>
      <c r="O164" s="1" t="s">
        <v>47</v>
      </c>
      <c r="P164" s="1" t="s">
        <v>50</v>
      </c>
      <c r="Q164" s="1" t="s">
        <v>63</v>
      </c>
      <c r="R164" s="1">
        <v>194</v>
      </c>
      <c r="S164" s="1" t="s">
        <v>52</v>
      </c>
      <c r="T164" s="1">
        <v>832</v>
      </c>
      <c r="U164" s="1">
        <v>832</v>
      </c>
      <c r="V164" s="1">
        <v>0</v>
      </c>
      <c r="W164" s="1">
        <v>1664</v>
      </c>
      <c r="X164" s="1">
        <v>2</v>
      </c>
      <c r="Y164" s="1">
        <v>1</v>
      </c>
      <c r="Z164" s="1">
        <v>4</v>
      </c>
      <c r="AA164" s="1">
        <v>1</v>
      </c>
      <c r="AB164" s="1" t="s">
        <v>47</v>
      </c>
      <c r="AC164" s="1">
        <v>8</v>
      </c>
      <c r="AD164" s="1" t="s">
        <v>53</v>
      </c>
      <c r="AE164" s="1" t="s">
        <v>54</v>
      </c>
      <c r="AF164" s="1">
        <v>2</v>
      </c>
      <c r="AG164" s="1">
        <v>0</v>
      </c>
      <c r="AH164" s="1">
        <v>3</v>
      </c>
      <c r="AI164" s="1">
        <v>2006</v>
      </c>
      <c r="AJ164" s="1" t="s">
        <v>9</v>
      </c>
      <c r="AK164" s="1">
        <v>162900</v>
      </c>
    </row>
    <row r="165" spans="1:37" x14ac:dyDescent="0.25">
      <c r="A165" s="5">
        <v>843</v>
      </c>
      <c r="B165" s="6">
        <v>80</v>
      </c>
      <c r="C165" s="6" t="s">
        <v>3</v>
      </c>
      <c r="D165" s="6">
        <v>9020</v>
      </c>
      <c r="E165" s="1" t="s">
        <v>45</v>
      </c>
      <c r="F165" s="1">
        <v>6</v>
      </c>
      <c r="G165" s="1">
        <v>7</v>
      </c>
      <c r="H165" s="1">
        <v>1966</v>
      </c>
      <c r="I165" s="1">
        <v>1966</v>
      </c>
      <c r="J165" s="1" t="s">
        <v>46</v>
      </c>
      <c r="K165" s="1" t="s">
        <v>47</v>
      </c>
      <c r="L165" s="1" t="s">
        <v>47</v>
      </c>
      <c r="M165" s="1" t="s">
        <v>49</v>
      </c>
      <c r="N165" s="1" t="s">
        <v>47</v>
      </c>
      <c r="O165" s="1" t="s">
        <v>47</v>
      </c>
      <c r="P165" s="1" t="s">
        <v>48</v>
      </c>
      <c r="Q165" s="1" t="s">
        <v>60</v>
      </c>
      <c r="R165" s="1">
        <v>312</v>
      </c>
      <c r="S165" s="1" t="s">
        <v>52</v>
      </c>
      <c r="T165" s="1">
        <v>1165</v>
      </c>
      <c r="U165" s="1">
        <v>0</v>
      </c>
      <c r="V165" s="1">
        <v>0</v>
      </c>
      <c r="W165" s="1">
        <v>1165</v>
      </c>
      <c r="X165" s="1">
        <v>1</v>
      </c>
      <c r="Y165" s="1">
        <v>1</v>
      </c>
      <c r="Z165" s="1">
        <v>3</v>
      </c>
      <c r="AA165" s="1">
        <v>1</v>
      </c>
      <c r="AB165" s="1" t="s">
        <v>47</v>
      </c>
      <c r="AC165" s="1">
        <v>6</v>
      </c>
      <c r="AD165" s="1" t="s">
        <v>53</v>
      </c>
      <c r="AE165" s="1" t="s">
        <v>54</v>
      </c>
      <c r="AF165" s="1">
        <v>2</v>
      </c>
      <c r="AG165" s="1">
        <v>0</v>
      </c>
      <c r="AH165" s="1">
        <v>5</v>
      </c>
      <c r="AI165" s="1">
        <v>2008</v>
      </c>
      <c r="AJ165" s="1" t="s">
        <v>9</v>
      </c>
      <c r="AK165" s="1">
        <v>174900</v>
      </c>
    </row>
    <row r="166" spans="1:37" x14ac:dyDescent="0.25">
      <c r="A166" s="5">
        <v>1098</v>
      </c>
      <c r="B166" s="6">
        <v>120</v>
      </c>
      <c r="C166" s="6" t="s">
        <v>3</v>
      </c>
      <c r="D166" s="6">
        <v>3696</v>
      </c>
      <c r="E166" s="1" t="s">
        <v>45</v>
      </c>
      <c r="F166" s="1">
        <v>8</v>
      </c>
      <c r="G166" s="1">
        <v>5</v>
      </c>
      <c r="H166" s="1">
        <v>1986</v>
      </c>
      <c r="I166" s="1">
        <v>1986</v>
      </c>
      <c r="J166" s="1" t="s">
        <v>46</v>
      </c>
      <c r="K166" s="1" t="s">
        <v>48</v>
      </c>
      <c r="L166" s="1" t="s">
        <v>47</v>
      </c>
      <c r="M166" s="1" t="s">
        <v>49</v>
      </c>
      <c r="N166" s="1" t="s">
        <v>48</v>
      </c>
      <c r="O166" s="1" t="s">
        <v>47</v>
      </c>
      <c r="P166" s="1" t="s">
        <v>50</v>
      </c>
      <c r="Q166" s="1" t="s">
        <v>56</v>
      </c>
      <c r="R166" s="1">
        <v>0</v>
      </c>
      <c r="S166" s="1" t="s">
        <v>52</v>
      </c>
      <c r="T166" s="1">
        <v>1088</v>
      </c>
      <c r="U166" s="1">
        <v>0</v>
      </c>
      <c r="V166" s="1">
        <v>0</v>
      </c>
      <c r="W166" s="1">
        <v>1088</v>
      </c>
      <c r="X166" s="1">
        <v>1</v>
      </c>
      <c r="Y166" s="1">
        <v>1</v>
      </c>
      <c r="Z166" s="1">
        <v>2</v>
      </c>
      <c r="AA166" s="1">
        <v>1</v>
      </c>
      <c r="AB166" s="1" t="s">
        <v>48</v>
      </c>
      <c r="AC166" s="1">
        <v>5</v>
      </c>
      <c r="AD166" s="1" t="s">
        <v>53</v>
      </c>
      <c r="AE166" s="1" t="s">
        <v>54</v>
      </c>
      <c r="AF166" s="1">
        <v>2</v>
      </c>
      <c r="AG166" s="1">
        <v>0</v>
      </c>
      <c r="AH166" s="1">
        <v>10</v>
      </c>
      <c r="AI166" s="1">
        <v>2007</v>
      </c>
      <c r="AJ166" s="1" t="s">
        <v>9</v>
      </c>
      <c r="AK166" s="1">
        <v>170000</v>
      </c>
    </row>
    <row r="167" spans="1:37" x14ac:dyDescent="0.25">
      <c r="A167" s="5">
        <v>1133</v>
      </c>
      <c r="B167" s="6">
        <v>70</v>
      </c>
      <c r="C167" s="6" t="s">
        <v>4</v>
      </c>
      <c r="D167" s="6">
        <v>9900</v>
      </c>
      <c r="E167" s="1" t="s">
        <v>45</v>
      </c>
      <c r="F167" s="1">
        <v>6</v>
      </c>
      <c r="G167" s="1">
        <v>4</v>
      </c>
      <c r="H167" s="1">
        <v>1880</v>
      </c>
      <c r="I167" s="1">
        <v>1950</v>
      </c>
      <c r="J167" s="1" t="s">
        <v>46</v>
      </c>
      <c r="K167" s="1" t="s">
        <v>47</v>
      </c>
      <c r="L167" s="1" t="s">
        <v>47</v>
      </c>
      <c r="M167" s="1" t="s">
        <v>67</v>
      </c>
      <c r="N167" s="1" t="s">
        <v>47</v>
      </c>
      <c r="O167" s="1" t="s">
        <v>47</v>
      </c>
      <c r="P167" s="1" t="s">
        <v>70</v>
      </c>
      <c r="Q167" s="1" t="s">
        <v>56</v>
      </c>
      <c r="R167" s="1">
        <v>0</v>
      </c>
      <c r="S167" s="1" t="s">
        <v>52</v>
      </c>
      <c r="T167" s="1">
        <v>1178</v>
      </c>
      <c r="U167" s="1">
        <v>1032</v>
      </c>
      <c r="V167" s="1">
        <v>0</v>
      </c>
      <c r="W167" s="1">
        <v>2210</v>
      </c>
      <c r="X167" s="1">
        <v>2</v>
      </c>
      <c r="Y167" s="1">
        <v>0</v>
      </c>
      <c r="Z167" s="1">
        <v>5</v>
      </c>
      <c r="AA167" s="1">
        <v>1</v>
      </c>
      <c r="AB167" s="1" t="s">
        <v>66</v>
      </c>
      <c r="AC167" s="1">
        <v>8</v>
      </c>
      <c r="AD167" s="1" t="s">
        <v>53</v>
      </c>
      <c r="AE167" s="1" t="s">
        <v>58</v>
      </c>
      <c r="AF167" s="1">
        <v>1</v>
      </c>
      <c r="AG167" s="1">
        <v>0</v>
      </c>
      <c r="AH167" s="1">
        <v>5</v>
      </c>
      <c r="AI167" s="1">
        <v>2007</v>
      </c>
      <c r="AJ167" s="1" t="s">
        <v>9</v>
      </c>
      <c r="AK167" s="1">
        <v>117500</v>
      </c>
    </row>
    <row r="168" spans="1:37" x14ac:dyDescent="0.25">
      <c r="A168" s="5">
        <v>900</v>
      </c>
      <c r="B168" s="6">
        <v>20</v>
      </c>
      <c r="C168" s="6" t="s">
        <v>3</v>
      </c>
      <c r="D168" s="6">
        <v>6993</v>
      </c>
      <c r="E168" s="1" t="s">
        <v>45</v>
      </c>
      <c r="F168" s="1">
        <v>5</v>
      </c>
      <c r="G168" s="1">
        <v>7</v>
      </c>
      <c r="H168" s="1">
        <v>1961</v>
      </c>
      <c r="I168" s="1">
        <v>1994</v>
      </c>
      <c r="J168" s="1" t="s">
        <v>46</v>
      </c>
      <c r="K168" s="1" t="s">
        <v>47</v>
      </c>
      <c r="L168" s="1" t="s">
        <v>47</v>
      </c>
      <c r="M168" s="1" t="s">
        <v>49</v>
      </c>
      <c r="N168" s="1" t="s">
        <v>47</v>
      </c>
      <c r="O168" s="1" t="s">
        <v>47</v>
      </c>
      <c r="P168" s="1" t="s">
        <v>50</v>
      </c>
      <c r="Q168" s="1" t="s">
        <v>51</v>
      </c>
      <c r="R168" s="1">
        <v>465</v>
      </c>
      <c r="S168" s="1" t="s">
        <v>52</v>
      </c>
      <c r="T168" s="1">
        <v>1236</v>
      </c>
      <c r="U168" s="1">
        <v>0</v>
      </c>
      <c r="V168" s="1">
        <v>0</v>
      </c>
      <c r="W168" s="1">
        <v>1236</v>
      </c>
      <c r="X168" s="1">
        <v>1</v>
      </c>
      <c r="Y168" s="1">
        <v>0</v>
      </c>
      <c r="Z168" s="1">
        <v>3</v>
      </c>
      <c r="AA168" s="1">
        <v>1</v>
      </c>
      <c r="AB168" s="1" t="s">
        <v>47</v>
      </c>
      <c r="AC168" s="1">
        <v>6</v>
      </c>
      <c r="AD168" s="1" t="s">
        <v>53</v>
      </c>
      <c r="AE168" s="1" t="s">
        <v>54</v>
      </c>
      <c r="AF168" s="1">
        <v>1</v>
      </c>
      <c r="AG168" s="1">
        <v>0</v>
      </c>
      <c r="AH168" s="1">
        <v>6</v>
      </c>
      <c r="AI168" s="1">
        <v>2006</v>
      </c>
      <c r="AJ168" s="1" t="s">
        <v>9</v>
      </c>
      <c r="AK168" s="1">
        <v>135000</v>
      </c>
    </row>
    <row r="169" spans="1:37" x14ac:dyDescent="0.25">
      <c r="A169" s="5">
        <v>980</v>
      </c>
      <c r="B169" s="6">
        <v>20</v>
      </c>
      <c r="C169" s="6" t="s">
        <v>3</v>
      </c>
      <c r="D169" s="6">
        <v>8816</v>
      </c>
      <c r="E169" s="1" t="s">
        <v>59</v>
      </c>
      <c r="F169" s="1">
        <v>5</v>
      </c>
      <c r="G169" s="1">
        <v>6</v>
      </c>
      <c r="H169" s="1">
        <v>1963</v>
      </c>
      <c r="I169" s="1">
        <v>1963</v>
      </c>
      <c r="J169" s="1" t="s">
        <v>46</v>
      </c>
      <c r="K169" s="1" t="s">
        <v>47</v>
      </c>
      <c r="L169" s="1" t="s">
        <v>47</v>
      </c>
      <c r="M169" s="1" t="s">
        <v>55</v>
      </c>
      <c r="N169" s="1" t="s">
        <v>47</v>
      </c>
      <c r="O169" s="1" t="s">
        <v>47</v>
      </c>
      <c r="P169" s="1" t="s">
        <v>50</v>
      </c>
      <c r="Q169" s="1" t="s">
        <v>60</v>
      </c>
      <c r="R169" s="1">
        <v>651</v>
      </c>
      <c r="S169" s="1" t="s">
        <v>52</v>
      </c>
      <c r="T169" s="1">
        <v>1121</v>
      </c>
      <c r="U169" s="1">
        <v>0</v>
      </c>
      <c r="V169" s="1">
        <v>0</v>
      </c>
      <c r="W169" s="1">
        <v>1121</v>
      </c>
      <c r="X169" s="1">
        <v>1</v>
      </c>
      <c r="Y169" s="1">
        <v>0</v>
      </c>
      <c r="Z169" s="1">
        <v>3</v>
      </c>
      <c r="AA169" s="1">
        <v>1</v>
      </c>
      <c r="AB169" s="1" t="s">
        <v>47</v>
      </c>
      <c r="AC169" s="1">
        <v>5</v>
      </c>
      <c r="AD169" s="1" t="s">
        <v>53</v>
      </c>
      <c r="AE169" s="1" t="s">
        <v>58</v>
      </c>
      <c r="AF169" s="1">
        <v>2</v>
      </c>
      <c r="AG169" s="1">
        <v>0</v>
      </c>
      <c r="AH169" s="1">
        <v>6</v>
      </c>
      <c r="AI169" s="1">
        <v>2009</v>
      </c>
      <c r="AJ169" s="1" t="s">
        <v>9</v>
      </c>
      <c r="AK169" s="1">
        <v>139000</v>
      </c>
    </row>
    <row r="170" spans="1:37" x14ac:dyDescent="0.25">
      <c r="A170" s="5">
        <v>627</v>
      </c>
      <c r="B170" s="1">
        <v>20</v>
      </c>
      <c r="C170" s="6" t="s">
        <v>3</v>
      </c>
      <c r="D170" s="6">
        <v>12342</v>
      </c>
      <c r="E170" s="1" t="s">
        <v>45</v>
      </c>
      <c r="F170" s="1">
        <v>5</v>
      </c>
      <c r="G170" s="1">
        <v>5</v>
      </c>
      <c r="H170" s="1">
        <v>1960</v>
      </c>
      <c r="I170" s="1">
        <v>1978</v>
      </c>
      <c r="J170" s="1" t="s">
        <v>61</v>
      </c>
      <c r="K170" s="1" t="s">
        <v>47</v>
      </c>
      <c r="L170" s="1" t="s">
        <v>47</v>
      </c>
      <c r="M170" s="1" t="s">
        <v>49</v>
      </c>
      <c r="N170" s="1" t="s">
        <v>47</v>
      </c>
      <c r="O170" s="1" t="s">
        <v>47</v>
      </c>
      <c r="P170" s="1" t="s">
        <v>50</v>
      </c>
      <c r="Q170" s="1" t="s">
        <v>56</v>
      </c>
      <c r="R170" s="1">
        <v>0</v>
      </c>
      <c r="S170" s="1" t="s">
        <v>52</v>
      </c>
      <c r="T170" s="1">
        <v>1422</v>
      </c>
      <c r="U170" s="1">
        <v>0</v>
      </c>
      <c r="V170" s="1">
        <v>0</v>
      </c>
      <c r="W170" s="1">
        <v>1422</v>
      </c>
      <c r="X170" s="1">
        <v>1</v>
      </c>
      <c r="Y170" s="1">
        <v>0</v>
      </c>
      <c r="Z170" s="1">
        <v>3</v>
      </c>
      <c r="AA170" s="1">
        <v>1</v>
      </c>
      <c r="AB170" s="1" t="s">
        <v>47</v>
      </c>
      <c r="AC170" s="1">
        <v>6</v>
      </c>
      <c r="AD170" s="1" t="s">
        <v>73</v>
      </c>
      <c r="AE170" s="1" t="s">
        <v>54</v>
      </c>
      <c r="AF170" s="1">
        <v>1</v>
      </c>
      <c r="AG170" s="1">
        <v>0</v>
      </c>
      <c r="AH170" s="1">
        <v>8</v>
      </c>
      <c r="AI170" s="1">
        <v>2007</v>
      </c>
      <c r="AJ170" s="1" t="s">
        <v>9</v>
      </c>
      <c r="AK170" s="1">
        <v>139900</v>
      </c>
    </row>
    <row r="171" spans="1:37" x14ac:dyDescent="0.25">
      <c r="A171" s="5">
        <v>475</v>
      </c>
      <c r="B171" s="6">
        <v>120</v>
      </c>
      <c r="C171" s="6" t="s">
        <v>3</v>
      </c>
      <c r="D171" s="6">
        <v>5330</v>
      </c>
      <c r="E171" s="1" t="s">
        <v>45</v>
      </c>
      <c r="F171" s="1">
        <v>8</v>
      </c>
      <c r="G171" s="1">
        <v>5</v>
      </c>
      <c r="H171" s="1">
        <v>2000</v>
      </c>
      <c r="I171" s="1">
        <v>2000</v>
      </c>
      <c r="J171" s="1" t="s">
        <v>46</v>
      </c>
      <c r="K171" s="1" t="s">
        <v>48</v>
      </c>
      <c r="L171" s="1" t="s">
        <v>47</v>
      </c>
      <c r="M171" s="1" t="s">
        <v>55</v>
      </c>
      <c r="N171" s="1" t="s">
        <v>48</v>
      </c>
      <c r="O171" s="1" t="s">
        <v>47</v>
      </c>
      <c r="P171" s="1" t="s">
        <v>68</v>
      </c>
      <c r="Q171" s="1" t="s">
        <v>63</v>
      </c>
      <c r="R171" s="1">
        <v>1196</v>
      </c>
      <c r="S171" s="1" t="s">
        <v>52</v>
      </c>
      <c r="T171" s="1">
        <v>1652</v>
      </c>
      <c r="U171" s="1">
        <v>0</v>
      </c>
      <c r="V171" s="1">
        <v>0</v>
      </c>
      <c r="W171" s="1">
        <v>1652</v>
      </c>
      <c r="X171" s="1">
        <v>2</v>
      </c>
      <c r="Y171" s="1">
        <v>0</v>
      </c>
      <c r="Z171" s="1">
        <v>2</v>
      </c>
      <c r="AA171" s="1">
        <v>1</v>
      </c>
      <c r="AB171" s="1" t="s">
        <v>62</v>
      </c>
      <c r="AC171" s="1">
        <v>6</v>
      </c>
      <c r="AD171" s="1" t="s">
        <v>53</v>
      </c>
      <c r="AE171" s="1" t="s">
        <v>54</v>
      </c>
      <c r="AF171" s="1">
        <v>2</v>
      </c>
      <c r="AG171" s="1">
        <v>0</v>
      </c>
      <c r="AH171" s="1">
        <v>8</v>
      </c>
      <c r="AI171" s="1">
        <v>2007</v>
      </c>
      <c r="AJ171" s="1" t="s">
        <v>9</v>
      </c>
      <c r="AK171" s="1">
        <v>251000</v>
      </c>
    </row>
    <row r="172" spans="1:37" x14ac:dyDescent="0.25">
      <c r="A172" s="5">
        <v>373</v>
      </c>
      <c r="B172" s="6">
        <v>120</v>
      </c>
      <c r="C172" s="6" t="s">
        <v>3</v>
      </c>
      <c r="D172" s="6">
        <v>7175</v>
      </c>
      <c r="E172" s="1" t="s">
        <v>45</v>
      </c>
      <c r="F172" s="1">
        <v>6</v>
      </c>
      <c r="G172" s="1">
        <v>5</v>
      </c>
      <c r="H172" s="1">
        <v>1984</v>
      </c>
      <c r="I172" s="1">
        <v>1984</v>
      </c>
      <c r="J172" s="1" t="s">
        <v>46</v>
      </c>
      <c r="K172" s="1" t="s">
        <v>47</v>
      </c>
      <c r="L172" s="1" t="s">
        <v>47</v>
      </c>
      <c r="M172" s="1" t="s">
        <v>49</v>
      </c>
      <c r="N172" s="1" t="s">
        <v>48</v>
      </c>
      <c r="O172" s="1" t="s">
        <v>47</v>
      </c>
      <c r="P172" s="1" t="s">
        <v>50</v>
      </c>
      <c r="Q172" s="1" t="s">
        <v>65</v>
      </c>
      <c r="R172" s="1">
        <v>623</v>
      </c>
      <c r="S172" s="1" t="s">
        <v>52</v>
      </c>
      <c r="T172" s="1">
        <v>752</v>
      </c>
      <c r="U172" s="1">
        <v>0</v>
      </c>
      <c r="V172" s="1">
        <v>0</v>
      </c>
      <c r="W172" s="1">
        <v>752</v>
      </c>
      <c r="X172" s="1">
        <v>1</v>
      </c>
      <c r="Y172" s="1">
        <v>0</v>
      </c>
      <c r="Z172" s="1">
        <v>2</v>
      </c>
      <c r="AA172" s="1">
        <v>1</v>
      </c>
      <c r="AB172" s="1" t="s">
        <v>47</v>
      </c>
      <c r="AC172" s="1">
        <v>4</v>
      </c>
      <c r="AD172" s="1" t="s">
        <v>53</v>
      </c>
      <c r="AE172" s="1" t="s">
        <v>54</v>
      </c>
      <c r="AF172" s="1">
        <v>1</v>
      </c>
      <c r="AG172" s="1">
        <v>0</v>
      </c>
      <c r="AH172" s="1">
        <v>2</v>
      </c>
      <c r="AI172" s="1">
        <v>2010</v>
      </c>
      <c r="AJ172" s="1" t="s">
        <v>9</v>
      </c>
      <c r="AK172" s="1">
        <v>125000</v>
      </c>
    </row>
    <row r="173" spans="1:37" x14ac:dyDescent="0.25">
      <c r="A173" s="5">
        <v>1177</v>
      </c>
      <c r="B173" s="6">
        <v>20</v>
      </c>
      <c r="C173" s="6" t="s">
        <v>3</v>
      </c>
      <c r="D173" s="6">
        <v>6951</v>
      </c>
      <c r="E173" s="1" t="s">
        <v>71</v>
      </c>
      <c r="F173" s="1">
        <v>5</v>
      </c>
      <c r="G173" s="1">
        <v>5</v>
      </c>
      <c r="H173" s="1">
        <v>1984</v>
      </c>
      <c r="I173" s="1">
        <v>1985</v>
      </c>
      <c r="J173" s="1" t="s">
        <v>46</v>
      </c>
      <c r="K173" s="1" t="s">
        <v>47</v>
      </c>
      <c r="L173" s="1" t="s">
        <v>47</v>
      </c>
      <c r="M173" s="1" t="s">
        <v>49</v>
      </c>
      <c r="N173" s="1" t="s">
        <v>47</v>
      </c>
      <c r="O173" s="1" t="s">
        <v>47</v>
      </c>
      <c r="P173" s="1" t="s">
        <v>50</v>
      </c>
      <c r="Q173" s="1" t="s">
        <v>65</v>
      </c>
      <c r="R173" s="1">
        <v>658</v>
      </c>
      <c r="S173" s="1" t="s">
        <v>52</v>
      </c>
      <c r="T173" s="1">
        <v>923</v>
      </c>
      <c r="U173" s="1">
        <v>0</v>
      </c>
      <c r="V173" s="1">
        <v>0</v>
      </c>
      <c r="W173" s="1">
        <v>923</v>
      </c>
      <c r="X173" s="1">
        <v>1</v>
      </c>
      <c r="Y173" s="1">
        <v>0</v>
      </c>
      <c r="Z173" s="1">
        <v>3</v>
      </c>
      <c r="AA173" s="1">
        <v>1</v>
      </c>
      <c r="AB173" s="1" t="s">
        <v>47</v>
      </c>
      <c r="AC173" s="1">
        <v>5</v>
      </c>
      <c r="AD173" s="1" t="s">
        <v>53</v>
      </c>
      <c r="AE173" s="1" t="s">
        <v>54</v>
      </c>
      <c r="AF173" s="1">
        <v>1</v>
      </c>
      <c r="AG173" s="1">
        <v>0</v>
      </c>
      <c r="AH173" s="1">
        <v>10</v>
      </c>
      <c r="AI173" s="1">
        <v>2008</v>
      </c>
      <c r="AJ173" s="1" t="s">
        <v>9</v>
      </c>
      <c r="AK173" s="1">
        <v>119500</v>
      </c>
    </row>
    <row r="174" spans="1:37" x14ac:dyDescent="0.25">
      <c r="A174" s="5">
        <v>150</v>
      </c>
      <c r="B174" s="6">
        <v>50</v>
      </c>
      <c r="C174" s="6" t="s">
        <v>4</v>
      </c>
      <c r="D174" s="6">
        <v>6240</v>
      </c>
      <c r="E174" s="1" t="s">
        <v>45</v>
      </c>
      <c r="F174" s="1">
        <v>5</v>
      </c>
      <c r="G174" s="1">
        <v>4</v>
      </c>
      <c r="H174" s="1">
        <v>1936</v>
      </c>
      <c r="I174" s="1">
        <v>1950</v>
      </c>
      <c r="J174" s="1" t="s">
        <v>46</v>
      </c>
      <c r="K174" s="1" t="s">
        <v>47</v>
      </c>
      <c r="L174" s="1" t="s">
        <v>47</v>
      </c>
      <c r="M174" s="1" t="s">
        <v>67</v>
      </c>
      <c r="N174" s="1" t="s">
        <v>48</v>
      </c>
      <c r="O174" s="1" t="s">
        <v>47</v>
      </c>
      <c r="P174" s="1" t="s">
        <v>50</v>
      </c>
      <c r="Q174" s="1" t="s">
        <v>56</v>
      </c>
      <c r="R174" s="1">
        <v>0</v>
      </c>
      <c r="S174" s="1" t="s">
        <v>52</v>
      </c>
      <c r="T174" s="1">
        <v>896</v>
      </c>
      <c r="U174" s="1">
        <v>448</v>
      </c>
      <c r="V174" s="1">
        <v>0</v>
      </c>
      <c r="W174" s="1">
        <v>1344</v>
      </c>
      <c r="X174" s="1">
        <v>1</v>
      </c>
      <c r="Y174" s="1">
        <v>0</v>
      </c>
      <c r="Z174" s="1">
        <v>3</v>
      </c>
      <c r="AA174" s="1">
        <v>1</v>
      </c>
      <c r="AB174" s="1" t="s">
        <v>47</v>
      </c>
      <c r="AC174" s="1">
        <v>7</v>
      </c>
      <c r="AD174" s="1" t="s">
        <v>53</v>
      </c>
      <c r="AE174" s="1" t="s">
        <v>58</v>
      </c>
      <c r="AF174" s="1">
        <v>1</v>
      </c>
      <c r="AG174" s="1">
        <v>0</v>
      </c>
      <c r="AH174" s="1">
        <v>4</v>
      </c>
      <c r="AI174" s="1">
        <v>2006</v>
      </c>
      <c r="AJ174" s="1" t="s">
        <v>9</v>
      </c>
      <c r="AK174" s="1">
        <v>115000</v>
      </c>
    </row>
    <row r="175" spans="1:37" x14ac:dyDescent="0.25">
      <c r="A175" s="5">
        <v>476</v>
      </c>
      <c r="B175" s="6">
        <v>20</v>
      </c>
      <c r="C175" s="6" t="s">
        <v>3</v>
      </c>
      <c r="D175" s="6">
        <v>8480</v>
      </c>
      <c r="E175" s="1" t="s">
        <v>59</v>
      </c>
      <c r="F175" s="1">
        <v>5</v>
      </c>
      <c r="G175" s="1">
        <v>6</v>
      </c>
      <c r="H175" s="1">
        <v>1963</v>
      </c>
      <c r="I175" s="1">
        <v>1963</v>
      </c>
      <c r="J175" s="1" t="s">
        <v>61</v>
      </c>
      <c r="K175" s="1" t="s">
        <v>47</v>
      </c>
      <c r="L175" s="1" t="s">
        <v>47</v>
      </c>
      <c r="M175" s="1" t="s">
        <v>49</v>
      </c>
      <c r="N175" s="1" t="s">
        <v>47</v>
      </c>
      <c r="O175" s="1" t="s">
        <v>47</v>
      </c>
      <c r="P175" s="1" t="s">
        <v>50</v>
      </c>
      <c r="Q175" s="1" t="s">
        <v>63</v>
      </c>
      <c r="R175" s="1">
        <v>630</v>
      </c>
      <c r="S175" s="1" t="s">
        <v>52</v>
      </c>
      <c r="T175" s="1">
        <v>970</v>
      </c>
      <c r="U175" s="1">
        <v>0</v>
      </c>
      <c r="V175" s="1">
        <v>0</v>
      </c>
      <c r="W175" s="1">
        <v>970</v>
      </c>
      <c r="X175" s="1">
        <v>1</v>
      </c>
      <c r="Y175" s="1">
        <v>0</v>
      </c>
      <c r="Z175" s="1">
        <v>2</v>
      </c>
      <c r="AA175" s="1">
        <v>1</v>
      </c>
      <c r="AB175" s="1" t="s">
        <v>47</v>
      </c>
      <c r="AC175" s="1">
        <v>5</v>
      </c>
      <c r="AD175" s="1" t="s">
        <v>53</v>
      </c>
      <c r="AE175" s="1" t="s">
        <v>58</v>
      </c>
      <c r="AF175" s="1">
        <v>2</v>
      </c>
      <c r="AG175" s="1">
        <v>0</v>
      </c>
      <c r="AH175" s="1">
        <v>7</v>
      </c>
      <c r="AI175" s="1">
        <v>2007</v>
      </c>
      <c r="AJ175" s="1" t="s">
        <v>9</v>
      </c>
      <c r="AK175" s="1">
        <v>132500</v>
      </c>
    </row>
    <row r="176" spans="1:37" x14ac:dyDescent="0.25">
      <c r="A176" s="5">
        <v>1372</v>
      </c>
      <c r="B176" s="6">
        <v>80</v>
      </c>
      <c r="C176" s="6" t="s">
        <v>3</v>
      </c>
      <c r="D176" s="6">
        <v>9600</v>
      </c>
      <c r="E176" s="1" t="s">
        <v>45</v>
      </c>
      <c r="F176" s="1">
        <v>6</v>
      </c>
      <c r="G176" s="1">
        <v>6</v>
      </c>
      <c r="H176" s="1">
        <v>1955</v>
      </c>
      <c r="I176" s="1">
        <v>1996</v>
      </c>
      <c r="J176" s="1" t="s">
        <v>61</v>
      </c>
      <c r="K176" s="1" t="s">
        <v>47</v>
      </c>
      <c r="L176" s="1" t="s">
        <v>47</v>
      </c>
      <c r="M176" s="1" t="s">
        <v>49</v>
      </c>
      <c r="N176" s="1" t="s">
        <v>47</v>
      </c>
      <c r="O176" s="1" t="s">
        <v>47</v>
      </c>
      <c r="P176" s="1" t="s">
        <v>68</v>
      </c>
      <c r="Q176" s="1" t="s">
        <v>51</v>
      </c>
      <c r="R176" s="1">
        <v>831</v>
      </c>
      <c r="S176" s="1" t="s">
        <v>52</v>
      </c>
      <c r="T176" s="1">
        <v>1661</v>
      </c>
      <c r="U176" s="1">
        <v>0</v>
      </c>
      <c r="V176" s="1">
        <v>0</v>
      </c>
      <c r="W176" s="1">
        <v>1661</v>
      </c>
      <c r="X176" s="1">
        <v>1</v>
      </c>
      <c r="Y176" s="1">
        <v>0</v>
      </c>
      <c r="Z176" s="1">
        <v>3</v>
      </c>
      <c r="AA176" s="1">
        <v>1</v>
      </c>
      <c r="AB176" s="1" t="s">
        <v>48</v>
      </c>
      <c r="AC176" s="1">
        <v>8</v>
      </c>
      <c r="AD176" s="1" t="s">
        <v>53</v>
      </c>
      <c r="AE176" s="1" t="s">
        <v>69</v>
      </c>
      <c r="AF176" s="1">
        <v>1</v>
      </c>
      <c r="AG176" s="1">
        <v>0</v>
      </c>
      <c r="AH176" s="1">
        <v>10</v>
      </c>
      <c r="AI176" s="1">
        <v>2008</v>
      </c>
      <c r="AJ176" s="1" t="s">
        <v>9</v>
      </c>
      <c r="AK176" s="1">
        <v>165500</v>
      </c>
    </row>
    <row r="177" spans="1:37" x14ac:dyDescent="0.25">
      <c r="A177" s="5">
        <v>1391</v>
      </c>
      <c r="B177" s="6">
        <v>20</v>
      </c>
      <c r="C177" s="6" t="s">
        <v>3</v>
      </c>
      <c r="D177" s="6">
        <v>9100</v>
      </c>
      <c r="E177" s="1" t="s">
        <v>45</v>
      </c>
      <c r="F177" s="1">
        <v>7</v>
      </c>
      <c r="G177" s="1">
        <v>5</v>
      </c>
      <c r="H177" s="1">
        <v>2000</v>
      </c>
      <c r="I177" s="1">
        <v>2000</v>
      </c>
      <c r="J177" s="1" t="s">
        <v>46</v>
      </c>
      <c r="K177" s="1" t="s">
        <v>48</v>
      </c>
      <c r="L177" s="1" t="s">
        <v>47</v>
      </c>
      <c r="M177" s="1" t="s">
        <v>55</v>
      </c>
      <c r="N177" s="1" t="s">
        <v>48</v>
      </c>
      <c r="O177" s="1" t="s">
        <v>47</v>
      </c>
      <c r="P177" s="1" t="s">
        <v>68</v>
      </c>
      <c r="Q177" s="1" t="s">
        <v>63</v>
      </c>
      <c r="R177" s="1">
        <v>1400</v>
      </c>
      <c r="S177" s="1" t="s">
        <v>52</v>
      </c>
      <c r="T177" s="1">
        <v>1525</v>
      </c>
      <c r="U177" s="1">
        <v>0</v>
      </c>
      <c r="V177" s="1">
        <v>0</v>
      </c>
      <c r="W177" s="1">
        <v>1525</v>
      </c>
      <c r="X177" s="1">
        <v>2</v>
      </c>
      <c r="Y177" s="1">
        <v>0</v>
      </c>
      <c r="Z177" s="1">
        <v>3</v>
      </c>
      <c r="AA177" s="1">
        <v>1</v>
      </c>
      <c r="AB177" s="1" t="s">
        <v>48</v>
      </c>
      <c r="AC177" s="1">
        <v>6</v>
      </c>
      <c r="AD177" s="1" t="s">
        <v>53</v>
      </c>
      <c r="AE177" s="1" t="s">
        <v>54</v>
      </c>
      <c r="AF177" s="1">
        <v>2</v>
      </c>
      <c r="AG177" s="1">
        <v>0</v>
      </c>
      <c r="AH177" s="1">
        <v>9</v>
      </c>
      <c r="AI177" s="1">
        <v>2006</v>
      </c>
      <c r="AJ177" s="1" t="s">
        <v>9</v>
      </c>
      <c r="AK177" s="1">
        <v>235000</v>
      </c>
    </row>
    <row r="178" spans="1:37" x14ac:dyDescent="0.25">
      <c r="A178" s="5">
        <v>1366</v>
      </c>
      <c r="B178" s="6">
        <v>60</v>
      </c>
      <c r="C178" s="6" t="s">
        <v>5</v>
      </c>
      <c r="D178" s="6">
        <v>7500</v>
      </c>
      <c r="E178" s="1" t="s">
        <v>45</v>
      </c>
      <c r="F178" s="1">
        <v>7</v>
      </c>
      <c r="G178" s="1">
        <v>5</v>
      </c>
      <c r="H178" s="1">
        <v>2000</v>
      </c>
      <c r="I178" s="1">
        <v>2000</v>
      </c>
      <c r="J178" s="1" t="s">
        <v>46</v>
      </c>
      <c r="K178" s="1" t="s">
        <v>48</v>
      </c>
      <c r="L178" s="1" t="s">
        <v>47</v>
      </c>
      <c r="M178" s="1" t="s">
        <v>55</v>
      </c>
      <c r="N178" s="1" t="s">
        <v>48</v>
      </c>
      <c r="O178" s="1" t="s">
        <v>47</v>
      </c>
      <c r="P178" s="1" t="s">
        <v>50</v>
      </c>
      <c r="Q178" s="1" t="s">
        <v>63</v>
      </c>
      <c r="R178" s="1">
        <v>533</v>
      </c>
      <c r="S178" s="1" t="s">
        <v>52</v>
      </c>
      <c r="T178" s="1">
        <v>814</v>
      </c>
      <c r="U178" s="1">
        <v>860</v>
      </c>
      <c r="V178" s="1">
        <v>0</v>
      </c>
      <c r="W178" s="1">
        <v>1674</v>
      </c>
      <c r="X178" s="1">
        <v>2</v>
      </c>
      <c r="Y178" s="1">
        <v>1</v>
      </c>
      <c r="Z178" s="1">
        <v>3</v>
      </c>
      <c r="AA178" s="1">
        <v>1</v>
      </c>
      <c r="AB178" s="1" t="s">
        <v>48</v>
      </c>
      <c r="AC178" s="1">
        <v>7</v>
      </c>
      <c r="AD178" s="1" t="s">
        <v>53</v>
      </c>
      <c r="AE178" s="1" t="s">
        <v>54</v>
      </c>
      <c r="AF178" s="1">
        <v>2</v>
      </c>
      <c r="AG178" s="1">
        <v>0</v>
      </c>
      <c r="AH178" s="1">
        <v>1</v>
      </c>
      <c r="AI178" s="1">
        <v>2010</v>
      </c>
      <c r="AJ178" s="1" t="s">
        <v>9</v>
      </c>
      <c r="AK178" s="1">
        <v>216000</v>
      </c>
    </row>
    <row r="179" spans="1:37" x14ac:dyDescent="0.25">
      <c r="A179" s="5">
        <v>265</v>
      </c>
      <c r="B179" s="6">
        <v>30</v>
      </c>
      <c r="C179" s="6" t="s">
        <v>4</v>
      </c>
      <c r="D179" s="6">
        <v>5232</v>
      </c>
      <c r="E179" s="1" t="s">
        <v>45</v>
      </c>
      <c r="F179" s="1">
        <v>5</v>
      </c>
      <c r="G179" s="1">
        <v>5</v>
      </c>
      <c r="H179" s="1">
        <v>1925</v>
      </c>
      <c r="I179" s="1">
        <v>2004</v>
      </c>
      <c r="J179" s="1" t="s">
        <v>46</v>
      </c>
      <c r="K179" s="1" t="s">
        <v>47</v>
      </c>
      <c r="L179" s="1" t="s">
        <v>47</v>
      </c>
      <c r="M179" s="1" t="s">
        <v>67</v>
      </c>
      <c r="N179" s="1" t="s">
        <v>66</v>
      </c>
      <c r="O179" s="1" t="s">
        <v>47</v>
      </c>
      <c r="P179" s="1" t="s">
        <v>50</v>
      </c>
      <c r="Q179" s="1" t="s">
        <v>56</v>
      </c>
      <c r="R179" s="1">
        <v>0</v>
      </c>
      <c r="S179" s="1" t="s">
        <v>75</v>
      </c>
      <c r="T179" s="1">
        <v>764</v>
      </c>
      <c r="U179" s="1">
        <v>0</v>
      </c>
      <c r="V179" s="1">
        <v>0</v>
      </c>
      <c r="W179" s="1">
        <v>764</v>
      </c>
      <c r="X179" s="1">
        <v>1</v>
      </c>
      <c r="Y179" s="1">
        <v>0</v>
      </c>
      <c r="Z179" s="1">
        <v>2</v>
      </c>
      <c r="AA179" s="1">
        <v>1</v>
      </c>
      <c r="AB179" s="1" t="s">
        <v>47</v>
      </c>
      <c r="AC179" s="1">
        <v>4</v>
      </c>
      <c r="AD179" s="1" t="s">
        <v>53</v>
      </c>
      <c r="AE179" s="1" t="s">
        <v>58</v>
      </c>
      <c r="AF179" s="1">
        <v>2</v>
      </c>
      <c r="AG179" s="1">
        <v>0</v>
      </c>
      <c r="AH179" s="1">
        <v>6</v>
      </c>
      <c r="AI179" s="1">
        <v>2008</v>
      </c>
      <c r="AJ179" s="1" t="s">
        <v>9</v>
      </c>
      <c r="AK179" s="1">
        <v>73000</v>
      </c>
    </row>
    <row r="180" spans="1:37" x14ac:dyDescent="0.25">
      <c r="A180" s="5">
        <v>1107</v>
      </c>
      <c r="B180" s="6">
        <v>20</v>
      </c>
      <c r="C180" s="6" t="s">
        <v>3</v>
      </c>
      <c r="D180" s="6">
        <v>10357</v>
      </c>
      <c r="E180" s="1" t="s">
        <v>59</v>
      </c>
      <c r="F180" s="1">
        <v>7</v>
      </c>
      <c r="G180" s="1">
        <v>5</v>
      </c>
      <c r="H180" s="1">
        <v>1990</v>
      </c>
      <c r="I180" s="1">
        <v>1991</v>
      </c>
      <c r="J180" s="1" t="s">
        <v>61</v>
      </c>
      <c r="K180" s="1" t="s">
        <v>48</v>
      </c>
      <c r="L180" s="1" t="s">
        <v>47</v>
      </c>
      <c r="M180" s="1" t="s">
        <v>55</v>
      </c>
      <c r="N180" s="1" t="s">
        <v>48</v>
      </c>
      <c r="O180" s="1" t="s">
        <v>47</v>
      </c>
      <c r="P180" s="1" t="s">
        <v>70</v>
      </c>
      <c r="Q180" s="1" t="s">
        <v>63</v>
      </c>
      <c r="R180" s="1">
        <v>738</v>
      </c>
      <c r="S180" s="1" t="s">
        <v>52</v>
      </c>
      <c r="T180" s="1">
        <v>1442</v>
      </c>
      <c r="U180" s="1">
        <v>0</v>
      </c>
      <c r="V180" s="1">
        <v>0</v>
      </c>
      <c r="W180" s="1">
        <v>1442</v>
      </c>
      <c r="X180" s="1">
        <v>2</v>
      </c>
      <c r="Y180" s="1">
        <v>0</v>
      </c>
      <c r="Z180" s="1">
        <v>3</v>
      </c>
      <c r="AA180" s="1">
        <v>1</v>
      </c>
      <c r="AB180" s="1" t="s">
        <v>48</v>
      </c>
      <c r="AC180" s="1">
        <v>6</v>
      </c>
      <c r="AD180" s="1" t="s">
        <v>53</v>
      </c>
      <c r="AE180" s="1" t="s">
        <v>54</v>
      </c>
      <c r="AF180" s="1">
        <v>2</v>
      </c>
      <c r="AG180" s="1">
        <v>0</v>
      </c>
      <c r="AH180" s="1">
        <v>5</v>
      </c>
      <c r="AI180" s="1">
        <v>2007</v>
      </c>
      <c r="AJ180" s="1" t="s">
        <v>9</v>
      </c>
      <c r="AK180" s="1">
        <v>179900</v>
      </c>
    </row>
    <row r="181" spans="1:37" x14ac:dyDescent="0.25">
      <c r="A181" s="5">
        <v>370</v>
      </c>
      <c r="B181" s="6">
        <v>20</v>
      </c>
      <c r="C181" s="6" t="s">
        <v>3</v>
      </c>
      <c r="D181" s="6">
        <v>9830</v>
      </c>
      <c r="E181" s="1" t="s">
        <v>59</v>
      </c>
      <c r="F181" s="1">
        <v>5</v>
      </c>
      <c r="G181" s="1">
        <v>7</v>
      </c>
      <c r="H181" s="1">
        <v>1959</v>
      </c>
      <c r="I181" s="1">
        <v>2006</v>
      </c>
      <c r="J181" s="1" t="s">
        <v>46</v>
      </c>
      <c r="K181" s="1" t="s">
        <v>47</v>
      </c>
      <c r="L181" s="1" t="s">
        <v>48</v>
      </c>
      <c r="M181" s="1" t="s">
        <v>49</v>
      </c>
      <c r="N181" s="1" t="s">
        <v>47</v>
      </c>
      <c r="O181" s="1" t="s">
        <v>47</v>
      </c>
      <c r="P181" s="1" t="s">
        <v>50</v>
      </c>
      <c r="Q181" s="1" t="s">
        <v>65</v>
      </c>
      <c r="R181" s="1">
        <v>72</v>
      </c>
      <c r="S181" s="1" t="s">
        <v>52</v>
      </c>
      <c r="T181" s="1">
        <v>1287</v>
      </c>
      <c r="U181" s="1">
        <v>0</v>
      </c>
      <c r="V181" s="1">
        <v>0</v>
      </c>
      <c r="W181" s="1">
        <v>1287</v>
      </c>
      <c r="X181" s="1">
        <v>1</v>
      </c>
      <c r="Y181" s="1">
        <v>0</v>
      </c>
      <c r="Z181" s="1">
        <v>3</v>
      </c>
      <c r="AA181" s="1">
        <v>1</v>
      </c>
      <c r="AB181" s="1" t="s">
        <v>48</v>
      </c>
      <c r="AC181" s="1">
        <v>7</v>
      </c>
      <c r="AD181" s="1" t="s">
        <v>53</v>
      </c>
      <c r="AE181" s="1" t="s">
        <v>58</v>
      </c>
      <c r="AF181" s="1">
        <v>2</v>
      </c>
      <c r="AG181" s="1">
        <v>0</v>
      </c>
      <c r="AH181" s="1">
        <v>3</v>
      </c>
      <c r="AI181" s="1">
        <v>2010</v>
      </c>
      <c r="AJ181" s="1" t="s">
        <v>9</v>
      </c>
      <c r="AK181" s="1">
        <v>162000</v>
      </c>
    </row>
    <row r="182" spans="1:37" x14ac:dyDescent="0.25">
      <c r="A182" s="5">
        <v>893</v>
      </c>
      <c r="B182" s="6">
        <v>20</v>
      </c>
      <c r="C182" s="6" t="s">
        <v>3</v>
      </c>
      <c r="D182" s="6">
        <v>8414</v>
      </c>
      <c r="E182" s="1" t="s">
        <v>45</v>
      </c>
      <c r="F182" s="1">
        <v>6</v>
      </c>
      <c r="G182" s="1">
        <v>8</v>
      </c>
      <c r="H182" s="1">
        <v>1963</v>
      </c>
      <c r="I182" s="1">
        <v>2003</v>
      </c>
      <c r="J182" s="1" t="s">
        <v>61</v>
      </c>
      <c r="K182" s="1" t="s">
        <v>47</v>
      </c>
      <c r="L182" s="1" t="s">
        <v>47</v>
      </c>
      <c r="M182" s="1" t="s">
        <v>49</v>
      </c>
      <c r="N182" s="1" t="s">
        <v>47</v>
      </c>
      <c r="O182" s="1" t="s">
        <v>47</v>
      </c>
      <c r="P182" s="1" t="s">
        <v>50</v>
      </c>
      <c r="Q182" s="1" t="s">
        <v>63</v>
      </c>
      <c r="R182" s="1">
        <v>663</v>
      </c>
      <c r="S182" s="1" t="s">
        <v>52</v>
      </c>
      <c r="T182" s="1">
        <v>1068</v>
      </c>
      <c r="U182" s="1">
        <v>0</v>
      </c>
      <c r="V182" s="1">
        <v>0</v>
      </c>
      <c r="W182" s="1">
        <v>1068</v>
      </c>
      <c r="X182" s="1">
        <v>1</v>
      </c>
      <c r="Y182" s="1">
        <v>0</v>
      </c>
      <c r="Z182" s="1">
        <v>3</v>
      </c>
      <c r="AA182" s="1">
        <v>1</v>
      </c>
      <c r="AB182" s="1" t="s">
        <v>47</v>
      </c>
      <c r="AC182" s="1">
        <v>6</v>
      </c>
      <c r="AD182" s="1" t="s">
        <v>53</v>
      </c>
      <c r="AE182" s="1" t="s">
        <v>54</v>
      </c>
      <c r="AF182" s="1">
        <v>1</v>
      </c>
      <c r="AG182" s="1">
        <v>0</v>
      </c>
      <c r="AH182" s="1">
        <v>2</v>
      </c>
      <c r="AI182" s="1">
        <v>2006</v>
      </c>
      <c r="AJ182" s="1" t="s">
        <v>9</v>
      </c>
      <c r="AK182" s="1">
        <v>154500</v>
      </c>
    </row>
    <row r="183" spans="1:37" x14ac:dyDescent="0.25">
      <c r="A183" s="5">
        <v>929</v>
      </c>
      <c r="B183" s="6">
        <v>20</v>
      </c>
      <c r="C183" s="6" t="s">
        <v>3</v>
      </c>
      <c r="D183" s="6">
        <v>11838</v>
      </c>
      <c r="E183" s="1" t="s">
        <v>45</v>
      </c>
      <c r="F183" s="1">
        <v>8</v>
      </c>
      <c r="G183" s="1">
        <v>5</v>
      </c>
      <c r="H183" s="1">
        <v>2001</v>
      </c>
      <c r="I183" s="1">
        <v>2001</v>
      </c>
      <c r="J183" s="1" t="s">
        <v>61</v>
      </c>
      <c r="K183" s="1" t="s">
        <v>48</v>
      </c>
      <c r="L183" s="1" t="s">
        <v>47</v>
      </c>
      <c r="M183" s="1" t="s">
        <v>55</v>
      </c>
      <c r="N183" s="1" t="s">
        <v>48</v>
      </c>
      <c r="O183" s="1" t="s">
        <v>47</v>
      </c>
      <c r="P183" s="1" t="s">
        <v>68</v>
      </c>
      <c r="Q183" s="1" t="s">
        <v>56</v>
      </c>
      <c r="R183" s="1">
        <v>0</v>
      </c>
      <c r="S183" s="1" t="s">
        <v>52</v>
      </c>
      <c r="T183" s="1">
        <v>1788</v>
      </c>
      <c r="U183" s="1">
        <v>0</v>
      </c>
      <c r="V183" s="1">
        <v>0</v>
      </c>
      <c r="W183" s="1">
        <v>1788</v>
      </c>
      <c r="X183" s="1">
        <v>2</v>
      </c>
      <c r="Y183" s="1">
        <v>0</v>
      </c>
      <c r="Z183" s="1">
        <v>3</v>
      </c>
      <c r="AA183" s="1">
        <v>1</v>
      </c>
      <c r="AB183" s="1" t="s">
        <v>62</v>
      </c>
      <c r="AC183" s="1">
        <v>7</v>
      </c>
      <c r="AD183" s="1" t="s">
        <v>53</v>
      </c>
      <c r="AE183" s="1" t="s">
        <v>54</v>
      </c>
      <c r="AF183" s="1">
        <v>2</v>
      </c>
      <c r="AG183" s="1">
        <v>0</v>
      </c>
      <c r="AH183" s="1">
        <v>6</v>
      </c>
      <c r="AI183" s="1">
        <v>2009</v>
      </c>
      <c r="AJ183" s="1" t="s">
        <v>9</v>
      </c>
      <c r="AK183" s="1">
        <v>236500</v>
      </c>
    </row>
    <row r="184" spans="1:37" x14ac:dyDescent="0.25">
      <c r="A184" s="5">
        <v>1036</v>
      </c>
      <c r="B184" s="6">
        <v>20</v>
      </c>
      <c r="C184" s="6" t="s">
        <v>3</v>
      </c>
      <c r="D184" s="6">
        <v>11500</v>
      </c>
      <c r="E184" s="1" t="s">
        <v>71</v>
      </c>
      <c r="F184" s="1">
        <v>4</v>
      </c>
      <c r="G184" s="1">
        <v>3</v>
      </c>
      <c r="H184" s="1">
        <v>1957</v>
      </c>
      <c r="I184" s="1">
        <v>1957</v>
      </c>
      <c r="J184" s="1" t="s">
        <v>46</v>
      </c>
      <c r="K184" s="1" t="s">
        <v>47</v>
      </c>
      <c r="L184" s="1" t="s">
        <v>48</v>
      </c>
      <c r="M184" s="1" t="s">
        <v>67</v>
      </c>
      <c r="N184" s="1" t="s">
        <v>74</v>
      </c>
      <c r="O184" s="1" t="s">
        <v>74</v>
      </c>
      <c r="P184" s="1" t="s">
        <v>74</v>
      </c>
      <c r="Q184" s="1" t="s">
        <v>74</v>
      </c>
      <c r="R184" s="1">
        <v>0</v>
      </c>
      <c r="S184" s="1" t="s">
        <v>75</v>
      </c>
      <c r="T184" s="1">
        <v>845</v>
      </c>
      <c r="U184" s="1">
        <v>0</v>
      </c>
      <c r="V184" s="1">
        <v>0</v>
      </c>
      <c r="W184" s="1">
        <v>845</v>
      </c>
      <c r="X184" s="1">
        <v>1</v>
      </c>
      <c r="Y184" s="1">
        <v>0</v>
      </c>
      <c r="Z184" s="1">
        <v>3</v>
      </c>
      <c r="AA184" s="1">
        <v>1</v>
      </c>
      <c r="AB184" s="1" t="s">
        <v>47</v>
      </c>
      <c r="AC184" s="1">
        <v>5</v>
      </c>
      <c r="AD184" s="1" t="s">
        <v>53</v>
      </c>
      <c r="AE184" s="1" t="s">
        <v>58</v>
      </c>
      <c r="AF184" s="1">
        <v>1</v>
      </c>
      <c r="AG184" s="1">
        <v>0</v>
      </c>
      <c r="AH184" s="1">
        <v>1</v>
      </c>
      <c r="AI184" s="1">
        <v>2009</v>
      </c>
      <c r="AJ184" s="1" t="s">
        <v>9</v>
      </c>
      <c r="AK184" s="1">
        <v>84000</v>
      </c>
    </row>
    <row r="185" spans="1:37" x14ac:dyDescent="0.25">
      <c r="A185" s="5">
        <v>1213</v>
      </c>
      <c r="B185" s="1">
        <v>30</v>
      </c>
      <c r="C185" s="6" t="s">
        <v>3</v>
      </c>
      <c r="D185" s="6">
        <v>9340</v>
      </c>
      <c r="E185" s="1" t="s">
        <v>45</v>
      </c>
      <c r="F185" s="1">
        <v>4</v>
      </c>
      <c r="G185" s="1">
        <v>6</v>
      </c>
      <c r="H185" s="1">
        <v>1941</v>
      </c>
      <c r="I185" s="1">
        <v>1950</v>
      </c>
      <c r="J185" s="1" t="s">
        <v>61</v>
      </c>
      <c r="K185" s="1" t="s">
        <v>47</v>
      </c>
      <c r="L185" s="1" t="s">
        <v>47</v>
      </c>
      <c r="M185" s="1" t="s">
        <v>49</v>
      </c>
      <c r="N185" s="1" t="s">
        <v>47</v>
      </c>
      <c r="O185" s="1" t="s">
        <v>47</v>
      </c>
      <c r="P185" s="1" t="s">
        <v>50</v>
      </c>
      <c r="Q185" s="1" t="s">
        <v>60</v>
      </c>
      <c r="R185" s="1">
        <v>344</v>
      </c>
      <c r="S185" s="1" t="s">
        <v>52</v>
      </c>
      <c r="T185" s="1">
        <v>672</v>
      </c>
      <c r="U185" s="1">
        <v>0</v>
      </c>
      <c r="V185" s="1">
        <v>0</v>
      </c>
      <c r="W185" s="1">
        <v>672</v>
      </c>
      <c r="X185" s="1">
        <v>1</v>
      </c>
      <c r="Y185" s="1">
        <v>0</v>
      </c>
      <c r="Z185" s="1">
        <v>2</v>
      </c>
      <c r="AA185" s="1">
        <v>1</v>
      </c>
      <c r="AB185" s="1" t="s">
        <v>47</v>
      </c>
      <c r="AC185" s="1">
        <v>4</v>
      </c>
      <c r="AD185" s="1" t="s">
        <v>53</v>
      </c>
      <c r="AE185" s="1" t="s">
        <v>54</v>
      </c>
      <c r="AF185" s="1">
        <v>1</v>
      </c>
      <c r="AG185" s="1">
        <v>0</v>
      </c>
      <c r="AH185" s="1">
        <v>8</v>
      </c>
      <c r="AI185" s="1">
        <v>2009</v>
      </c>
      <c r="AJ185" s="1" t="s">
        <v>9</v>
      </c>
      <c r="AK185" s="1">
        <v>113000</v>
      </c>
    </row>
    <row r="186" spans="1:37" x14ac:dyDescent="0.25">
      <c r="A186" s="5">
        <v>682</v>
      </c>
      <c r="B186" s="6">
        <v>50</v>
      </c>
      <c r="C186" s="6" t="s">
        <v>6</v>
      </c>
      <c r="D186" s="6">
        <v>4500</v>
      </c>
      <c r="E186" s="1" t="s">
        <v>45</v>
      </c>
      <c r="F186" s="1">
        <v>5</v>
      </c>
      <c r="G186" s="1">
        <v>5</v>
      </c>
      <c r="H186" s="1">
        <v>1932</v>
      </c>
      <c r="I186" s="1">
        <v>2000</v>
      </c>
      <c r="J186" s="1" t="s">
        <v>46</v>
      </c>
      <c r="K186" s="1" t="s">
        <v>47</v>
      </c>
      <c r="L186" s="1" t="s">
        <v>47</v>
      </c>
      <c r="M186" s="1" t="s">
        <v>67</v>
      </c>
      <c r="N186" s="1" t="s">
        <v>47</v>
      </c>
      <c r="O186" s="1" t="s">
        <v>47</v>
      </c>
      <c r="P186" s="1" t="s">
        <v>50</v>
      </c>
      <c r="Q186" s="1" t="s">
        <v>60</v>
      </c>
      <c r="R186" s="1">
        <v>182</v>
      </c>
      <c r="S186" s="1" t="s">
        <v>52</v>
      </c>
      <c r="T186" s="1">
        <v>848</v>
      </c>
      <c r="U186" s="1">
        <v>672</v>
      </c>
      <c r="V186" s="1">
        <v>0</v>
      </c>
      <c r="W186" s="1">
        <v>1520</v>
      </c>
      <c r="X186" s="1">
        <v>1</v>
      </c>
      <c r="Y186" s="1">
        <v>0</v>
      </c>
      <c r="Z186" s="1">
        <v>3</v>
      </c>
      <c r="AA186" s="1">
        <v>1</v>
      </c>
      <c r="AB186" s="1" t="s">
        <v>47</v>
      </c>
      <c r="AC186" s="1">
        <v>6</v>
      </c>
      <c r="AD186" s="1" t="s">
        <v>53</v>
      </c>
      <c r="AE186" s="1" t="s">
        <v>58</v>
      </c>
      <c r="AF186" s="1">
        <v>1</v>
      </c>
      <c r="AG186" s="1">
        <v>0</v>
      </c>
      <c r="AH186" s="1">
        <v>7</v>
      </c>
      <c r="AI186" s="1">
        <v>2009</v>
      </c>
      <c r="AJ186" s="1" t="s">
        <v>10</v>
      </c>
      <c r="AK186" s="1">
        <v>159434</v>
      </c>
    </row>
    <row r="187" spans="1:37" x14ac:dyDescent="0.25">
      <c r="A187" s="5">
        <v>625</v>
      </c>
      <c r="B187" s="6">
        <v>60</v>
      </c>
      <c r="C187" s="6" t="s">
        <v>3</v>
      </c>
      <c r="D187" s="6">
        <v>10400</v>
      </c>
      <c r="E187" s="1" t="s">
        <v>45</v>
      </c>
      <c r="F187" s="1">
        <v>6</v>
      </c>
      <c r="G187" s="1">
        <v>5</v>
      </c>
      <c r="H187" s="1">
        <v>1972</v>
      </c>
      <c r="I187" s="1">
        <v>1972</v>
      </c>
      <c r="J187" s="1" t="s">
        <v>46</v>
      </c>
      <c r="K187" s="1" t="s">
        <v>47</v>
      </c>
      <c r="L187" s="1" t="s">
        <v>47</v>
      </c>
      <c r="M187" s="1" t="s">
        <v>49</v>
      </c>
      <c r="N187" s="1" t="s">
        <v>47</v>
      </c>
      <c r="O187" s="1" t="s">
        <v>47</v>
      </c>
      <c r="P187" s="1" t="s">
        <v>50</v>
      </c>
      <c r="Q187" s="1" t="s">
        <v>60</v>
      </c>
      <c r="R187" s="1">
        <v>247</v>
      </c>
      <c r="S187" s="1" t="s">
        <v>52</v>
      </c>
      <c r="T187" s="1">
        <v>1012</v>
      </c>
      <c r="U187" s="1">
        <v>778</v>
      </c>
      <c r="V187" s="1">
        <v>0</v>
      </c>
      <c r="W187" s="1">
        <v>1790</v>
      </c>
      <c r="X187" s="1">
        <v>1</v>
      </c>
      <c r="Y187" s="1">
        <v>2</v>
      </c>
      <c r="Z187" s="1">
        <v>4</v>
      </c>
      <c r="AA187" s="1">
        <v>1</v>
      </c>
      <c r="AB187" s="1" t="s">
        <v>47</v>
      </c>
      <c r="AC187" s="1">
        <v>8</v>
      </c>
      <c r="AD187" s="1" t="s">
        <v>73</v>
      </c>
      <c r="AE187" s="1" t="s">
        <v>54</v>
      </c>
      <c r="AF187" s="1">
        <v>2</v>
      </c>
      <c r="AG187" s="1">
        <v>0</v>
      </c>
      <c r="AH187" s="1">
        <v>11</v>
      </c>
      <c r="AI187" s="1">
        <v>2006</v>
      </c>
      <c r="AJ187" s="1" t="s">
        <v>9</v>
      </c>
      <c r="AK187" s="1">
        <v>165150</v>
      </c>
    </row>
    <row r="188" spans="1:37" x14ac:dyDescent="0.25">
      <c r="A188" s="5">
        <v>562</v>
      </c>
      <c r="B188" s="6">
        <v>20</v>
      </c>
      <c r="C188" s="6" t="s">
        <v>3</v>
      </c>
      <c r="D188" s="6">
        <v>10010</v>
      </c>
      <c r="E188" s="1" t="s">
        <v>45</v>
      </c>
      <c r="F188" s="1">
        <v>5</v>
      </c>
      <c r="G188" s="1">
        <v>5</v>
      </c>
      <c r="H188" s="1">
        <v>1974</v>
      </c>
      <c r="I188" s="1">
        <v>1975</v>
      </c>
      <c r="J188" s="1" t="s">
        <v>46</v>
      </c>
      <c r="K188" s="1" t="s">
        <v>47</v>
      </c>
      <c r="L188" s="1" t="s">
        <v>47</v>
      </c>
      <c r="M188" s="1" t="s">
        <v>49</v>
      </c>
      <c r="N188" s="1" t="s">
        <v>48</v>
      </c>
      <c r="O188" s="1" t="s">
        <v>47</v>
      </c>
      <c r="P188" s="1" t="s">
        <v>68</v>
      </c>
      <c r="Q188" s="1" t="s">
        <v>65</v>
      </c>
      <c r="R188" s="1">
        <v>1071</v>
      </c>
      <c r="S188" s="1" t="s">
        <v>52</v>
      </c>
      <c r="T188" s="1">
        <v>1389</v>
      </c>
      <c r="U188" s="1">
        <v>0</v>
      </c>
      <c r="V188" s="1">
        <v>0</v>
      </c>
      <c r="W188" s="1">
        <v>1389</v>
      </c>
      <c r="X188" s="1">
        <v>1</v>
      </c>
      <c r="Y188" s="1">
        <v>0</v>
      </c>
      <c r="Z188" s="1">
        <v>2</v>
      </c>
      <c r="AA188" s="1">
        <v>1</v>
      </c>
      <c r="AB188" s="1" t="s">
        <v>47</v>
      </c>
      <c r="AC188" s="1">
        <v>6</v>
      </c>
      <c r="AD188" s="1" t="s">
        <v>53</v>
      </c>
      <c r="AE188" s="1" t="s">
        <v>54</v>
      </c>
      <c r="AF188" s="1">
        <v>2</v>
      </c>
      <c r="AG188" s="1">
        <v>0</v>
      </c>
      <c r="AH188" s="1">
        <v>4</v>
      </c>
      <c r="AI188" s="1">
        <v>2006</v>
      </c>
      <c r="AJ188" s="1" t="s">
        <v>9</v>
      </c>
      <c r="AK188" s="1">
        <v>170000</v>
      </c>
    </row>
    <row r="189" spans="1:37" x14ac:dyDescent="0.25">
      <c r="A189" s="5">
        <v>306</v>
      </c>
      <c r="B189" s="1">
        <v>20</v>
      </c>
      <c r="C189" s="6" t="s">
        <v>3</v>
      </c>
      <c r="D189" s="6">
        <v>10386</v>
      </c>
      <c r="E189" s="1" t="s">
        <v>45</v>
      </c>
      <c r="F189" s="1">
        <v>8</v>
      </c>
      <c r="G189" s="1">
        <v>5</v>
      </c>
      <c r="H189" s="1">
        <v>2004</v>
      </c>
      <c r="I189" s="1">
        <v>2005</v>
      </c>
      <c r="J189" s="1" t="s">
        <v>46</v>
      </c>
      <c r="K189" s="1" t="s">
        <v>48</v>
      </c>
      <c r="L189" s="1" t="s">
        <v>47</v>
      </c>
      <c r="M189" s="1" t="s">
        <v>55</v>
      </c>
      <c r="N189" s="1" t="s">
        <v>48</v>
      </c>
      <c r="O189" s="1" t="s">
        <v>47</v>
      </c>
      <c r="P189" s="1" t="s">
        <v>50</v>
      </c>
      <c r="Q189" s="1" t="s">
        <v>63</v>
      </c>
      <c r="R189" s="1">
        <v>1464</v>
      </c>
      <c r="S189" s="1" t="s">
        <v>52</v>
      </c>
      <c r="T189" s="1">
        <v>2000</v>
      </c>
      <c r="U189" s="1">
        <v>0</v>
      </c>
      <c r="V189" s="1">
        <v>0</v>
      </c>
      <c r="W189" s="1">
        <v>2000</v>
      </c>
      <c r="X189" s="1">
        <v>2</v>
      </c>
      <c r="Y189" s="1">
        <v>0</v>
      </c>
      <c r="Z189" s="1">
        <v>3</v>
      </c>
      <c r="AA189" s="1">
        <v>1</v>
      </c>
      <c r="AB189" s="1" t="s">
        <v>48</v>
      </c>
      <c r="AC189" s="1">
        <v>8</v>
      </c>
      <c r="AD189" s="1" t="s">
        <v>53</v>
      </c>
      <c r="AE189" s="1" t="s">
        <v>54</v>
      </c>
      <c r="AF189" s="1">
        <v>3</v>
      </c>
      <c r="AG189" s="1">
        <v>0</v>
      </c>
      <c r="AH189" s="1">
        <v>7</v>
      </c>
      <c r="AI189" s="1">
        <v>2007</v>
      </c>
      <c r="AJ189" s="1" t="s">
        <v>9</v>
      </c>
      <c r="AK189" s="1">
        <v>305900</v>
      </c>
    </row>
    <row r="190" spans="1:37" x14ac:dyDescent="0.25">
      <c r="A190" s="5">
        <v>491</v>
      </c>
      <c r="B190" s="6">
        <v>160</v>
      </c>
      <c r="C190" s="6" t="s">
        <v>4</v>
      </c>
      <c r="D190" s="6">
        <v>2665</v>
      </c>
      <c r="E190" s="1" t="s">
        <v>45</v>
      </c>
      <c r="F190" s="1">
        <v>5</v>
      </c>
      <c r="G190" s="1">
        <v>6</v>
      </c>
      <c r="H190" s="1">
        <v>1976</v>
      </c>
      <c r="I190" s="1">
        <v>1976</v>
      </c>
      <c r="J190" s="1" t="s">
        <v>46</v>
      </c>
      <c r="K190" s="1" t="s">
        <v>47</v>
      </c>
      <c r="L190" s="1" t="s">
        <v>47</v>
      </c>
      <c r="M190" s="1" t="s">
        <v>55</v>
      </c>
      <c r="N190" s="1" t="s">
        <v>48</v>
      </c>
      <c r="O190" s="1" t="s">
        <v>47</v>
      </c>
      <c r="P190" s="1" t="s">
        <v>70</v>
      </c>
      <c r="Q190" s="1" t="s">
        <v>56</v>
      </c>
      <c r="R190" s="1">
        <v>0</v>
      </c>
      <c r="S190" s="1" t="s">
        <v>52</v>
      </c>
      <c r="T190" s="1">
        <v>616</v>
      </c>
      <c r="U190" s="1">
        <v>688</v>
      </c>
      <c r="V190" s="1">
        <v>0</v>
      </c>
      <c r="W190" s="1">
        <v>1304</v>
      </c>
      <c r="X190" s="1">
        <v>1</v>
      </c>
      <c r="Y190" s="1">
        <v>1</v>
      </c>
      <c r="Z190" s="1">
        <v>3</v>
      </c>
      <c r="AA190" s="1">
        <v>1</v>
      </c>
      <c r="AB190" s="1" t="s">
        <v>47</v>
      </c>
      <c r="AC190" s="1">
        <v>4</v>
      </c>
      <c r="AD190" s="1" t="s">
        <v>53</v>
      </c>
      <c r="AE190" s="1" t="s">
        <v>69</v>
      </c>
      <c r="AF190" s="1">
        <v>1</v>
      </c>
      <c r="AG190" s="1">
        <v>0</v>
      </c>
      <c r="AH190" s="1">
        <v>6</v>
      </c>
      <c r="AI190" s="1">
        <v>2008</v>
      </c>
      <c r="AJ190" s="1" t="s">
        <v>9</v>
      </c>
      <c r="AK190" s="1">
        <v>115000</v>
      </c>
    </row>
    <row r="191" spans="1:37" x14ac:dyDescent="0.25">
      <c r="A191" s="5">
        <v>146</v>
      </c>
      <c r="B191" s="6">
        <v>160</v>
      </c>
      <c r="C191" s="6" t="s">
        <v>4</v>
      </c>
      <c r="D191" s="6">
        <v>2522</v>
      </c>
      <c r="E191" s="1" t="s">
        <v>45</v>
      </c>
      <c r="F191" s="1">
        <v>6</v>
      </c>
      <c r="G191" s="1">
        <v>5</v>
      </c>
      <c r="H191" s="1">
        <v>2004</v>
      </c>
      <c r="I191" s="1">
        <v>2006</v>
      </c>
      <c r="J191" s="1" t="s">
        <v>46</v>
      </c>
      <c r="K191" s="1" t="s">
        <v>48</v>
      </c>
      <c r="L191" s="1" t="s">
        <v>47</v>
      </c>
      <c r="M191" s="1" t="s">
        <v>55</v>
      </c>
      <c r="N191" s="1" t="s">
        <v>48</v>
      </c>
      <c r="O191" s="1" t="s">
        <v>47</v>
      </c>
      <c r="P191" s="1" t="s">
        <v>50</v>
      </c>
      <c r="Q191" s="1" t="s">
        <v>56</v>
      </c>
      <c r="R191" s="1">
        <v>0</v>
      </c>
      <c r="S191" s="1" t="s">
        <v>52</v>
      </c>
      <c r="T191" s="1">
        <v>970</v>
      </c>
      <c r="U191" s="1">
        <v>739</v>
      </c>
      <c r="V191" s="1">
        <v>0</v>
      </c>
      <c r="W191" s="1">
        <v>1709</v>
      </c>
      <c r="X191" s="1">
        <v>2</v>
      </c>
      <c r="Y191" s="1">
        <v>0</v>
      </c>
      <c r="Z191" s="1">
        <v>3</v>
      </c>
      <c r="AA191" s="1">
        <v>1</v>
      </c>
      <c r="AB191" s="1" t="s">
        <v>48</v>
      </c>
      <c r="AC191" s="1">
        <v>7</v>
      </c>
      <c r="AD191" s="1" t="s">
        <v>57</v>
      </c>
      <c r="AE191" s="1" t="s">
        <v>58</v>
      </c>
      <c r="AF191" s="1">
        <v>2</v>
      </c>
      <c r="AG191" s="1">
        <v>0</v>
      </c>
      <c r="AH191" s="1">
        <v>4</v>
      </c>
      <c r="AI191" s="1">
        <v>2006</v>
      </c>
      <c r="AJ191" s="1" t="s">
        <v>9</v>
      </c>
      <c r="AK191" s="1">
        <v>130000</v>
      </c>
    </row>
    <row r="192" spans="1:37" x14ac:dyDescent="0.25">
      <c r="A192" s="5">
        <v>1371</v>
      </c>
      <c r="B192" s="6">
        <v>50</v>
      </c>
      <c r="C192" s="6" t="s">
        <v>3</v>
      </c>
      <c r="D192" s="6">
        <v>5400</v>
      </c>
      <c r="E192" s="1" t="s">
        <v>59</v>
      </c>
      <c r="F192" s="1">
        <v>4</v>
      </c>
      <c r="G192" s="1">
        <v>6</v>
      </c>
      <c r="H192" s="1">
        <v>1920</v>
      </c>
      <c r="I192" s="1">
        <v>1950</v>
      </c>
      <c r="J192" s="1" t="s">
        <v>46</v>
      </c>
      <c r="K192" s="1" t="s">
        <v>66</v>
      </c>
      <c r="L192" s="1" t="s">
        <v>47</v>
      </c>
      <c r="M192" s="1" t="s">
        <v>55</v>
      </c>
      <c r="N192" s="1" t="s">
        <v>47</v>
      </c>
      <c r="O192" s="1" t="s">
        <v>47</v>
      </c>
      <c r="P192" s="1" t="s">
        <v>50</v>
      </c>
      <c r="Q192" s="1" t="s">
        <v>65</v>
      </c>
      <c r="R192" s="1">
        <v>315</v>
      </c>
      <c r="S192" s="1" t="s">
        <v>52</v>
      </c>
      <c r="T192" s="1">
        <v>840</v>
      </c>
      <c r="U192" s="1">
        <v>534</v>
      </c>
      <c r="V192" s="1">
        <v>0</v>
      </c>
      <c r="W192" s="1">
        <v>1374</v>
      </c>
      <c r="X192" s="1">
        <v>1</v>
      </c>
      <c r="Y192" s="1">
        <v>0</v>
      </c>
      <c r="Z192" s="1">
        <v>2</v>
      </c>
      <c r="AA192" s="1">
        <v>1</v>
      </c>
      <c r="AB192" s="1" t="s">
        <v>47</v>
      </c>
      <c r="AC192" s="1">
        <v>6</v>
      </c>
      <c r="AD192" s="1" t="s">
        <v>53</v>
      </c>
      <c r="AE192" s="1" t="s">
        <v>58</v>
      </c>
      <c r="AF192" s="1">
        <v>1</v>
      </c>
      <c r="AG192" s="1">
        <v>0</v>
      </c>
      <c r="AH192" s="1">
        <v>10</v>
      </c>
      <c r="AI192" s="1">
        <v>2009</v>
      </c>
      <c r="AJ192" s="1" t="s">
        <v>9</v>
      </c>
      <c r="AK192" s="1">
        <v>105000</v>
      </c>
    </row>
    <row r="193" spans="1:37" x14ac:dyDescent="0.25">
      <c r="A193" s="5">
        <v>792</v>
      </c>
      <c r="B193" s="6">
        <v>80</v>
      </c>
      <c r="C193" s="6" t="s">
        <v>3</v>
      </c>
      <c r="D193" s="6">
        <v>11333</v>
      </c>
      <c r="E193" s="1" t="s">
        <v>59</v>
      </c>
      <c r="F193" s="1">
        <v>6</v>
      </c>
      <c r="G193" s="1">
        <v>5</v>
      </c>
      <c r="H193" s="1">
        <v>1976</v>
      </c>
      <c r="I193" s="1">
        <v>1976</v>
      </c>
      <c r="J193" s="1" t="s">
        <v>46</v>
      </c>
      <c r="K193" s="1" t="s">
        <v>47</v>
      </c>
      <c r="L193" s="1" t="s">
        <v>47</v>
      </c>
      <c r="M193" s="1" t="s">
        <v>55</v>
      </c>
      <c r="N193" s="1" t="s">
        <v>48</v>
      </c>
      <c r="O193" s="1" t="s">
        <v>47</v>
      </c>
      <c r="P193" s="1" t="s">
        <v>68</v>
      </c>
      <c r="Q193" s="1" t="s">
        <v>65</v>
      </c>
      <c r="R193" s="1">
        <v>539</v>
      </c>
      <c r="S193" s="1" t="s">
        <v>52</v>
      </c>
      <c r="T193" s="1">
        <v>1062</v>
      </c>
      <c r="U193" s="1">
        <v>0</v>
      </c>
      <c r="V193" s="1">
        <v>0</v>
      </c>
      <c r="W193" s="1">
        <v>1062</v>
      </c>
      <c r="X193" s="1">
        <v>1</v>
      </c>
      <c r="Y193" s="1">
        <v>0</v>
      </c>
      <c r="Z193" s="1">
        <v>3</v>
      </c>
      <c r="AA193" s="1">
        <v>1</v>
      </c>
      <c r="AB193" s="1" t="s">
        <v>47</v>
      </c>
      <c r="AC193" s="1">
        <v>5</v>
      </c>
      <c r="AD193" s="1" t="s">
        <v>53</v>
      </c>
      <c r="AE193" s="1" t="s">
        <v>54</v>
      </c>
      <c r="AF193" s="1">
        <v>2</v>
      </c>
      <c r="AG193" s="1">
        <v>0</v>
      </c>
      <c r="AH193" s="1">
        <v>5</v>
      </c>
      <c r="AI193" s="1">
        <v>2007</v>
      </c>
      <c r="AJ193" s="1" t="s">
        <v>9</v>
      </c>
      <c r="AK193" s="1">
        <v>146800</v>
      </c>
    </row>
    <row r="194" spans="1:37" x14ac:dyDescent="0.25">
      <c r="A194" s="5">
        <v>816</v>
      </c>
      <c r="B194" s="6">
        <v>20</v>
      </c>
      <c r="C194" s="6" t="s">
        <v>3</v>
      </c>
      <c r="D194" s="6">
        <v>12137</v>
      </c>
      <c r="E194" s="1" t="s">
        <v>71</v>
      </c>
      <c r="F194" s="1">
        <v>7</v>
      </c>
      <c r="G194" s="1">
        <v>5</v>
      </c>
      <c r="H194" s="1">
        <v>1998</v>
      </c>
      <c r="I194" s="1">
        <v>1998</v>
      </c>
      <c r="J194" s="1" t="s">
        <v>46</v>
      </c>
      <c r="K194" s="1" t="s">
        <v>47</v>
      </c>
      <c r="L194" s="1" t="s">
        <v>47</v>
      </c>
      <c r="M194" s="1" t="s">
        <v>55</v>
      </c>
      <c r="N194" s="1" t="s">
        <v>48</v>
      </c>
      <c r="O194" s="1" t="s">
        <v>47</v>
      </c>
      <c r="P194" s="1" t="s">
        <v>50</v>
      </c>
      <c r="Q194" s="1" t="s">
        <v>56</v>
      </c>
      <c r="R194" s="1">
        <v>0</v>
      </c>
      <c r="S194" s="1" t="s">
        <v>52</v>
      </c>
      <c r="T194" s="1">
        <v>1661</v>
      </c>
      <c r="U194" s="1">
        <v>0</v>
      </c>
      <c r="V194" s="1">
        <v>0</v>
      </c>
      <c r="W194" s="1">
        <v>1661</v>
      </c>
      <c r="X194" s="1">
        <v>2</v>
      </c>
      <c r="Y194" s="1">
        <v>0</v>
      </c>
      <c r="Z194" s="1">
        <v>3</v>
      </c>
      <c r="AA194" s="1">
        <v>1</v>
      </c>
      <c r="AB194" s="1" t="s">
        <v>48</v>
      </c>
      <c r="AC194" s="1">
        <v>6</v>
      </c>
      <c r="AD194" s="1" t="s">
        <v>53</v>
      </c>
      <c r="AE194" s="1" t="s">
        <v>54</v>
      </c>
      <c r="AF194" s="1">
        <v>2</v>
      </c>
      <c r="AG194" s="1">
        <v>0</v>
      </c>
      <c r="AH194" s="1">
        <v>5</v>
      </c>
      <c r="AI194" s="1">
        <v>2010</v>
      </c>
      <c r="AJ194" s="1" t="s">
        <v>9</v>
      </c>
      <c r="AK194" s="1">
        <v>224900</v>
      </c>
    </row>
    <row r="195" spans="1:37" x14ac:dyDescent="0.25">
      <c r="A195" s="5">
        <v>290</v>
      </c>
      <c r="B195" s="6">
        <v>70</v>
      </c>
      <c r="C195" s="6" t="s">
        <v>3</v>
      </c>
      <c r="D195" s="6">
        <v>8730</v>
      </c>
      <c r="E195" s="1" t="s">
        <v>45</v>
      </c>
      <c r="F195" s="1">
        <v>6</v>
      </c>
      <c r="G195" s="1">
        <v>7</v>
      </c>
      <c r="H195" s="1">
        <v>1915</v>
      </c>
      <c r="I195" s="1">
        <v>2003</v>
      </c>
      <c r="J195" s="1" t="s">
        <v>46</v>
      </c>
      <c r="K195" s="1" t="s">
        <v>47</v>
      </c>
      <c r="L195" s="1" t="s">
        <v>47</v>
      </c>
      <c r="M195" s="1" t="s">
        <v>67</v>
      </c>
      <c r="N195" s="1" t="s">
        <v>47</v>
      </c>
      <c r="O195" s="1" t="s">
        <v>47</v>
      </c>
      <c r="P195" s="1" t="s">
        <v>50</v>
      </c>
      <c r="Q195" s="1" t="s">
        <v>56</v>
      </c>
      <c r="R195" s="1">
        <v>0</v>
      </c>
      <c r="S195" s="1" t="s">
        <v>52</v>
      </c>
      <c r="T195" s="1">
        <v>698</v>
      </c>
      <c r="U195" s="1">
        <v>698</v>
      </c>
      <c r="V195" s="1">
        <v>0</v>
      </c>
      <c r="W195" s="1">
        <v>1396</v>
      </c>
      <c r="X195" s="1">
        <v>1</v>
      </c>
      <c r="Y195" s="1">
        <v>0</v>
      </c>
      <c r="Z195" s="1">
        <v>3</v>
      </c>
      <c r="AA195" s="1">
        <v>1</v>
      </c>
      <c r="AB195" s="1" t="s">
        <v>47</v>
      </c>
      <c r="AC195" s="1">
        <v>7</v>
      </c>
      <c r="AD195" s="1" t="s">
        <v>53</v>
      </c>
      <c r="AE195" s="1" t="s">
        <v>58</v>
      </c>
      <c r="AF195" s="1">
        <v>1</v>
      </c>
      <c r="AG195" s="1">
        <v>0</v>
      </c>
      <c r="AH195" s="1">
        <v>7</v>
      </c>
      <c r="AI195" s="1">
        <v>2007</v>
      </c>
      <c r="AJ195" s="1" t="s">
        <v>9</v>
      </c>
      <c r="AK195" s="1">
        <v>153575</v>
      </c>
    </row>
    <row r="196" spans="1:37" x14ac:dyDescent="0.25">
      <c r="A196" s="5">
        <v>558</v>
      </c>
      <c r="B196" s="6">
        <v>50</v>
      </c>
      <c r="C196" s="6" t="s">
        <v>7</v>
      </c>
      <c r="D196" s="6">
        <v>11040</v>
      </c>
      <c r="E196" s="1" t="s">
        <v>45</v>
      </c>
      <c r="F196" s="1">
        <v>4</v>
      </c>
      <c r="G196" s="1">
        <v>6</v>
      </c>
      <c r="H196" s="1">
        <v>1920</v>
      </c>
      <c r="I196" s="1">
        <v>1950</v>
      </c>
      <c r="J196" s="1" t="s">
        <v>46</v>
      </c>
      <c r="K196" s="1" t="s">
        <v>47</v>
      </c>
      <c r="L196" s="1" t="s">
        <v>47</v>
      </c>
      <c r="M196" s="1" t="s">
        <v>49</v>
      </c>
      <c r="N196" s="1" t="s">
        <v>47</v>
      </c>
      <c r="O196" s="1" t="s">
        <v>47</v>
      </c>
      <c r="P196" s="1" t="s">
        <v>50</v>
      </c>
      <c r="Q196" s="1" t="s">
        <v>60</v>
      </c>
      <c r="R196" s="1">
        <v>637</v>
      </c>
      <c r="S196" s="1" t="s">
        <v>52</v>
      </c>
      <c r="T196" s="1">
        <v>897</v>
      </c>
      <c r="U196" s="1">
        <v>439</v>
      </c>
      <c r="V196" s="1">
        <v>0</v>
      </c>
      <c r="W196" s="1">
        <v>1336</v>
      </c>
      <c r="X196" s="1">
        <v>1</v>
      </c>
      <c r="Y196" s="1">
        <v>1</v>
      </c>
      <c r="Z196" s="1">
        <v>3</v>
      </c>
      <c r="AA196" s="1">
        <v>1</v>
      </c>
      <c r="AB196" s="1" t="s">
        <v>47</v>
      </c>
      <c r="AC196" s="1">
        <v>7</v>
      </c>
      <c r="AD196" s="1" t="s">
        <v>53</v>
      </c>
      <c r="AE196" s="1" t="s">
        <v>69</v>
      </c>
      <c r="AF196" s="1">
        <v>1</v>
      </c>
      <c r="AG196" s="1">
        <v>0</v>
      </c>
      <c r="AH196" s="1">
        <v>9</v>
      </c>
      <c r="AI196" s="1">
        <v>2006</v>
      </c>
      <c r="AJ196" s="1" t="s">
        <v>9</v>
      </c>
      <c r="AK196" s="1">
        <v>108000</v>
      </c>
    </row>
    <row r="197" spans="1:37" x14ac:dyDescent="0.25">
      <c r="A197" s="5">
        <v>1018</v>
      </c>
      <c r="B197" s="6">
        <v>120</v>
      </c>
      <c r="C197" s="6" t="s">
        <v>3</v>
      </c>
      <c r="D197" s="6">
        <v>5814</v>
      </c>
      <c r="E197" s="1" t="s">
        <v>71</v>
      </c>
      <c r="F197" s="1">
        <v>8</v>
      </c>
      <c r="G197" s="1">
        <v>5</v>
      </c>
      <c r="H197" s="1">
        <v>1984</v>
      </c>
      <c r="I197" s="1">
        <v>1984</v>
      </c>
      <c r="J197" s="1" t="s">
        <v>46</v>
      </c>
      <c r="K197" s="1" t="s">
        <v>48</v>
      </c>
      <c r="L197" s="1" t="s">
        <v>47</v>
      </c>
      <c r="M197" s="1" t="s">
        <v>49</v>
      </c>
      <c r="N197" s="1" t="s">
        <v>48</v>
      </c>
      <c r="O197" s="1" t="s">
        <v>47</v>
      </c>
      <c r="P197" s="1" t="s">
        <v>68</v>
      </c>
      <c r="Q197" s="1" t="s">
        <v>63</v>
      </c>
      <c r="R197" s="1">
        <v>1036</v>
      </c>
      <c r="S197" s="1" t="s">
        <v>52</v>
      </c>
      <c r="T197" s="1">
        <v>1360</v>
      </c>
      <c r="U197" s="1">
        <v>0</v>
      </c>
      <c r="V197" s="1">
        <v>0</v>
      </c>
      <c r="W197" s="1">
        <v>1360</v>
      </c>
      <c r="X197" s="1">
        <v>1</v>
      </c>
      <c r="Y197" s="1">
        <v>0</v>
      </c>
      <c r="Z197" s="1">
        <v>1</v>
      </c>
      <c r="AA197" s="1">
        <v>1</v>
      </c>
      <c r="AB197" s="1" t="s">
        <v>48</v>
      </c>
      <c r="AC197" s="1">
        <v>4</v>
      </c>
      <c r="AD197" s="1" t="s">
        <v>53</v>
      </c>
      <c r="AE197" s="1" t="s">
        <v>54</v>
      </c>
      <c r="AF197" s="1">
        <v>2</v>
      </c>
      <c r="AG197" s="1">
        <v>0</v>
      </c>
      <c r="AH197" s="1">
        <v>8</v>
      </c>
      <c r="AI197" s="1">
        <v>2009</v>
      </c>
      <c r="AJ197" s="1" t="s">
        <v>10</v>
      </c>
      <c r="AK197" s="1">
        <v>187500</v>
      </c>
    </row>
    <row r="198" spans="1:37" x14ac:dyDescent="0.25">
      <c r="A198" s="5">
        <v>1356</v>
      </c>
      <c r="B198" s="6">
        <v>80</v>
      </c>
      <c r="C198" s="6" t="s">
        <v>3</v>
      </c>
      <c r="D198" s="6">
        <v>10192</v>
      </c>
      <c r="E198" s="1" t="s">
        <v>45</v>
      </c>
      <c r="F198" s="1">
        <v>7</v>
      </c>
      <c r="G198" s="1">
        <v>6</v>
      </c>
      <c r="H198" s="1">
        <v>1968</v>
      </c>
      <c r="I198" s="1">
        <v>1992</v>
      </c>
      <c r="J198" s="1" t="s">
        <v>46</v>
      </c>
      <c r="K198" s="1" t="s">
        <v>47</v>
      </c>
      <c r="L198" s="1" t="s">
        <v>47</v>
      </c>
      <c r="M198" s="1" t="s">
        <v>49</v>
      </c>
      <c r="N198" s="1" t="s">
        <v>47</v>
      </c>
      <c r="O198" s="1" t="s">
        <v>47</v>
      </c>
      <c r="P198" s="1" t="s">
        <v>50</v>
      </c>
      <c r="Q198" s="1" t="s">
        <v>56</v>
      </c>
      <c r="R198" s="1">
        <v>0</v>
      </c>
      <c r="S198" s="1" t="s">
        <v>52</v>
      </c>
      <c r="T198" s="1">
        <v>1222</v>
      </c>
      <c r="U198" s="1">
        <v>698</v>
      </c>
      <c r="V198" s="1">
        <v>0</v>
      </c>
      <c r="W198" s="1">
        <v>1920</v>
      </c>
      <c r="X198" s="1">
        <v>3</v>
      </c>
      <c r="Y198" s="1">
        <v>0</v>
      </c>
      <c r="Z198" s="1">
        <v>4</v>
      </c>
      <c r="AA198" s="1">
        <v>1</v>
      </c>
      <c r="AB198" s="1" t="s">
        <v>48</v>
      </c>
      <c r="AC198" s="1">
        <v>8</v>
      </c>
      <c r="AD198" s="1" t="s">
        <v>53</v>
      </c>
      <c r="AE198" s="1" t="s">
        <v>54</v>
      </c>
      <c r="AF198" s="1">
        <v>2</v>
      </c>
      <c r="AG198" s="1">
        <v>0</v>
      </c>
      <c r="AH198" s="1">
        <v>9</v>
      </c>
      <c r="AI198" s="1">
        <v>2006</v>
      </c>
      <c r="AJ198" s="1" t="s">
        <v>9</v>
      </c>
      <c r="AK198" s="1">
        <v>170000</v>
      </c>
    </row>
    <row r="199" spans="1:37" x14ac:dyDescent="0.25">
      <c r="A199" s="5">
        <v>1426</v>
      </c>
      <c r="B199" s="6">
        <v>20</v>
      </c>
      <c r="C199" s="6" t="s">
        <v>3</v>
      </c>
      <c r="D199" s="6">
        <v>10721</v>
      </c>
      <c r="E199" s="1" t="s">
        <v>45</v>
      </c>
      <c r="F199" s="1">
        <v>6</v>
      </c>
      <c r="G199" s="1">
        <v>6</v>
      </c>
      <c r="H199" s="1">
        <v>1959</v>
      </c>
      <c r="I199" s="1">
        <v>1959</v>
      </c>
      <c r="J199" s="1" t="s">
        <v>61</v>
      </c>
      <c r="K199" s="1" t="s">
        <v>48</v>
      </c>
      <c r="L199" s="1" t="s">
        <v>47</v>
      </c>
      <c r="M199" s="1" t="s">
        <v>49</v>
      </c>
      <c r="N199" s="1" t="s">
        <v>47</v>
      </c>
      <c r="O199" s="1" t="s">
        <v>47</v>
      </c>
      <c r="P199" s="1" t="s">
        <v>50</v>
      </c>
      <c r="Q199" s="1" t="s">
        <v>56</v>
      </c>
      <c r="R199" s="1">
        <v>0</v>
      </c>
      <c r="S199" s="1" t="s">
        <v>52</v>
      </c>
      <c r="T199" s="1">
        <v>1252</v>
      </c>
      <c r="U199" s="1">
        <v>0</v>
      </c>
      <c r="V199" s="1">
        <v>0</v>
      </c>
      <c r="W199" s="1">
        <v>1252</v>
      </c>
      <c r="X199" s="1">
        <v>1</v>
      </c>
      <c r="Y199" s="1">
        <v>0</v>
      </c>
      <c r="Z199" s="1">
        <v>3</v>
      </c>
      <c r="AA199" s="1">
        <v>1</v>
      </c>
      <c r="AB199" s="1" t="s">
        <v>48</v>
      </c>
      <c r="AC199" s="1">
        <v>7</v>
      </c>
      <c r="AD199" s="1" t="s">
        <v>53</v>
      </c>
      <c r="AE199" s="1" t="s">
        <v>58</v>
      </c>
      <c r="AF199" s="1">
        <v>2</v>
      </c>
      <c r="AG199" s="1">
        <v>0</v>
      </c>
      <c r="AH199" s="1">
        <v>10</v>
      </c>
      <c r="AI199" s="1">
        <v>2008</v>
      </c>
      <c r="AJ199" s="1" t="s">
        <v>9</v>
      </c>
      <c r="AK199" s="1">
        <v>142000</v>
      </c>
    </row>
    <row r="200" spans="1:37" x14ac:dyDescent="0.25">
      <c r="A200" s="5">
        <v>204</v>
      </c>
      <c r="B200" s="6">
        <v>120</v>
      </c>
      <c r="C200" s="6" t="s">
        <v>4</v>
      </c>
      <c r="D200" s="6">
        <v>4438</v>
      </c>
      <c r="E200" s="1" t="s">
        <v>45</v>
      </c>
      <c r="F200" s="1">
        <v>6</v>
      </c>
      <c r="G200" s="1">
        <v>5</v>
      </c>
      <c r="H200" s="1">
        <v>2004</v>
      </c>
      <c r="I200" s="1">
        <v>2004</v>
      </c>
      <c r="J200" s="1" t="s">
        <v>46</v>
      </c>
      <c r="K200" s="1" t="s">
        <v>48</v>
      </c>
      <c r="L200" s="1" t="s">
        <v>47</v>
      </c>
      <c r="M200" s="1" t="s">
        <v>55</v>
      </c>
      <c r="N200" s="1" t="s">
        <v>48</v>
      </c>
      <c r="O200" s="1" t="s">
        <v>47</v>
      </c>
      <c r="P200" s="1" t="s">
        <v>68</v>
      </c>
      <c r="Q200" s="1" t="s">
        <v>63</v>
      </c>
      <c r="R200" s="1">
        <v>662</v>
      </c>
      <c r="S200" s="1" t="s">
        <v>52</v>
      </c>
      <c r="T200" s="1">
        <v>848</v>
      </c>
      <c r="U200" s="1">
        <v>0</v>
      </c>
      <c r="V200" s="1">
        <v>0</v>
      </c>
      <c r="W200" s="1">
        <v>848</v>
      </c>
      <c r="X200" s="1">
        <v>1</v>
      </c>
      <c r="Y200" s="1">
        <v>0</v>
      </c>
      <c r="Z200" s="1">
        <v>1</v>
      </c>
      <c r="AA200" s="1">
        <v>1</v>
      </c>
      <c r="AB200" s="1" t="s">
        <v>48</v>
      </c>
      <c r="AC200" s="1">
        <v>3</v>
      </c>
      <c r="AD200" s="1" t="s">
        <v>53</v>
      </c>
      <c r="AE200" s="1" t="s">
        <v>54</v>
      </c>
      <c r="AF200" s="1">
        <v>2</v>
      </c>
      <c r="AG200" s="1">
        <v>0</v>
      </c>
      <c r="AH200" s="1">
        <v>1</v>
      </c>
      <c r="AI200" s="1">
        <v>2008</v>
      </c>
      <c r="AJ200" s="1" t="s">
        <v>9</v>
      </c>
      <c r="AK200" s="1">
        <v>149000</v>
      </c>
    </row>
    <row r="201" spans="1:37" x14ac:dyDescent="0.25">
      <c r="A201" s="5">
        <v>566</v>
      </c>
      <c r="B201" s="6">
        <v>70</v>
      </c>
      <c r="C201" s="6" t="s">
        <v>3</v>
      </c>
      <c r="D201" s="6">
        <v>6858</v>
      </c>
      <c r="E201" s="1" t="s">
        <v>59</v>
      </c>
      <c r="F201" s="1">
        <v>6</v>
      </c>
      <c r="G201" s="1">
        <v>4</v>
      </c>
      <c r="H201" s="1">
        <v>1915</v>
      </c>
      <c r="I201" s="1">
        <v>1950</v>
      </c>
      <c r="J201" s="1" t="s">
        <v>46</v>
      </c>
      <c r="K201" s="1" t="s">
        <v>47</v>
      </c>
      <c r="L201" s="1" t="s">
        <v>47</v>
      </c>
      <c r="M201" s="1" t="s">
        <v>55</v>
      </c>
      <c r="N201" s="1" t="s">
        <v>48</v>
      </c>
      <c r="O201" s="1" t="s">
        <v>47</v>
      </c>
      <c r="P201" s="1" t="s">
        <v>50</v>
      </c>
      <c r="Q201" s="1" t="s">
        <v>56</v>
      </c>
      <c r="R201" s="1">
        <v>0</v>
      </c>
      <c r="S201" s="1" t="s">
        <v>75</v>
      </c>
      <c r="T201" s="1">
        <v>841</v>
      </c>
      <c r="U201" s="1">
        <v>806</v>
      </c>
      <c r="V201" s="1">
        <v>0</v>
      </c>
      <c r="W201" s="1">
        <v>1647</v>
      </c>
      <c r="X201" s="1">
        <v>1</v>
      </c>
      <c r="Y201" s="1">
        <v>1</v>
      </c>
      <c r="Z201" s="1">
        <v>4</v>
      </c>
      <c r="AA201" s="1">
        <v>1</v>
      </c>
      <c r="AB201" s="1" t="s">
        <v>66</v>
      </c>
      <c r="AC201" s="1">
        <v>6</v>
      </c>
      <c r="AD201" s="1" t="s">
        <v>53</v>
      </c>
      <c r="AE201" s="1" t="s">
        <v>58</v>
      </c>
      <c r="AF201" s="1">
        <v>1</v>
      </c>
      <c r="AG201" s="1">
        <v>0</v>
      </c>
      <c r="AH201" s="1">
        <v>5</v>
      </c>
      <c r="AI201" s="1">
        <v>2010</v>
      </c>
      <c r="AJ201" s="1" t="s">
        <v>9</v>
      </c>
      <c r="AK201" s="1">
        <v>128000</v>
      </c>
    </row>
    <row r="202" spans="1:37" x14ac:dyDescent="0.25">
      <c r="A202" s="5">
        <v>1076</v>
      </c>
      <c r="B202" s="6">
        <v>70</v>
      </c>
      <c r="C202" s="6" t="s">
        <v>3</v>
      </c>
      <c r="D202" s="6">
        <v>13125</v>
      </c>
      <c r="E202" s="1" t="s">
        <v>45</v>
      </c>
      <c r="F202" s="1">
        <v>7</v>
      </c>
      <c r="G202" s="1">
        <v>6</v>
      </c>
      <c r="H202" s="1">
        <v>1940</v>
      </c>
      <c r="I202" s="1">
        <v>1984</v>
      </c>
      <c r="J202" s="1" t="s">
        <v>46</v>
      </c>
      <c r="K202" s="1" t="s">
        <v>47</v>
      </c>
      <c r="L202" s="1" t="s">
        <v>47</v>
      </c>
      <c r="M202" s="1" t="s">
        <v>49</v>
      </c>
      <c r="N202" s="1" t="s">
        <v>47</v>
      </c>
      <c r="O202" s="1" t="s">
        <v>47</v>
      </c>
      <c r="P202" s="1" t="s">
        <v>50</v>
      </c>
      <c r="Q202" s="1" t="s">
        <v>51</v>
      </c>
      <c r="R202" s="1">
        <v>410</v>
      </c>
      <c r="S202" s="1" t="s">
        <v>52</v>
      </c>
      <c r="T202" s="1">
        <v>960</v>
      </c>
      <c r="U202" s="1">
        <v>780</v>
      </c>
      <c r="V202" s="1">
        <v>0</v>
      </c>
      <c r="W202" s="1">
        <v>1740</v>
      </c>
      <c r="X202" s="1">
        <v>1</v>
      </c>
      <c r="Y202" s="1">
        <v>1</v>
      </c>
      <c r="Z202" s="1">
        <v>3</v>
      </c>
      <c r="AA202" s="1">
        <v>1</v>
      </c>
      <c r="AB202" s="1" t="s">
        <v>47</v>
      </c>
      <c r="AC202" s="1">
        <v>6</v>
      </c>
      <c r="AD202" s="1" t="s">
        <v>53</v>
      </c>
      <c r="AE202" s="1" t="s">
        <v>54</v>
      </c>
      <c r="AF202" s="1">
        <v>1</v>
      </c>
      <c r="AG202" s="1">
        <v>0</v>
      </c>
      <c r="AH202" s="1">
        <v>7</v>
      </c>
      <c r="AI202" s="1">
        <v>2007</v>
      </c>
      <c r="AJ202" s="1" t="s">
        <v>9</v>
      </c>
      <c r="AK202" s="1">
        <v>219500</v>
      </c>
    </row>
    <row r="203" spans="1:37" x14ac:dyDescent="0.25">
      <c r="A203" s="5">
        <v>1334</v>
      </c>
      <c r="B203" s="6">
        <v>50</v>
      </c>
      <c r="C203" s="6" t="s">
        <v>4</v>
      </c>
      <c r="D203" s="6">
        <v>7200</v>
      </c>
      <c r="E203" s="1" t="s">
        <v>59</v>
      </c>
      <c r="F203" s="1">
        <v>5</v>
      </c>
      <c r="G203" s="1">
        <v>6</v>
      </c>
      <c r="H203" s="1">
        <v>1938</v>
      </c>
      <c r="I203" s="1">
        <v>1995</v>
      </c>
      <c r="J203" s="1" t="s">
        <v>46</v>
      </c>
      <c r="K203" s="1" t="s">
        <v>47</v>
      </c>
      <c r="L203" s="1" t="s">
        <v>47</v>
      </c>
      <c r="M203" s="1" t="s">
        <v>49</v>
      </c>
      <c r="N203" s="1" t="s">
        <v>47</v>
      </c>
      <c r="O203" s="1" t="s">
        <v>47</v>
      </c>
      <c r="P203" s="1" t="s">
        <v>50</v>
      </c>
      <c r="Q203" s="1" t="s">
        <v>56</v>
      </c>
      <c r="R203" s="1">
        <v>0</v>
      </c>
      <c r="S203" s="1" t="s">
        <v>52</v>
      </c>
      <c r="T203" s="1">
        <v>803</v>
      </c>
      <c r="U203" s="1">
        <v>557</v>
      </c>
      <c r="V203" s="1">
        <v>0</v>
      </c>
      <c r="W203" s="1">
        <v>1360</v>
      </c>
      <c r="X203" s="1">
        <v>1</v>
      </c>
      <c r="Y203" s="1">
        <v>1</v>
      </c>
      <c r="Z203" s="1">
        <v>2</v>
      </c>
      <c r="AA203" s="1">
        <v>1</v>
      </c>
      <c r="AB203" s="1" t="s">
        <v>48</v>
      </c>
      <c r="AC203" s="1">
        <v>6</v>
      </c>
      <c r="AD203" s="1" t="s">
        <v>53</v>
      </c>
      <c r="AE203" s="1" t="s">
        <v>58</v>
      </c>
      <c r="AF203" s="1">
        <v>1</v>
      </c>
      <c r="AG203" s="1">
        <v>0</v>
      </c>
      <c r="AH203" s="1">
        <v>7</v>
      </c>
      <c r="AI203" s="1">
        <v>2006</v>
      </c>
      <c r="AJ203" s="1" t="s">
        <v>9</v>
      </c>
      <c r="AK203" s="1">
        <v>125500</v>
      </c>
    </row>
    <row r="204" spans="1:37" x14ac:dyDescent="0.25">
      <c r="A204" s="5">
        <v>508</v>
      </c>
      <c r="B204" s="6">
        <v>20</v>
      </c>
      <c r="C204" s="6" t="s">
        <v>5</v>
      </c>
      <c r="D204" s="6">
        <v>7862</v>
      </c>
      <c r="E204" s="1" t="s">
        <v>45</v>
      </c>
      <c r="F204" s="1">
        <v>6</v>
      </c>
      <c r="G204" s="1">
        <v>5</v>
      </c>
      <c r="H204" s="1">
        <v>2009</v>
      </c>
      <c r="I204" s="1">
        <v>2009</v>
      </c>
      <c r="J204" s="1" t="s">
        <v>46</v>
      </c>
      <c r="K204" s="1" t="s">
        <v>48</v>
      </c>
      <c r="L204" s="1" t="s">
        <v>47</v>
      </c>
      <c r="M204" s="1" t="s">
        <v>55</v>
      </c>
      <c r="N204" s="1" t="s">
        <v>48</v>
      </c>
      <c r="O204" s="1" t="s">
        <v>47</v>
      </c>
      <c r="P204" s="1" t="s">
        <v>50</v>
      </c>
      <c r="Q204" s="1" t="s">
        <v>63</v>
      </c>
      <c r="R204" s="1">
        <v>27</v>
      </c>
      <c r="S204" s="1" t="s">
        <v>52</v>
      </c>
      <c r="T204" s="1">
        <v>1218</v>
      </c>
      <c r="U204" s="1">
        <v>0</v>
      </c>
      <c r="V204" s="1">
        <v>0</v>
      </c>
      <c r="W204" s="1">
        <v>1218</v>
      </c>
      <c r="X204" s="1">
        <v>2</v>
      </c>
      <c r="Y204" s="1">
        <v>0</v>
      </c>
      <c r="Z204" s="1">
        <v>2</v>
      </c>
      <c r="AA204" s="1">
        <v>1</v>
      </c>
      <c r="AB204" s="1" t="s">
        <v>48</v>
      </c>
      <c r="AC204" s="1">
        <v>4</v>
      </c>
      <c r="AD204" s="1" t="s">
        <v>53</v>
      </c>
      <c r="AE204" s="1" t="s">
        <v>54</v>
      </c>
      <c r="AF204" s="1">
        <v>2</v>
      </c>
      <c r="AG204" s="1">
        <v>0</v>
      </c>
      <c r="AH204" s="1">
        <v>9</v>
      </c>
      <c r="AI204" s="1">
        <v>2009</v>
      </c>
      <c r="AJ204" s="1" t="s">
        <v>10</v>
      </c>
      <c r="AK204" s="1">
        <v>208300</v>
      </c>
    </row>
    <row r="205" spans="1:37" x14ac:dyDescent="0.25">
      <c r="A205" s="5">
        <v>1412</v>
      </c>
      <c r="B205" s="6">
        <v>50</v>
      </c>
      <c r="C205" s="6" t="s">
        <v>3</v>
      </c>
      <c r="D205" s="6">
        <v>9600</v>
      </c>
      <c r="E205" s="1" t="s">
        <v>45</v>
      </c>
      <c r="F205" s="1">
        <v>6</v>
      </c>
      <c r="G205" s="1">
        <v>8</v>
      </c>
      <c r="H205" s="1">
        <v>1950</v>
      </c>
      <c r="I205" s="1">
        <v>2005</v>
      </c>
      <c r="J205" s="1" t="s">
        <v>46</v>
      </c>
      <c r="K205" s="1" t="s">
        <v>47</v>
      </c>
      <c r="L205" s="1" t="s">
        <v>48</v>
      </c>
      <c r="M205" s="1" t="s">
        <v>49</v>
      </c>
      <c r="N205" s="1" t="s">
        <v>47</v>
      </c>
      <c r="O205" s="1" t="s">
        <v>47</v>
      </c>
      <c r="P205" s="1" t="s">
        <v>50</v>
      </c>
      <c r="Q205" s="1" t="s">
        <v>51</v>
      </c>
      <c r="R205" s="1">
        <v>120</v>
      </c>
      <c r="S205" s="1" t="s">
        <v>52</v>
      </c>
      <c r="T205" s="1">
        <v>1112</v>
      </c>
      <c r="U205" s="1">
        <v>556</v>
      </c>
      <c r="V205" s="1">
        <v>0</v>
      </c>
      <c r="W205" s="1">
        <v>1668</v>
      </c>
      <c r="X205" s="1">
        <v>1</v>
      </c>
      <c r="Y205" s="1">
        <v>1</v>
      </c>
      <c r="Z205" s="1">
        <v>3</v>
      </c>
      <c r="AA205" s="1">
        <v>1</v>
      </c>
      <c r="AB205" s="1" t="s">
        <v>47</v>
      </c>
      <c r="AC205" s="1">
        <v>6</v>
      </c>
      <c r="AD205" s="1" t="s">
        <v>73</v>
      </c>
      <c r="AE205" s="1" t="s">
        <v>54</v>
      </c>
      <c r="AF205" s="1">
        <v>1</v>
      </c>
      <c r="AG205" s="1">
        <v>0</v>
      </c>
      <c r="AH205" s="1">
        <v>9</v>
      </c>
      <c r="AI205" s="1">
        <v>2009</v>
      </c>
      <c r="AJ205" s="1" t="s">
        <v>9</v>
      </c>
      <c r="AK205" s="1">
        <v>140000</v>
      </c>
    </row>
    <row r="206" spans="1:37" x14ac:dyDescent="0.25">
      <c r="A206" s="5">
        <v>1393</v>
      </c>
      <c r="B206" s="6">
        <v>85</v>
      </c>
      <c r="C206" s="6" t="s">
        <v>3</v>
      </c>
      <c r="D206" s="6">
        <v>7838</v>
      </c>
      <c r="E206" s="1" t="s">
        <v>45</v>
      </c>
      <c r="F206" s="1">
        <v>5</v>
      </c>
      <c r="G206" s="1">
        <v>5</v>
      </c>
      <c r="H206" s="1">
        <v>1967</v>
      </c>
      <c r="I206" s="1">
        <v>1967</v>
      </c>
      <c r="J206" s="1" t="s">
        <v>46</v>
      </c>
      <c r="K206" s="1" t="s">
        <v>47</v>
      </c>
      <c r="L206" s="1" t="s">
        <v>47</v>
      </c>
      <c r="M206" s="1" t="s">
        <v>49</v>
      </c>
      <c r="N206" s="1" t="s">
        <v>47</v>
      </c>
      <c r="O206" s="1" t="s">
        <v>47</v>
      </c>
      <c r="P206" s="1" t="s">
        <v>68</v>
      </c>
      <c r="Q206" s="1" t="s">
        <v>65</v>
      </c>
      <c r="R206" s="1">
        <v>769</v>
      </c>
      <c r="S206" s="1" t="s">
        <v>52</v>
      </c>
      <c r="T206" s="1">
        <v>900</v>
      </c>
      <c r="U206" s="1">
        <v>0</v>
      </c>
      <c r="V206" s="1">
        <v>0</v>
      </c>
      <c r="W206" s="1">
        <v>900</v>
      </c>
      <c r="X206" s="1">
        <v>1</v>
      </c>
      <c r="Y206" s="1">
        <v>0</v>
      </c>
      <c r="Z206" s="1">
        <v>3</v>
      </c>
      <c r="AA206" s="1">
        <v>1</v>
      </c>
      <c r="AB206" s="1" t="s">
        <v>47</v>
      </c>
      <c r="AC206" s="1">
        <v>6</v>
      </c>
      <c r="AD206" s="1" t="s">
        <v>53</v>
      </c>
      <c r="AE206" s="1" t="s">
        <v>54</v>
      </c>
      <c r="AF206" s="1">
        <v>1</v>
      </c>
      <c r="AG206" s="1">
        <v>0</v>
      </c>
      <c r="AH206" s="1">
        <v>12</v>
      </c>
      <c r="AI206" s="1">
        <v>2006</v>
      </c>
      <c r="AJ206" s="1" t="s">
        <v>9</v>
      </c>
      <c r="AK206" s="1">
        <v>123000</v>
      </c>
    </row>
    <row r="207" spans="1:37" x14ac:dyDescent="0.25">
      <c r="A207" s="5">
        <v>665</v>
      </c>
      <c r="B207" s="6">
        <v>20</v>
      </c>
      <c r="C207" s="6" t="s">
        <v>3</v>
      </c>
      <c r="D207" s="6">
        <v>20896</v>
      </c>
      <c r="E207" s="1" t="s">
        <v>71</v>
      </c>
      <c r="F207" s="1">
        <v>8</v>
      </c>
      <c r="G207" s="1">
        <v>5</v>
      </c>
      <c r="H207" s="1">
        <v>2005</v>
      </c>
      <c r="I207" s="1">
        <v>2006</v>
      </c>
      <c r="J207" s="1" t="s">
        <v>46</v>
      </c>
      <c r="K207" s="1" t="s">
        <v>48</v>
      </c>
      <c r="L207" s="1" t="s">
        <v>47</v>
      </c>
      <c r="M207" s="1" t="s">
        <v>55</v>
      </c>
      <c r="N207" s="1" t="s">
        <v>62</v>
      </c>
      <c r="O207" s="1" t="s">
        <v>47</v>
      </c>
      <c r="P207" s="1" t="s">
        <v>70</v>
      </c>
      <c r="Q207" s="1" t="s">
        <v>63</v>
      </c>
      <c r="R207" s="1">
        <v>1721</v>
      </c>
      <c r="S207" s="1" t="s">
        <v>52</v>
      </c>
      <c r="T207" s="1">
        <v>2097</v>
      </c>
      <c r="U207" s="1">
        <v>0</v>
      </c>
      <c r="V207" s="1">
        <v>0</v>
      </c>
      <c r="W207" s="1">
        <v>2097</v>
      </c>
      <c r="X207" s="1">
        <v>1</v>
      </c>
      <c r="Y207" s="1">
        <v>1</v>
      </c>
      <c r="Z207" s="1">
        <v>1</v>
      </c>
      <c r="AA207" s="1">
        <v>1</v>
      </c>
      <c r="AB207" s="1" t="s">
        <v>62</v>
      </c>
      <c r="AC207" s="1">
        <v>8</v>
      </c>
      <c r="AD207" s="1" t="s">
        <v>53</v>
      </c>
      <c r="AE207" s="1" t="s">
        <v>54</v>
      </c>
      <c r="AF207" s="1">
        <v>3</v>
      </c>
      <c r="AG207" s="1">
        <v>0</v>
      </c>
      <c r="AH207" s="1">
        <v>1</v>
      </c>
      <c r="AI207" s="1">
        <v>2006</v>
      </c>
      <c r="AJ207" s="1" t="s">
        <v>10</v>
      </c>
      <c r="AK207" s="1">
        <v>423000</v>
      </c>
    </row>
    <row r="208" spans="1:37" x14ac:dyDescent="0.25">
      <c r="A208" s="5">
        <v>572</v>
      </c>
      <c r="B208" s="6">
        <v>20</v>
      </c>
      <c r="C208" s="6" t="s">
        <v>3</v>
      </c>
      <c r="D208" s="6">
        <v>7332</v>
      </c>
      <c r="E208" s="1" t="s">
        <v>45</v>
      </c>
      <c r="F208" s="1">
        <v>6</v>
      </c>
      <c r="G208" s="1">
        <v>6</v>
      </c>
      <c r="H208" s="1">
        <v>1959</v>
      </c>
      <c r="I208" s="1">
        <v>1959</v>
      </c>
      <c r="J208" s="1" t="s">
        <v>46</v>
      </c>
      <c r="K208" s="1" t="s">
        <v>47</v>
      </c>
      <c r="L208" s="1" t="s">
        <v>47</v>
      </c>
      <c r="M208" s="1" t="s">
        <v>49</v>
      </c>
      <c r="N208" s="1" t="s">
        <v>47</v>
      </c>
      <c r="O208" s="1" t="s">
        <v>47</v>
      </c>
      <c r="P208" s="1" t="s">
        <v>50</v>
      </c>
      <c r="Q208" s="1" t="s">
        <v>51</v>
      </c>
      <c r="R208" s="1">
        <v>414</v>
      </c>
      <c r="S208" s="1" t="s">
        <v>52</v>
      </c>
      <c r="T208" s="1">
        <v>864</v>
      </c>
      <c r="U208" s="1">
        <v>0</v>
      </c>
      <c r="V208" s="1">
        <v>0</v>
      </c>
      <c r="W208" s="1">
        <v>864</v>
      </c>
      <c r="X208" s="1">
        <v>1</v>
      </c>
      <c r="Y208" s="1">
        <v>0</v>
      </c>
      <c r="Z208" s="1">
        <v>2</v>
      </c>
      <c r="AA208" s="1">
        <v>1</v>
      </c>
      <c r="AB208" s="1" t="s">
        <v>48</v>
      </c>
      <c r="AC208" s="1">
        <v>4</v>
      </c>
      <c r="AD208" s="1" t="s">
        <v>53</v>
      </c>
      <c r="AE208" s="1" t="s">
        <v>54</v>
      </c>
      <c r="AF208" s="1">
        <v>1</v>
      </c>
      <c r="AG208" s="1">
        <v>0</v>
      </c>
      <c r="AH208" s="1">
        <v>10</v>
      </c>
      <c r="AI208" s="1">
        <v>2006</v>
      </c>
      <c r="AJ208" s="1" t="s">
        <v>10</v>
      </c>
      <c r="AK208" s="1">
        <v>120000</v>
      </c>
    </row>
    <row r="209" spans="1:37" x14ac:dyDescent="0.25">
      <c r="A209" s="5">
        <v>153</v>
      </c>
      <c r="B209" s="6">
        <v>60</v>
      </c>
      <c r="C209" s="6" t="s">
        <v>3</v>
      </c>
      <c r="D209" s="6">
        <v>14803</v>
      </c>
      <c r="E209" s="1" t="s">
        <v>71</v>
      </c>
      <c r="F209" s="1">
        <v>6</v>
      </c>
      <c r="G209" s="1">
        <v>5</v>
      </c>
      <c r="H209" s="1">
        <v>1971</v>
      </c>
      <c r="I209" s="1">
        <v>1971</v>
      </c>
      <c r="J209" s="1" t="s">
        <v>46</v>
      </c>
      <c r="K209" s="1" t="s">
        <v>47</v>
      </c>
      <c r="L209" s="1" t="s">
        <v>47</v>
      </c>
      <c r="M209" s="1" t="s">
        <v>49</v>
      </c>
      <c r="N209" s="1" t="s">
        <v>47</v>
      </c>
      <c r="O209" s="1" t="s">
        <v>47</v>
      </c>
      <c r="P209" s="1" t="s">
        <v>50</v>
      </c>
      <c r="Q209" s="1" t="s">
        <v>60</v>
      </c>
      <c r="R209" s="1">
        <v>416</v>
      </c>
      <c r="S209" s="1" t="s">
        <v>52</v>
      </c>
      <c r="T209" s="1">
        <v>1097</v>
      </c>
      <c r="U209" s="1">
        <v>896</v>
      </c>
      <c r="V209" s="1">
        <v>0</v>
      </c>
      <c r="W209" s="1">
        <v>1993</v>
      </c>
      <c r="X209" s="1">
        <v>2</v>
      </c>
      <c r="Y209" s="1">
        <v>1</v>
      </c>
      <c r="Z209" s="1">
        <v>4</v>
      </c>
      <c r="AA209" s="1">
        <v>1</v>
      </c>
      <c r="AB209" s="1" t="s">
        <v>47</v>
      </c>
      <c r="AC209" s="1">
        <v>8</v>
      </c>
      <c r="AD209" s="1" t="s">
        <v>53</v>
      </c>
      <c r="AE209" s="1" t="s">
        <v>54</v>
      </c>
      <c r="AF209" s="1">
        <v>2</v>
      </c>
      <c r="AG209" s="1">
        <v>0</v>
      </c>
      <c r="AH209" s="1">
        <v>6</v>
      </c>
      <c r="AI209" s="1">
        <v>2006</v>
      </c>
      <c r="AJ209" s="1" t="s">
        <v>9</v>
      </c>
      <c r="AK209" s="1">
        <v>190000</v>
      </c>
    </row>
    <row r="210" spans="1:37" x14ac:dyDescent="0.25">
      <c r="A210" s="5">
        <v>1028</v>
      </c>
      <c r="B210" s="6">
        <v>20</v>
      </c>
      <c r="C210" s="6" t="s">
        <v>3</v>
      </c>
      <c r="D210" s="6">
        <v>9520</v>
      </c>
      <c r="E210" s="1" t="s">
        <v>45</v>
      </c>
      <c r="F210" s="1">
        <v>8</v>
      </c>
      <c r="G210" s="1">
        <v>5</v>
      </c>
      <c r="H210" s="1">
        <v>2007</v>
      </c>
      <c r="I210" s="1">
        <v>2008</v>
      </c>
      <c r="J210" s="1" t="s">
        <v>46</v>
      </c>
      <c r="K210" s="1" t="s">
        <v>48</v>
      </c>
      <c r="L210" s="1" t="s">
        <v>47</v>
      </c>
      <c r="M210" s="1" t="s">
        <v>55</v>
      </c>
      <c r="N210" s="1" t="s">
        <v>48</v>
      </c>
      <c r="O210" s="1" t="s">
        <v>47</v>
      </c>
      <c r="P210" s="1" t="s">
        <v>48</v>
      </c>
      <c r="Q210" s="1" t="s">
        <v>63</v>
      </c>
      <c r="R210" s="1">
        <v>1513</v>
      </c>
      <c r="S210" s="1" t="s">
        <v>52</v>
      </c>
      <c r="T210" s="1">
        <v>1646</v>
      </c>
      <c r="U210" s="1">
        <v>0</v>
      </c>
      <c r="V210" s="1">
        <v>0</v>
      </c>
      <c r="W210" s="1">
        <v>1646</v>
      </c>
      <c r="X210" s="1">
        <v>2</v>
      </c>
      <c r="Y210" s="1">
        <v>0</v>
      </c>
      <c r="Z210" s="1">
        <v>3</v>
      </c>
      <c r="AA210" s="1">
        <v>1</v>
      </c>
      <c r="AB210" s="1" t="s">
        <v>48</v>
      </c>
      <c r="AC210" s="1">
        <v>7</v>
      </c>
      <c r="AD210" s="1" t="s">
        <v>53</v>
      </c>
      <c r="AE210" s="1" t="s">
        <v>54</v>
      </c>
      <c r="AF210" s="1">
        <v>3</v>
      </c>
      <c r="AG210" s="1">
        <v>0</v>
      </c>
      <c r="AH210" s="1">
        <v>4</v>
      </c>
      <c r="AI210" s="1">
        <v>2008</v>
      </c>
      <c r="AJ210" s="1" t="s">
        <v>10</v>
      </c>
      <c r="AK210" s="1">
        <v>293077</v>
      </c>
    </row>
    <row r="211" spans="1:37" x14ac:dyDescent="0.25">
      <c r="A211" s="5">
        <v>171</v>
      </c>
      <c r="B211" s="1">
        <v>50</v>
      </c>
      <c r="C211" s="6" t="s">
        <v>4</v>
      </c>
      <c r="D211" s="6">
        <v>12358</v>
      </c>
      <c r="E211" s="1" t="s">
        <v>45</v>
      </c>
      <c r="F211" s="1">
        <v>5</v>
      </c>
      <c r="G211" s="1">
        <v>6</v>
      </c>
      <c r="H211" s="1">
        <v>1941</v>
      </c>
      <c r="I211" s="1">
        <v>1950</v>
      </c>
      <c r="J211" s="1" t="s">
        <v>46</v>
      </c>
      <c r="K211" s="1" t="s">
        <v>47</v>
      </c>
      <c r="L211" s="1" t="s">
        <v>47</v>
      </c>
      <c r="M211" s="1" t="s">
        <v>49</v>
      </c>
      <c r="N211" s="1" t="s">
        <v>47</v>
      </c>
      <c r="O211" s="1" t="s">
        <v>47</v>
      </c>
      <c r="P211" s="1" t="s">
        <v>50</v>
      </c>
      <c r="Q211" s="1" t="s">
        <v>60</v>
      </c>
      <c r="R211" s="1">
        <v>360</v>
      </c>
      <c r="S211" s="1" t="s">
        <v>52</v>
      </c>
      <c r="T211" s="1">
        <v>854</v>
      </c>
      <c r="U211" s="1">
        <v>0</v>
      </c>
      <c r="V211" s="1">
        <v>528</v>
      </c>
      <c r="W211" s="1">
        <v>1382</v>
      </c>
      <c r="X211" s="1">
        <v>1</v>
      </c>
      <c r="Y211" s="1">
        <v>1</v>
      </c>
      <c r="Z211" s="1">
        <v>2</v>
      </c>
      <c r="AA211" s="1">
        <v>1</v>
      </c>
      <c r="AB211" s="1" t="s">
        <v>47</v>
      </c>
      <c r="AC211" s="1">
        <v>7</v>
      </c>
      <c r="AD211" s="1" t="s">
        <v>53</v>
      </c>
      <c r="AE211" s="1" t="s">
        <v>58</v>
      </c>
      <c r="AF211" s="1">
        <v>2</v>
      </c>
      <c r="AG211" s="1">
        <v>0</v>
      </c>
      <c r="AH211" s="1">
        <v>5</v>
      </c>
      <c r="AI211" s="1">
        <v>2007</v>
      </c>
      <c r="AJ211" s="1" t="s">
        <v>9</v>
      </c>
      <c r="AK211" s="1">
        <v>128500</v>
      </c>
    </row>
    <row r="212" spans="1:37" x14ac:dyDescent="0.25">
      <c r="A212" s="5">
        <v>372</v>
      </c>
      <c r="B212" s="6">
        <v>50</v>
      </c>
      <c r="C212" s="6" t="s">
        <v>3</v>
      </c>
      <c r="D212" s="6">
        <v>17120</v>
      </c>
      <c r="E212" s="1" t="s">
        <v>45</v>
      </c>
      <c r="F212" s="1">
        <v>4</v>
      </c>
      <c r="G212" s="1">
        <v>4</v>
      </c>
      <c r="H212" s="1">
        <v>1959</v>
      </c>
      <c r="I212" s="1">
        <v>1959</v>
      </c>
      <c r="J212" s="1" t="s">
        <v>46</v>
      </c>
      <c r="K212" s="1" t="s">
        <v>47</v>
      </c>
      <c r="L212" s="1" t="s">
        <v>47</v>
      </c>
      <c r="M212" s="1" t="s">
        <v>49</v>
      </c>
      <c r="N212" s="1" t="s">
        <v>74</v>
      </c>
      <c r="O212" s="1" t="s">
        <v>74</v>
      </c>
      <c r="P212" s="1" t="s">
        <v>74</v>
      </c>
      <c r="Q212" s="1" t="s">
        <v>74</v>
      </c>
      <c r="R212" s="1">
        <v>0</v>
      </c>
      <c r="S212" s="1" t="s">
        <v>52</v>
      </c>
      <c r="T212" s="1">
        <v>1120</v>
      </c>
      <c r="U212" s="1">
        <v>468</v>
      </c>
      <c r="V212" s="1">
        <v>0</v>
      </c>
      <c r="W212" s="1">
        <v>1588</v>
      </c>
      <c r="X212" s="1">
        <v>2</v>
      </c>
      <c r="Y212" s="1">
        <v>0</v>
      </c>
      <c r="Z212" s="1">
        <v>4</v>
      </c>
      <c r="AA212" s="1">
        <v>1</v>
      </c>
      <c r="AB212" s="1" t="s">
        <v>47</v>
      </c>
      <c r="AC212" s="1">
        <v>7</v>
      </c>
      <c r="AD212" s="1" t="s">
        <v>73</v>
      </c>
      <c r="AE212" s="1" t="s">
        <v>58</v>
      </c>
      <c r="AF212" s="1">
        <v>2</v>
      </c>
      <c r="AG212" s="1">
        <v>0</v>
      </c>
      <c r="AH212" s="1">
        <v>7</v>
      </c>
      <c r="AI212" s="1">
        <v>2008</v>
      </c>
      <c r="AJ212" s="1" t="s">
        <v>9</v>
      </c>
      <c r="AK212" s="1">
        <v>134432</v>
      </c>
    </row>
    <row r="213" spans="1:37" x14ac:dyDescent="0.25">
      <c r="A213" s="5">
        <v>1357</v>
      </c>
      <c r="B213" s="6">
        <v>20</v>
      </c>
      <c r="C213" s="6" t="s">
        <v>3</v>
      </c>
      <c r="D213" s="6">
        <v>9477</v>
      </c>
      <c r="E213" s="1" t="s">
        <v>59</v>
      </c>
      <c r="F213" s="1">
        <v>5</v>
      </c>
      <c r="G213" s="1">
        <v>5</v>
      </c>
      <c r="H213" s="1">
        <v>1966</v>
      </c>
      <c r="I213" s="1">
        <v>1966</v>
      </c>
      <c r="J213" s="1" t="s">
        <v>46</v>
      </c>
      <c r="K213" s="1" t="s">
        <v>47</v>
      </c>
      <c r="L213" s="1" t="s">
        <v>47</v>
      </c>
      <c r="M213" s="1" t="s">
        <v>49</v>
      </c>
      <c r="N213" s="1" t="s">
        <v>47</v>
      </c>
      <c r="O213" s="1" t="s">
        <v>47</v>
      </c>
      <c r="P213" s="1" t="s">
        <v>50</v>
      </c>
      <c r="Q213" s="1" t="s">
        <v>60</v>
      </c>
      <c r="R213" s="1">
        <v>340</v>
      </c>
      <c r="S213" s="1" t="s">
        <v>52</v>
      </c>
      <c r="T213" s="1">
        <v>892</v>
      </c>
      <c r="U213" s="1">
        <v>0</v>
      </c>
      <c r="V213" s="1">
        <v>0</v>
      </c>
      <c r="W213" s="1">
        <v>892</v>
      </c>
      <c r="X213" s="1">
        <v>1</v>
      </c>
      <c r="Y213" s="1">
        <v>0</v>
      </c>
      <c r="Z213" s="1">
        <v>3</v>
      </c>
      <c r="AA213" s="1">
        <v>1</v>
      </c>
      <c r="AB213" s="1" t="s">
        <v>47</v>
      </c>
      <c r="AC213" s="1">
        <v>5</v>
      </c>
      <c r="AD213" s="1" t="s">
        <v>53</v>
      </c>
      <c r="AE213" s="1" t="s">
        <v>54</v>
      </c>
      <c r="AF213" s="1">
        <v>1</v>
      </c>
      <c r="AG213" s="1">
        <v>0</v>
      </c>
      <c r="AH213" s="1">
        <v>10</v>
      </c>
      <c r="AI213" s="1">
        <v>2008</v>
      </c>
      <c r="AJ213" s="1" t="s">
        <v>9</v>
      </c>
      <c r="AK213" s="1">
        <v>110000</v>
      </c>
    </row>
    <row r="214" spans="1:37" x14ac:dyDescent="0.25">
      <c r="A214" s="5">
        <v>38</v>
      </c>
      <c r="B214" s="1">
        <v>20</v>
      </c>
      <c r="C214" s="6" t="s">
        <v>3</v>
      </c>
      <c r="D214" s="6">
        <v>8532</v>
      </c>
      <c r="E214" s="1" t="s">
        <v>45</v>
      </c>
      <c r="F214" s="1">
        <v>5</v>
      </c>
      <c r="G214" s="1">
        <v>6</v>
      </c>
      <c r="H214" s="1">
        <v>1954</v>
      </c>
      <c r="I214" s="1">
        <v>1990</v>
      </c>
      <c r="J214" s="1" t="s">
        <v>61</v>
      </c>
      <c r="K214" s="1" t="s">
        <v>47</v>
      </c>
      <c r="L214" s="1" t="s">
        <v>47</v>
      </c>
      <c r="M214" s="1" t="s">
        <v>49</v>
      </c>
      <c r="N214" s="1" t="s">
        <v>47</v>
      </c>
      <c r="O214" s="1" t="s">
        <v>47</v>
      </c>
      <c r="P214" s="1" t="s">
        <v>50</v>
      </c>
      <c r="Q214" s="1" t="s">
        <v>60</v>
      </c>
      <c r="R214" s="1">
        <v>1213</v>
      </c>
      <c r="S214" s="1" t="s">
        <v>52</v>
      </c>
      <c r="T214" s="1">
        <v>1297</v>
      </c>
      <c r="U214" s="1">
        <v>0</v>
      </c>
      <c r="V214" s="1">
        <v>0</v>
      </c>
      <c r="W214" s="1">
        <v>1297</v>
      </c>
      <c r="X214" s="1">
        <v>1</v>
      </c>
      <c r="Y214" s="1">
        <v>0</v>
      </c>
      <c r="Z214" s="1">
        <v>3</v>
      </c>
      <c r="AA214" s="1">
        <v>1</v>
      </c>
      <c r="AB214" s="1" t="s">
        <v>47</v>
      </c>
      <c r="AC214" s="1">
        <v>5</v>
      </c>
      <c r="AD214" s="1" t="s">
        <v>53</v>
      </c>
      <c r="AE214" s="1" t="s">
        <v>54</v>
      </c>
      <c r="AF214" s="1">
        <v>2</v>
      </c>
      <c r="AG214" s="1">
        <v>0</v>
      </c>
      <c r="AH214" s="1">
        <v>10</v>
      </c>
      <c r="AI214" s="1">
        <v>2009</v>
      </c>
      <c r="AJ214" s="1" t="s">
        <v>9</v>
      </c>
      <c r="AK214" s="1">
        <v>153000</v>
      </c>
    </row>
    <row r="215" spans="1:37" x14ac:dyDescent="0.25">
      <c r="A215" s="5">
        <v>1424</v>
      </c>
      <c r="B215" s="6">
        <v>80</v>
      </c>
      <c r="C215" s="6" t="s">
        <v>3</v>
      </c>
      <c r="D215" s="6">
        <v>19690</v>
      </c>
      <c r="E215" s="1" t="s">
        <v>71</v>
      </c>
      <c r="F215" s="1">
        <v>6</v>
      </c>
      <c r="G215" s="1">
        <v>7</v>
      </c>
      <c r="H215" s="1">
        <v>1966</v>
      </c>
      <c r="I215" s="1">
        <v>1966</v>
      </c>
      <c r="J215" s="1" t="s">
        <v>72</v>
      </c>
      <c r="K215" s="1" t="s">
        <v>48</v>
      </c>
      <c r="L215" s="1" t="s">
        <v>48</v>
      </c>
      <c r="M215" s="1" t="s">
        <v>49</v>
      </c>
      <c r="N215" s="1" t="s">
        <v>48</v>
      </c>
      <c r="O215" s="1" t="s">
        <v>47</v>
      </c>
      <c r="P215" s="1" t="s">
        <v>68</v>
      </c>
      <c r="Q215" s="1" t="s">
        <v>56</v>
      </c>
      <c r="R215" s="1">
        <v>0</v>
      </c>
      <c r="S215" s="1" t="s">
        <v>52</v>
      </c>
      <c r="T215" s="1">
        <v>1575</v>
      </c>
      <c r="U215" s="1">
        <v>626</v>
      </c>
      <c r="V215" s="1">
        <v>0</v>
      </c>
      <c r="W215" s="1">
        <v>2201</v>
      </c>
      <c r="X215" s="1">
        <v>2</v>
      </c>
      <c r="Y215" s="1">
        <v>0</v>
      </c>
      <c r="Z215" s="1">
        <v>4</v>
      </c>
      <c r="AA215" s="1">
        <v>1</v>
      </c>
      <c r="AB215" s="1" t="s">
        <v>48</v>
      </c>
      <c r="AC215" s="1">
        <v>8</v>
      </c>
      <c r="AD215" s="1" t="s">
        <v>53</v>
      </c>
      <c r="AE215" s="1" t="s">
        <v>54</v>
      </c>
      <c r="AF215" s="1">
        <v>2</v>
      </c>
      <c r="AG215" s="1">
        <v>738</v>
      </c>
      <c r="AH215" s="1">
        <v>8</v>
      </c>
      <c r="AI215" s="1">
        <v>2006</v>
      </c>
      <c r="AJ215" s="1" t="s">
        <v>10</v>
      </c>
      <c r="AK215" s="1">
        <v>274970</v>
      </c>
    </row>
    <row r="216" spans="1:37" x14ac:dyDescent="0.25">
      <c r="A216" s="5">
        <v>613</v>
      </c>
      <c r="B216" s="6">
        <v>60</v>
      </c>
      <c r="C216" s="6" t="s">
        <v>3</v>
      </c>
      <c r="D216" s="6">
        <v>11885</v>
      </c>
      <c r="E216" s="1" t="s">
        <v>45</v>
      </c>
      <c r="F216" s="1">
        <v>8</v>
      </c>
      <c r="G216" s="1">
        <v>5</v>
      </c>
      <c r="H216" s="1">
        <v>2001</v>
      </c>
      <c r="I216" s="1">
        <v>2001</v>
      </c>
      <c r="J216" s="1" t="s">
        <v>46</v>
      </c>
      <c r="K216" s="1" t="s">
        <v>48</v>
      </c>
      <c r="L216" s="1" t="s">
        <v>47</v>
      </c>
      <c r="M216" s="1" t="s">
        <v>55</v>
      </c>
      <c r="N216" s="1" t="s">
        <v>48</v>
      </c>
      <c r="O216" s="1" t="s">
        <v>47</v>
      </c>
      <c r="P216" s="1" t="s">
        <v>68</v>
      </c>
      <c r="Q216" s="1" t="s">
        <v>63</v>
      </c>
      <c r="R216" s="1">
        <v>990</v>
      </c>
      <c r="S216" s="1" t="s">
        <v>52</v>
      </c>
      <c r="T216" s="1">
        <v>1299</v>
      </c>
      <c r="U216" s="1">
        <v>573</v>
      </c>
      <c r="V216" s="1">
        <v>0</v>
      </c>
      <c r="W216" s="1">
        <v>1872</v>
      </c>
      <c r="X216" s="1">
        <v>2</v>
      </c>
      <c r="Y216" s="1">
        <v>1</v>
      </c>
      <c r="Z216" s="1">
        <v>3</v>
      </c>
      <c r="AA216" s="1">
        <v>1</v>
      </c>
      <c r="AB216" s="1" t="s">
        <v>62</v>
      </c>
      <c r="AC216" s="1">
        <v>7</v>
      </c>
      <c r="AD216" s="1" t="s">
        <v>53</v>
      </c>
      <c r="AE216" s="1" t="s">
        <v>69</v>
      </c>
      <c r="AF216" s="1">
        <v>2</v>
      </c>
      <c r="AG216" s="1">
        <v>0</v>
      </c>
      <c r="AH216" s="1">
        <v>11</v>
      </c>
      <c r="AI216" s="1">
        <v>2009</v>
      </c>
      <c r="AJ216" s="1" t="s">
        <v>9</v>
      </c>
      <c r="AK216" s="1">
        <v>261500</v>
      </c>
    </row>
    <row r="217" spans="1:37" x14ac:dyDescent="0.25">
      <c r="A217" s="5">
        <v>201</v>
      </c>
      <c r="B217" s="6">
        <v>20</v>
      </c>
      <c r="C217" s="6" t="s">
        <v>4</v>
      </c>
      <c r="D217" s="6">
        <v>8546</v>
      </c>
      <c r="E217" s="1" t="s">
        <v>59</v>
      </c>
      <c r="F217" s="1">
        <v>4</v>
      </c>
      <c r="G217" s="1">
        <v>5</v>
      </c>
      <c r="H217" s="1">
        <v>2003</v>
      </c>
      <c r="I217" s="1">
        <v>2004</v>
      </c>
      <c r="J217" s="1" t="s">
        <v>46</v>
      </c>
      <c r="K217" s="1" t="s">
        <v>47</v>
      </c>
      <c r="L217" s="1" t="s">
        <v>47</v>
      </c>
      <c r="M217" s="1" t="s">
        <v>55</v>
      </c>
      <c r="N217" s="1" t="s">
        <v>48</v>
      </c>
      <c r="O217" s="1" t="s">
        <v>47</v>
      </c>
      <c r="P217" s="1" t="s">
        <v>50</v>
      </c>
      <c r="Q217" s="1" t="s">
        <v>56</v>
      </c>
      <c r="R217" s="1">
        <v>0</v>
      </c>
      <c r="S217" s="1" t="s">
        <v>52</v>
      </c>
      <c r="T217" s="1">
        <v>1121</v>
      </c>
      <c r="U217" s="1">
        <v>0</v>
      </c>
      <c r="V217" s="1">
        <v>0</v>
      </c>
      <c r="W217" s="1">
        <v>1121</v>
      </c>
      <c r="X217" s="1">
        <v>2</v>
      </c>
      <c r="Y217" s="1">
        <v>0</v>
      </c>
      <c r="Z217" s="1">
        <v>2</v>
      </c>
      <c r="AA217" s="1">
        <v>1</v>
      </c>
      <c r="AB217" s="1" t="s">
        <v>47</v>
      </c>
      <c r="AC217" s="1">
        <v>5</v>
      </c>
      <c r="AD217" s="1" t="s">
        <v>53</v>
      </c>
      <c r="AE217" s="1" t="s">
        <v>54</v>
      </c>
      <c r="AF217" s="1">
        <v>2</v>
      </c>
      <c r="AG217" s="1">
        <v>0</v>
      </c>
      <c r="AH217" s="1">
        <v>3</v>
      </c>
      <c r="AI217" s="1">
        <v>2010</v>
      </c>
      <c r="AJ217" s="1" t="s">
        <v>9</v>
      </c>
      <c r="AK217" s="1">
        <v>140000</v>
      </c>
    </row>
    <row r="218" spans="1:37" x14ac:dyDescent="0.25">
      <c r="A218" s="5">
        <v>449</v>
      </c>
      <c r="B218" s="6">
        <v>50</v>
      </c>
      <c r="C218" s="6" t="s">
        <v>4</v>
      </c>
      <c r="D218" s="6">
        <v>8600</v>
      </c>
      <c r="E218" s="1" t="s">
        <v>45</v>
      </c>
      <c r="F218" s="1">
        <v>6</v>
      </c>
      <c r="G218" s="1">
        <v>6</v>
      </c>
      <c r="H218" s="1">
        <v>1937</v>
      </c>
      <c r="I218" s="1">
        <v>1950</v>
      </c>
      <c r="J218" s="1" t="s">
        <v>46</v>
      </c>
      <c r="K218" s="1" t="s">
        <v>47</v>
      </c>
      <c r="L218" s="1" t="s">
        <v>47</v>
      </c>
      <c r="M218" s="1" t="s">
        <v>67</v>
      </c>
      <c r="N218" s="1" t="s">
        <v>47</v>
      </c>
      <c r="O218" s="1" t="s">
        <v>47</v>
      </c>
      <c r="P218" s="1" t="s">
        <v>50</v>
      </c>
      <c r="Q218" s="1" t="s">
        <v>56</v>
      </c>
      <c r="R218" s="1">
        <v>0</v>
      </c>
      <c r="S218" s="1" t="s">
        <v>52</v>
      </c>
      <c r="T218" s="1">
        <v>780</v>
      </c>
      <c r="U218" s="1">
        <v>596</v>
      </c>
      <c r="V218" s="1">
        <v>0</v>
      </c>
      <c r="W218" s="1">
        <v>1376</v>
      </c>
      <c r="X218" s="1">
        <v>2</v>
      </c>
      <c r="Y218" s="1">
        <v>0</v>
      </c>
      <c r="Z218" s="1">
        <v>3</v>
      </c>
      <c r="AA218" s="1">
        <v>1</v>
      </c>
      <c r="AB218" s="1" t="s">
        <v>47</v>
      </c>
      <c r="AC218" s="1">
        <v>7</v>
      </c>
      <c r="AD218" s="1" t="s">
        <v>53</v>
      </c>
      <c r="AE218" s="1" t="s">
        <v>58</v>
      </c>
      <c r="AF218" s="1">
        <v>1</v>
      </c>
      <c r="AG218" s="1">
        <v>0</v>
      </c>
      <c r="AH218" s="1">
        <v>6</v>
      </c>
      <c r="AI218" s="1">
        <v>2006</v>
      </c>
      <c r="AJ218" s="1" t="s">
        <v>9</v>
      </c>
      <c r="AK218" s="1">
        <v>119500</v>
      </c>
    </row>
    <row r="219" spans="1:37" x14ac:dyDescent="0.25">
      <c r="A219" s="5">
        <v>1332</v>
      </c>
      <c r="B219" s="6">
        <v>80</v>
      </c>
      <c r="C219" s="6" t="s">
        <v>3</v>
      </c>
      <c r="D219" s="6">
        <v>10780</v>
      </c>
      <c r="E219" s="1" t="s">
        <v>45</v>
      </c>
      <c r="F219" s="1">
        <v>5</v>
      </c>
      <c r="G219" s="1">
        <v>5</v>
      </c>
      <c r="H219" s="1">
        <v>1976</v>
      </c>
      <c r="I219" s="1">
        <v>1976</v>
      </c>
      <c r="J219" s="1" t="s">
        <v>46</v>
      </c>
      <c r="K219" s="1" t="s">
        <v>47</v>
      </c>
      <c r="L219" s="1" t="s">
        <v>47</v>
      </c>
      <c r="M219" s="1" t="s">
        <v>49</v>
      </c>
      <c r="N219" s="1" t="s">
        <v>47</v>
      </c>
      <c r="O219" s="1" t="s">
        <v>47</v>
      </c>
      <c r="P219" s="1" t="s">
        <v>68</v>
      </c>
      <c r="Q219" s="1" t="s">
        <v>65</v>
      </c>
      <c r="R219" s="1">
        <v>483</v>
      </c>
      <c r="S219" s="1" t="s">
        <v>52</v>
      </c>
      <c r="T219" s="1">
        <v>954</v>
      </c>
      <c r="U219" s="1">
        <v>0</v>
      </c>
      <c r="V219" s="1">
        <v>0</v>
      </c>
      <c r="W219" s="1">
        <v>954</v>
      </c>
      <c r="X219" s="1">
        <v>1</v>
      </c>
      <c r="Y219" s="1">
        <v>0</v>
      </c>
      <c r="Z219" s="1">
        <v>3</v>
      </c>
      <c r="AA219" s="1">
        <v>1</v>
      </c>
      <c r="AB219" s="1" t="s">
        <v>47</v>
      </c>
      <c r="AC219" s="1">
        <v>6</v>
      </c>
      <c r="AD219" s="1" t="s">
        <v>53</v>
      </c>
      <c r="AE219" s="1" t="s">
        <v>58</v>
      </c>
      <c r="AF219" s="1">
        <v>2</v>
      </c>
      <c r="AG219" s="1">
        <v>0</v>
      </c>
      <c r="AH219" s="1">
        <v>7</v>
      </c>
      <c r="AI219" s="1">
        <v>2006</v>
      </c>
      <c r="AJ219" s="1" t="s">
        <v>9</v>
      </c>
      <c r="AK219" s="1">
        <v>132500</v>
      </c>
    </row>
    <row r="220" spans="1:37" x14ac:dyDescent="0.25">
      <c r="A220" s="5">
        <v>271</v>
      </c>
      <c r="B220" s="6">
        <v>60</v>
      </c>
      <c r="C220" s="6" t="s">
        <v>5</v>
      </c>
      <c r="D220" s="6">
        <v>10728</v>
      </c>
      <c r="E220" s="1" t="s">
        <v>45</v>
      </c>
      <c r="F220" s="1">
        <v>8</v>
      </c>
      <c r="G220" s="1">
        <v>5</v>
      </c>
      <c r="H220" s="1">
        <v>2006</v>
      </c>
      <c r="I220" s="1">
        <v>2006</v>
      </c>
      <c r="J220" s="1" t="s">
        <v>46</v>
      </c>
      <c r="K220" s="1" t="s">
        <v>48</v>
      </c>
      <c r="L220" s="1" t="s">
        <v>47</v>
      </c>
      <c r="M220" s="1" t="s">
        <v>55</v>
      </c>
      <c r="N220" s="1" t="s">
        <v>48</v>
      </c>
      <c r="O220" s="1" t="s">
        <v>47</v>
      </c>
      <c r="P220" s="1" t="s">
        <v>70</v>
      </c>
      <c r="Q220" s="1" t="s">
        <v>56</v>
      </c>
      <c r="R220" s="1">
        <v>0</v>
      </c>
      <c r="S220" s="1" t="s">
        <v>52</v>
      </c>
      <c r="T220" s="1">
        <v>1095</v>
      </c>
      <c r="U220" s="1">
        <v>844</v>
      </c>
      <c r="V220" s="1">
        <v>0</v>
      </c>
      <c r="W220" s="1">
        <v>1939</v>
      </c>
      <c r="X220" s="1">
        <v>2</v>
      </c>
      <c r="Y220" s="1">
        <v>1</v>
      </c>
      <c r="Z220" s="1">
        <v>3</v>
      </c>
      <c r="AA220" s="1">
        <v>1</v>
      </c>
      <c r="AB220" s="1" t="s">
        <v>48</v>
      </c>
      <c r="AC220" s="1">
        <v>8</v>
      </c>
      <c r="AD220" s="1" t="s">
        <v>53</v>
      </c>
      <c r="AE220" s="1" t="s">
        <v>54</v>
      </c>
      <c r="AF220" s="1">
        <v>3</v>
      </c>
      <c r="AG220" s="1">
        <v>0</v>
      </c>
      <c r="AH220" s="1">
        <v>8</v>
      </c>
      <c r="AI220" s="1">
        <v>2006</v>
      </c>
      <c r="AJ220" s="1" t="s">
        <v>10</v>
      </c>
      <c r="AK220" s="1">
        <v>266000</v>
      </c>
    </row>
    <row r="221" spans="1:37" x14ac:dyDescent="0.25">
      <c r="A221" s="5">
        <v>86</v>
      </c>
      <c r="B221" s="6">
        <v>60</v>
      </c>
      <c r="C221" s="6" t="s">
        <v>3</v>
      </c>
      <c r="D221" s="6">
        <v>16059</v>
      </c>
      <c r="E221" s="1" t="s">
        <v>59</v>
      </c>
      <c r="F221" s="1">
        <v>8</v>
      </c>
      <c r="G221" s="1">
        <v>5</v>
      </c>
      <c r="H221" s="1">
        <v>1991</v>
      </c>
      <c r="I221" s="1">
        <v>1992</v>
      </c>
      <c r="J221" s="1" t="s">
        <v>61</v>
      </c>
      <c r="K221" s="1" t="s">
        <v>48</v>
      </c>
      <c r="L221" s="1" t="s">
        <v>47</v>
      </c>
      <c r="M221" s="1" t="s">
        <v>49</v>
      </c>
      <c r="N221" s="1" t="s">
        <v>48</v>
      </c>
      <c r="O221" s="1" t="s">
        <v>47</v>
      </c>
      <c r="P221" s="1" t="s">
        <v>50</v>
      </c>
      <c r="Q221" s="1" t="s">
        <v>56</v>
      </c>
      <c r="R221" s="1">
        <v>0</v>
      </c>
      <c r="S221" s="1" t="s">
        <v>52</v>
      </c>
      <c r="T221" s="1">
        <v>1301</v>
      </c>
      <c r="U221" s="1">
        <v>1116</v>
      </c>
      <c r="V221" s="1">
        <v>0</v>
      </c>
      <c r="W221" s="1">
        <v>2417</v>
      </c>
      <c r="X221" s="1">
        <v>2</v>
      </c>
      <c r="Y221" s="1">
        <v>1</v>
      </c>
      <c r="Z221" s="1">
        <v>4</v>
      </c>
      <c r="AA221" s="1">
        <v>1</v>
      </c>
      <c r="AB221" s="1" t="s">
        <v>48</v>
      </c>
      <c r="AC221" s="1">
        <v>9</v>
      </c>
      <c r="AD221" s="1" t="s">
        <v>53</v>
      </c>
      <c r="AE221" s="1" t="s">
        <v>54</v>
      </c>
      <c r="AF221" s="1">
        <v>2</v>
      </c>
      <c r="AG221" s="1">
        <v>0</v>
      </c>
      <c r="AH221" s="1">
        <v>4</v>
      </c>
      <c r="AI221" s="1">
        <v>2006</v>
      </c>
      <c r="AJ221" s="1" t="s">
        <v>9</v>
      </c>
      <c r="AK221" s="1">
        <v>260000</v>
      </c>
    </row>
    <row r="222" spans="1:37" x14ac:dyDescent="0.25">
      <c r="A222" s="5">
        <v>1431</v>
      </c>
      <c r="B222" s="6">
        <v>60</v>
      </c>
      <c r="C222" s="6" t="s">
        <v>3</v>
      </c>
      <c r="D222" s="6">
        <v>21930</v>
      </c>
      <c r="E222" s="1" t="s">
        <v>45</v>
      </c>
      <c r="F222" s="1">
        <v>5</v>
      </c>
      <c r="G222" s="1">
        <v>5</v>
      </c>
      <c r="H222" s="1">
        <v>2005</v>
      </c>
      <c r="I222" s="1">
        <v>2005</v>
      </c>
      <c r="J222" s="1" t="s">
        <v>46</v>
      </c>
      <c r="K222" s="1" t="s">
        <v>48</v>
      </c>
      <c r="L222" s="1" t="s">
        <v>47</v>
      </c>
      <c r="M222" s="1" t="s">
        <v>55</v>
      </c>
      <c r="N222" s="1" t="s">
        <v>48</v>
      </c>
      <c r="O222" s="1" t="s">
        <v>48</v>
      </c>
      <c r="P222" s="1" t="s">
        <v>68</v>
      </c>
      <c r="Q222" s="1" t="s">
        <v>56</v>
      </c>
      <c r="R222" s="1">
        <v>0</v>
      </c>
      <c r="S222" s="1" t="s">
        <v>52</v>
      </c>
      <c r="T222" s="1">
        <v>734</v>
      </c>
      <c r="U222" s="1">
        <v>1104</v>
      </c>
      <c r="V222" s="1">
        <v>0</v>
      </c>
      <c r="W222" s="1">
        <v>1838</v>
      </c>
      <c r="X222" s="1">
        <v>2</v>
      </c>
      <c r="Y222" s="1">
        <v>1</v>
      </c>
      <c r="Z222" s="1">
        <v>4</v>
      </c>
      <c r="AA222" s="1">
        <v>1</v>
      </c>
      <c r="AB222" s="1" t="s">
        <v>47</v>
      </c>
      <c r="AC222" s="1">
        <v>7</v>
      </c>
      <c r="AD222" s="1" t="s">
        <v>53</v>
      </c>
      <c r="AE222" s="1" t="s">
        <v>69</v>
      </c>
      <c r="AF222" s="1">
        <v>2</v>
      </c>
      <c r="AG222" s="1">
        <v>0</v>
      </c>
      <c r="AH222" s="1">
        <v>7</v>
      </c>
      <c r="AI222" s="1">
        <v>2006</v>
      </c>
      <c r="AJ222" s="1" t="s">
        <v>9</v>
      </c>
      <c r="AK222" s="1">
        <v>192140</v>
      </c>
    </row>
    <row r="223" spans="1:37" x14ac:dyDescent="0.25">
      <c r="A223" s="5">
        <v>157</v>
      </c>
      <c r="B223" s="6">
        <v>20</v>
      </c>
      <c r="C223" s="6" t="s">
        <v>3</v>
      </c>
      <c r="D223" s="6">
        <v>7200</v>
      </c>
      <c r="E223" s="1" t="s">
        <v>45</v>
      </c>
      <c r="F223" s="1">
        <v>5</v>
      </c>
      <c r="G223" s="1">
        <v>7</v>
      </c>
      <c r="H223" s="1">
        <v>1950</v>
      </c>
      <c r="I223" s="1">
        <v>1950</v>
      </c>
      <c r="J223" s="1" t="s">
        <v>61</v>
      </c>
      <c r="K223" s="1" t="s">
        <v>47</v>
      </c>
      <c r="L223" s="1" t="s">
        <v>47</v>
      </c>
      <c r="M223" s="1" t="s">
        <v>49</v>
      </c>
      <c r="N223" s="1" t="s">
        <v>74</v>
      </c>
      <c r="O223" s="1" t="s">
        <v>74</v>
      </c>
      <c r="P223" s="1" t="s">
        <v>74</v>
      </c>
      <c r="Q223" s="1" t="s">
        <v>74</v>
      </c>
      <c r="R223" s="1">
        <v>0</v>
      </c>
      <c r="S223" s="1" t="s">
        <v>52</v>
      </c>
      <c r="T223" s="1">
        <v>1040</v>
      </c>
      <c r="U223" s="1">
        <v>0</v>
      </c>
      <c r="V223" s="1">
        <v>0</v>
      </c>
      <c r="W223" s="1">
        <v>1040</v>
      </c>
      <c r="X223" s="1">
        <v>1</v>
      </c>
      <c r="Y223" s="1">
        <v>0</v>
      </c>
      <c r="Z223" s="1">
        <v>2</v>
      </c>
      <c r="AA223" s="1">
        <v>1</v>
      </c>
      <c r="AB223" s="1" t="s">
        <v>47</v>
      </c>
      <c r="AC223" s="1">
        <v>5</v>
      </c>
      <c r="AD223" s="1" t="s">
        <v>53</v>
      </c>
      <c r="AE223" s="1" t="s">
        <v>58</v>
      </c>
      <c r="AF223" s="1">
        <v>2</v>
      </c>
      <c r="AG223" s="1">
        <v>0</v>
      </c>
      <c r="AH223" s="1">
        <v>6</v>
      </c>
      <c r="AI223" s="1">
        <v>2006</v>
      </c>
      <c r="AJ223" s="1" t="s">
        <v>9</v>
      </c>
      <c r="AK223" s="1">
        <v>109500</v>
      </c>
    </row>
    <row r="224" spans="1:37" x14ac:dyDescent="0.25">
      <c r="A224" s="5">
        <v>730</v>
      </c>
      <c r="B224" s="6">
        <v>30</v>
      </c>
      <c r="C224" s="6" t="s">
        <v>4</v>
      </c>
      <c r="D224" s="6">
        <v>6240</v>
      </c>
      <c r="E224" s="1" t="s">
        <v>45</v>
      </c>
      <c r="F224" s="1">
        <v>4</v>
      </c>
      <c r="G224" s="1">
        <v>5</v>
      </c>
      <c r="H224" s="1">
        <v>1925</v>
      </c>
      <c r="I224" s="1">
        <v>1950</v>
      </c>
      <c r="J224" s="1" t="s">
        <v>46</v>
      </c>
      <c r="K224" s="1" t="s">
        <v>47</v>
      </c>
      <c r="L224" s="1" t="s">
        <v>47</v>
      </c>
      <c r="M224" s="1" t="s">
        <v>49</v>
      </c>
      <c r="N224" s="1" t="s">
        <v>47</v>
      </c>
      <c r="O224" s="1" t="s">
        <v>47</v>
      </c>
      <c r="P224" s="1" t="s">
        <v>50</v>
      </c>
      <c r="Q224" s="1" t="s">
        <v>51</v>
      </c>
      <c r="R224" s="1">
        <v>152</v>
      </c>
      <c r="S224" s="1" t="s">
        <v>52</v>
      </c>
      <c r="T224" s="1">
        <v>848</v>
      </c>
      <c r="U224" s="1">
        <v>0</v>
      </c>
      <c r="V224" s="1">
        <v>360</v>
      </c>
      <c r="W224" s="1">
        <v>1208</v>
      </c>
      <c r="X224" s="1">
        <v>1</v>
      </c>
      <c r="Y224" s="1">
        <v>0</v>
      </c>
      <c r="Z224" s="1">
        <v>2</v>
      </c>
      <c r="AA224" s="1">
        <v>1</v>
      </c>
      <c r="AB224" s="1" t="s">
        <v>47</v>
      </c>
      <c r="AC224" s="1">
        <v>5</v>
      </c>
      <c r="AD224" s="1" t="s">
        <v>53</v>
      </c>
      <c r="AE224" s="1" t="s">
        <v>58</v>
      </c>
      <c r="AF224" s="1">
        <v>2</v>
      </c>
      <c r="AG224" s="1">
        <v>0</v>
      </c>
      <c r="AH224" s="1">
        <v>1</v>
      </c>
      <c r="AI224" s="1">
        <v>2009</v>
      </c>
      <c r="AJ224" s="1" t="s">
        <v>9</v>
      </c>
      <c r="AK224" s="1">
        <v>103000</v>
      </c>
    </row>
    <row r="225" spans="1:37" x14ac:dyDescent="0.25">
      <c r="A225" s="5">
        <v>344</v>
      </c>
      <c r="B225" s="6">
        <v>120</v>
      </c>
      <c r="C225" s="6" t="s">
        <v>3</v>
      </c>
      <c r="D225" s="6">
        <v>8849</v>
      </c>
      <c r="E225" s="1" t="s">
        <v>45</v>
      </c>
      <c r="F225" s="1">
        <v>9</v>
      </c>
      <c r="G225" s="1">
        <v>5</v>
      </c>
      <c r="H225" s="1">
        <v>2005</v>
      </c>
      <c r="I225" s="1">
        <v>2005</v>
      </c>
      <c r="J225" s="1" t="s">
        <v>61</v>
      </c>
      <c r="K225" s="1" t="s">
        <v>62</v>
      </c>
      <c r="L225" s="1" t="s">
        <v>47</v>
      </c>
      <c r="M225" s="1" t="s">
        <v>55</v>
      </c>
      <c r="N225" s="1" t="s">
        <v>62</v>
      </c>
      <c r="O225" s="1" t="s">
        <v>47</v>
      </c>
      <c r="P225" s="1" t="s">
        <v>50</v>
      </c>
      <c r="Q225" s="1" t="s">
        <v>63</v>
      </c>
      <c r="R225" s="1">
        <v>28</v>
      </c>
      <c r="S225" s="1" t="s">
        <v>52</v>
      </c>
      <c r="T225" s="1">
        <v>1684</v>
      </c>
      <c r="U225" s="1">
        <v>0</v>
      </c>
      <c r="V225" s="1">
        <v>0</v>
      </c>
      <c r="W225" s="1">
        <v>1684</v>
      </c>
      <c r="X225" s="1">
        <v>2</v>
      </c>
      <c r="Y225" s="1">
        <v>0</v>
      </c>
      <c r="Z225" s="1">
        <v>2</v>
      </c>
      <c r="AA225" s="1">
        <v>1</v>
      </c>
      <c r="AB225" s="1" t="s">
        <v>62</v>
      </c>
      <c r="AC225" s="1">
        <v>6</v>
      </c>
      <c r="AD225" s="1" t="s">
        <v>53</v>
      </c>
      <c r="AE225" s="1" t="s">
        <v>54</v>
      </c>
      <c r="AF225" s="1">
        <v>2</v>
      </c>
      <c r="AG225" s="1">
        <v>0</v>
      </c>
      <c r="AH225" s="1">
        <v>7</v>
      </c>
      <c r="AI225" s="1">
        <v>2008</v>
      </c>
      <c r="AJ225" s="1" t="s">
        <v>9</v>
      </c>
      <c r="AK225" s="1">
        <v>266000</v>
      </c>
    </row>
    <row r="226" spans="1:37" x14ac:dyDescent="0.25">
      <c r="A226" s="5">
        <v>1110</v>
      </c>
      <c r="B226" s="6">
        <v>20</v>
      </c>
      <c r="C226" s="6" t="s">
        <v>3</v>
      </c>
      <c r="D226" s="6">
        <v>11362</v>
      </c>
      <c r="E226" s="1" t="s">
        <v>45</v>
      </c>
      <c r="F226" s="1">
        <v>8</v>
      </c>
      <c r="G226" s="1">
        <v>5</v>
      </c>
      <c r="H226" s="1">
        <v>2004</v>
      </c>
      <c r="I226" s="1">
        <v>2005</v>
      </c>
      <c r="J226" s="1" t="s">
        <v>46</v>
      </c>
      <c r="K226" s="1" t="s">
        <v>48</v>
      </c>
      <c r="L226" s="1" t="s">
        <v>47</v>
      </c>
      <c r="M226" s="1" t="s">
        <v>55</v>
      </c>
      <c r="N226" s="1" t="s">
        <v>62</v>
      </c>
      <c r="O226" s="1" t="s">
        <v>47</v>
      </c>
      <c r="P226" s="1" t="s">
        <v>70</v>
      </c>
      <c r="Q226" s="1" t="s">
        <v>63</v>
      </c>
      <c r="R226" s="1">
        <v>1039</v>
      </c>
      <c r="S226" s="1" t="s">
        <v>52</v>
      </c>
      <c r="T226" s="1">
        <v>1836</v>
      </c>
      <c r="U226" s="1">
        <v>0</v>
      </c>
      <c r="V226" s="1">
        <v>0</v>
      </c>
      <c r="W226" s="1">
        <v>1836</v>
      </c>
      <c r="X226" s="1">
        <v>2</v>
      </c>
      <c r="Y226" s="1">
        <v>0</v>
      </c>
      <c r="Z226" s="1">
        <v>3</v>
      </c>
      <c r="AA226" s="1">
        <v>1</v>
      </c>
      <c r="AB226" s="1" t="s">
        <v>48</v>
      </c>
      <c r="AC226" s="1">
        <v>7</v>
      </c>
      <c r="AD226" s="1" t="s">
        <v>53</v>
      </c>
      <c r="AE226" s="1" t="s">
        <v>54</v>
      </c>
      <c r="AF226" s="1">
        <v>3</v>
      </c>
      <c r="AG226" s="1">
        <v>0</v>
      </c>
      <c r="AH226" s="1">
        <v>3</v>
      </c>
      <c r="AI226" s="1">
        <v>2009</v>
      </c>
      <c r="AJ226" s="1" t="s">
        <v>9</v>
      </c>
      <c r="AK226" s="1">
        <v>280000</v>
      </c>
    </row>
    <row r="227" spans="1:37" x14ac:dyDescent="0.25">
      <c r="A227" s="5">
        <v>1163</v>
      </c>
      <c r="B227" s="1">
        <v>20</v>
      </c>
      <c r="C227" s="6" t="s">
        <v>3</v>
      </c>
      <c r="D227" s="6">
        <v>8724</v>
      </c>
      <c r="E227" s="1" t="s">
        <v>45</v>
      </c>
      <c r="F227" s="1">
        <v>5</v>
      </c>
      <c r="G227" s="1">
        <v>5</v>
      </c>
      <c r="H227" s="1">
        <v>1968</v>
      </c>
      <c r="I227" s="1">
        <v>1968</v>
      </c>
      <c r="J227" s="1" t="s">
        <v>46</v>
      </c>
      <c r="K227" s="1" t="s">
        <v>47</v>
      </c>
      <c r="L227" s="1" t="s">
        <v>47</v>
      </c>
      <c r="M227" s="1" t="s">
        <v>49</v>
      </c>
      <c r="N227" s="1" t="s">
        <v>48</v>
      </c>
      <c r="O227" s="1" t="s">
        <v>47</v>
      </c>
      <c r="P227" s="1" t="s">
        <v>50</v>
      </c>
      <c r="Q227" s="1" t="s">
        <v>51</v>
      </c>
      <c r="R227" s="1">
        <v>492</v>
      </c>
      <c r="S227" s="1" t="s">
        <v>52</v>
      </c>
      <c r="T227" s="1">
        <v>894</v>
      </c>
      <c r="U227" s="1">
        <v>0</v>
      </c>
      <c r="V227" s="1">
        <v>0</v>
      </c>
      <c r="W227" s="1">
        <v>894</v>
      </c>
      <c r="X227" s="1">
        <v>1</v>
      </c>
      <c r="Y227" s="1">
        <v>0</v>
      </c>
      <c r="Z227" s="1">
        <v>3</v>
      </c>
      <c r="AA227" s="1">
        <v>1</v>
      </c>
      <c r="AB227" s="1" t="s">
        <v>47</v>
      </c>
      <c r="AC227" s="1">
        <v>5</v>
      </c>
      <c r="AD227" s="1" t="s">
        <v>53</v>
      </c>
      <c r="AE227" s="1" t="s">
        <v>54</v>
      </c>
      <c r="AF227" s="1">
        <v>2</v>
      </c>
      <c r="AG227" s="1">
        <v>0</v>
      </c>
      <c r="AH227" s="1">
        <v>5</v>
      </c>
      <c r="AI227" s="1">
        <v>2007</v>
      </c>
      <c r="AJ227" s="1" t="s">
        <v>9</v>
      </c>
      <c r="AK227" s="1">
        <v>129000</v>
      </c>
    </row>
    <row r="228" spans="1:37" x14ac:dyDescent="0.25">
      <c r="A228" s="5">
        <v>17</v>
      </c>
      <c r="B228" s="6">
        <v>20</v>
      </c>
      <c r="C228" s="6" t="s">
        <v>3</v>
      </c>
      <c r="D228" s="6">
        <v>11241</v>
      </c>
      <c r="E228" s="1" t="s">
        <v>71</v>
      </c>
      <c r="F228" s="1">
        <v>6</v>
      </c>
      <c r="G228" s="1">
        <v>7</v>
      </c>
      <c r="H228" s="1">
        <v>1970</v>
      </c>
      <c r="I228" s="1">
        <v>1970</v>
      </c>
      <c r="J228" s="1" t="s">
        <v>46</v>
      </c>
      <c r="K228" s="1" t="s">
        <v>47</v>
      </c>
      <c r="L228" s="1" t="s">
        <v>47</v>
      </c>
      <c r="M228" s="1" t="s">
        <v>49</v>
      </c>
      <c r="N228" s="1" t="s">
        <v>47</v>
      </c>
      <c r="O228" s="1" t="s">
        <v>47</v>
      </c>
      <c r="P228" s="1" t="s">
        <v>50</v>
      </c>
      <c r="Q228" s="1" t="s">
        <v>65</v>
      </c>
      <c r="R228" s="1">
        <v>578</v>
      </c>
      <c r="S228" s="1" t="s">
        <v>52</v>
      </c>
      <c r="T228" s="1">
        <v>1004</v>
      </c>
      <c r="U228" s="1">
        <v>0</v>
      </c>
      <c r="V228" s="1">
        <v>0</v>
      </c>
      <c r="W228" s="1">
        <v>1004</v>
      </c>
      <c r="X228" s="1">
        <v>1</v>
      </c>
      <c r="Y228" s="1">
        <v>0</v>
      </c>
      <c r="Z228" s="1">
        <v>2</v>
      </c>
      <c r="AA228" s="1">
        <v>1</v>
      </c>
      <c r="AB228" s="1" t="s">
        <v>47</v>
      </c>
      <c r="AC228" s="1">
        <v>5</v>
      </c>
      <c r="AD228" s="1" t="s">
        <v>53</v>
      </c>
      <c r="AE228" s="1" t="s">
        <v>54</v>
      </c>
      <c r="AF228" s="1">
        <v>2</v>
      </c>
      <c r="AG228" s="1">
        <v>0</v>
      </c>
      <c r="AH228" s="1">
        <v>3</v>
      </c>
      <c r="AI228" s="1">
        <v>2010</v>
      </c>
      <c r="AJ228" s="1" t="s">
        <v>9</v>
      </c>
      <c r="AK228" s="1">
        <v>149000</v>
      </c>
    </row>
    <row r="229" spans="1:37" x14ac:dyDescent="0.25">
      <c r="A229" s="5">
        <v>76</v>
      </c>
      <c r="B229" s="6">
        <v>180</v>
      </c>
      <c r="C229" s="6" t="s">
        <v>4</v>
      </c>
      <c r="D229" s="6">
        <v>1596</v>
      </c>
      <c r="E229" s="1" t="s">
        <v>45</v>
      </c>
      <c r="F229" s="1">
        <v>4</v>
      </c>
      <c r="G229" s="1">
        <v>5</v>
      </c>
      <c r="H229" s="1">
        <v>1973</v>
      </c>
      <c r="I229" s="1">
        <v>1973</v>
      </c>
      <c r="J229" s="1" t="s">
        <v>46</v>
      </c>
      <c r="K229" s="1" t="s">
        <v>47</v>
      </c>
      <c r="L229" s="1" t="s">
        <v>47</v>
      </c>
      <c r="M229" s="1" t="s">
        <v>49</v>
      </c>
      <c r="N229" s="1" t="s">
        <v>48</v>
      </c>
      <c r="O229" s="1" t="s">
        <v>47</v>
      </c>
      <c r="P229" s="1" t="s">
        <v>48</v>
      </c>
      <c r="Q229" s="1" t="s">
        <v>63</v>
      </c>
      <c r="R229" s="1">
        <v>462</v>
      </c>
      <c r="S229" s="1" t="s">
        <v>52</v>
      </c>
      <c r="T229" s="1">
        <v>526</v>
      </c>
      <c r="U229" s="1">
        <v>462</v>
      </c>
      <c r="V229" s="1">
        <v>0</v>
      </c>
      <c r="W229" s="1">
        <v>988</v>
      </c>
      <c r="X229" s="1">
        <v>1</v>
      </c>
      <c r="Y229" s="1">
        <v>0</v>
      </c>
      <c r="Z229" s="1">
        <v>2</v>
      </c>
      <c r="AA229" s="1">
        <v>1</v>
      </c>
      <c r="AB229" s="1" t="s">
        <v>47</v>
      </c>
      <c r="AC229" s="1">
        <v>5</v>
      </c>
      <c r="AD229" s="1" t="s">
        <v>53</v>
      </c>
      <c r="AE229" s="1" t="s">
        <v>69</v>
      </c>
      <c r="AF229" s="1">
        <v>1</v>
      </c>
      <c r="AG229" s="1">
        <v>0</v>
      </c>
      <c r="AH229" s="1">
        <v>11</v>
      </c>
      <c r="AI229" s="1">
        <v>2009</v>
      </c>
      <c r="AJ229" s="1" t="s">
        <v>9</v>
      </c>
      <c r="AK229" s="1">
        <v>91000</v>
      </c>
    </row>
    <row r="230" spans="1:37" x14ac:dyDescent="0.25">
      <c r="A230" s="5">
        <v>1312</v>
      </c>
      <c r="B230" s="6">
        <v>20</v>
      </c>
      <c r="C230" s="6" t="s">
        <v>3</v>
      </c>
      <c r="D230" s="6">
        <v>8814</v>
      </c>
      <c r="E230" s="1" t="s">
        <v>45</v>
      </c>
      <c r="F230" s="1">
        <v>7</v>
      </c>
      <c r="G230" s="1">
        <v>5</v>
      </c>
      <c r="H230" s="1">
        <v>2005</v>
      </c>
      <c r="I230" s="1">
        <v>2007</v>
      </c>
      <c r="J230" s="1" t="s">
        <v>46</v>
      </c>
      <c r="K230" s="1" t="s">
        <v>48</v>
      </c>
      <c r="L230" s="1" t="s">
        <v>47</v>
      </c>
      <c r="M230" s="1" t="s">
        <v>55</v>
      </c>
      <c r="N230" s="1" t="s">
        <v>48</v>
      </c>
      <c r="O230" s="1" t="s">
        <v>47</v>
      </c>
      <c r="P230" s="1" t="s">
        <v>50</v>
      </c>
      <c r="Q230" s="1" t="s">
        <v>63</v>
      </c>
      <c r="R230" s="1">
        <v>925</v>
      </c>
      <c r="S230" s="1" t="s">
        <v>52</v>
      </c>
      <c r="T230" s="1">
        <v>1274</v>
      </c>
      <c r="U230" s="1">
        <v>0</v>
      </c>
      <c r="V230" s="1">
        <v>0</v>
      </c>
      <c r="W230" s="1">
        <v>1274</v>
      </c>
      <c r="X230" s="1">
        <v>2</v>
      </c>
      <c r="Y230" s="1">
        <v>0</v>
      </c>
      <c r="Z230" s="1">
        <v>3</v>
      </c>
      <c r="AA230" s="1">
        <v>1</v>
      </c>
      <c r="AB230" s="1" t="s">
        <v>48</v>
      </c>
      <c r="AC230" s="1">
        <v>6</v>
      </c>
      <c r="AD230" s="1" t="s">
        <v>53</v>
      </c>
      <c r="AE230" s="1" t="s">
        <v>54</v>
      </c>
      <c r="AF230" s="1">
        <v>2</v>
      </c>
      <c r="AG230" s="1">
        <v>0</v>
      </c>
      <c r="AH230" s="1">
        <v>1</v>
      </c>
      <c r="AI230" s="1">
        <v>2007</v>
      </c>
      <c r="AJ230" s="1" t="s">
        <v>10</v>
      </c>
      <c r="AK230" s="1">
        <v>203000</v>
      </c>
    </row>
    <row r="231" spans="1:37" x14ac:dyDescent="0.25">
      <c r="A231" s="5">
        <v>1246</v>
      </c>
      <c r="B231" s="6">
        <v>80</v>
      </c>
      <c r="C231" s="6" t="s">
        <v>3</v>
      </c>
      <c r="D231" s="6">
        <v>12090</v>
      </c>
      <c r="E231" s="1" t="s">
        <v>45</v>
      </c>
      <c r="F231" s="1">
        <v>6</v>
      </c>
      <c r="G231" s="1">
        <v>7</v>
      </c>
      <c r="H231" s="1">
        <v>1984</v>
      </c>
      <c r="I231" s="1">
        <v>2003</v>
      </c>
      <c r="J231" s="1" t="s">
        <v>61</v>
      </c>
      <c r="K231" s="1" t="s">
        <v>47</v>
      </c>
      <c r="L231" s="1" t="s">
        <v>47</v>
      </c>
      <c r="M231" s="1" t="s">
        <v>49</v>
      </c>
      <c r="N231" s="1" t="s">
        <v>48</v>
      </c>
      <c r="O231" s="1" t="s">
        <v>47</v>
      </c>
      <c r="P231" s="1" t="s">
        <v>50</v>
      </c>
      <c r="Q231" s="1" t="s">
        <v>56</v>
      </c>
      <c r="R231" s="1">
        <v>0</v>
      </c>
      <c r="S231" s="1" t="s">
        <v>52</v>
      </c>
      <c r="T231" s="1">
        <v>1140</v>
      </c>
      <c r="U231" s="1">
        <v>728</v>
      </c>
      <c r="V231" s="1">
        <v>0</v>
      </c>
      <c r="W231" s="1">
        <v>1868</v>
      </c>
      <c r="X231" s="1">
        <v>3</v>
      </c>
      <c r="Y231" s="1">
        <v>1</v>
      </c>
      <c r="Z231" s="1">
        <v>3</v>
      </c>
      <c r="AA231" s="1">
        <v>1</v>
      </c>
      <c r="AB231" s="1" t="s">
        <v>47</v>
      </c>
      <c r="AC231" s="1">
        <v>7</v>
      </c>
      <c r="AD231" s="1" t="s">
        <v>53</v>
      </c>
      <c r="AE231" s="1" t="s">
        <v>69</v>
      </c>
      <c r="AF231" s="1">
        <v>2</v>
      </c>
      <c r="AG231" s="1">
        <v>0</v>
      </c>
      <c r="AH231" s="1">
        <v>1</v>
      </c>
      <c r="AI231" s="1">
        <v>2007</v>
      </c>
      <c r="AJ231" s="1" t="s">
        <v>10</v>
      </c>
      <c r="AK231" s="1">
        <v>178000</v>
      </c>
    </row>
    <row r="232" spans="1:37" x14ac:dyDescent="0.25">
      <c r="A232" s="5">
        <v>97</v>
      </c>
      <c r="B232" s="6">
        <v>20</v>
      </c>
      <c r="C232" s="6" t="s">
        <v>3</v>
      </c>
      <c r="D232" s="6">
        <v>10264</v>
      </c>
      <c r="E232" s="1" t="s">
        <v>45</v>
      </c>
      <c r="F232" s="1">
        <v>7</v>
      </c>
      <c r="G232" s="1">
        <v>5</v>
      </c>
      <c r="H232" s="1">
        <v>1999</v>
      </c>
      <c r="I232" s="1">
        <v>1999</v>
      </c>
      <c r="J232" s="1" t="s">
        <v>46</v>
      </c>
      <c r="K232" s="1" t="s">
        <v>48</v>
      </c>
      <c r="L232" s="1" t="s">
        <v>47</v>
      </c>
      <c r="M232" s="1" t="s">
        <v>55</v>
      </c>
      <c r="N232" s="1" t="s">
        <v>48</v>
      </c>
      <c r="O232" s="1" t="s">
        <v>47</v>
      </c>
      <c r="P232" s="1" t="s">
        <v>68</v>
      </c>
      <c r="Q232" s="1" t="s">
        <v>65</v>
      </c>
      <c r="R232" s="1">
        <v>1162</v>
      </c>
      <c r="S232" s="1" t="s">
        <v>52</v>
      </c>
      <c r="T232" s="1">
        <v>1588</v>
      </c>
      <c r="U232" s="1">
        <v>0</v>
      </c>
      <c r="V232" s="1">
        <v>0</v>
      </c>
      <c r="W232" s="1">
        <v>1588</v>
      </c>
      <c r="X232" s="1">
        <v>2</v>
      </c>
      <c r="Y232" s="1">
        <v>0</v>
      </c>
      <c r="Z232" s="1">
        <v>3</v>
      </c>
      <c r="AA232" s="1">
        <v>1</v>
      </c>
      <c r="AB232" s="1" t="s">
        <v>48</v>
      </c>
      <c r="AC232" s="1">
        <v>6</v>
      </c>
      <c r="AD232" s="1" t="s">
        <v>53</v>
      </c>
      <c r="AE232" s="1" t="s">
        <v>54</v>
      </c>
      <c r="AF232" s="1">
        <v>2</v>
      </c>
      <c r="AG232" s="1">
        <v>0</v>
      </c>
      <c r="AH232" s="1">
        <v>8</v>
      </c>
      <c r="AI232" s="1">
        <v>2006</v>
      </c>
      <c r="AJ232" s="1" t="s">
        <v>9</v>
      </c>
      <c r="AK232" s="1">
        <v>214000</v>
      </c>
    </row>
    <row r="233" spans="1:37" x14ac:dyDescent="0.25">
      <c r="A233" s="5">
        <v>605</v>
      </c>
      <c r="B233" s="6">
        <v>20</v>
      </c>
      <c r="C233" s="6" t="s">
        <v>3</v>
      </c>
      <c r="D233" s="6">
        <v>12803</v>
      </c>
      <c r="E233" s="1" t="s">
        <v>45</v>
      </c>
      <c r="F233" s="1">
        <v>7</v>
      </c>
      <c r="G233" s="1">
        <v>5</v>
      </c>
      <c r="H233" s="1">
        <v>2002</v>
      </c>
      <c r="I233" s="1">
        <v>2002</v>
      </c>
      <c r="J233" s="1" t="s">
        <v>46</v>
      </c>
      <c r="K233" s="1" t="s">
        <v>48</v>
      </c>
      <c r="L233" s="1" t="s">
        <v>47</v>
      </c>
      <c r="M233" s="1" t="s">
        <v>55</v>
      </c>
      <c r="N233" s="1" t="s">
        <v>48</v>
      </c>
      <c r="O233" s="1" t="s">
        <v>47</v>
      </c>
      <c r="P233" s="1" t="s">
        <v>70</v>
      </c>
      <c r="Q233" s="1" t="s">
        <v>63</v>
      </c>
      <c r="R233" s="1">
        <v>922</v>
      </c>
      <c r="S233" s="1" t="s">
        <v>52</v>
      </c>
      <c r="T233" s="1">
        <v>1494</v>
      </c>
      <c r="U233" s="1">
        <v>0</v>
      </c>
      <c r="V233" s="1">
        <v>0</v>
      </c>
      <c r="W233" s="1">
        <v>1494</v>
      </c>
      <c r="X233" s="1">
        <v>2</v>
      </c>
      <c r="Y233" s="1">
        <v>0</v>
      </c>
      <c r="Z233" s="1">
        <v>3</v>
      </c>
      <c r="AA233" s="1">
        <v>1</v>
      </c>
      <c r="AB233" s="1" t="s">
        <v>48</v>
      </c>
      <c r="AC233" s="1">
        <v>6</v>
      </c>
      <c r="AD233" s="1" t="s">
        <v>53</v>
      </c>
      <c r="AE233" s="1" t="s">
        <v>54</v>
      </c>
      <c r="AF233" s="1">
        <v>2</v>
      </c>
      <c r="AG233" s="1">
        <v>0</v>
      </c>
      <c r="AH233" s="1">
        <v>9</v>
      </c>
      <c r="AI233" s="1">
        <v>2008</v>
      </c>
      <c r="AJ233" s="1" t="s">
        <v>9</v>
      </c>
      <c r="AK233" s="1">
        <v>221000</v>
      </c>
    </row>
    <row r="234" spans="1:37" x14ac:dyDescent="0.25">
      <c r="A234" s="5">
        <v>180</v>
      </c>
      <c r="B234" s="6">
        <v>30</v>
      </c>
      <c r="C234" s="6" t="s">
        <v>4</v>
      </c>
      <c r="D234" s="6">
        <v>8520</v>
      </c>
      <c r="E234" s="1" t="s">
        <v>45</v>
      </c>
      <c r="F234" s="1">
        <v>5</v>
      </c>
      <c r="G234" s="1">
        <v>6</v>
      </c>
      <c r="H234" s="1">
        <v>1923</v>
      </c>
      <c r="I234" s="1">
        <v>2006</v>
      </c>
      <c r="J234" s="1" t="s">
        <v>46</v>
      </c>
      <c r="K234" s="1" t="s">
        <v>48</v>
      </c>
      <c r="L234" s="1" t="s">
        <v>47</v>
      </c>
      <c r="M234" s="1" t="s">
        <v>49</v>
      </c>
      <c r="N234" s="1" t="s">
        <v>47</v>
      </c>
      <c r="O234" s="1" t="s">
        <v>47</v>
      </c>
      <c r="P234" s="1" t="s">
        <v>50</v>
      </c>
      <c r="Q234" s="1" t="s">
        <v>56</v>
      </c>
      <c r="R234" s="1">
        <v>0</v>
      </c>
      <c r="S234" s="1" t="s">
        <v>52</v>
      </c>
      <c r="T234" s="1">
        <v>968</v>
      </c>
      <c r="U234" s="1">
        <v>0</v>
      </c>
      <c r="V234" s="1">
        <v>0</v>
      </c>
      <c r="W234" s="1">
        <v>968</v>
      </c>
      <c r="X234" s="1">
        <v>1</v>
      </c>
      <c r="Y234" s="1">
        <v>0</v>
      </c>
      <c r="Z234" s="1">
        <v>2</v>
      </c>
      <c r="AA234" s="1">
        <v>1</v>
      </c>
      <c r="AB234" s="1" t="s">
        <v>47</v>
      </c>
      <c r="AC234" s="1">
        <v>5</v>
      </c>
      <c r="AD234" s="1" t="s">
        <v>53</v>
      </c>
      <c r="AE234" s="1" t="s">
        <v>58</v>
      </c>
      <c r="AF234" s="1">
        <v>2</v>
      </c>
      <c r="AG234" s="1">
        <v>0</v>
      </c>
      <c r="AH234" s="1">
        <v>7</v>
      </c>
      <c r="AI234" s="1">
        <v>2007</v>
      </c>
      <c r="AJ234" s="1" t="s">
        <v>9</v>
      </c>
      <c r="AK234" s="1">
        <v>100000</v>
      </c>
    </row>
    <row r="235" spans="1:37" x14ac:dyDescent="0.25">
      <c r="A235" s="5">
        <v>1052</v>
      </c>
      <c r="B235" s="6">
        <v>20</v>
      </c>
      <c r="C235" s="6" t="s">
        <v>3</v>
      </c>
      <c r="D235" s="6">
        <v>11175</v>
      </c>
      <c r="E235" s="1" t="s">
        <v>59</v>
      </c>
      <c r="F235" s="1">
        <v>7</v>
      </c>
      <c r="G235" s="1">
        <v>5</v>
      </c>
      <c r="H235" s="1">
        <v>2007</v>
      </c>
      <c r="I235" s="1">
        <v>2007</v>
      </c>
      <c r="J235" s="1" t="s">
        <v>46</v>
      </c>
      <c r="K235" s="1" t="s">
        <v>48</v>
      </c>
      <c r="L235" s="1" t="s">
        <v>47</v>
      </c>
      <c r="M235" s="1" t="s">
        <v>55</v>
      </c>
      <c r="N235" s="1" t="s">
        <v>48</v>
      </c>
      <c r="O235" s="1" t="s">
        <v>47</v>
      </c>
      <c r="P235" s="1" t="s">
        <v>68</v>
      </c>
      <c r="Q235" s="1" t="s">
        <v>56</v>
      </c>
      <c r="R235" s="1">
        <v>0</v>
      </c>
      <c r="S235" s="1" t="s">
        <v>52</v>
      </c>
      <c r="T235" s="1">
        <v>1316</v>
      </c>
      <c r="U235" s="1">
        <v>0</v>
      </c>
      <c r="V235" s="1">
        <v>0</v>
      </c>
      <c r="W235" s="1">
        <v>1316</v>
      </c>
      <c r="X235" s="1">
        <v>2</v>
      </c>
      <c r="Y235" s="1">
        <v>0</v>
      </c>
      <c r="Z235" s="1">
        <v>3</v>
      </c>
      <c r="AA235" s="1">
        <v>1</v>
      </c>
      <c r="AB235" s="1" t="s">
        <v>48</v>
      </c>
      <c r="AC235" s="1">
        <v>6</v>
      </c>
      <c r="AD235" s="1" t="s">
        <v>53</v>
      </c>
      <c r="AE235" s="1" t="s">
        <v>54</v>
      </c>
      <c r="AF235" s="1">
        <v>2</v>
      </c>
      <c r="AG235" s="1">
        <v>0</v>
      </c>
      <c r="AH235" s="1">
        <v>10</v>
      </c>
      <c r="AI235" s="1">
        <v>2007</v>
      </c>
      <c r="AJ235" s="1" t="s">
        <v>10</v>
      </c>
      <c r="AK235" s="1">
        <v>200141</v>
      </c>
    </row>
    <row r="236" spans="1:37" x14ac:dyDescent="0.25">
      <c r="A236" s="5">
        <v>1194</v>
      </c>
      <c r="B236" s="6">
        <v>120</v>
      </c>
      <c r="C236" s="6" t="s">
        <v>4</v>
      </c>
      <c r="D236" s="6">
        <v>4500</v>
      </c>
      <c r="E236" s="1" t="s">
        <v>64</v>
      </c>
      <c r="F236" s="1">
        <v>6</v>
      </c>
      <c r="G236" s="1">
        <v>5</v>
      </c>
      <c r="H236" s="1">
        <v>1999</v>
      </c>
      <c r="I236" s="1">
        <v>1999</v>
      </c>
      <c r="J236" s="1" t="s">
        <v>61</v>
      </c>
      <c r="K236" s="1" t="s">
        <v>47</v>
      </c>
      <c r="L236" s="1" t="s">
        <v>47</v>
      </c>
      <c r="M236" s="1" t="s">
        <v>55</v>
      </c>
      <c r="N236" s="1" t="s">
        <v>62</v>
      </c>
      <c r="O236" s="1" t="s">
        <v>47</v>
      </c>
      <c r="P236" s="1" t="s">
        <v>50</v>
      </c>
      <c r="Q236" s="1" t="s">
        <v>63</v>
      </c>
      <c r="R236" s="1">
        <v>883</v>
      </c>
      <c r="S236" s="1" t="s">
        <v>52</v>
      </c>
      <c r="T236" s="1">
        <v>1224</v>
      </c>
      <c r="U236" s="1">
        <v>0</v>
      </c>
      <c r="V236" s="1">
        <v>0</v>
      </c>
      <c r="W236" s="1">
        <v>1224</v>
      </c>
      <c r="X236" s="1">
        <v>2</v>
      </c>
      <c r="Y236" s="1">
        <v>0</v>
      </c>
      <c r="Z236" s="1">
        <v>2</v>
      </c>
      <c r="AA236" s="1">
        <v>1</v>
      </c>
      <c r="AB236" s="1" t="s">
        <v>47</v>
      </c>
      <c r="AC236" s="1">
        <v>5</v>
      </c>
      <c r="AD236" s="1" t="s">
        <v>53</v>
      </c>
      <c r="AE236" s="1" t="s">
        <v>54</v>
      </c>
      <c r="AF236" s="1">
        <v>2</v>
      </c>
      <c r="AG236" s="1">
        <v>0</v>
      </c>
      <c r="AH236" s="1">
        <v>6</v>
      </c>
      <c r="AI236" s="1">
        <v>2009</v>
      </c>
      <c r="AJ236" s="1" t="s">
        <v>9</v>
      </c>
      <c r="AK236" s="1">
        <v>165000</v>
      </c>
    </row>
    <row r="237" spans="1:37" x14ac:dyDescent="0.25">
      <c r="A237" s="5">
        <v>2</v>
      </c>
      <c r="B237" s="6">
        <v>20</v>
      </c>
      <c r="C237" s="6" t="s">
        <v>3</v>
      </c>
      <c r="D237" s="6">
        <v>9600</v>
      </c>
      <c r="E237" s="1" t="s">
        <v>64</v>
      </c>
      <c r="F237" s="1">
        <v>6</v>
      </c>
      <c r="G237" s="1">
        <v>8</v>
      </c>
      <c r="H237" s="1">
        <v>1976</v>
      </c>
      <c r="I237" s="1">
        <v>1976</v>
      </c>
      <c r="J237" s="1" t="s">
        <v>46</v>
      </c>
      <c r="K237" s="1" t="s">
        <v>47</v>
      </c>
      <c r="L237" s="1" t="s">
        <v>47</v>
      </c>
      <c r="M237" s="1" t="s">
        <v>49</v>
      </c>
      <c r="N237" s="1" t="s">
        <v>48</v>
      </c>
      <c r="O237" s="1" t="s">
        <v>47</v>
      </c>
      <c r="P237" s="1" t="s">
        <v>48</v>
      </c>
      <c r="Q237" s="1" t="s">
        <v>65</v>
      </c>
      <c r="R237" s="1">
        <v>978</v>
      </c>
      <c r="S237" s="1" t="s">
        <v>52</v>
      </c>
      <c r="T237" s="1">
        <v>1262</v>
      </c>
      <c r="U237" s="1">
        <v>0</v>
      </c>
      <c r="V237" s="1">
        <v>0</v>
      </c>
      <c r="W237" s="1">
        <v>1262</v>
      </c>
      <c r="X237" s="1">
        <v>2</v>
      </c>
      <c r="Y237" s="1">
        <v>0</v>
      </c>
      <c r="Z237" s="1">
        <v>3</v>
      </c>
      <c r="AA237" s="1">
        <v>1</v>
      </c>
      <c r="AB237" s="1" t="s">
        <v>47</v>
      </c>
      <c r="AC237" s="1">
        <v>6</v>
      </c>
      <c r="AD237" s="1" t="s">
        <v>53</v>
      </c>
      <c r="AE237" s="1" t="s">
        <v>54</v>
      </c>
      <c r="AF237" s="1">
        <v>2</v>
      </c>
      <c r="AG237" s="1">
        <v>0</v>
      </c>
      <c r="AH237" s="1">
        <v>5</v>
      </c>
      <c r="AI237" s="1">
        <v>2007</v>
      </c>
      <c r="AJ237" s="1" t="s">
        <v>9</v>
      </c>
      <c r="AK237" s="1">
        <v>181500</v>
      </c>
    </row>
    <row r="238" spans="1:37" x14ac:dyDescent="0.25">
      <c r="A238" s="5">
        <v>1216</v>
      </c>
      <c r="B238" s="6">
        <v>20</v>
      </c>
      <c r="C238" s="6" t="s">
        <v>3</v>
      </c>
      <c r="D238" s="6">
        <v>7094</v>
      </c>
      <c r="E238" s="1" t="s">
        <v>45</v>
      </c>
      <c r="F238" s="1">
        <v>5</v>
      </c>
      <c r="G238" s="1">
        <v>5</v>
      </c>
      <c r="H238" s="1">
        <v>1966</v>
      </c>
      <c r="I238" s="1">
        <v>1966</v>
      </c>
      <c r="J238" s="1" t="s">
        <v>46</v>
      </c>
      <c r="K238" s="1" t="s">
        <v>47</v>
      </c>
      <c r="L238" s="1" t="s">
        <v>47</v>
      </c>
      <c r="M238" s="1" t="s">
        <v>49</v>
      </c>
      <c r="N238" s="1" t="s">
        <v>47</v>
      </c>
      <c r="O238" s="1" t="s">
        <v>47</v>
      </c>
      <c r="P238" s="1" t="s">
        <v>50</v>
      </c>
      <c r="Q238" s="1" t="s">
        <v>60</v>
      </c>
      <c r="R238" s="1">
        <v>180</v>
      </c>
      <c r="S238" s="1" t="s">
        <v>52</v>
      </c>
      <c r="T238" s="1">
        <v>894</v>
      </c>
      <c r="U238" s="1">
        <v>0</v>
      </c>
      <c r="V238" s="1">
        <v>0</v>
      </c>
      <c r="W238" s="1">
        <v>894</v>
      </c>
      <c r="X238" s="1">
        <v>1</v>
      </c>
      <c r="Y238" s="1">
        <v>0</v>
      </c>
      <c r="Z238" s="1">
        <v>3</v>
      </c>
      <c r="AA238" s="1">
        <v>1</v>
      </c>
      <c r="AB238" s="1" t="s">
        <v>47</v>
      </c>
      <c r="AC238" s="1">
        <v>5</v>
      </c>
      <c r="AD238" s="1" t="s">
        <v>53</v>
      </c>
      <c r="AE238" s="1" t="s">
        <v>58</v>
      </c>
      <c r="AF238" s="1">
        <v>1</v>
      </c>
      <c r="AG238" s="1">
        <v>0</v>
      </c>
      <c r="AH238" s="1">
        <v>5</v>
      </c>
      <c r="AI238" s="1">
        <v>2007</v>
      </c>
      <c r="AJ238" s="1" t="s">
        <v>9</v>
      </c>
      <c r="AK238" s="1">
        <v>125000</v>
      </c>
    </row>
    <row r="239" spans="1:37" x14ac:dyDescent="0.25">
      <c r="A239" s="5">
        <v>268</v>
      </c>
      <c r="B239" s="6">
        <v>75</v>
      </c>
      <c r="C239" s="6" t="s">
        <v>3</v>
      </c>
      <c r="D239" s="6">
        <v>8400</v>
      </c>
      <c r="E239" s="1" t="s">
        <v>45</v>
      </c>
      <c r="F239" s="1">
        <v>5</v>
      </c>
      <c r="G239" s="1">
        <v>8</v>
      </c>
      <c r="H239" s="1">
        <v>1939</v>
      </c>
      <c r="I239" s="1">
        <v>1997</v>
      </c>
      <c r="J239" s="1" t="s">
        <v>46</v>
      </c>
      <c r="K239" s="1" t="s">
        <v>47</v>
      </c>
      <c r="L239" s="1" t="s">
        <v>47</v>
      </c>
      <c r="M239" s="1" t="s">
        <v>55</v>
      </c>
      <c r="N239" s="1" t="s">
        <v>47</v>
      </c>
      <c r="O239" s="1" t="s">
        <v>47</v>
      </c>
      <c r="P239" s="1" t="s">
        <v>50</v>
      </c>
      <c r="Q239" s="1" t="s">
        <v>60</v>
      </c>
      <c r="R239" s="1">
        <v>378</v>
      </c>
      <c r="S239" s="1" t="s">
        <v>52</v>
      </c>
      <c r="T239" s="1">
        <v>1052</v>
      </c>
      <c r="U239" s="1">
        <v>720</v>
      </c>
      <c r="V239" s="1">
        <v>420</v>
      </c>
      <c r="W239" s="1">
        <v>2192</v>
      </c>
      <c r="X239" s="1">
        <v>2</v>
      </c>
      <c r="Y239" s="1">
        <v>1</v>
      </c>
      <c r="Z239" s="1">
        <v>4</v>
      </c>
      <c r="AA239" s="1">
        <v>1</v>
      </c>
      <c r="AB239" s="1" t="s">
        <v>48</v>
      </c>
      <c r="AC239" s="1">
        <v>8</v>
      </c>
      <c r="AD239" s="1" t="s">
        <v>53</v>
      </c>
      <c r="AE239" s="1" t="s">
        <v>58</v>
      </c>
      <c r="AF239" s="1">
        <v>1</v>
      </c>
      <c r="AG239" s="1">
        <v>0</v>
      </c>
      <c r="AH239" s="1">
        <v>7</v>
      </c>
      <c r="AI239" s="1">
        <v>2008</v>
      </c>
      <c r="AJ239" s="1" t="s">
        <v>9</v>
      </c>
      <c r="AK239" s="1">
        <v>179500</v>
      </c>
    </row>
    <row r="240" spans="1:37" x14ac:dyDescent="0.25">
      <c r="A240" s="5">
        <v>1291</v>
      </c>
      <c r="B240" s="1">
        <v>80</v>
      </c>
      <c r="C240" s="6" t="s">
        <v>3</v>
      </c>
      <c r="D240" s="6">
        <v>14112</v>
      </c>
      <c r="E240" s="1" t="s">
        <v>59</v>
      </c>
      <c r="F240" s="1">
        <v>5</v>
      </c>
      <c r="G240" s="1">
        <v>7</v>
      </c>
      <c r="H240" s="1">
        <v>1964</v>
      </c>
      <c r="I240" s="1">
        <v>1964</v>
      </c>
      <c r="J240" s="1" t="s">
        <v>61</v>
      </c>
      <c r="K240" s="1" t="s">
        <v>47</v>
      </c>
      <c r="L240" s="1" t="s">
        <v>47</v>
      </c>
      <c r="M240" s="1" t="s">
        <v>55</v>
      </c>
      <c r="N240" s="1" t="s">
        <v>47</v>
      </c>
      <c r="O240" s="1" t="s">
        <v>47</v>
      </c>
      <c r="P240" s="1" t="s">
        <v>68</v>
      </c>
      <c r="Q240" s="1" t="s">
        <v>63</v>
      </c>
      <c r="R240" s="1">
        <v>1014</v>
      </c>
      <c r="S240" s="1" t="s">
        <v>52</v>
      </c>
      <c r="T240" s="1">
        <v>1152</v>
      </c>
      <c r="U240" s="1">
        <v>0</v>
      </c>
      <c r="V240" s="1">
        <v>0</v>
      </c>
      <c r="W240" s="1">
        <v>1152</v>
      </c>
      <c r="X240" s="1">
        <v>1</v>
      </c>
      <c r="Y240" s="1">
        <v>0</v>
      </c>
      <c r="Z240" s="1">
        <v>3</v>
      </c>
      <c r="AA240" s="1">
        <v>1</v>
      </c>
      <c r="AB240" s="1" t="s">
        <v>47</v>
      </c>
      <c r="AC240" s="1">
        <v>6</v>
      </c>
      <c r="AD240" s="1" t="s">
        <v>53</v>
      </c>
      <c r="AE240" s="1" t="s">
        <v>54</v>
      </c>
      <c r="AF240" s="1">
        <v>2</v>
      </c>
      <c r="AG240" s="1">
        <v>0</v>
      </c>
      <c r="AH240" s="1">
        <v>4</v>
      </c>
      <c r="AI240" s="1">
        <v>2010</v>
      </c>
      <c r="AJ240" s="1" t="s">
        <v>9</v>
      </c>
      <c r="AK240" s="1">
        <v>180500</v>
      </c>
    </row>
    <row r="241" spans="1:37" x14ac:dyDescent="0.25">
      <c r="A241" s="5">
        <v>689</v>
      </c>
      <c r="B241" s="6">
        <v>20</v>
      </c>
      <c r="C241" s="6" t="s">
        <v>3</v>
      </c>
      <c r="D241" s="6">
        <v>8089</v>
      </c>
      <c r="E241" s="1" t="s">
        <v>45</v>
      </c>
      <c r="F241" s="1">
        <v>8</v>
      </c>
      <c r="G241" s="1">
        <v>6</v>
      </c>
      <c r="H241" s="1">
        <v>2007</v>
      </c>
      <c r="I241" s="1">
        <v>2007</v>
      </c>
      <c r="J241" s="1" t="s">
        <v>46</v>
      </c>
      <c r="K241" s="1" t="s">
        <v>48</v>
      </c>
      <c r="L241" s="1" t="s">
        <v>47</v>
      </c>
      <c r="M241" s="1" t="s">
        <v>55</v>
      </c>
      <c r="N241" s="1" t="s">
        <v>48</v>
      </c>
      <c r="O241" s="1" t="s">
        <v>47</v>
      </c>
      <c r="P241" s="1" t="s">
        <v>68</v>
      </c>
      <c r="Q241" s="1" t="s">
        <v>63</v>
      </c>
      <c r="R241" s="1">
        <v>945</v>
      </c>
      <c r="S241" s="1" t="s">
        <v>52</v>
      </c>
      <c r="T241" s="1">
        <v>1419</v>
      </c>
      <c r="U241" s="1">
        <v>0</v>
      </c>
      <c r="V241" s="1">
        <v>0</v>
      </c>
      <c r="W241" s="1">
        <v>1419</v>
      </c>
      <c r="X241" s="1">
        <v>2</v>
      </c>
      <c r="Y241" s="1">
        <v>0</v>
      </c>
      <c r="Z241" s="1">
        <v>2</v>
      </c>
      <c r="AA241" s="1">
        <v>1</v>
      </c>
      <c r="AB241" s="1" t="s">
        <v>48</v>
      </c>
      <c r="AC241" s="1">
        <v>7</v>
      </c>
      <c r="AD241" s="1" t="s">
        <v>53</v>
      </c>
      <c r="AE241" s="1" t="s">
        <v>54</v>
      </c>
      <c r="AF241" s="1">
        <v>2</v>
      </c>
      <c r="AG241" s="1">
        <v>0</v>
      </c>
      <c r="AH241" s="1">
        <v>10</v>
      </c>
      <c r="AI241" s="1">
        <v>2007</v>
      </c>
      <c r="AJ241" s="1" t="s">
        <v>10</v>
      </c>
      <c r="AK241" s="1">
        <v>392000</v>
      </c>
    </row>
    <row r="242" spans="1:37" x14ac:dyDescent="0.25">
      <c r="A242" s="5">
        <v>573</v>
      </c>
      <c r="B242" s="6">
        <v>60</v>
      </c>
      <c r="C242" s="6" t="s">
        <v>3</v>
      </c>
      <c r="D242" s="6">
        <v>13159</v>
      </c>
      <c r="E242" s="1" t="s">
        <v>59</v>
      </c>
      <c r="F242" s="1">
        <v>7</v>
      </c>
      <c r="G242" s="1">
        <v>5</v>
      </c>
      <c r="H242" s="1">
        <v>2009</v>
      </c>
      <c r="I242" s="1">
        <v>2009</v>
      </c>
      <c r="J242" s="1" t="s">
        <v>46</v>
      </c>
      <c r="K242" s="1" t="s">
        <v>47</v>
      </c>
      <c r="L242" s="1" t="s">
        <v>47</v>
      </c>
      <c r="M242" s="1" t="s">
        <v>55</v>
      </c>
      <c r="N242" s="1" t="s">
        <v>62</v>
      </c>
      <c r="O242" s="1" t="s">
        <v>47</v>
      </c>
      <c r="P242" s="1" t="s">
        <v>68</v>
      </c>
      <c r="Q242" s="1" t="s">
        <v>56</v>
      </c>
      <c r="R242" s="1">
        <v>0</v>
      </c>
      <c r="S242" s="1" t="s">
        <v>52</v>
      </c>
      <c r="T242" s="1">
        <v>846</v>
      </c>
      <c r="U242" s="1">
        <v>846</v>
      </c>
      <c r="V242" s="1">
        <v>0</v>
      </c>
      <c r="W242" s="1">
        <v>1692</v>
      </c>
      <c r="X242" s="1">
        <v>2</v>
      </c>
      <c r="Y242" s="1">
        <v>1</v>
      </c>
      <c r="Z242" s="1">
        <v>3</v>
      </c>
      <c r="AA242" s="1">
        <v>1</v>
      </c>
      <c r="AB242" s="1" t="s">
        <v>48</v>
      </c>
      <c r="AC242" s="1">
        <v>6</v>
      </c>
      <c r="AD242" s="1" t="s">
        <v>53</v>
      </c>
      <c r="AE242" s="1" t="s">
        <v>54</v>
      </c>
      <c r="AF242" s="1">
        <v>2</v>
      </c>
      <c r="AG242" s="1">
        <v>0</v>
      </c>
      <c r="AH242" s="1">
        <v>7</v>
      </c>
      <c r="AI242" s="1">
        <v>2009</v>
      </c>
      <c r="AJ242" s="1" t="s">
        <v>10</v>
      </c>
      <c r="AK242" s="1">
        <v>224500</v>
      </c>
    </row>
    <row r="243" spans="1:37" x14ac:dyDescent="0.25">
      <c r="A243" s="5">
        <v>878</v>
      </c>
      <c r="B243" s="6">
        <v>60</v>
      </c>
      <c r="C243" s="6" t="s">
        <v>3</v>
      </c>
      <c r="D243" s="6">
        <v>8834</v>
      </c>
      <c r="E243" s="1" t="s">
        <v>45</v>
      </c>
      <c r="F243" s="1">
        <v>9</v>
      </c>
      <c r="G243" s="1">
        <v>5</v>
      </c>
      <c r="H243" s="1">
        <v>2004</v>
      </c>
      <c r="I243" s="1">
        <v>2005</v>
      </c>
      <c r="J243" s="1" t="s">
        <v>61</v>
      </c>
      <c r="K243" s="1" t="s">
        <v>48</v>
      </c>
      <c r="L243" s="1" t="s">
        <v>47</v>
      </c>
      <c r="M243" s="1" t="s">
        <v>55</v>
      </c>
      <c r="N243" s="1" t="s">
        <v>62</v>
      </c>
      <c r="O243" s="1" t="s">
        <v>47</v>
      </c>
      <c r="P243" s="1" t="s">
        <v>50</v>
      </c>
      <c r="Q243" s="1" t="s">
        <v>63</v>
      </c>
      <c r="R243" s="1">
        <v>1170</v>
      </c>
      <c r="S243" s="1" t="s">
        <v>52</v>
      </c>
      <c r="T243" s="1">
        <v>1462</v>
      </c>
      <c r="U243" s="1">
        <v>762</v>
      </c>
      <c r="V243" s="1">
        <v>0</v>
      </c>
      <c r="W243" s="1">
        <v>2224</v>
      </c>
      <c r="X243" s="1">
        <v>2</v>
      </c>
      <c r="Y243" s="1">
        <v>1</v>
      </c>
      <c r="Z243" s="1">
        <v>4</v>
      </c>
      <c r="AA243" s="1">
        <v>1</v>
      </c>
      <c r="AB243" s="1" t="s">
        <v>62</v>
      </c>
      <c r="AC243" s="1">
        <v>10</v>
      </c>
      <c r="AD243" s="1" t="s">
        <v>53</v>
      </c>
      <c r="AE243" s="1" t="s">
        <v>54</v>
      </c>
      <c r="AF243" s="1">
        <v>3</v>
      </c>
      <c r="AG243" s="1">
        <v>0</v>
      </c>
      <c r="AH243" s="1">
        <v>6</v>
      </c>
      <c r="AI243" s="1">
        <v>2009</v>
      </c>
      <c r="AJ243" s="1" t="s">
        <v>9</v>
      </c>
      <c r="AK243" s="1">
        <v>350000</v>
      </c>
    </row>
    <row r="244" spans="1:37" x14ac:dyDescent="0.25">
      <c r="A244" s="5">
        <v>243</v>
      </c>
      <c r="B244" s="6">
        <v>50</v>
      </c>
      <c r="C244" s="6" t="s">
        <v>4</v>
      </c>
      <c r="D244" s="6">
        <v>5000</v>
      </c>
      <c r="E244" s="1" t="s">
        <v>59</v>
      </c>
      <c r="F244" s="1">
        <v>5</v>
      </c>
      <c r="G244" s="1">
        <v>4</v>
      </c>
      <c r="H244" s="1">
        <v>1900</v>
      </c>
      <c r="I244" s="1">
        <v>1950</v>
      </c>
      <c r="J244" s="1" t="s">
        <v>46</v>
      </c>
      <c r="K244" s="1" t="s">
        <v>47</v>
      </c>
      <c r="L244" s="1" t="s">
        <v>47</v>
      </c>
      <c r="M244" s="1" t="s">
        <v>67</v>
      </c>
      <c r="N244" s="1" t="s">
        <v>47</v>
      </c>
      <c r="O244" s="1" t="s">
        <v>47</v>
      </c>
      <c r="P244" s="1" t="s">
        <v>50</v>
      </c>
      <c r="Q244" s="1" t="s">
        <v>56</v>
      </c>
      <c r="R244" s="1">
        <v>0</v>
      </c>
      <c r="S244" s="1" t="s">
        <v>75</v>
      </c>
      <c r="T244" s="1">
        <v>889</v>
      </c>
      <c r="U244" s="1">
        <v>551</v>
      </c>
      <c r="V244" s="1">
        <v>0</v>
      </c>
      <c r="W244" s="1">
        <v>1440</v>
      </c>
      <c r="X244" s="1">
        <v>1</v>
      </c>
      <c r="Y244" s="1">
        <v>0</v>
      </c>
      <c r="Z244" s="1">
        <v>3</v>
      </c>
      <c r="AA244" s="1">
        <v>1</v>
      </c>
      <c r="AB244" s="1" t="s">
        <v>47</v>
      </c>
      <c r="AC244" s="1">
        <v>6</v>
      </c>
      <c r="AD244" s="1" t="s">
        <v>53</v>
      </c>
      <c r="AE244" s="1" t="s">
        <v>54</v>
      </c>
      <c r="AF244" s="1">
        <v>1</v>
      </c>
      <c r="AG244" s="1">
        <v>0</v>
      </c>
      <c r="AH244" s="1">
        <v>4</v>
      </c>
      <c r="AI244" s="1">
        <v>2006</v>
      </c>
      <c r="AJ244" s="1" t="s">
        <v>9</v>
      </c>
      <c r="AK244" s="1">
        <v>79000</v>
      </c>
    </row>
    <row r="245" spans="1:37" x14ac:dyDescent="0.25">
      <c r="A245" s="5">
        <v>1274</v>
      </c>
      <c r="B245" s="6">
        <v>80</v>
      </c>
      <c r="C245" s="6" t="s">
        <v>3</v>
      </c>
      <c r="D245" s="6">
        <v>11512</v>
      </c>
      <c r="E245" s="1" t="s">
        <v>59</v>
      </c>
      <c r="F245" s="1">
        <v>6</v>
      </c>
      <c r="G245" s="1">
        <v>7</v>
      </c>
      <c r="H245" s="1">
        <v>1959</v>
      </c>
      <c r="I245" s="1">
        <v>2006</v>
      </c>
      <c r="J245" s="1" t="s">
        <v>46</v>
      </c>
      <c r="K245" s="1" t="s">
        <v>47</v>
      </c>
      <c r="L245" s="1" t="s">
        <v>47</v>
      </c>
      <c r="M245" s="1" t="s">
        <v>49</v>
      </c>
      <c r="N245" s="1" t="s">
        <v>47</v>
      </c>
      <c r="O245" s="1" t="s">
        <v>47</v>
      </c>
      <c r="P245" s="1" t="s">
        <v>68</v>
      </c>
      <c r="Q245" s="1" t="s">
        <v>65</v>
      </c>
      <c r="R245" s="1">
        <v>719</v>
      </c>
      <c r="S245" s="1" t="s">
        <v>52</v>
      </c>
      <c r="T245" s="1">
        <v>1357</v>
      </c>
      <c r="U245" s="1">
        <v>0</v>
      </c>
      <c r="V245" s="1">
        <v>0</v>
      </c>
      <c r="W245" s="1">
        <v>1357</v>
      </c>
      <c r="X245" s="1">
        <v>1</v>
      </c>
      <c r="Y245" s="1">
        <v>0</v>
      </c>
      <c r="Z245" s="1">
        <v>2</v>
      </c>
      <c r="AA245" s="1">
        <v>1</v>
      </c>
      <c r="AB245" s="1" t="s">
        <v>62</v>
      </c>
      <c r="AC245" s="1">
        <v>5</v>
      </c>
      <c r="AD245" s="1" t="s">
        <v>53</v>
      </c>
      <c r="AE245" s="1" t="s">
        <v>69</v>
      </c>
      <c r="AF245" s="1">
        <v>1</v>
      </c>
      <c r="AG245" s="1">
        <v>0</v>
      </c>
      <c r="AH245" s="1">
        <v>5</v>
      </c>
      <c r="AI245" s="1">
        <v>2008</v>
      </c>
      <c r="AJ245" s="1" t="s">
        <v>9</v>
      </c>
      <c r="AK245" s="1">
        <v>177000</v>
      </c>
    </row>
    <row r="246" spans="1:37" x14ac:dyDescent="0.25">
      <c r="A246" s="5">
        <v>1137</v>
      </c>
      <c r="B246" s="1">
        <v>50</v>
      </c>
      <c r="C246" s="6" t="s">
        <v>3</v>
      </c>
      <c r="D246" s="6">
        <v>9600</v>
      </c>
      <c r="E246" s="1" t="s">
        <v>45</v>
      </c>
      <c r="F246" s="1">
        <v>6</v>
      </c>
      <c r="G246" s="1">
        <v>5</v>
      </c>
      <c r="H246" s="1">
        <v>1950</v>
      </c>
      <c r="I246" s="1">
        <v>1950</v>
      </c>
      <c r="J246" s="1" t="s">
        <v>46</v>
      </c>
      <c r="K246" s="1" t="s">
        <v>47</v>
      </c>
      <c r="L246" s="1" t="s">
        <v>47</v>
      </c>
      <c r="M246" s="1" t="s">
        <v>49</v>
      </c>
      <c r="N246" s="1" t="s">
        <v>47</v>
      </c>
      <c r="O246" s="1" t="s">
        <v>47</v>
      </c>
      <c r="P246" s="1" t="s">
        <v>50</v>
      </c>
      <c r="Q246" s="1" t="s">
        <v>51</v>
      </c>
      <c r="R246" s="1">
        <v>280</v>
      </c>
      <c r="S246" s="1" t="s">
        <v>52</v>
      </c>
      <c r="T246" s="1">
        <v>1032</v>
      </c>
      <c r="U246" s="1">
        <v>220</v>
      </c>
      <c r="V246" s="1">
        <v>0</v>
      </c>
      <c r="W246" s="1">
        <v>1252</v>
      </c>
      <c r="X246" s="1">
        <v>1</v>
      </c>
      <c r="Y246" s="1">
        <v>0</v>
      </c>
      <c r="Z246" s="1">
        <v>3</v>
      </c>
      <c r="AA246" s="1">
        <v>1</v>
      </c>
      <c r="AB246" s="1" t="s">
        <v>47</v>
      </c>
      <c r="AC246" s="1">
        <v>6</v>
      </c>
      <c r="AD246" s="1" t="s">
        <v>53</v>
      </c>
      <c r="AE246" s="1" t="s">
        <v>54</v>
      </c>
      <c r="AF246" s="1">
        <v>1</v>
      </c>
      <c r="AG246" s="1">
        <v>0</v>
      </c>
      <c r="AH246" s="1">
        <v>4</v>
      </c>
      <c r="AI246" s="1">
        <v>2008</v>
      </c>
      <c r="AJ246" s="1" t="s">
        <v>10</v>
      </c>
      <c r="AK246" s="1">
        <v>119000</v>
      </c>
    </row>
    <row r="247" spans="1:37" x14ac:dyDescent="0.25">
      <c r="A247" s="5">
        <v>1321</v>
      </c>
      <c r="B247" s="6">
        <v>20</v>
      </c>
      <c r="C247" s="6" t="s">
        <v>3</v>
      </c>
      <c r="D247" s="6">
        <v>8400</v>
      </c>
      <c r="E247" s="1" t="s">
        <v>45</v>
      </c>
      <c r="F247" s="1">
        <v>6</v>
      </c>
      <c r="G247" s="1">
        <v>3</v>
      </c>
      <c r="H247" s="1">
        <v>1957</v>
      </c>
      <c r="I247" s="1">
        <v>1957</v>
      </c>
      <c r="J247" s="1" t="s">
        <v>61</v>
      </c>
      <c r="K247" s="1" t="s">
        <v>47</v>
      </c>
      <c r="L247" s="1" t="s">
        <v>47</v>
      </c>
      <c r="M247" s="1" t="s">
        <v>49</v>
      </c>
      <c r="N247" s="1" t="s">
        <v>47</v>
      </c>
      <c r="O247" s="1" t="s">
        <v>47</v>
      </c>
      <c r="P247" s="1" t="s">
        <v>50</v>
      </c>
      <c r="Q247" s="1" t="s">
        <v>65</v>
      </c>
      <c r="R247" s="1">
        <v>189</v>
      </c>
      <c r="S247" s="1" t="s">
        <v>52</v>
      </c>
      <c r="T247" s="1">
        <v>1478</v>
      </c>
      <c r="U247" s="1">
        <v>0</v>
      </c>
      <c r="V247" s="1">
        <v>0</v>
      </c>
      <c r="W247" s="1">
        <v>1478</v>
      </c>
      <c r="X247" s="1">
        <v>1</v>
      </c>
      <c r="Y247" s="1">
        <v>1</v>
      </c>
      <c r="Z247" s="1">
        <v>3</v>
      </c>
      <c r="AA247" s="1">
        <v>1</v>
      </c>
      <c r="AB247" s="1" t="s">
        <v>47</v>
      </c>
      <c r="AC247" s="1">
        <v>6</v>
      </c>
      <c r="AD247" s="1" t="s">
        <v>53</v>
      </c>
      <c r="AE247" s="1" t="s">
        <v>54</v>
      </c>
      <c r="AF247" s="1">
        <v>2</v>
      </c>
      <c r="AG247" s="1">
        <v>0</v>
      </c>
      <c r="AH247" s="1">
        <v>6</v>
      </c>
      <c r="AI247" s="1">
        <v>2009</v>
      </c>
      <c r="AJ247" s="1" t="s">
        <v>9</v>
      </c>
      <c r="AK247" s="1">
        <v>156500</v>
      </c>
    </row>
    <row r="248" spans="1:37" x14ac:dyDescent="0.25">
      <c r="A248" s="5">
        <v>1202</v>
      </c>
      <c r="B248" s="6">
        <v>60</v>
      </c>
      <c r="C248" s="6" t="s">
        <v>3</v>
      </c>
      <c r="D248" s="6">
        <v>10400</v>
      </c>
      <c r="E248" s="1" t="s">
        <v>59</v>
      </c>
      <c r="F248" s="1">
        <v>7</v>
      </c>
      <c r="G248" s="1">
        <v>5</v>
      </c>
      <c r="H248" s="1">
        <v>1998</v>
      </c>
      <c r="I248" s="1">
        <v>1998</v>
      </c>
      <c r="J248" s="1" t="s">
        <v>46</v>
      </c>
      <c r="K248" s="1" t="s">
        <v>47</v>
      </c>
      <c r="L248" s="1" t="s">
        <v>47</v>
      </c>
      <c r="M248" s="1" t="s">
        <v>55</v>
      </c>
      <c r="N248" s="1" t="s">
        <v>48</v>
      </c>
      <c r="O248" s="1" t="s">
        <v>47</v>
      </c>
      <c r="P248" s="1" t="s">
        <v>68</v>
      </c>
      <c r="Q248" s="1" t="s">
        <v>56</v>
      </c>
      <c r="R248" s="1">
        <v>0</v>
      </c>
      <c r="S248" s="1" t="s">
        <v>52</v>
      </c>
      <c r="T248" s="1">
        <v>866</v>
      </c>
      <c r="U248" s="1">
        <v>913</v>
      </c>
      <c r="V248" s="1">
        <v>0</v>
      </c>
      <c r="W248" s="1">
        <v>1779</v>
      </c>
      <c r="X248" s="1">
        <v>2</v>
      </c>
      <c r="Y248" s="1">
        <v>1</v>
      </c>
      <c r="Z248" s="1">
        <v>3</v>
      </c>
      <c r="AA248" s="1">
        <v>1</v>
      </c>
      <c r="AB248" s="1" t="s">
        <v>48</v>
      </c>
      <c r="AC248" s="1">
        <v>6</v>
      </c>
      <c r="AD248" s="1" t="s">
        <v>53</v>
      </c>
      <c r="AE248" s="1" t="s">
        <v>54</v>
      </c>
      <c r="AF248" s="1">
        <v>2</v>
      </c>
      <c r="AG248" s="1">
        <v>0</v>
      </c>
      <c r="AH248" s="1">
        <v>3</v>
      </c>
      <c r="AI248" s="1">
        <v>2009</v>
      </c>
      <c r="AJ248" s="1" t="s">
        <v>9</v>
      </c>
      <c r="AK248" s="1">
        <v>197900</v>
      </c>
    </row>
    <row r="249" spans="1:37" x14ac:dyDescent="0.25">
      <c r="A249" s="5">
        <v>686</v>
      </c>
      <c r="B249" s="6">
        <v>160</v>
      </c>
      <c r="C249" s="6" t="s">
        <v>3</v>
      </c>
      <c r="D249" s="6">
        <v>5062</v>
      </c>
      <c r="E249" s="1" t="s">
        <v>71</v>
      </c>
      <c r="F249" s="1">
        <v>7</v>
      </c>
      <c r="G249" s="1">
        <v>5</v>
      </c>
      <c r="H249" s="1">
        <v>1984</v>
      </c>
      <c r="I249" s="1">
        <v>1984</v>
      </c>
      <c r="J249" s="1" t="s">
        <v>46</v>
      </c>
      <c r="K249" s="1" t="s">
        <v>48</v>
      </c>
      <c r="L249" s="1" t="s">
        <v>47</v>
      </c>
      <c r="M249" s="1" t="s">
        <v>49</v>
      </c>
      <c r="N249" s="1" t="s">
        <v>48</v>
      </c>
      <c r="O249" s="1" t="s">
        <v>47</v>
      </c>
      <c r="P249" s="1" t="s">
        <v>70</v>
      </c>
      <c r="Q249" s="1" t="s">
        <v>63</v>
      </c>
      <c r="R249" s="1">
        <v>828</v>
      </c>
      <c r="S249" s="1" t="s">
        <v>52</v>
      </c>
      <c r="T249" s="1">
        <v>1190</v>
      </c>
      <c r="U249" s="1">
        <v>900</v>
      </c>
      <c r="V249" s="1">
        <v>0</v>
      </c>
      <c r="W249" s="1">
        <v>2090</v>
      </c>
      <c r="X249" s="1">
        <v>2</v>
      </c>
      <c r="Y249" s="1">
        <v>0</v>
      </c>
      <c r="Z249" s="1">
        <v>3</v>
      </c>
      <c r="AA249" s="1">
        <v>1</v>
      </c>
      <c r="AB249" s="1" t="s">
        <v>48</v>
      </c>
      <c r="AC249" s="1">
        <v>6</v>
      </c>
      <c r="AD249" s="1" t="s">
        <v>73</v>
      </c>
      <c r="AE249" s="1" t="s">
        <v>54</v>
      </c>
      <c r="AF249" s="1">
        <v>2</v>
      </c>
      <c r="AG249" s="1">
        <v>0</v>
      </c>
      <c r="AH249" s="1">
        <v>9</v>
      </c>
      <c r="AI249" s="1">
        <v>2007</v>
      </c>
      <c r="AJ249" s="1" t="s">
        <v>9</v>
      </c>
      <c r="AK249" s="1">
        <v>207500</v>
      </c>
    </row>
    <row r="250" spans="1:37" x14ac:dyDescent="0.25">
      <c r="A250" s="5">
        <v>988</v>
      </c>
      <c r="B250" s="1">
        <v>20</v>
      </c>
      <c r="C250" s="6" t="s">
        <v>3</v>
      </c>
      <c r="D250" s="6">
        <v>10159</v>
      </c>
      <c r="E250" s="1" t="s">
        <v>45</v>
      </c>
      <c r="F250" s="1">
        <v>9</v>
      </c>
      <c r="G250" s="1">
        <v>5</v>
      </c>
      <c r="H250" s="1">
        <v>2009</v>
      </c>
      <c r="I250" s="1">
        <v>2010</v>
      </c>
      <c r="J250" s="1" t="s">
        <v>61</v>
      </c>
      <c r="K250" s="1" t="s">
        <v>62</v>
      </c>
      <c r="L250" s="1" t="s">
        <v>47</v>
      </c>
      <c r="M250" s="1" t="s">
        <v>55</v>
      </c>
      <c r="N250" s="1" t="s">
        <v>62</v>
      </c>
      <c r="O250" s="1" t="s">
        <v>47</v>
      </c>
      <c r="P250" s="1" t="s">
        <v>68</v>
      </c>
      <c r="Q250" s="1" t="s">
        <v>63</v>
      </c>
      <c r="R250" s="1">
        <v>1646</v>
      </c>
      <c r="S250" s="1" t="s">
        <v>52</v>
      </c>
      <c r="T250" s="1">
        <v>1940</v>
      </c>
      <c r="U250" s="1">
        <v>0</v>
      </c>
      <c r="V250" s="1">
        <v>0</v>
      </c>
      <c r="W250" s="1">
        <v>1940</v>
      </c>
      <c r="X250" s="1">
        <v>2</v>
      </c>
      <c r="Y250" s="1">
        <v>1</v>
      </c>
      <c r="Z250" s="1">
        <v>3</v>
      </c>
      <c r="AA250" s="1">
        <v>1</v>
      </c>
      <c r="AB250" s="1" t="s">
        <v>62</v>
      </c>
      <c r="AC250" s="1">
        <v>8</v>
      </c>
      <c r="AD250" s="1" t="s">
        <v>53</v>
      </c>
      <c r="AE250" s="1" t="s">
        <v>54</v>
      </c>
      <c r="AF250" s="1">
        <v>3</v>
      </c>
      <c r="AG250" s="1">
        <v>0</v>
      </c>
      <c r="AH250" s="1">
        <v>4</v>
      </c>
      <c r="AI250" s="1">
        <v>2010</v>
      </c>
      <c r="AJ250" s="1" t="s">
        <v>10</v>
      </c>
      <c r="AK250" s="1">
        <v>395192</v>
      </c>
    </row>
    <row r="251" spans="1:37" x14ac:dyDescent="0.25">
      <c r="A251" s="5">
        <v>254</v>
      </c>
      <c r="B251" s="6">
        <v>80</v>
      </c>
      <c r="C251" s="6" t="s">
        <v>3</v>
      </c>
      <c r="D251" s="6">
        <v>9350</v>
      </c>
      <c r="E251" s="1" t="s">
        <v>45</v>
      </c>
      <c r="F251" s="1">
        <v>6</v>
      </c>
      <c r="G251" s="1">
        <v>7</v>
      </c>
      <c r="H251" s="1">
        <v>1964</v>
      </c>
      <c r="I251" s="1">
        <v>1991</v>
      </c>
      <c r="J251" s="1" t="s">
        <v>61</v>
      </c>
      <c r="K251" s="1" t="s">
        <v>47</v>
      </c>
      <c r="L251" s="1" t="s">
        <v>47</v>
      </c>
      <c r="M251" s="1" t="s">
        <v>49</v>
      </c>
      <c r="N251" s="1" t="s">
        <v>48</v>
      </c>
      <c r="O251" s="1" t="s">
        <v>47</v>
      </c>
      <c r="P251" s="1" t="s">
        <v>48</v>
      </c>
      <c r="Q251" s="1" t="s">
        <v>60</v>
      </c>
      <c r="R251" s="1">
        <v>270</v>
      </c>
      <c r="S251" s="1" t="s">
        <v>52</v>
      </c>
      <c r="T251" s="1">
        <v>1302</v>
      </c>
      <c r="U251" s="1">
        <v>0</v>
      </c>
      <c r="V251" s="1">
        <v>0</v>
      </c>
      <c r="W251" s="1">
        <v>1302</v>
      </c>
      <c r="X251" s="1">
        <v>2</v>
      </c>
      <c r="Y251" s="1">
        <v>0</v>
      </c>
      <c r="Z251" s="1">
        <v>3</v>
      </c>
      <c r="AA251" s="1">
        <v>1</v>
      </c>
      <c r="AB251" s="1" t="s">
        <v>48</v>
      </c>
      <c r="AC251" s="1">
        <v>7</v>
      </c>
      <c r="AD251" s="1" t="s">
        <v>73</v>
      </c>
      <c r="AE251" s="1" t="s">
        <v>54</v>
      </c>
      <c r="AF251" s="1">
        <v>1</v>
      </c>
      <c r="AG251" s="1">
        <v>0</v>
      </c>
      <c r="AH251" s="1">
        <v>10</v>
      </c>
      <c r="AI251" s="1">
        <v>2007</v>
      </c>
      <c r="AJ251" s="1" t="s">
        <v>9</v>
      </c>
      <c r="AK251" s="1">
        <v>158000</v>
      </c>
    </row>
    <row r="252" spans="1:37" x14ac:dyDescent="0.25">
      <c r="A252" s="5">
        <v>188</v>
      </c>
      <c r="B252" s="6">
        <v>50</v>
      </c>
      <c r="C252" s="6" t="s">
        <v>3</v>
      </c>
      <c r="D252" s="6">
        <v>10410</v>
      </c>
      <c r="E252" s="1" t="s">
        <v>45</v>
      </c>
      <c r="F252" s="1">
        <v>5</v>
      </c>
      <c r="G252" s="1">
        <v>7</v>
      </c>
      <c r="H252" s="1">
        <v>1916</v>
      </c>
      <c r="I252" s="1">
        <v>1987</v>
      </c>
      <c r="J252" s="1" t="s">
        <v>46</v>
      </c>
      <c r="K252" s="1" t="s">
        <v>47</v>
      </c>
      <c r="L252" s="1" t="s">
        <v>47</v>
      </c>
      <c r="M252" s="1" t="s">
        <v>49</v>
      </c>
      <c r="N252" s="1" t="s">
        <v>66</v>
      </c>
      <c r="O252" s="1" t="s">
        <v>47</v>
      </c>
      <c r="P252" s="1" t="s">
        <v>50</v>
      </c>
      <c r="Q252" s="1" t="s">
        <v>56</v>
      </c>
      <c r="R252" s="1">
        <v>0</v>
      </c>
      <c r="S252" s="1" t="s">
        <v>52</v>
      </c>
      <c r="T252" s="1">
        <v>808</v>
      </c>
      <c r="U252" s="1">
        <v>704</v>
      </c>
      <c r="V252" s="1">
        <v>144</v>
      </c>
      <c r="W252" s="1">
        <v>1656</v>
      </c>
      <c r="X252" s="1">
        <v>2</v>
      </c>
      <c r="Y252" s="1">
        <v>1</v>
      </c>
      <c r="Z252" s="1">
        <v>3</v>
      </c>
      <c r="AA252" s="1">
        <v>1</v>
      </c>
      <c r="AB252" s="1" t="s">
        <v>47</v>
      </c>
      <c r="AC252" s="1">
        <v>8</v>
      </c>
      <c r="AD252" s="1" t="s">
        <v>73</v>
      </c>
      <c r="AE252" s="1" t="s">
        <v>58</v>
      </c>
      <c r="AF252" s="1">
        <v>1</v>
      </c>
      <c r="AG252" s="1">
        <v>0</v>
      </c>
      <c r="AH252" s="1">
        <v>8</v>
      </c>
      <c r="AI252" s="1">
        <v>2009</v>
      </c>
      <c r="AJ252" s="1" t="s">
        <v>9</v>
      </c>
      <c r="AK252" s="1">
        <v>135000</v>
      </c>
    </row>
    <row r="253" spans="1:37" x14ac:dyDescent="0.25">
      <c r="A253" s="5">
        <v>584</v>
      </c>
      <c r="B253" s="6">
        <v>75</v>
      </c>
      <c r="C253" s="6" t="s">
        <v>4</v>
      </c>
      <c r="D253" s="6">
        <v>13500</v>
      </c>
      <c r="E253" s="1" t="s">
        <v>45</v>
      </c>
      <c r="F253" s="1">
        <v>10</v>
      </c>
      <c r="G253" s="1">
        <v>9</v>
      </c>
      <c r="H253" s="1">
        <v>1893</v>
      </c>
      <c r="I253" s="1">
        <v>2000</v>
      </c>
      <c r="J253" s="1" t="s">
        <v>46</v>
      </c>
      <c r="K253" s="1" t="s">
        <v>62</v>
      </c>
      <c r="L253" s="1" t="s">
        <v>62</v>
      </c>
      <c r="M253" s="1" t="s">
        <v>67</v>
      </c>
      <c r="N253" s="1" t="s">
        <v>47</v>
      </c>
      <c r="O253" s="1" t="s">
        <v>47</v>
      </c>
      <c r="P253" s="1" t="s">
        <v>50</v>
      </c>
      <c r="Q253" s="1" t="s">
        <v>56</v>
      </c>
      <c r="R253" s="1">
        <v>0</v>
      </c>
      <c r="S253" s="1" t="s">
        <v>52</v>
      </c>
      <c r="T253" s="1">
        <v>1521</v>
      </c>
      <c r="U253" s="1">
        <v>1254</v>
      </c>
      <c r="V253" s="1">
        <v>0</v>
      </c>
      <c r="W253" s="1">
        <v>2775</v>
      </c>
      <c r="X253" s="1">
        <v>3</v>
      </c>
      <c r="Y253" s="1">
        <v>1</v>
      </c>
      <c r="Z253" s="1">
        <v>3</v>
      </c>
      <c r="AA253" s="1">
        <v>1</v>
      </c>
      <c r="AB253" s="1" t="s">
        <v>48</v>
      </c>
      <c r="AC253" s="1">
        <v>9</v>
      </c>
      <c r="AD253" s="1" t="s">
        <v>53</v>
      </c>
      <c r="AE253" s="1" t="s">
        <v>58</v>
      </c>
      <c r="AF253" s="1">
        <v>2</v>
      </c>
      <c r="AG253" s="1">
        <v>0</v>
      </c>
      <c r="AH253" s="1">
        <v>7</v>
      </c>
      <c r="AI253" s="1">
        <v>2008</v>
      </c>
      <c r="AJ253" s="1" t="s">
        <v>9</v>
      </c>
      <c r="AK253" s="1">
        <v>325000</v>
      </c>
    </row>
    <row r="254" spans="1:37" x14ac:dyDescent="0.25">
      <c r="A254" s="5">
        <v>818</v>
      </c>
      <c r="B254" s="6">
        <v>20</v>
      </c>
      <c r="C254" s="6" t="s">
        <v>3</v>
      </c>
      <c r="D254" s="6">
        <v>13265</v>
      </c>
      <c r="E254" s="1" t="s">
        <v>71</v>
      </c>
      <c r="F254" s="1">
        <v>8</v>
      </c>
      <c r="G254" s="1">
        <v>5</v>
      </c>
      <c r="H254" s="1">
        <v>2002</v>
      </c>
      <c r="I254" s="1">
        <v>2002</v>
      </c>
      <c r="J254" s="1" t="s">
        <v>61</v>
      </c>
      <c r="K254" s="1" t="s">
        <v>48</v>
      </c>
      <c r="L254" s="1" t="s">
        <v>47</v>
      </c>
      <c r="M254" s="1" t="s">
        <v>55</v>
      </c>
      <c r="N254" s="1" t="s">
        <v>48</v>
      </c>
      <c r="O254" s="1" t="s">
        <v>47</v>
      </c>
      <c r="P254" s="1" t="s">
        <v>50</v>
      </c>
      <c r="Q254" s="1" t="s">
        <v>63</v>
      </c>
      <c r="R254" s="1">
        <v>1218</v>
      </c>
      <c r="S254" s="1" t="s">
        <v>52</v>
      </c>
      <c r="T254" s="1">
        <v>1689</v>
      </c>
      <c r="U254" s="1">
        <v>0</v>
      </c>
      <c r="V254" s="1">
        <v>0</v>
      </c>
      <c r="W254" s="1">
        <v>1689</v>
      </c>
      <c r="X254" s="1">
        <v>2</v>
      </c>
      <c r="Y254" s="1">
        <v>0</v>
      </c>
      <c r="Z254" s="1">
        <v>3</v>
      </c>
      <c r="AA254" s="1">
        <v>1</v>
      </c>
      <c r="AB254" s="1" t="s">
        <v>48</v>
      </c>
      <c r="AC254" s="1">
        <v>7</v>
      </c>
      <c r="AD254" s="1" t="s">
        <v>53</v>
      </c>
      <c r="AE254" s="1" t="s">
        <v>54</v>
      </c>
      <c r="AF254" s="1">
        <v>3</v>
      </c>
      <c r="AG254" s="1">
        <v>0</v>
      </c>
      <c r="AH254" s="1">
        <v>7</v>
      </c>
      <c r="AI254" s="1">
        <v>2008</v>
      </c>
      <c r="AJ254" s="1" t="s">
        <v>9</v>
      </c>
      <c r="AK254" s="1">
        <v>271000</v>
      </c>
    </row>
    <row r="255" spans="1:37" x14ac:dyDescent="0.25">
      <c r="A255" s="5">
        <v>539</v>
      </c>
      <c r="B255" s="6">
        <v>20</v>
      </c>
      <c r="C255" s="6" t="s">
        <v>3</v>
      </c>
      <c r="D255" s="6">
        <v>11553</v>
      </c>
      <c r="E255" s="1" t="s">
        <v>45</v>
      </c>
      <c r="F255" s="1">
        <v>5</v>
      </c>
      <c r="G255" s="1">
        <v>5</v>
      </c>
      <c r="H255" s="1">
        <v>1968</v>
      </c>
      <c r="I255" s="1">
        <v>1968</v>
      </c>
      <c r="J255" s="1" t="s">
        <v>61</v>
      </c>
      <c r="K255" s="1" t="s">
        <v>47</v>
      </c>
      <c r="L255" s="1" t="s">
        <v>47</v>
      </c>
      <c r="M255" s="1" t="s">
        <v>49</v>
      </c>
      <c r="N255" s="1" t="s">
        <v>47</v>
      </c>
      <c r="O255" s="1" t="s">
        <v>47</v>
      </c>
      <c r="P255" s="1" t="s">
        <v>50</v>
      </c>
      <c r="Q255" s="1" t="s">
        <v>51</v>
      </c>
      <c r="R255" s="1">
        <v>673</v>
      </c>
      <c r="S255" s="1" t="s">
        <v>52</v>
      </c>
      <c r="T255" s="1">
        <v>1159</v>
      </c>
      <c r="U255" s="1">
        <v>0</v>
      </c>
      <c r="V255" s="1">
        <v>0</v>
      </c>
      <c r="W255" s="1">
        <v>1159</v>
      </c>
      <c r="X255" s="1">
        <v>1</v>
      </c>
      <c r="Y255" s="1">
        <v>1</v>
      </c>
      <c r="Z255" s="1">
        <v>3</v>
      </c>
      <c r="AA255" s="1">
        <v>1</v>
      </c>
      <c r="AB255" s="1" t="s">
        <v>47</v>
      </c>
      <c r="AC255" s="1">
        <v>7</v>
      </c>
      <c r="AD255" s="1" t="s">
        <v>53</v>
      </c>
      <c r="AE255" s="1" t="s">
        <v>54</v>
      </c>
      <c r="AF255" s="1">
        <v>1</v>
      </c>
      <c r="AG255" s="1">
        <v>0</v>
      </c>
      <c r="AH255" s="1">
        <v>7</v>
      </c>
      <c r="AI255" s="1">
        <v>2006</v>
      </c>
      <c r="AJ255" s="1" t="s">
        <v>9</v>
      </c>
      <c r="AK255" s="1">
        <v>158000</v>
      </c>
    </row>
    <row r="256" spans="1:37" x14ac:dyDescent="0.25">
      <c r="A256" s="5">
        <v>819</v>
      </c>
      <c r="B256" s="6">
        <v>80</v>
      </c>
      <c r="C256" s="6" t="s">
        <v>3</v>
      </c>
      <c r="D256" s="6">
        <v>8816</v>
      </c>
      <c r="E256" s="1" t="s">
        <v>45</v>
      </c>
      <c r="F256" s="1">
        <v>6</v>
      </c>
      <c r="G256" s="1">
        <v>7</v>
      </c>
      <c r="H256" s="1">
        <v>1971</v>
      </c>
      <c r="I256" s="1">
        <v>1971</v>
      </c>
      <c r="J256" s="1" t="s">
        <v>46</v>
      </c>
      <c r="K256" s="1" t="s">
        <v>47</v>
      </c>
      <c r="L256" s="1" t="s">
        <v>47</v>
      </c>
      <c r="M256" s="1" t="s">
        <v>49</v>
      </c>
      <c r="N256" s="1" t="s">
        <v>47</v>
      </c>
      <c r="O256" s="1" t="s">
        <v>47</v>
      </c>
      <c r="P256" s="1" t="s">
        <v>68</v>
      </c>
      <c r="Q256" s="1" t="s">
        <v>63</v>
      </c>
      <c r="R256" s="1">
        <v>504</v>
      </c>
      <c r="S256" s="1" t="s">
        <v>52</v>
      </c>
      <c r="T256" s="1">
        <v>1052</v>
      </c>
      <c r="U256" s="1">
        <v>0</v>
      </c>
      <c r="V256" s="1">
        <v>0</v>
      </c>
      <c r="W256" s="1">
        <v>1052</v>
      </c>
      <c r="X256" s="1">
        <v>1</v>
      </c>
      <c r="Y256" s="1">
        <v>0</v>
      </c>
      <c r="Z256" s="1">
        <v>3</v>
      </c>
      <c r="AA256" s="1">
        <v>1</v>
      </c>
      <c r="AB256" s="1" t="s">
        <v>47</v>
      </c>
      <c r="AC256" s="1">
        <v>6</v>
      </c>
      <c r="AD256" s="1" t="s">
        <v>53</v>
      </c>
      <c r="AE256" s="1" t="s">
        <v>54</v>
      </c>
      <c r="AF256" s="1">
        <v>2</v>
      </c>
      <c r="AG256" s="1">
        <v>0</v>
      </c>
      <c r="AH256" s="1">
        <v>6</v>
      </c>
      <c r="AI256" s="1">
        <v>2010</v>
      </c>
      <c r="AJ256" s="1" t="s">
        <v>9</v>
      </c>
      <c r="AK256" s="1">
        <v>155000</v>
      </c>
    </row>
    <row r="257" spans="1:37" x14ac:dyDescent="0.25">
      <c r="A257" s="5">
        <v>589</v>
      </c>
      <c r="B257" s="6">
        <v>20</v>
      </c>
      <c r="C257" s="6" t="s">
        <v>3</v>
      </c>
      <c r="D257" s="6">
        <v>25095</v>
      </c>
      <c r="E257" s="1" t="s">
        <v>45</v>
      </c>
      <c r="F257" s="1">
        <v>5</v>
      </c>
      <c r="G257" s="1">
        <v>8</v>
      </c>
      <c r="H257" s="1">
        <v>1968</v>
      </c>
      <c r="I257" s="1">
        <v>2003</v>
      </c>
      <c r="J257" s="1" t="s">
        <v>72</v>
      </c>
      <c r="K257" s="1" t="s">
        <v>47</v>
      </c>
      <c r="L257" s="1" t="s">
        <v>47</v>
      </c>
      <c r="M257" s="1" t="s">
        <v>49</v>
      </c>
      <c r="N257" s="1" t="s">
        <v>47</v>
      </c>
      <c r="O257" s="1" t="s">
        <v>47</v>
      </c>
      <c r="P257" s="1" t="s">
        <v>48</v>
      </c>
      <c r="Q257" s="1" t="s">
        <v>63</v>
      </c>
      <c r="R257" s="1">
        <v>1324</v>
      </c>
      <c r="S257" s="1" t="s">
        <v>52</v>
      </c>
      <c r="T257" s="1">
        <v>1473</v>
      </c>
      <c r="U257" s="1">
        <v>0</v>
      </c>
      <c r="V257" s="1">
        <v>0</v>
      </c>
      <c r="W257" s="1">
        <v>1473</v>
      </c>
      <c r="X257" s="1">
        <v>1</v>
      </c>
      <c r="Y257" s="1">
        <v>0</v>
      </c>
      <c r="Z257" s="1">
        <v>1</v>
      </c>
      <c r="AA257" s="1">
        <v>1</v>
      </c>
      <c r="AB257" s="1" t="s">
        <v>62</v>
      </c>
      <c r="AC257" s="1">
        <v>5</v>
      </c>
      <c r="AD257" s="1" t="s">
        <v>53</v>
      </c>
      <c r="AE257" s="1" t="s">
        <v>54</v>
      </c>
      <c r="AF257" s="1">
        <v>1</v>
      </c>
      <c r="AG257" s="1">
        <v>0</v>
      </c>
      <c r="AH257" s="1">
        <v>6</v>
      </c>
      <c r="AI257" s="1">
        <v>2009</v>
      </c>
      <c r="AJ257" s="1" t="s">
        <v>10</v>
      </c>
      <c r="AK257" s="1">
        <v>143000</v>
      </c>
    </row>
    <row r="258" spans="1:37" x14ac:dyDescent="0.25">
      <c r="A258" s="5">
        <v>112</v>
      </c>
      <c r="B258" s="6">
        <v>80</v>
      </c>
      <c r="C258" s="6" t="s">
        <v>3</v>
      </c>
      <c r="D258" s="6">
        <v>7750</v>
      </c>
      <c r="E258" s="1" t="s">
        <v>45</v>
      </c>
      <c r="F258" s="1">
        <v>7</v>
      </c>
      <c r="G258" s="1">
        <v>5</v>
      </c>
      <c r="H258" s="1">
        <v>2000</v>
      </c>
      <c r="I258" s="1">
        <v>2000</v>
      </c>
      <c r="J258" s="1" t="s">
        <v>46</v>
      </c>
      <c r="K258" s="1" t="s">
        <v>47</v>
      </c>
      <c r="L258" s="1" t="s">
        <v>47</v>
      </c>
      <c r="M258" s="1" t="s">
        <v>55</v>
      </c>
      <c r="N258" s="1" t="s">
        <v>48</v>
      </c>
      <c r="O258" s="1" t="s">
        <v>47</v>
      </c>
      <c r="P258" s="1" t="s">
        <v>50</v>
      </c>
      <c r="Q258" s="1" t="s">
        <v>63</v>
      </c>
      <c r="R258" s="1">
        <v>250</v>
      </c>
      <c r="S258" s="1" t="s">
        <v>52</v>
      </c>
      <c r="T258" s="1">
        <v>774</v>
      </c>
      <c r="U258" s="1">
        <v>656</v>
      </c>
      <c r="V258" s="1">
        <v>0</v>
      </c>
      <c r="W258" s="1">
        <v>1430</v>
      </c>
      <c r="X258" s="1">
        <v>2</v>
      </c>
      <c r="Y258" s="1">
        <v>1</v>
      </c>
      <c r="Z258" s="1">
        <v>3</v>
      </c>
      <c r="AA258" s="1">
        <v>1</v>
      </c>
      <c r="AB258" s="1" t="s">
        <v>47</v>
      </c>
      <c r="AC258" s="1">
        <v>7</v>
      </c>
      <c r="AD258" s="1" t="s">
        <v>53</v>
      </c>
      <c r="AE258" s="1" t="s">
        <v>69</v>
      </c>
      <c r="AF258" s="1">
        <v>2</v>
      </c>
      <c r="AG258" s="1">
        <v>0</v>
      </c>
      <c r="AH258" s="1">
        <v>4</v>
      </c>
      <c r="AI258" s="1">
        <v>2010</v>
      </c>
      <c r="AJ258" s="1" t="s">
        <v>9</v>
      </c>
      <c r="AK258" s="1">
        <v>180000</v>
      </c>
    </row>
    <row r="259" spans="1:37" x14ac:dyDescent="0.25">
      <c r="A259" s="5">
        <v>639</v>
      </c>
      <c r="B259" s="6">
        <v>30</v>
      </c>
      <c r="C259" s="6" t="s">
        <v>3</v>
      </c>
      <c r="D259" s="6">
        <v>8777</v>
      </c>
      <c r="E259" s="1" t="s">
        <v>45</v>
      </c>
      <c r="F259" s="1">
        <v>5</v>
      </c>
      <c r="G259" s="1">
        <v>7</v>
      </c>
      <c r="H259" s="1">
        <v>1910</v>
      </c>
      <c r="I259" s="1">
        <v>1950</v>
      </c>
      <c r="J259" s="1" t="s">
        <v>46</v>
      </c>
      <c r="K259" s="1" t="s">
        <v>47</v>
      </c>
      <c r="L259" s="1" t="s">
        <v>47</v>
      </c>
      <c r="M259" s="1" t="s">
        <v>49</v>
      </c>
      <c r="N259" s="1" t="s">
        <v>66</v>
      </c>
      <c r="O259" s="1" t="s">
        <v>47</v>
      </c>
      <c r="P259" s="1" t="s">
        <v>50</v>
      </c>
      <c r="Q259" s="1" t="s">
        <v>56</v>
      </c>
      <c r="R259" s="1">
        <v>0</v>
      </c>
      <c r="S259" s="1" t="s">
        <v>52</v>
      </c>
      <c r="T259" s="1">
        <v>796</v>
      </c>
      <c r="U259" s="1">
        <v>0</v>
      </c>
      <c r="V259" s="1">
        <v>0</v>
      </c>
      <c r="W259" s="1">
        <v>796</v>
      </c>
      <c r="X259" s="1">
        <v>1</v>
      </c>
      <c r="Y259" s="1">
        <v>0</v>
      </c>
      <c r="Z259" s="1">
        <v>2</v>
      </c>
      <c r="AA259" s="1">
        <v>1</v>
      </c>
      <c r="AB259" s="1" t="s">
        <v>47</v>
      </c>
      <c r="AC259" s="1">
        <v>4</v>
      </c>
      <c r="AD259" s="1" t="s">
        <v>53</v>
      </c>
      <c r="AE259" s="1" t="s">
        <v>76</v>
      </c>
      <c r="AF259" s="1">
        <v>0</v>
      </c>
      <c r="AG259" s="1">
        <v>0</v>
      </c>
      <c r="AH259" s="1">
        <v>5</v>
      </c>
      <c r="AI259" s="1">
        <v>2008</v>
      </c>
      <c r="AJ259" s="1" t="s">
        <v>9</v>
      </c>
      <c r="AK259" s="1">
        <v>85000</v>
      </c>
    </row>
    <row r="260" spans="1:37" x14ac:dyDescent="0.25">
      <c r="A260" s="5">
        <v>1199</v>
      </c>
      <c r="B260" s="6">
        <v>20</v>
      </c>
      <c r="C260" s="6" t="s">
        <v>3</v>
      </c>
      <c r="D260" s="6">
        <v>9100</v>
      </c>
      <c r="E260" s="1" t="s">
        <v>45</v>
      </c>
      <c r="F260" s="1">
        <v>7</v>
      </c>
      <c r="G260" s="1">
        <v>5</v>
      </c>
      <c r="H260" s="1">
        <v>2001</v>
      </c>
      <c r="I260" s="1">
        <v>2001</v>
      </c>
      <c r="J260" s="1" t="s">
        <v>46</v>
      </c>
      <c r="K260" s="1" t="s">
        <v>48</v>
      </c>
      <c r="L260" s="1" t="s">
        <v>47</v>
      </c>
      <c r="M260" s="1" t="s">
        <v>55</v>
      </c>
      <c r="N260" s="1" t="s">
        <v>48</v>
      </c>
      <c r="O260" s="1" t="s">
        <v>47</v>
      </c>
      <c r="P260" s="1" t="s">
        <v>50</v>
      </c>
      <c r="Q260" s="1" t="s">
        <v>56</v>
      </c>
      <c r="R260" s="1">
        <v>0</v>
      </c>
      <c r="S260" s="1" t="s">
        <v>52</v>
      </c>
      <c r="T260" s="1">
        <v>1212</v>
      </c>
      <c r="U260" s="1">
        <v>0</v>
      </c>
      <c r="V260" s="1">
        <v>0</v>
      </c>
      <c r="W260" s="1">
        <v>1212</v>
      </c>
      <c r="X260" s="1">
        <v>2</v>
      </c>
      <c r="Y260" s="1">
        <v>0</v>
      </c>
      <c r="Z260" s="1">
        <v>3</v>
      </c>
      <c r="AA260" s="1">
        <v>1</v>
      </c>
      <c r="AB260" s="1" t="s">
        <v>48</v>
      </c>
      <c r="AC260" s="1">
        <v>6</v>
      </c>
      <c r="AD260" s="1" t="s">
        <v>53</v>
      </c>
      <c r="AE260" s="1" t="s">
        <v>54</v>
      </c>
      <c r="AF260" s="1">
        <v>2</v>
      </c>
      <c r="AG260" s="1">
        <v>0</v>
      </c>
      <c r="AH260" s="1">
        <v>6</v>
      </c>
      <c r="AI260" s="1">
        <v>2009</v>
      </c>
      <c r="AJ260" s="1" t="s">
        <v>9</v>
      </c>
      <c r="AK260" s="1">
        <v>178000</v>
      </c>
    </row>
    <row r="261" spans="1:37" x14ac:dyDescent="0.25">
      <c r="A261" s="5">
        <v>1045</v>
      </c>
      <c r="B261" s="6">
        <v>20</v>
      </c>
      <c r="C261" s="6" t="s">
        <v>3</v>
      </c>
      <c r="D261" s="6">
        <v>9600</v>
      </c>
      <c r="E261" s="1" t="s">
        <v>45</v>
      </c>
      <c r="F261" s="1">
        <v>8</v>
      </c>
      <c r="G261" s="1">
        <v>5</v>
      </c>
      <c r="H261" s="1">
        <v>1981</v>
      </c>
      <c r="I261" s="1">
        <v>1981</v>
      </c>
      <c r="J261" s="1" t="s">
        <v>61</v>
      </c>
      <c r="K261" s="1" t="s">
        <v>48</v>
      </c>
      <c r="L261" s="1" t="s">
        <v>47</v>
      </c>
      <c r="M261" s="1" t="s">
        <v>55</v>
      </c>
      <c r="N261" s="1" t="s">
        <v>48</v>
      </c>
      <c r="O261" s="1" t="s">
        <v>47</v>
      </c>
      <c r="P261" s="1" t="s">
        <v>50</v>
      </c>
      <c r="Q261" s="1" t="s">
        <v>65</v>
      </c>
      <c r="R261" s="1">
        <v>1104</v>
      </c>
      <c r="S261" s="1" t="s">
        <v>52</v>
      </c>
      <c r="T261" s="1">
        <v>2524</v>
      </c>
      <c r="U261" s="1">
        <v>0</v>
      </c>
      <c r="V261" s="1">
        <v>0</v>
      </c>
      <c r="W261" s="1">
        <v>2524</v>
      </c>
      <c r="X261" s="1">
        <v>2</v>
      </c>
      <c r="Y261" s="1">
        <v>1</v>
      </c>
      <c r="Z261" s="1">
        <v>4</v>
      </c>
      <c r="AA261" s="1">
        <v>1</v>
      </c>
      <c r="AB261" s="1" t="s">
        <v>48</v>
      </c>
      <c r="AC261" s="1">
        <v>9</v>
      </c>
      <c r="AD261" s="1" t="s">
        <v>53</v>
      </c>
      <c r="AE261" s="1" t="s">
        <v>54</v>
      </c>
      <c r="AF261" s="1">
        <v>2</v>
      </c>
      <c r="AG261" s="1">
        <v>0</v>
      </c>
      <c r="AH261" s="1">
        <v>7</v>
      </c>
      <c r="AI261" s="1">
        <v>2009</v>
      </c>
      <c r="AJ261" s="1" t="s">
        <v>9</v>
      </c>
      <c r="AK261" s="1">
        <v>278000</v>
      </c>
    </row>
    <row r="262" spans="1:37" x14ac:dyDescent="0.25">
      <c r="A262" s="5">
        <v>1227</v>
      </c>
      <c r="B262" s="6">
        <v>60</v>
      </c>
      <c r="C262" s="6" t="s">
        <v>3</v>
      </c>
      <c r="D262" s="6">
        <v>14598</v>
      </c>
      <c r="E262" s="1" t="s">
        <v>71</v>
      </c>
      <c r="F262" s="1">
        <v>6</v>
      </c>
      <c r="G262" s="1">
        <v>5</v>
      </c>
      <c r="H262" s="1">
        <v>2007</v>
      </c>
      <c r="I262" s="1">
        <v>2007</v>
      </c>
      <c r="J262" s="1" t="s">
        <v>46</v>
      </c>
      <c r="K262" s="1" t="s">
        <v>48</v>
      </c>
      <c r="L262" s="1" t="s">
        <v>47</v>
      </c>
      <c r="M262" s="1" t="s">
        <v>55</v>
      </c>
      <c r="N262" s="1" t="s">
        <v>48</v>
      </c>
      <c r="O262" s="1" t="s">
        <v>47</v>
      </c>
      <c r="P262" s="1" t="s">
        <v>70</v>
      </c>
      <c r="Q262" s="1" t="s">
        <v>56</v>
      </c>
      <c r="R262" s="1">
        <v>0</v>
      </c>
      <c r="S262" s="1" t="s">
        <v>52</v>
      </c>
      <c r="T262" s="1">
        <v>894</v>
      </c>
      <c r="U262" s="1">
        <v>1039</v>
      </c>
      <c r="V262" s="1">
        <v>0</v>
      </c>
      <c r="W262" s="1">
        <v>1933</v>
      </c>
      <c r="X262" s="1">
        <v>2</v>
      </c>
      <c r="Y262" s="1">
        <v>1</v>
      </c>
      <c r="Z262" s="1">
        <v>4</v>
      </c>
      <c r="AA262" s="1">
        <v>1</v>
      </c>
      <c r="AB262" s="1" t="s">
        <v>48</v>
      </c>
      <c r="AC262" s="1">
        <v>9</v>
      </c>
      <c r="AD262" s="1" t="s">
        <v>53</v>
      </c>
      <c r="AE262" s="1" t="s">
        <v>69</v>
      </c>
      <c r="AF262" s="1">
        <v>3</v>
      </c>
      <c r="AG262" s="1">
        <v>0</v>
      </c>
      <c r="AH262" s="1">
        <v>1</v>
      </c>
      <c r="AI262" s="1">
        <v>2008</v>
      </c>
      <c r="AJ262" s="1" t="s">
        <v>9</v>
      </c>
      <c r="AK262" s="1">
        <v>214000</v>
      </c>
    </row>
    <row r="263" spans="1:37" x14ac:dyDescent="0.25">
      <c r="A263" s="5">
        <v>445</v>
      </c>
      <c r="B263" s="6">
        <v>60</v>
      </c>
      <c r="C263" s="6" t="s">
        <v>3</v>
      </c>
      <c r="D263" s="6">
        <v>8750</v>
      </c>
      <c r="E263" s="1" t="s">
        <v>45</v>
      </c>
      <c r="F263" s="1">
        <v>7</v>
      </c>
      <c r="G263" s="1">
        <v>5</v>
      </c>
      <c r="H263" s="1">
        <v>1994</v>
      </c>
      <c r="I263" s="1">
        <v>1995</v>
      </c>
      <c r="J263" s="1" t="s">
        <v>46</v>
      </c>
      <c r="K263" s="1" t="s">
        <v>48</v>
      </c>
      <c r="L263" s="1" t="s">
        <v>48</v>
      </c>
      <c r="M263" s="1" t="s">
        <v>55</v>
      </c>
      <c r="N263" s="1" t="s">
        <v>48</v>
      </c>
      <c r="O263" s="1" t="s">
        <v>47</v>
      </c>
      <c r="P263" s="1" t="s">
        <v>50</v>
      </c>
      <c r="Q263" s="1" t="s">
        <v>63</v>
      </c>
      <c r="R263" s="1">
        <v>642</v>
      </c>
      <c r="S263" s="1" t="s">
        <v>52</v>
      </c>
      <c r="T263" s="1">
        <v>933</v>
      </c>
      <c r="U263" s="1">
        <v>975</v>
      </c>
      <c r="V263" s="1">
        <v>0</v>
      </c>
      <c r="W263" s="1">
        <v>1908</v>
      </c>
      <c r="X263" s="1">
        <v>2</v>
      </c>
      <c r="Y263" s="1">
        <v>1</v>
      </c>
      <c r="Z263" s="1">
        <v>4</v>
      </c>
      <c r="AA263" s="1">
        <v>1</v>
      </c>
      <c r="AB263" s="1" t="s">
        <v>48</v>
      </c>
      <c r="AC263" s="1">
        <v>8</v>
      </c>
      <c r="AD263" s="1" t="s">
        <v>53</v>
      </c>
      <c r="AE263" s="1" t="s">
        <v>54</v>
      </c>
      <c r="AF263" s="1">
        <v>2</v>
      </c>
      <c r="AG263" s="1">
        <v>0</v>
      </c>
      <c r="AH263" s="1">
        <v>7</v>
      </c>
      <c r="AI263" s="1">
        <v>2008</v>
      </c>
      <c r="AJ263" s="1" t="s">
        <v>9</v>
      </c>
      <c r="AK263" s="1">
        <v>210000</v>
      </c>
    </row>
    <row r="264" spans="1:37" x14ac:dyDescent="0.25">
      <c r="A264" s="5">
        <v>544</v>
      </c>
      <c r="B264" s="6">
        <v>120</v>
      </c>
      <c r="C264" s="6" t="s">
        <v>6</v>
      </c>
      <c r="D264" s="6">
        <v>4058</v>
      </c>
      <c r="E264" s="1" t="s">
        <v>45</v>
      </c>
      <c r="F264" s="1">
        <v>7</v>
      </c>
      <c r="G264" s="1">
        <v>5</v>
      </c>
      <c r="H264" s="1">
        <v>1998</v>
      </c>
      <c r="I264" s="1">
        <v>1998</v>
      </c>
      <c r="J264" s="1" t="s">
        <v>46</v>
      </c>
      <c r="K264" s="1" t="s">
        <v>47</v>
      </c>
      <c r="L264" s="1" t="s">
        <v>47</v>
      </c>
      <c r="M264" s="1" t="s">
        <v>55</v>
      </c>
      <c r="N264" s="1" t="s">
        <v>48</v>
      </c>
      <c r="O264" s="1" t="s">
        <v>47</v>
      </c>
      <c r="P264" s="1" t="s">
        <v>68</v>
      </c>
      <c r="Q264" s="1" t="s">
        <v>63</v>
      </c>
      <c r="R264" s="1">
        <v>584</v>
      </c>
      <c r="S264" s="1" t="s">
        <v>52</v>
      </c>
      <c r="T264" s="1">
        <v>767</v>
      </c>
      <c r="U264" s="1">
        <v>0</v>
      </c>
      <c r="V264" s="1">
        <v>0</v>
      </c>
      <c r="W264" s="1">
        <v>767</v>
      </c>
      <c r="X264" s="1">
        <v>1</v>
      </c>
      <c r="Y264" s="1">
        <v>0</v>
      </c>
      <c r="Z264" s="1">
        <v>1</v>
      </c>
      <c r="AA264" s="1">
        <v>1</v>
      </c>
      <c r="AB264" s="1" t="s">
        <v>47</v>
      </c>
      <c r="AC264" s="1">
        <v>4</v>
      </c>
      <c r="AD264" s="1" t="s">
        <v>53</v>
      </c>
      <c r="AE264" s="1" t="s">
        <v>54</v>
      </c>
      <c r="AF264" s="1">
        <v>1</v>
      </c>
      <c r="AG264" s="1">
        <v>0</v>
      </c>
      <c r="AH264" s="1">
        <v>6</v>
      </c>
      <c r="AI264" s="1">
        <v>2007</v>
      </c>
      <c r="AJ264" s="1" t="s">
        <v>9</v>
      </c>
      <c r="AK264" s="1">
        <v>133000</v>
      </c>
    </row>
    <row r="265" spans="1:37" x14ac:dyDescent="0.25">
      <c r="A265" s="5">
        <v>1195</v>
      </c>
      <c r="B265" s="6">
        <v>60</v>
      </c>
      <c r="C265" s="6" t="s">
        <v>3</v>
      </c>
      <c r="D265" s="6">
        <v>9364</v>
      </c>
      <c r="E265" s="1" t="s">
        <v>59</v>
      </c>
      <c r="F265" s="1">
        <v>6</v>
      </c>
      <c r="G265" s="1">
        <v>7</v>
      </c>
      <c r="H265" s="1">
        <v>1969</v>
      </c>
      <c r="I265" s="1">
        <v>1969</v>
      </c>
      <c r="J265" s="1" t="s">
        <v>46</v>
      </c>
      <c r="K265" s="1" t="s">
        <v>47</v>
      </c>
      <c r="L265" s="1" t="s">
        <v>47</v>
      </c>
      <c r="M265" s="1" t="s">
        <v>49</v>
      </c>
      <c r="N265" s="1" t="s">
        <v>47</v>
      </c>
      <c r="O265" s="1" t="s">
        <v>47</v>
      </c>
      <c r="P265" s="1" t="s">
        <v>50</v>
      </c>
      <c r="Q265" s="1" t="s">
        <v>65</v>
      </c>
      <c r="R265" s="1">
        <v>371</v>
      </c>
      <c r="S265" s="1" t="s">
        <v>52</v>
      </c>
      <c r="T265" s="1">
        <v>663</v>
      </c>
      <c r="U265" s="1">
        <v>689</v>
      </c>
      <c r="V265" s="1">
        <v>0</v>
      </c>
      <c r="W265" s="1">
        <v>1352</v>
      </c>
      <c r="X265" s="1">
        <v>1</v>
      </c>
      <c r="Y265" s="1">
        <v>1</v>
      </c>
      <c r="Z265" s="1">
        <v>4</v>
      </c>
      <c r="AA265" s="1">
        <v>1</v>
      </c>
      <c r="AB265" s="1" t="s">
        <v>47</v>
      </c>
      <c r="AC265" s="1">
        <v>7</v>
      </c>
      <c r="AD265" s="1" t="s">
        <v>53</v>
      </c>
      <c r="AE265" s="1" t="s">
        <v>54</v>
      </c>
      <c r="AF265" s="1">
        <v>1</v>
      </c>
      <c r="AG265" s="1">
        <v>0</v>
      </c>
      <c r="AH265" s="1">
        <v>3</v>
      </c>
      <c r="AI265" s="1">
        <v>2010</v>
      </c>
      <c r="AJ265" s="1" t="s">
        <v>9</v>
      </c>
      <c r="AK265" s="1">
        <v>158000</v>
      </c>
    </row>
    <row r="266" spans="1:37" x14ac:dyDescent="0.25">
      <c r="A266" s="5">
        <v>742</v>
      </c>
      <c r="B266" s="6">
        <v>20</v>
      </c>
      <c r="C266" s="6" t="s">
        <v>3</v>
      </c>
      <c r="D266" s="6">
        <v>6768</v>
      </c>
      <c r="E266" s="1" t="s">
        <v>45</v>
      </c>
      <c r="F266" s="1">
        <v>6</v>
      </c>
      <c r="G266" s="1">
        <v>8</v>
      </c>
      <c r="H266" s="1">
        <v>1961</v>
      </c>
      <c r="I266" s="1">
        <v>1996</v>
      </c>
      <c r="J266" s="1" t="s">
        <v>61</v>
      </c>
      <c r="K266" s="1" t="s">
        <v>47</v>
      </c>
      <c r="L266" s="1" t="s">
        <v>48</v>
      </c>
      <c r="M266" s="1" t="s">
        <v>49</v>
      </c>
      <c r="N266" s="1" t="s">
        <v>47</v>
      </c>
      <c r="O266" s="1" t="s">
        <v>47</v>
      </c>
      <c r="P266" s="1" t="s">
        <v>70</v>
      </c>
      <c r="Q266" s="1" t="s">
        <v>63</v>
      </c>
      <c r="R266" s="1">
        <v>832</v>
      </c>
      <c r="S266" s="1" t="s">
        <v>52</v>
      </c>
      <c r="T266" s="1">
        <v>912</v>
      </c>
      <c r="U266" s="1">
        <v>0</v>
      </c>
      <c r="V266" s="1">
        <v>0</v>
      </c>
      <c r="W266" s="1">
        <v>912</v>
      </c>
      <c r="X266" s="1">
        <v>1</v>
      </c>
      <c r="Y266" s="1">
        <v>0</v>
      </c>
      <c r="Z266" s="1">
        <v>3</v>
      </c>
      <c r="AA266" s="1">
        <v>1</v>
      </c>
      <c r="AB266" s="1" t="s">
        <v>48</v>
      </c>
      <c r="AC266" s="1">
        <v>5</v>
      </c>
      <c r="AD266" s="1" t="s">
        <v>53</v>
      </c>
      <c r="AE266" s="1" t="s">
        <v>58</v>
      </c>
      <c r="AF266" s="1">
        <v>1</v>
      </c>
      <c r="AG266" s="1">
        <v>0</v>
      </c>
      <c r="AH266" s="1">
        <v>5</v>
      </c>
      <c r="AI266" s="1">
        <v>2008</v>
      </c>
      <c r="AJ266" s="1" t="s">
        <v>9</v>
      </c>
      <c r="AK266" s="1">
        <v>142000</v>
      </c>
    </row>
    <row r="267" spans="1:37" x14ac:dyDescent="0.25">
      <c r="A267" s="5">
        <v>723</v>
      </c>
      <c r="B267" s="6">
        <v>20</v>
      </c>
      <c r="C267" s="6" t="s">
        <v>3</v>
      </c>
      <c r="D267" s="6">
        <v>8120</v>
      </c>
      <c r="E267" s="1" t="s">
        <v>45</v>
      </c>
      <c r="F267" s="1">
        <v>4</v>
      </c>
      <c r="G267" s="1">
        <v>7</v>
      </c>
      <c r="H267" s="1">
        <v>1970</v>
      </c>
      <c r="I267" s="1">
        <v>1970</v>
      </c>
      <c r="J267" s="1" t="s">
        <v>46</v>
      </c>
      <c r="K267" s="1" t="s">
        <v>47</v>
      </c>
      <c r="L267" s="1" t="s">
        <v>48</v>
      </c>
      <c r="M267" s="1" t="s">
        <v>49</v>
      </c>
      <c r="N267" s="1" t="s">
        <v>47</v>
      </c>
      <c r="O267" s="1" t="s">
        <v>47</v>
      </c>
      <c r="P267" s="1" t="s">
        <v>50</v>
      </c>
      <c r="Q267" s="1" t="s">
        <v>65</v>
      </c>
      <c r="R267" s="1">
        <v>191</v>
      </c>
      <c r="S267" s="1" t="s">
        <v>52</v>
      </c>
      <c r="T267" s="1">
        <v>864</v>
      </c>
      <c r="U267" s="1">
        <v>0</v>
      </c>
      <c r="V267" s="1">
        <v>0</v>
      </c>
      <c r="W267" s="1">
        <v>864</v>
      </c>
      <c r="X267" s="1">
        <v>1</v>
      </c>
      <c r="Y267" s="1">
        <v>0</v>
      </c>
      <c r="Z267" s="1">
        <v>3</v>
      </c>
      <c r="AA267" s="1">
        <v>1</v>
      </c>
      <c r="AB267" s="1" t="s">
        <v>47</v>
      </c>
      <c r="AC267" s="1">
        <v>5</v>
      </c>
      <c r="AD267" s="1" t="s">
        <v>53</v>
      </c>
      <c r="AE267" s="1" t="s">
        <v>58</v>
      </c>
      <c r="AF267" s="1">
        <v>2</v>
      </c>
      <c r="AG267" s="1">
        <v>0</v>
      </c>
      <c r="AH267" s="1">
        <v>7</v>
      </c>
      <c r="AI267" s="1">
        <v>2009</v>
      </c>
      <c r="AJ267" s="1" t="s">
        <v>9</v>
      </c>
      <c r="AK267" s="1">
        <v>124500</v>
      </c>
    </row>
    <row r="268" spans="1:37" x14ac:dyDescent="0.25">
      <c r="A268" s="5">
        <v>669</v>
      </c>
      <c r="B268" s="6">
        <v>20</v>
      </c>
      <c r="C268" s="6" t="s">
        <v>3</v>
      </c>
      <c r="D268" s="6">
        <v>14175</v>
      </c>
      <c r="E268" s="1" t="s">
        <v>59</v>
      </c>
      <c r="F268" s="1">
        <v>5</v>
      </c>
      <c r="G268" s="1">
        <v>6</v>
      </c>
      <c r="H268" s="1">
        <v>1956</v>
      </c>
      <c r="I268" s="1">
        <v>1987</v>
      </c>
      <c r="J268" s="1" t="s">
        <v>46</v>
      </c>
      <c r="K268" s="1" t="s">
        <v>47</v>
      </c>
      <c r="L268" s="1" t="s">
        <v>47</v>
      </c>
      <c r="M268" s="1" t="s">
        <v>49</v>
      </c>
      <c r="N268" s="1" t="s">
        <v>47</v>
      </c>
      <c r="O268" s="1" t="s">
        <v>47</v>
      </c>
      <c r="P268" s="1" t="s">
        <v>50</v>
      </c>
      <c r="Q268" s="1" t="s">
        <v>60</v>
      </c>
      <c r="R268" s="1">
        <v>988</v>
      </c>
      <c r="S268" s="1" t="s">
        <v>52</v>
      </c>
      <c r="T268" s="1">
        <v>1437</v>
      </c>
      <c r="U268" s="1">
        <v>0</v>
      </c>
      <c r="V268" s="1">
        <v>0</v>
      </c>
      <c r="W268" s="1">
        <v>1437</v>
      </c>
      <c r="X268" s="1">
        <v>1</v>
      </c>
      <c r="Y268" s="1">
        <v>1</v>
      </c>
      <c r="Z268" s="1">
        <v>3</v>
      </c>
      <c r="AA268" s="1">
        <v>1</v>
      </c>
      <c r="AB268" s="1" t="s">
        <v>47</v>
      </c>
      <c r="AC268" s="1">
        <v>6</v>
      </c>
      <c r="AD268" s="1" t="s">
        <v>73</v>
      </c>
      <c r="AE268" s="1" t="s">
        <v>58</v>
      </c>
      <c r="AF268" s="1">
        <v>2</v>
      </c>
      <c r="AG268" s="1">
        <v>0</v>
      </c>
      <c r="AH268" s="1">
        <v>11</v>
      </c>
      <c r="AI268" s="1">
        <v>2006</v>
      </c>
      <c r="AJ268" s="1" t="s">
        <v>9</v>
      </c>
      <c r="AK268" s="1">
        <v>168000</v>
      </c>
    </row>
    <row r="269" spans="1:37" x14ac:dyDescent="0.25">
      <c r="A269" s="5">
        <v>956</v>
      </c>
      <c r="B269" s="6">
        <v>90</v>
      </c>
      <c r="C269" s="6" t="s">
        <v>6</v>
      </c>
      <c r="D269" s="6">
        <v>7136</v>
      </c>
      <c r="E269" s="1" t="s">
        <v>45</v>
      </c>
      <c r="F269" s="1">
        <v>6</v>
      </c>
      <c r="G269" s="1">
        <v>6</v>
      </c>
      <c r="H269" s="1">
        <v>1946</v>
      </c>
      <c r="I269" s="1">
        <v>1950</v>
      </c>
      <c r="J269" s="1" t="s">
        <v>46</v>
      </c>
      <c r="K269" s="1" t="s">
        <v>47</v>
      </c>
      <c r="L269" s="1" t="s">
        <v>47</v>
      </c>
      <c r="M269" s="1" t="s">
        <v>49</v>
      </c>
      <c r="N269" s="1" t="s">
        <v>48</v>
      </c>
      <c r="O269" s="1" t="s">
        <v>47</v>
      </c>
      <c r="P269" s="1" t="s">
        <v>50</v>
      </c>
      <c r="Q269" s="1" t="s">
        <v>60</v>
      </c>
      <c r="R269" s="1">
        <v>484</v>
      </c>
      <c r="S269" s="1" t="s">
        <v>75</v>
      </c>
      <c r="T269" s="1">
        <v>979</v>
      </c>
      <c r="U269" s="1">
        <v>979</v>
      </c>
      <c r="V269" s="1">
        <v>0</v>
      </c>
      <c r="W269" s="1">
        <v>1958</v>
      </c>
      <c r="X269" s="1">
        <v>2</v>
      </c>
      <c r="Y269" s="1">
        <v>0</v>
      </c>
      <c r="Z269" s="1">
        <v>4</v>
      </c>
      <c r="AA269" s="1">
        <v>2</v>
      </c>
      <c r="AB269" s="1" t="s">
        <v>47</v>
      </c>
      <c r="AC269" s="1">
        <v>8</v>
      </c>
      <c r="AD269" s="1" t="s">
        <v>53</v>
      </c>
      <c r="AE269" s="1" t="s">
        <v>54</v>
      </c>
      <c r="AF269" s="1">
        <v>2</v>
      </c>
      <c r="AG269" s="1">
        <v>0</v>
      </c>
      <c r="AH269" s="1">
        <v>8</v>
      </c>
      <c r="AI269" s="1">
        <v>2007</v>
      </c>
      <c r="AJ269" s="1" t="s">
        <v>9</v>
      </c>
      <c r="AK269" s="1">
        <v>145000</v>
      </c>
    </row>
    <row r="270" spans="1:37" x14ac:dyDescent="0.25">
      <c r="A270" s="5">
        <v>1309</v>
      </c>
      <c r="B270" s="6">
        <v>20</v>
      </c>
      <c r="C270" s="6" t="s">
        <v>4</v>
      </c>
      <c r="D270" s="6">
        <v>12000</v>
      </c>
      <c r="E270" s="1" t="s">
        <v>45</v>
      </c>
      <c r="F270" s="1">
        <v>5</v>
      </c>
      <c r="G270" s="1">
        <v>7</v>
      </c>
      <c r="H270" s="1">
        <v>1948</v>
      </c>
      <c r="I270" s="1">
        <v>2005</v>
      </c>
      <c r="J270" s="1" t="s">
        <v>46</v>
      </c>
      <c r="K270" s="1" t="s">
        <v>47</v>
      </c>
      <c r="L270" s="1" t="s">
        <v>47</v>
      </c>
      <c r="M270" s="1" t="s">
        <v>49</v>
      </c>
      <c r="N270" s="1" t="s">
        <v>47</v>
      </c>
      <c r="O270" s="1" t="s">
        <v>47</v>
      </c>
      <c r="P270" s="1" t="s">
        <v>50</v>
      </c>
      <c r="Q270" s="1" t="s">
        <v>63</v>
      </c>
      <c r="R270" s="1">
        <v>144</v>
      </c>
      <c r="S270" s="1" t="s">
        <v>52</v>
      </c>
      <c r="T270" s="1">
        <v>1122</v>
      </c>
      <c r="U270" s="1">
        <v>0</v>
      </c>
      <c r="V270" s="1">
        <v>0</v>
      </c>
      <c r="W270" s="1">
        <v>1122</v>
      </c>
      <c r="X270" s="1">
        <v>1</v>
      </c>
      <c r="Y270" s="1">
        <v>0</v>
      </c>
      <c r="Z270" s="1">
        <v>2</v>
      </c>
      <c r="AA270" s="1">
        <v>1</v>
      </c>
      <c r="AB270" s="1" t="s">
        <v>48</v>
      </c>
      <c r="AC270" s="1">
        <v>6</v>
      </c>
      <c r="AD270" s="1" t="s">
        <v>53</v>
      </c>
      <c r="AE270" s="1" t="s">
        <v>54</v>
      </c>
      <c r="AF270" s="1">
        <v>2</v>
      </c>
      <c r="AG270" s="1">
        <v>0</v>
      </c>
      <c r="AH270" s="1">
        <v>5</v>
      </c>
      <c r="AI270" s="1">
        <v>2008</v>
      </c>
      <c r="AJ270" s="1" t="s">
        <v>9</v>
      </c>
      <c r="AK270" s="1">
        <v>147000</v>
      </c>
    </row>
    <row r="271" spans="1:37" x14ac:dyDescent="0.25">
      <c r="A271" s="5">
        <v>827</v>
      </c>
      <c r="B271" s="6">
        <v>45</v>
      </c>
      <c r="C271" s="6" t="s">
        <v>4</v>
      </c>
      <c r="D271" s="6">
        <v>6130</v>
      </c>
      <c r="E271" s="1" t="s">
        <v>45</v>
      </c>
      <c r="F271" s="1">
        <v>5</v>
      </c>
      <c r="G271" s="1">
        <v>6</v>
      </c>
      <c r="H271" s="1">
        <v>1924</v>
      </c>
      <c r="I271" s="1">
        <v>1950</v>
      </c>
      <c r="J271" s="1" t="s">
        <v>46</v>
      </c>
      <c r="K271" s="1" t="s">
        <v>47</v>
      </c>
      <c r="L271" s="1" t="s">
        <v>47</v>
      </c>
      <c r="M271" s="1" t="s">
        <v>67</v>
      </c>
      <c r="N271" s="1" t="s">
        <v>47</v>
      </c>
      <c r="O271" s="1" t="s">
        <v>47</v>
      </c>
      <c r="P271" s="1" t="s">
        <v>50</v>
      </c>
      <c r="Q271" s="1" t="s">
        <v>65</v>
      </c>
      <c r="R271" s="1">
        <v>784</v>
      </c>
      <c r="S271" s="1" t="s">
        <v>52</v>
      </c>
      <c r="T271" s="1">
        <v>784</v>
      </c>
      <c r="U271" s="1">
        <v>0</v>
      </c>
      <c r="V271" s="1">
        <v>0</v>
      </c>
      <c r="W271" s="1">
        <v>784</v>
      </c>
      <c r="X271" s="1">
        <v>1</v>
      </c>
      <c r="Y271" s="1">
        <v>0</v>
      </c>
      <c r="Z271" s="1">
        <v>2</v>
      </c>
      <c r="AA271" s="1">
        <v>1</v>
      </c>
      <c r="AB271" s="1" t="s">
        <v>48</v>
      </c>
      <c r="AC271" s="1">
        <v>5</v>
      </c>
      <c r="AD271" s="1" t="s">
        <v>53</v>
      </c>
      <c r="AE271" s="1" t="s">
        <v>76</v>
      </c>
      <c r="AF271" s="1">
        <v>0</v>
      </c>
      <c r="AG271" s="1">
        <v>0</v>
      </c>
      <c r="AH271" s="1">
        <v>5</v>
      </c>
      <c r="AI271" s="1">
        <v>2008</v>
      </c>
      <c r="AJ271" s="1" t="s">
        <v>9</v>
      </c>
      <c r="AK271" s="1">
        <v>109500</v>
      </c>
    </row>
    <row r="272" spans="1:37" x14ac:dyDescent="0.25">
      <c r="A272" s="5">
        <v>305</v>
      </c>
      <c r="B272" s="6">
        <v>75</v>
      </c>
      <c r="C272" s="6" t="s">
        <v>4</v>
      </c>
      <c r="D272" s="6">
        <v>18386</v>
      </c>
      <c r="E272" s="1" t="s">
        <v>45</v>
      </c>
      <c r="F272" s="1">
        <v>7</v>
      </c>
      <c r="G272" s="1">
        <v>9</v>
      </c>
      <c r="H272" s="1">
        <v>1880</v>
      </c>
      <c r="I272" s="1">
        <v>2002</v>
      </c>
      <c r="J272" s="1" t="s">
        <v>46</v>
      </c>
      <c r="K272" s="1" t="s">
        <v>47</v>
      </c>
      <c r="L272" s="1" t="s">
        <v>47</v>
      </c>
      <c r="M272" s="1" t="s">
        <v>67</v>
      </c>
      <c r="N272" s="1" t="s">
        <v>47</v>
      </c>
      <c r="O272" s="1" t="s">
        <v>47</v>
      </c>
      <c r="P272" s="1" t="s">
        <v>50</v>
      </c>
      <c r="Q272" s="1" t="s">
        <v>56</v>
      </c>
      <c r="R272" s="1">
        <v>0</v>
      </c>
      <c r="S272" s="1" t="s">
        <v>52</v>
      </c>
      <c r="T272" s="1">
        <v>1675</v>
      </c>
      <c r="U272" s="1">
        <v>1818</v>
      </c>
      <c r="V272" s="1">
        <v>0</v>
      </c>
      <c r="W272" s="1">
        <v>3493</v>
      </c>
      <c r="X272" s="1">
        <v>3</v>
      </c>
      <c r="Y272" s="1">
        <v>0</v>
      </c>
      <c r="Z272" s="1">
        <v>3</v>
      </c>
      <c r="AA272" s="1">
        <v>1</v>
      </c>
      <c r="AB272" s="1" t="s">
        <v>48</v>
      </c>
      <c r="AC272" s="1">
        <v>10</v>
      </c>
      <c r="AD272" s="1" t="s">
        <v>53</v>
      </c>
      <c r="AE272" s="1" t="s">
        <v>54</v>
      </c>
      <c r="AF272" s="1">
        <v>3</v>
      </c>
      <c r="AG272" s="1">
        <v>0</v>
      </c>
      <c r="AH272" s="1">
        <v>5</v>
      </c>
      <c r="AI272" s="1">
        <v>2008</v>
      </c>
      <c r="AJ272" s="1" t="s">
        <v>9</v>
      </c>
      <c r="AK272" s="1">
        <v>295000</v>
      </c>
    </row>
    <row r="273" spans="1:37" x14ac:dyDescent="0.25">
      <c r="A273" s="5">
        <v>1311</v>
      </c>
      <c r="B273" s="6">
        <v>20</v>
      </c>
      <c r="C273" s="6" t="s">
        <v>3</v>
      </c>
      <c r="D273" s="6">
        <v>17500</v>
      </c>
      <c r="E273" s="1" t="s">
        <v>45</v>
      </c>
      <c r="F273" s="1">
        <v>7</v>
      </c>
      <c r="G273" s="1">
        <v>8</v>
      </c>
      <c r="H273" s="1">
        <v>1959</v>
      </c>
      <c r="I273" s="1">
        <v>2002</v>
      </c>
      <c r="J273" s="1" t="s">
        <v>46</v>
      </c>
      <c r="K273" s="1" t="s">
        <v>48</v>
      </c>
      <c r="L273" s="1" t="s">
        <v>48</v>
      </c>
      <c r="M273" s="1" t="s">
        <v>55</v>
      </c>
      <c r="N273" s="1" t="s">
        <v>48</v>
      </c>
      <c r="O273" s="1" t="s">
        <v>47</v>
      </c>
      <c r="P273" s="1" t="s">
        <v>68</v>
      </c>
      <c r="Q273" s="1" t="s">
        <v>63</v>
      </c>
      <c r="R273" s="1">
        <v>1406</v>
      </c>
      <c r="S273" s="1" t="s">
        <v>52</v>
      </c>
      <c r="T273" s="1">
        <v>1902</v>
      </c>
      <c r="U273" s="1">
        <v>0</v>
      </c>
      <c r="V273" s="1">
        <v>0</v>
      </c>
      <c r="W273" s="1">
        <v>1902</v>
      </c>
      <c r="X273" s="1">
        <v>2</v>
      </c>
      <c r="Y273" s="1">
        <v>0</v>
      </c>
      <c r="Z273" s="1">
        <v>3</v>
      </c>
      <c r="AA273" s="1">
        <v>1</v>
      </c>
      <c r="AB273" s="1" t="s">
        <v>62</v>
      </c>
      <c r="AC273" s="1">
        <v>7</v>
      </c>
      <c r="AD273" s="1" t="s">
        <v>53</v>
      </c>
      <c r="AE273" s="1" t="s">
        <v>54</v>
      </c>
      <c r="AF273" s="1">
        <v>2</v>
      </c>
      <c r="AG273" s="1">
        <v>0</v>
      </c>
      <c r="AH273" s="1">
        <v>5</v>
      </c>
      <c r="AI273" s="1">
        <v>2010</v>
      </c>
      <c r="AJ273" s="1" t="s">
        <v>9</v>
      </c>
      <c r="AK273" s="1">
        <v>335000</v>
      </c>
    </row>
    <row r="274" spans="1:37" x14ac:dyDescent="0.25">
      <c r="A274" s="5">
        <v>496</v>
      </c>
      <c r="B274" s="6">
        <v>30</v>
      </c>
      <c r="C274" s="6" t="s">
        <v>7</v>
      </c>
      <c r="D274" s="6">
        <v>7879</v>
      </c>
      <c r="E274" s="1" t="s">
        <v>45</v>
      </c>
      <c r="F274" s="1">
        <v>4</v>
      </c>
      <c r="G274" s="1">
        <v>5</v>
      </c>
      <c r="H274" s="1">
        <v>1920</v>
      </c>
      <c r="I274" s="1">
        <v>1950</v>
      </c>
      <c r="J274" s="1" t="s">
        <v>46</v>
      </c>
      <c r="K274" s="1" t="s">
        <v>47</v>
      </c>
      <c r="L274" s="1" t="s">
        <v>47</v>
      </c>
      <c r="M274" s="1" t="s">
        <v>49</v>
      </c>
      <c r="N274" s="1" t="s">
        <v>47</v>
      </c>
      <c r="O274" s="1" t="s">
        <v>47</v>
      </c>
      <c r="P274" s="1" t="s">
        <v>50</v>
      </c>
      <c r="Q274" s="1" t="s">
        <v>60</v>
      </c>
      <c r="R274" s="1">
        <v>495</v>
      </c>
      <c r="S274" s="1" t="s">
        <v>75</v>
      </c>
      <c r="T274" s="1">
        <v>720</v>
      </c>
      <c r="U274" s="1">
        <v>0</v>
      </c>
      <c r="V274" s="1">
        <v>0</v>
      </c>
      <c r="W274" s="1">
        <v>720</v>
      </c>
      <c r="X274" s="1">
        <v>1</v>
      </c>
      <c r="Y274" s="1">
        <v>0</v>
      </c>
      <c r="Z274" s="1">
        <v>2</v>
      </c>
      <c r="AA274" s="1">
        <v>1</v>
      </c>
      <c r="AB274" s="1" t="s">
        <v>47</v>
      </c>
      <c r="AC274" s="1">
        <v>4</v>
      </c>
      <c r="AD274" s="1" t="s">
        <v>53</v>
      </c>
      <c r="AE274" s="1" t="s">
        <v>76</v>
      </c>
      <c r="AF274" s="1">
        <v>0</v>
      </c>
      <c r="AG274" s="1">
        <v>0</v>
      </c>
      <c r="AH274" s="1">
        <v>11</v>
      </c>
      <c r="AI274" s="1">
        <v>2009</v>
      </c>
      <c r="AJ274" s="1" t="s">
        <v>10</v>
      </c>
      <c r="AK274" s="1">
        <v>34900</v>
      </c>
    </row>
    <row r="275" spans="1:37" x14ac:dyDescent="0.25">
      <c r="A275" s="5">
        <v>1113</v>
      </c>
      <c r="B275" s="6">
        <v>20</v>
      </c>
      <c r="C275" s="6" t="s">
        <v>3</v>
      </c>
      <c r="D275" s="6">
        <v>7100</v>
      </c>
      <c r="E275" s="1" t="s">
        <v>59</v>
      </c>
      <c r="F275" s="1">
        <v>5</v>
      </c>
      <c r="G275" s="1">
        <v>7</v>
      </c>
      <c r="H275" s="1">
        <v>1957</v>
      </c>
      <c r="I275" s="1">
        <v>1957</v>
      </c>
      <c r="J275" s="1" t="s">
        <v>46</v>
      </c>
      <c r="K275" s="1" t="s">
        <v>47</v>
      </c>
      <c r="L275" s="1" t="s">
        <v>47</v>
      </c>
      <c r="M275" s="1" t="s">
        <v>49</v>
      </c>
      <c r="N275" s="1" t="s">
        <v>47</v>
      </c>
      <c r="O275" s="1" t="s">
        <v>47</v>
      </c>
      <c r="P275" s="1" t="s">
        <v>50</v>
      </c>
      <c r="Q275" s="1" t="s">
        <v>63</v>
      </c>
      <c r="R275" s="1">
        <v>708</v>
      </c>
      <c r="S275" s="1" t="s">
        <v>52</v>
      </c>
      <c r="T275" s="1">
        <v>816</v>
      </c>
      <c r="U275" s="1">
        <v>0</v>
      </c>
      <c r="V275" s="1">
        <v>0</v>
      </c>
      <c r="W275" s="1">
        <v>816</v>
      </c>
      <c r="X275" s="1">
        <v>1</v>
      </c>
      <c r="Y275" s="1">
        <v>0</v>
      </c>
      <c r="Z275" s="1">
        <v>2</v>
      </c>
      <c r="AA275" s="1">
        <v>1</v>
      </c>
      <c r="AB275" s="1" t="s">
        <v>47</v>
      </c>
      <c r="AC275" s="1">
        <v>5</v>
      </c>
      <c r="AD275" s="1" t="s">
        <v>53</v>
      </c>
      <c r="AE275" s="1" t="s">
        <v>58</v>
      </c>
      <c r="AF275" s="1">
        <v>1</v>
      </c>
      <c r="AG275" s="1">
        <v>0</v>
      </c>
      <c r="AH275" s="1">
        <v>7</v>
      </c>
      <c r="AI275" s="1">
        <v>2006</v>
      </c>
      <c r="AJ275" s="1" t="s">
        <v>9</v>
      </c>
      <c r="AK275" s="1">
        <v>129900</v>
      </c>
    </row>
    <row r="276" spans="1:37" x14ac:dyDescent="0.25">
      <c r="A276" s="5">
        <v>1092</v>
      </c>
      <c r="B276" s="6">
        <v>160</v>
      </c>
      <c r="C276" s="6" t="s">
        <v>5</v>
      </c>
      <c r="D276" s="6">
        <v>2160</v>
      </c>
      <c r="E276" s="1" t="s">
        <v>45</v>
      </c>
      <c r="F276" s="1">
        <v>7</v>
      </c>
      <c r="G276" s="1">
        <v>5</v>
      </c>
      <c r="H276" s="1">
        <v>1999</v>
      </c>
      <c r="I276" s="1">
        <v>2000</v>
      </c>
      <c r="J276" s="1" t="s">
        <v>46</v>
      </c>
      <c r="K276" s="1" t="s">
        <v>48</v>
      </c>
      <c r="L276" s="1" t="s">
        <v>47</v>
      </c>
      <c r="M276" s="1" t="s">
        <v>55</v>
      </c>
      <c r="N276" s="1" t="s">
        <v>48</v>
      </c>
      <c r="O276" s="1" t="s">
        <v>47</v>
      </c>
      <c r="P276" s="1" t="s">
        <v>50</v>
      </c>
      <c r="Q276" s="1" t="s">
        <v>51</v>
      </c>
      <c r="R276" s="1">
        <v>510</v>
      </c>
      <c r="S276" s="1" t="s">
        <v>52</v>
      </c>
      <c r="T276" s="1">
        <v>624</v>
      </c>
      <c r="U276" s="1">
        <v>628</v>
      </c>
      <c r="V276" s="1">
        <v>0</v>
      </c>
      <c r="W276" s="1">
        <v>1252</v>
      </c>
      <c r="X276" s="1">
        <v>2</v>
      </c>
      <c r="Y276" s="1">
        <v>1</v>
      </c>
      <c r="Z276" s="1">
        <v>2</v>
      </c>
      <c r="AA276" s="1">
        <v>1</v>
      </c>
      <c r="AB276" s="1" t="s">
        <v>48</v>
      </c>
      <c r="AC276" s="1">
        <v>4</v>
      </c>
      <c r="AD276" s="1" t="s">
        <v>53</v>
      </c>
      <c r="AE276" s="1" t="s">
        <v>58</v>
      </c>
      <c r="AF276" s="1">
        <v>2</v>
      </c>
      <c r="AG276" s="1">
        <v>0</v>
      </c>
      <c r="AH276" s="1">
        <v>3</v>
      </c>
      <c r="AI276" s="1">
        <v>2008</v>
      </c>
      <c r="AJ276" s="1" t="s">
        <v>9</v>
      </c>
      <c r="AK276" s="1">
        <v>160000</v>
      </c>
    </row>
    <row r="277" spans="1:37" x14ac:dyDescent="0.25">
      <c r="A277" s="5">
        <v>307</v>
      </c>
      <c r="B277" s="6">
        <v>60</v>
      </c>
      <c r="C277" s="6" t="s">
        <v>3</v>
      </c>
      <c r="D277" s="6">
        <v>13474</v>
      </c>
      <c r="E277" s="1" t="s">
        <v>45</v>
      </c>
      <c r="F277" s="1">
        <v>7</v>
      </c>
      <c r="G277" s="1">
        <v>5</v>
      </c>
      <c r="H277" s="1">
        <v>1990</v>
      </c>
      <c r="I277" s="1">
        <v>1991</v>
      </c>
      <c r="J277" s="1" t="s">
        <v>46</v>
      </c>
      <c r="K277" s="1" t="s">
        <v>48</v>
      </c>
      <c r="L277" s="1" t="s">
        <v>47</v>
      </c>
      <c r="M277" s="1" t="s">
        <v>49</v>
      </c>
      <c r="N277" s="1" t="s">
        <v>48</v>
      </c>
      <c r="O277" s="1" t="s">
        <v>47</v>
      </c>
      <c r="P277" s="1" t="s">
        <v>50</v>
      </c>
      <c r="Q277" s="1" t="s">
        <v>65</v>
      </c>
      <c r="R277" s="1">
        <v>700</v>
      </c>
      <c r="S277" s="1" t="s">
        <v>52</v>
      </c>
      <c r="T277" s="1">
        <v>1122</v>
      </c>
      <c r="U277" s="1">
        <v>1121</v>
      </c>
      <c r="V277" s="1">
        <v>0</v>
      </c>
      <c r="W277" s="1">
        <v>2243</v>
      </c>
      <c r="X277" s="1">
        <v>2</v>
      </c>
      <c r="Y277" s="1">
        <v>1</v>
      </c>
      <c r="Z277" s="1">
        <v>4</v>
      </c>
      <c r="AA277" s="1">
        <v>1</v>
      </c>
      <c r="AB277" s="1" t="s">
        <v>48</v>
      </c>
      <c r="AC277" s="1">
        <v>8</v>
      </c>
      <c r="AD277" s="1" t="s">
        <v>53</v>
      </c>
      <c r="AE277" s="1" t="s">
        <v>54</v>
      </c>
      <c r="AF277" s="1">
        <v>3</v>
      </c>
      <c r="AG277" s="1">
        <v>0</v>
      </c>
      <c r="AH277" s="1">
        <v>6</v>
      </c>
      <c r="AI277" s="1">
        <v>2007</v>
      </c>
      <c r="AJ277" s="1" t="s">
        <v>9</v>
      </c>
      <c r="AK277" s="1">
        <v>225000</v>
      </c>
    </row>
    <row r="278" spans="1:37" x14ac:dyDescent="0.25">
      <c r="A278" s="5">
        <v>975</v>
      </c>
      <c r="B278" s="6">
        <v>70</v>
      </c>
      <c r="C278" s="6" t="s">
        <v>3</v>
      </c>
      <c r="D278" s="6">
        <v>11414</v>
      </c>
      <c r="E278" s="1" t="s">
        <v>59</v>
      </c>
      <c r="F278" s="1">
        <v>7</v>
      </c>
      <c r="G278" s="1">
        <v>8</v>
      </c>
      <c r="H278" s="1">
        <v>1910</v>
      </c>
      <c r="I278" s="1">
        <v>1993</v>
      </c>
      <c r="J278" s="1" t="s">
        <v>46</v>
      </c>
      <c r="K278" s="1" t="s">
        <v>47</v>
      </c>
      <c r="L278" s="1" t="s">
        <v>48</v>
      </c>
      <c r="M278" s="1" t="s">
        <v>67</v>
      </c>
      <c r="N278" s="1" t="s">
        <v>48</v>
      </c>
      <c r="O278" s="1" t="s">
        <v>47</v>
      </c>
      <c r="P278" s="1" t="s">
        <v>50</v>
      </c>
      <c r="Q278" s="1" t="s">
        <v>56</v>
      </c>
      <c r="R278" s="1">
        <v>0</v>
      </c>
      <c r="S278" s="1" t="s">
        <v>75</v>
      </c>
      <c r="T278" s="1">
        <v>1136</v>
      </c>
      <c r="U278" s="1">
        <v>883</v>
      </c>
      <c r="V278" s="1">
        <v>0</v>
      </c>
      <c r="W278" s="1">
        <v>2019</v>
      </c>
      <c r="X278" s="1">
        <v>1</v>
      </c>
      <c r="Y278" s="1">
        <v>0</v>
      </c>
      <c r="Z278" s="1">
        <v>3</v>
      </c>
      <c r="AA278" s="1">
        <v>1</v>
      </c>
      <c r="AB278" s="1" t="s">
        <v>48</v>
      </c>
      <c r="AC278" s="1">
        <v>8</v>
      </c>
      <c r="AD278" s="1" t="s">
        <v>53</v>
      </c>
      <c r="AE278" s="1" t="s">
        <v>58</v>
      </c>
      <c r="AF278" s="1">
        <v>2</v>
      </c>
      <c r="AG278" s="1">
        <v>0</v>
      </c>
      <c r="AH278" s="1">
        <v>10</v>
      </c>
      <c r="AI278" s="1">
        <v>2009</v>
      </c>
      <c r="AJ278" s="1" t="s">
        <v>9</v>
      </c>
      <c r="AK278" s="1">
        <v>167500</v>
      </c>
    </row>
    <row r="279" spans="1:37" x14ac:dyDescent="0.25">
      <c r="A279" s="5">
        <v>295</v>
      </c>
      <c r="B279" s="6">
        <v>20</v>
      </c>
      <c r="C279" s="6" t="s">
        <v>3</v>
      </c>
      <c r="D279" s="6">
        <v>9600</v>
      </c>
      <c r="E279" s="1" t="s">
        <v>45</v>
      </c>
      <c r="F279" s="1">
        <v>6</v>
      </c>
      <c r="G279" s="1">
        <v>5</v>
      </c>
      <c r="H279" s="1">
        <v>1953</v>
      </c>
      <c r="I279" s="1">
        <v>1953</v>
      </c>
      <c r="J279" s="1" t="s">
        <v>61</v>
      </c>
      <c r="K279" s="1" t="s">
        <v>47</v>
      </c>
      <c r="L279" s="1" t="s">
        <v>47</v>
      </c>
      <c r="M279" s="1" t="s">
        <v>49</v>
      </c>
      <c r="N279" s="1" t="s">
        <v>47</v>
      </c>
      <c r="O279" s="1" t="s">
        <v>47</v>
      </c>
      <c r="P279" s="1" t="s">
        <v>50</v>
      </c>
      <c r="Q279" s="1" t="s">
        <v>63</v>
      </c>
      <c r="R279" s="1">
        <v>1285</v>
      </c>
      <c r="S279" s="1" t="s">
        <v>52</v>
      </c>
      <c r="T279" s="1">
        <v>1644</v>
      </c>
      <c r="U279" s="1">
        <v>0</v>
      </c>
      <c r="V279" s="1">
        <v>0</v>
      </c>
      <c r="W279" s="1">
        <v>1644</v>
      </c>
      <c r="X279" s="1">
        <v>1</v>
      </c>
      <c r="Y279" s="1">
        <v>0</v>
      </c>
      <c r="Z279" s="1">
        <v>3</v>
      </c>
      <c r="AA279" s="1">
        <v>1</v>
      </c>
      <c r="AB279" s="1" t="s">
        <v>47</v>
      </c>
      <c r="AC279" s="1">
        <v>7</v>
      </c>
      <c r="AD279" s="1" t="s">
        <v>53</v>
      </c>
      <c r="AE279" s="1" t="s">
        <v>54</v>
      </c>
      <c r="AF279" s="1">
        <v>2</v>
      </c>
      <c r="AG279" s="1">
        <v>0</v>
      </c>
      <c r="AH279" s="1">
        <v>10</v>
      </c>
      <c r="AI279" s="1">
        <v>2009</v>
      </c>
      <c r="AJ279" s="1" t="s">
        <v>9</v>
      </c>
      <c r="AK279" s="1">
        <v>167000</v>
      </c>
    </row>
    <row r="280" spans="1:37" x14ac:dyDescent="0.25">
      <c r="A280" s="5">
        <v>1420</v>
      </c>
      <c r="B280" s="6">
        <v>20</v>
      </c>
      <c r="C280" s="6" t="s">
        <v>3</v>
      </c>
      <c r="D280" s="6">
        <v>16381</v>
      </c>
      <c r="E280" s="1" t="s">
        <v>45</v>
      </c>
      <c r="F280" s="1">
        <v>6</v>
      </c>
      <c r="G280" s="1">
        <v>5</v>
      </c>
      <c r="H280" s="1">
        <v>1969</v>
      </c>
      <c r="I280" s="1">
        <v>1969</v>
      </c>
      <c r="J280" s="1" t="s">
        <v>46</v>
      </c>
      <c r="K280" s="1" t="s">
        <v>48</v>
      </c>
      <c r="L280" s="1" t="s">
        <v>48</v>
      </c>
      <c r="M280" s="1" t="s">
        <v>49</v>
      </c>
      <c r="N280" s="1" t="s">
        <v>47</v>
      </c>
      <c r="O280" s="1" t="s">
        <v>47</v>
      </c>
      <c r="P280" s="1" t="s">
        <v>68</v>
      </c>
      <c r="Q280" s="1" t="s">
        <v>60</v>
      </c>
      <c r="R280" s="1">
        <v>1110</v>
      </c>
      <c r="S280" s="1" t="s">
        <v>52</v>
      </c>
      <c r="T280" s="1">
        <v>1844</v>
      </c>
      <c r="U280" s="1">
        <v>0</v>
      </c>
      <c r="V280" s="1">
        <v>0</v>
      </c>
      <c r="W280" s="1">
        <v>1844</v>
      </c>
      <c r="X280" s="1">
        <v>2</v>
      </c>
      <c r="Y280" s="1">
        <v>0</v>
      </c>
      <c r="Z280" s="1">
        <v>3</v>
      </c>
      <c r="AA280" s="1">
        <v>1</v>
      </c>
      <c r="AB280" s="1" t="s">
        <v>48</v>
      </c>
      <c r="AC280" s="1">
        <v>7</v>
      </c>
      <c r="AD280" s="1" t="s">
        <v>53</v>
      </c>
      <c r="AE280" s="1" t="s">
        <v>54</v>
      </c>
      <c r="AF280" s="1">
        <v>2</v>
      </c>
      <c r="AG280" s="1">
        <v>0</v>
      </c>
      <c r="AH280" s="1">
        <v>12</v>
      </c>
      <c r="AI280" s="1">
        <v>2006</v>
      </c>
      <c r="AJ280" s="1" t="s">
        <v>9</v>
      </c>
      <c r="AK280" s="1">
        <v>223000</v>
      </c>
    </row>
    <row r="281" spans="1:37" x14ac:dyDescent="0.25">
      <c r="A281" s="5">
        <v>708</v>
      </c>
      <c r="B281" s="6">
        <v>120</v>
      </c>
      <c r="C281" s="6" t="s">
        <v>3</v>
      </c>
      <c r="D281" s="6">
        <v>6240</v>
      </c>
      <c r="E281" s="1" t="s">
        <v>45</v>
      </c>
      <c r="F281" s="1">
        <v>8</v>
      </c>
      <c r="G281" s="1">
        <v>5</v>
      </c>
      <c r="H281" s="1">
        <v>2006</v>
      </c>
      <c r="I281" s="1">
        <v>2006</v>
      </c>
      <c r="J281" s="1" t="s">
        <v>61</v>
      </c>
      <c r="K281" s="1" t="s">
        <v>48</v>
      </c>
      <c r="L281" s="1" t="s">
        <v>47</v>
      </c>
      <c r="M281" s="1" t="s">
        <v>55</v>
      </c>
      <c r="N281" s="1" t="s">
        <v>48</v>
      </c>
      <c r="O281" s="1" t="s">
        <v>47</v>
      </c>
      <c r="P281" s="1" t="s">
        <v>50</v>
      </c>
      <c r="Q281" s="1" t="s">
        <v>63</v>
      </c>
      <c r="R281" s="1">
        <v>863</v>
      </c>
      <c r="S281" s="1" t="s">
        <v>52</v>
      </c>
      <c r="T281" s="1">
        <v>1324</v>
      </c>
      <c r="U281" s="1">
        <v>0</v>
      </c>
      <c r="V281" s="1">
        <v>0</v>
      </c>
      <c r="W281" s="1">
        <v>1324</v>
      </c>
      <c r="X281" s="1">
        <v>2</v>
      </c>
      <c r="Y281" s="1">
        <v>0</v>
      </c>
      <c r="Z281" s="1">
        <v>2</v>
      </c>
      <c r="AA281" s="1">
        <v>1</v>
      </c>
      <c r="AB281" s="1" t="s">
        <v>48</v>
      </c>
      <c r="AC281" s="1">
        <v>6</v>
      </c>
      <c r="AD281" s="1" t="s">
        <v>53</v>
      </c>
      <c r="AE281" s="1" t="s">
        <v>54</v>
      </c>
      <c r="AF281" s="1">
        <v>2</v>
      </c>
      <c r="AG281" s="1">
        <v>0</v>
      </c>
      <c r="AH281" s="1">
        <v>12</v>
      </c>
      <c r="AI281" s="1">
        <v>2009</v>
      </c>
      <c r="AJ281" s="1" t="s">
        <v>9</v>
      </c>
      <c r="AK281" s="1">
        <v>254000</v>
      </c>
    </row>
    <row r="282" spans="1:37" x14ac:dyDescent="0.25">
      <c r="A282" s="5">
        <v>1224</v>
      </c>
      <c r="B282" s="6">
        <v>20</v>
      </c>
      <c r="C282" s="6" t="s">
        <v>3</v>
      </c>
      <c r="D282" s="6">
        <v>10680</v>
      </c>
      <c r="E282" s="1" t="s">
        <v>45</v>
      </c>
      <c r="F282" s="1">
        <v>5</v>
      </c>
      <c r="G282" s="1">
        <v>3</v>
      </c>
      <c r="H282" s="1">
        <v>1951</v>
      </c>
      <c r="I282" s="1">
        <v>1951</v>
      </c>
      <c r="J282" s="1" t="s">
        <v>61</v>
      </c>
      <c r="K282" s="1" t="s">
        <v>47</v>
      </c>
      <c r="L282" s="1" t="s">
        <v>47</v>
      </c>
      <c r="M282" s="1" t="s">
        <v>49</v>
      </c>
      <c r="N282" s="1" t="s">
        <v>47</v>
      </c>
      <c r="O282" s="1" t="s">
        <v>66</v>
      </c>
      <c r="P282" s="1" t="s">
        <v>50</v>
      </c>
      <c r="Q282" s="1" t="s">
        <v>60</v>
      </c>
      <c r="R282" s="1">
        <v>756</v>
      </c>
      <c r="S282" s="1" t="s">
        <v>75</v>
      </c>
      <c r="T282" s="1">
        <v>2136</v>
      </c>
      <c r="U282" s="1">
        <v>0</v>
      </c>
      <c r="V282" s="1">
        <v>0</v>
      </c>
      <c r="W282" s="1">
        <v>2136</v>
      </c>
      <c r="X282" s="1">
        <v>2</v>
      </c>
      <c r="Y282" s="1">
        <v>0</v>
      </c>
      <c r="Z282" s="1">
        <v>4</v>
      </c>
      <c r="AA282" s="1">
        <v>1</v>
      </c>
      <c r="AB282" s="1" t="s">
        <v>47</v>
      </c>
      <c r="AC282" s="1">
        <v>7</v>
      </c>
      <c r="AD282" s="1" t="s">
        <v>77</v>
      </c>
      <c r="AE282" s="1" t="s">
        <v>58</v>
      </c>
      <c r="AF282" s="1">
        <v>2</v>
      </c>
      <c r="AG282" s="1">
        <v>0</v>
      </c>
      <c r="AH282" s="1">
        <v>10</v>
      </c>
      <c r="AI282" s="1">
        <v>2006</v>
      </c>
      <c r="AJ282" s="1" t="s">
        <v>9</v>
      </c>
      <c r="AK282" s="1">
        <v>137900</v>
      </c>
    </row>
    <row r="283" spans="1:37" x14ac:dyDescent="0.25">
      <c r="A283" s="5">
        <v>423</v>
      </c>
      <c r="B283" s="6">
        <v>20</v>
      </c>
      <c r="C283" s="6" t="s">
        <v>3</v>
      </c>
      <c r="D283" s="6">
        <v>21750</v>
      </c>
      <c r="E283" s="1" t="s">
        <v>45</v>
      </c>
      <c r="F283" s="1">
        <v>5</v>
      </c>
      <c r="G283" s="1">
        <v>5</v>
      </c>
      <c r="H283" s="1">
        <v>1954</v>
      </c>
      <c r="I283" s="1">
        <v>1954</v>
      </c>
      <c r="J283" s="1" t="s">
        <v>61</v>
      </c>
      <c r="K283" s="1" t="s">
        <v>47</v>
      </c>
      <c r="L283" s="1" t="s">
        <v>47</v>
      </c>
      <c r="M283" s="1" t="s">
        <v>49</v>
      </c>
      <c r="N283" s="1" t="s">
        <v>47</v>
      </c>
      <c r="O283" s="1" t="s">
        <v>47</v>
      </c>
      <c r="P283" s="1" t="s">
        <v>50</v>
      </c>
      <c r="Q283" s="1" t="s">
        <v>56</v>
      </c>
      <c r="R283" s="1">
        <v>0</v>
      </c>
      <c r="S283" s="1" t="s">
        <v>52</v>
      </c>
      <c r="T283" s="1">
        <v>988</v>
      </c>
      <c r="U283" s="1">
        <v>0</v>
      </c>
      <c r="V283" s="1">
        <v>0</v>
      </c>
      <c r="W283" s="1">
        <v>988</v>
      </c>
      <c r="X283" s="1">
        <v>1</v>
      </c>
      <c r="Y283" s="1">
        <v>0</v>
      </c>
      <c r="Z283" s="1">
        <v>2</v>
      </c>
      <c r="AA283" s="1">
        <v>1</v>
      </c>
      <c r="AB283" s="1" t="s">
        <v>47</v>
      </c>
      <c r="AC283" s="1">
        <v>4</v>
      </c>
      <c r="AD283" s="1" t="s">
        <v>53</v>
      </c>
      <c r="AE283" s="1" t="s">
        <v>54</v>
      </c>
      <c r="AF283" s="1">
        <v>2</v>
      </c>
      <c r="AG283" s="1">
        <v>0</v>
      </c>
      <c r="AH283" s="1">
        <v>2</v>
      </c>
      <c r="AI283" s="1">
        <v>2008</v>
      </c>
      <c r="AJ283" s="1" t="s">
        <v>9</v>
      </c>
      <c r="AK283" s="1">
        <v>113000</v>
      </c>
    </row>
    <row r="284" spans="1:37" x14ac:dyDescent="0.25">
      <c r="A284" s="5">
        <v>358</v>
      </c>
      <c r="B284" s="6">
        <v>120</v>
      </c>
      <c r="C284" s="6" t="s">
        <v>4</v>
      </c>
      <c r="D284" s="6">
        <v>4224</v>
      </c>
      <c r="E284" s="1" t="s">
        <v>45</v>
      </c>
      <c r="F284" s="1">
        <v>5</v>
      </c>
      <c r="G284" s="1">
        <v>5</v>
      </c>
      <c r="H284" s="1">
        <v>1976</v>
      </c>
      <c r="I284" s="1">
        <v>1976</v>
      </c>
      <c r="J284" s="1" t="s">
        <v>46</v>
      </c>
      <c r="K284" s="1" t="s">
        <v>47</v>
      </c>
      <c r="L284" s="1" t="s">
        <v>47</v>
      </c>
      <c r="M284" s="1" t="s">
        <v>55</v>
      </c>
      <c r="N284" s="1" t="s">
        <v>48</v>
      </c>
      <c r="O284" s="1" t="s">
        <v>47</v>
      </c>
      <c r="P284" s="1" t="s">
        <v>50</v>
      </c>
      <c r="Q284" s="1" t="s">
        <v>65</v>
      </c>
      <c r="R284" s="1">
        <v>874</v>
      </c>
      <c r="S284" s="1" t="s">
        <v>52</v>
      </c>
      <c r="T284" s="1">
        <v>1142</v>
      </c>
      <c r="U284" s="1">
        <v>0</v>
      </c>
      <c r="V284" s="1">
        <v>0</v>
      </c>
      <c r="W284" s="1">
        <v>1142</v>
      </c>
      <c r="X284" s="1">
        <v>1</v>
      </c>
      <c r="Y284" s="1">
        <v>1</v>
      </c>
      <c r="Z284" s="1">
        <v>3</v>
      </c>
      <c r="AA284" s="1">
        <v>1</v>
      </c>
      <c r="AB284" s="1" t="s">
        <v>47</v>
      </c>
      <c r="AC284" s="1">
        <v>6</v>
      </c>
      <c r="AD284" s="1" t="s">
        <v>53</v>
      </c>
      <c r="AE284" s="1" t="s">
        <v>54</v>
      </c>
      <c r="AF284" s="1">
        <v>2</v>
      </c>
      <c r="AG284" s="1">
        <v>0</v>
      </c>
      <c r="AH284" s="1">
        <v>8</v>
      </c>
      <c r="AI284" s="1">
        <v>2007</v>
      </c>
      <c r="AJ284" s="1" t="s">
        <v>9</v>
      </c>
      <c r="AK284" s="1">
        <v>134000</v>
      </c>
    </row>
    <row r="285" spans="1:37" x14ac:dyDescent="0.25">
      <c r="A285" s="5">
        <v>1001</v>
      </c>
      <c r="B285" s="6">
        <v>20</v>
      </c>
      <c r="C285" s="6" t="s">
        <v>3</v>
      </c>
      <c r="D285" s="6">
        <v>10206</v>
      </c>
      <c r="E285" s="1" t="s">
        <v>59</v>
      </c>
      <c r="F285" s="1">
        <v>3</v>
      </c>
      <c r="G285" s="1">
        <v>3</v>
      </c>
      <c r="H285" s="1">
        <v>1952</v>
      </c>
      <c r="I285" s="1">
        <v>1952</v>
      </c>
      <c r="J285" s="1" t="s">
        <v>72</v>
      </c>
      <c r="K285" s="1" t="s">
        <v>47</v>
      </c>
      <c r="L285" s="1" t="s">
        <v>47</v>
      </c>
      <c r="M285" s="1" t="s">
        <v>67</v>
      </c>
      <c r="N285" s="1" t="s">
        <v>74</v>
      </c>
      <c r="O285" s="1" t="s">
        <v>74</v>
      </c>
      <c r="P285" s="1" t="s">
        <v>74</v>
      </c>
      <c r="Q285" s="1" t="s">
        <v>74</v>
      </c>
      <c r="R285" s="1">
        <v>0</v>
      </c>
      <c r="S285" s="1" t="s">
        <v>75</v>
      </c>
      <c r="T285" s="1">
        <v>944</v>
      </c>
      <c r="U285" s="1">
        <v>0</v>
      </c>
      <c r="V285" s="1">
        <v>0</v>
      </c>
      <c r="W285" s="1">
        <v>944</v>
      </c>
      <c r="X285" s="1">
        <v>1</v>
      </c>
      <c r="Y285" s="1">
        <v>0</v>
      </c>
      <c r="Z285" s="1">
        <v>2</v>
      </c>
      <c r="AA285" s="1">
        <v>1</v>
      </c>
      <c r="AB285" s="1" t="s">
        <v>66</v>
      </c>
      <c r="AC285" s="1">
        <v>4</v>
      </c>
      <c r="AD285" s="1" t="s">
        <v>73</v>
      </c>
      <c r="AE285" s="1" t="s">
        <v>58</v>
      </c>
      <c r="AF285" s="1">
        <v>2</v>
      </c>
      <c r="AG285" s="1">
        <v>0</v>
      </c>
      <c r="AH285" s="1">
        <v>7</v>
      </c>
      <c r="AI285" s="1">
        <v>2009</v>
      </c>
      <c r="AJ285" s="1" t="s">
        <v>9</v>
      </c>
      <c r="AK285" s="1">
        <v>82000</v>
      </c>
    </row>
    <row r="286" spans="1:37" x14ac:dyDescent="0.25">
      <c r="A286" s="5">
        <v>1394</v>
      </c>
      <c r="B286" s="6">
        <v>190</v>
      </c>
      <c r="C286" s="6" t="s">
        <v>4</v>
      </c>
      <c r="D286" s="6">
        <v>10800</v>
      </c>
      <c r="E286" s="1" t="s">
        <v>45</v>
      </c>
      <c r="F286" s="1">
        <v>6</v>
      </c>
      <c r="G286" s="1">
        <v>7</v>
      </c>
      <c r="H286" s="1">
        <v>1905</v>
      </c>
      <c r="I286" s="1">
        <v>2000</v>
      </c>
      <c r="J286" s="1" t="s">
        <v>46</v>
      </c>
      <c r="K286" s="1" t="s">
        <v>47</v>
      </c>
      <c r="L286" s="1" t="s">
        <v>47</v>
      </c>
      <c r="M286" s="1" t="s">
        <v>67</v>
      </c>
      <c r="N286" s="1" t="s">
        <v>66</v>
      </c>
      <c r="O286" s="1" t="s">
        <v>47</v>
      </c>
      <c r="P286" s="1" t="s">
        <v>50</v>
      </c>
      <c r="Q286" s="1" t="s">
        <v>56</v>
      </c>
      <c r="R286" s="1">
        <v>0</v>
      </c>
      <c r="S286" s="1" t="s">
        <v>75</v>
      </c>
      <c r="T286" s="1">
        <v>1221</v>
      </c>
      <c r="U286" s="1">
        <v>691</v>
      </c>
      <c r="V286" s="1">
        <v>0</v>
      </c>
      <c r="W286" s="1">
        <v>1912</v>
      </c>
      <c r="X286" s="1">
        <v>2</v>
      </c>
      <c r="Y286" s="1">
        <v>0</v>
      </c>
      <c r="Z286" s="1">
        <v>3</v>
      </c>
      <c r="AA286" s="1">
        <v>2</v>
      </c>
      <c r="AB286" s="1" t="s">
        <v>47</v>
      </c>
      <c r="AC286" s="1">
        <v>7</v>
      </c>
      <c r="AD286" s="1" t="s">
        <v>53</v>
      </c>
      <c r="AE286" s="1" t="s">
        <v>58</v>
      </c>
      <c r="AF286" s="1">
        <v>2</v>
      </c>
      <c r="AG286" s="1">
        <v>0</v>
      </c>
      <c r="AH286" s="1">
        <v>4</v>
      </c>
      <c r="AI286" s="1">
        <v>2008</v>
      </c>
      <c r="AJ286" s="1" t="s">
        <v>9</v>
      </c>
      <c r="AK286" s="1">
        <v>163000</v>
      </c>
    </row>
    <row r="287" spans="1:37" x14ac:dyDescent="0.25">
      <c r="A287" s="5">
        <v>690</v>
      </c>
      <c r="B287" s="6">
        <v>120</v>
      </c>
      <c r="C287" s="6" t="s">
        <v>3</v>
      </c>
      <c r="D287" s="6">
        <v>7577</v>
      </c>
      <c r="E287" s="1" t="s">
        <v>59</v>
      </c>
      <c r="F287" s="1">
        <v>6</v>
      </c>
      <c r="G287" s="1">
        <v>5</v>
      </c>
      <c r="H287" s="1">
        <v>2005</v>
      </c>
      <c r="I287" s="1">
        <v>2006</v>
      </c>
      <c r="J287" s="1" t="s">
        <v>46</v>
      </c>
      <c r="K287" s="1" t="s">
        <v>48</v>
      </c>
      <c r="L287" s="1" t="s">
        <v>47</v>
      </c>
      <c r="M287" s="1" t="s">
        <v>55</v>
      </c>
      <c r="N287" s="1" t="s">
        <v>48</v>
      </c>
      <c r="O287" s="1" t="s">
        <v>47</v>
      </c>
      <c r="P287" s="1" t="s">
        <v>68</v>
      </c>
      <c r="Q287" s="1" t="s">
        <v>65</v>
      </c>
      <c r="R287" s="1">
        <v>20</v>
      </c>
      <c r="S287" s="1" t="s">
        <v>52</v>
      </c>
      <c r="T287" s="1">
        <v>1362</v>
      </c>
      <c r="U287" s="1">
        <v>0</v>
      </c>
      <c r="V287" s="1">
        <v>0</v>
      </c>
      <c r="W287" s="1">
        <v>1362</v>
      </c>
      <c r="X287" s="1">
        <v>2</v>
      </c>
      <c r="Y287" s="1">
        <v>0</v>
      </c>
      <c r="Z287" s="1">
        <v>2</v>
      </c>
      <c r="AA287" s="1">
        <v>1</v>
      </c>
      <c r="AB287" s="1" t="s">
        <v>48</v>
      </c>
      <c r="AC287" s="1">
        <v>6</v>
      </c>
      <c r="AD287" s="1" t="s">
        <v>53</v>
      </c>
      <c r="AE287" s="1" t="s">
        <v>54</v>
      </c>
      <c r="AF287" s="1">
        <v>2</v>
      </c>
      <c r="AG287" s="1">
        <v>0</v>
      </c>
      <c r="AH287" s="1">
        <v>6</v>
      </c>
      <c r="AI287" s="1">
        <v>2007</v>
      </c>
      <c r="AJ287" s="1" t="s">
        <v>9</v>
      </c>
      <c r="AK287" s="1">
        <v>194700</v>
      </c>
    </row>
    <row r="288" spans="1:37" x14ac:dyDescent="0.25">
      <c r="A288" s="5">
        <v>381</v>
      </c>
      <c r="B288" s="6">
        <v>50</v>
      </c>
      <c r="C288" s="6" t="s">
        <v>3</v>
      </c>
      <c r="D288" s="6">
        <v>5000</v>
      </c>
      <c r="E288" s="1" t="s">
        <v>45</v>
      </c>
      <c r="F288" s="1">
        <v>5</v>
      </c>
      <c r="G288" s="1">
        <v>6</v>
      </c>
      <c r="H288" s="1">
        <v>1924</v>
      </c>
      <c r="I288" s="1">
        <v>1950</v>
      </c>
      <c r="J288" s="1" t="s">
        <v>46</v>
      </c>
      <c r="K288" s="1" t="s">
        <v>47</v>
      </c>
      <c r="L288" s="1" t="s">
        <v>47</v>
      </c>
      <c r="M288" s="1" t="s">
        <v>67</v>
      </c>
      <c r="N288" s="1" t="s">
        <v>47</v>
      </c>
      <c r="O288" s="1" t="s">
        <v>47</v>
      </c>
      <c r="P288" s="1" t="s">
        <v>50</v>
      </c>
      <c r="Q288" s="1" t="s">
        <v>60</v>
      </c>
      <c r="R288" s="1">
        <v>218</v>
      </c>
      <c r="S288" s="1" t="s">
        <v>52</v>
      </c>
      <c r="T288" s="1">
        <v>1026</v>
      </c>
      <c r="U288" s="1">
        <v>665</v>
      </c>
      <c r="V288" s="1">
        <v>0</v>
      </c>
      <c r="W288" s="1">
        <v>1691</v>
      </c>
      <c r="X288" s="1">
        <v>2</v>
      </c>
      <c r="Y288" s="1">
        <v>0</v>
      </c>
      <c r="Z288" s="1">
        <v>3</v>
      </c>
      <c r="AA288" s="1">
        <v>1</v>
      </c>
      <c r="AB288" s="1" t="s">
        <v>48</v>
      </c>
      <c r="AC288" s="1">
        <v>6</v>
      </c>
      <c r="AD288" s="1" t="s">
        <v>53</v>
      </c>
      <c r="AE288" s="1" t="s">
        <v>58</v>
      </c>
      <c r="AF288" s="1">
        <v>1</v>
      </c>
      <c r="AG288" s="1">
        <v>0</v>
      </c>
      <c r="AH288" s="1">
        <v>5</v>
      </c>
      <c r="AI288" s="1">
        <v>2010</v>
      </c>
      <c r="AJ288" s="1" t="s">
        <v>9</v>
      </c>
      <c r="AK288" s="1">
        <v>127000</v>
      </c>
    </row>
    <row r="289" spans="1:37" x14ac:dyDescent="0.25">
      <c r="A289" s="5">
        <v>577</v>
      </c>
      <c r="B289" s="6">
        <v>50</v>
      </c>
      <c r="C289" s="6" t="s">
        <v>3</v>
      </c>
      <c r="D289" s="6">
        <v>6292</v>
      </c>
      <c r="E289" s="1" t="s">
        <v>45</v>
      </c>
      <c r="F289" s="1">
        <v>7</v>
      </c>
      <c r="G289" s="1">
        <v>7</v>
      </c>
      <c r="H289" s="1">
        <v>1928</v>
      </c>
      <c r="I289" s="1">
        <v>1950</v>
      </c>
      <c r="J289" s="1" t="s">
        <v>46</v>
      </c>
      <c r="K289" s="1" t="s">
        <v>47</v>
      </c>
      <c r="L289" s="1" t="s">
        <v>47</v>
      </c>
      <c r="M289" s="1" t="s">
        <v>67</v>
      </c>
      <c r="N289" s="1" t="s">
        <v>47</v>
      </c>
      <c r="O289" s="1" t="s">
        <v>47</v>
      </c>
      <c r="P289" s="1" t="s">
        <v>50</v>
      </c>
      <c r="Q289" s="1" t="s">
        <v>56</v>
      </c>
      <c r="R289" s="1">
        <v>0</v>
      </c>
      <c r="S289" s="1" t="s">
        <v>52</v>
      </c>
      <c r="T289" s="1">
        <v>877</v>
      </c>
      <c r="U289" s="1">
        <v>600</v>
      </c>
      <c r="V289" s="1">
        <v>0</v>
      </c>
      <c r="W289" s="1">
        <v>1477</v>
      </c>
      <c r="X289" s="1">
        <v>2</v>
      </c>
      <c r="Y289" s="1">
        <v>0</v>
      </c>
      <c r="Z289" s="1">
        <v>3</v>
      </c>
      <c r="AA289" s="1">
        <v>1</v>
      </c>
      <c r="AB289" s="1" t="s">
        <v>47</v>
      </c>
      <c r="AC289" s="1">
        <v>6</v>
      </c>
      <c r="AD289" s="1" t="s">
        <v>53</v>
      </c>
      <c r="AE289" s="1" t="s">
        <v>58</v>
      </c>
      <c r="AF289" s="1">
        <v>1</v>
      </c>
      <c r="AG289" s="1">
        <v>0</v>
      </c>
      <c r="AH289" s="1">
        <v>8</v>
      </c>
      <c r="AI289" s="1">
        <v>2009</v>
      </c>
      <c r="AJ289" s="1" t="s">
        <v>9</v>
      </c>
      <c r="AK289" s="1">
        <v>145000</v>
      </c>
    </row>
    <row r="290" spans="1:37" x14ac:dyDescent="0.25">
      <c r="A290" s="5">
        <v>916</v>
      </c>
      <c r="B290" s="6">
        <v>160</v>
      </c>
      <c r="C290" s="6" t="s">
        <v>4</v>
      </c>
      <c r="D290" s="6">
        <v>2001</v>
      </c>
      <c r="E290" s="1" t="s">
        <v>45</v>
      </c>
      <c r="F290" s="1">
        <v>4</v>
      </c>
      <c r="G290" s="1">
        <v>5</v>
      </c>
      <c r="H290" s="1">
        <v>1970</v>
      </c>
      <c r="I290" s="1">
        <v>1970</v>
      </c>
      <c r="J290" s="1" t="s">
        <v>46</v>
      </c>
      <c r="K290" s="1" t="s">
        <v>47</v>
      </c>
      <c r="L290" s="1" t="s">
        <v>47</v>
      </c>
      <c r="M290" s="1" t="s">
        <v>49</v>
      </c>
      <c r="N290" s="1" t="s">
        <v>47</v>
      </c>
      <c r="O290" s="1" t="s">
        <v>47</v>
      </c>
      <c r="P290" s="1" t="s">
        <v>50</v>
      </c>
      <c r="Q290" s="1" t="s">
        <v>56</v>
      </c>
      <c r="R290" s="1">
        <v>0</v>
      </c>
      <c r="S290" s="1" t="s">
        <v>52</v>
      </c>
      <c r="T290" s="1">
        <v>546</v>
      </c>
      <c r="U290" s="1">
        <v>546</v>
      </c>
      <c r="V290" s="1">
        <v>0</v>
      </c>
      <c r="W290" s="1">
        <v>1092</v>
      </c>
      <c r="X290" s="1">
        <v>1</v>
      </c>
      <c r="Y290" s="1">
        <v>1</v>
      </c>
      <c r="Z290" s="1">
        <v>3</v>
      </c>
      <c r="AA290" s="1">
        <v>1</v>
      </c>
      <c r="AB290" s="1" t="s">
        <v>47</v>
      </c>
      <c r="AC290" s="1">
        <v>6</v>
      </c>
      <c r="AD290" s="1" t="s">
        <v>53</v>
      </c>
      <c r="AE290" s="1" t="s">
        <v>54</v>
      </c>
      <c r="AF290" s="1">
        <v>1</v>
      </c>
      <c r="AG290" s="1">
        <v>0</v>
      </c>
      <c r="AH290" s="1">
        <v>1</v>
      </c>
      <c r="AI290" s="1">
        <v>2007</v>
      </c>
      <c r="AJ290" s="1" t="s">
        <v>9</v>
      </c>
      <c r="AK290" s="1">
        <v>75000</v>
      </c>
    </row>
    <row r="291" spans="1:37" x14ac:dyDescent="0.25">
      <c r="A291" s="5">
        <v>1150</v>
      </c>
      <c r="B291" s="6">
        <v>70</v>
      </c>
      <c r="C291" s="6" t="s">
        <v>4</v>
      </c>
      <c r="D291" s="6">
        <v>9000</v>
      </c>
      <c r="E291" s="1" t="s">
        <v>45</v>
      </c>
      <c r="F291" s="1">
        <v>7</v>
      </c>
      <c r="G291" s="1">
        <v>9</v>
      </c>
      <c r="H291" s="1">
        <v>1920</v>
      </c>
      <c r="I291" s="1">
        <v>1988</v>
      </c>
      <c r="J291" s="1" t="s">
        <v>61</v>
      </c>
      <c r="K291" s="1" t="s">
        <v>47</v>
      </c>
      <c r="L291" s="1" t="s">
        <v>48</v>
      </c>
      <c r="M291" s="1" t="s">
        <v>55</v>
      </c>
      <c r="N291" s="1" t="s">
        <v>47</v>
      </c>
      <c r="O291" s="1" t="s">
        <v>47</v>
      </c>
      <c r="P291" s="1" t="s">
        <v>50</v>
      </c>
      <c r="Q291" s="1" t="s">
        <v>65</v>
      </c>
      <c r="R291" s="1">
        <v>624</v>
      </c>
      <c r="S291" s="1" t="s">
        <v>52</v>
      </c>
      <c r="T291" s="1">
        <v>832</v>
      </c>
      <c r="U291" s="1">
        <v>650</v>
      </c>
      <c r="V291" s="1">
        <v>0</v>
      </c>
      <c r="W291" s="1">
        <v>1482</v>
      </c>
      <c r="X291" s="1">
        <v>1</v>
      </c>
      <c r="Y291" s="1">
        <v>0</v>
      </c>
      <c r="Z291" s="1">
        <v>3</v>
      </c>
      <c r="AA291" s="1">
        <v>1</v>
      </c>
      <c r="AB291" s="1" t="s">
        <v>47</v>
      </c>
      <c r="AC291" s="1">
        <v>7</v>
      </c>
      <c r="AD291" s="1" t="s">
        <v>53</v>
      </c>
      <c r="AE291" s="1" t="s">
        <v>58</v>
      </c>
      <c r="AF291" s="1">
        <v>2</v>
      </c>
      <c r="AG291" s="1">
        <v>0</v>
      </c>
      <c r="AH291" s="1">
        <v>7</v>
      </c>
      <c r="AI291" s="1">
        <v>2009</v>
      </c>
      <c r="AJ291" s="1" t="s">
        <v>9</v>
      </c>
      <c r="AK291" s="1">
        <v>143000</v>
      </c>
    </row>
    <row r="292" spans="1:37" x14ac:dyDescent="0.25">
      <c r="A292" s="5">
        <v>838</v>
      </c>
      <c r="B292" s="6">
        <v>160</v>
      </c>
      <c r="C292" s="6" t="s">
        <v>4</v>
      </c>
      <c r="D292" s="6">
        <v>1680</v>
      </c>
      <c r="E292" s="1" t="s">
        <v>45</v>
      </c>
      <c r="F292" s="1">
        <v>6</v>
      </c>
      <c r="G292" s="1">
        <v>5</v>
      </c>
      <c r="H292" s="1">
        <v>1973</v>
      </c>
      <c r="I292" s="1">
        <v>1973</v>
      </c>
      <c r="J292" s="1" t="s">
        <v>46</v>
      </c>
      <c r="K292" s="1" t="s">
        <v>47</v>
      </c>
      <c r="L292" s="1" t="s">
        <v>47</v>
      </c>
      <c r="M292" s="1" t="s">
        <v>49</v>
      </c>
      <c r="N292" s="1" t="s">
        <v>47</v>
      </c>
      <c r="O292" s="1" t="s">
        <v>47</v>
      </c>
      <c r="P292" s="1" t="s">
        <v>50</v>
      </c>
      <c r="Q292" s="1" t="s">
        <v>51</v>
      </c>
      <c r="R292" s="1">
        <v>330</v>
      </c>
      <c r="S292" s="1" t="s">
        <v>52</v>
      </c>
      <c r="T292" s="1">
        <v>483</v>
      </c>
      <c r="U292" s="1">
        <v>504</v>
      </c>
      <c r="V292" s="1">
        <v>0</v>
      </c>
      <c r="W292" s="1">
        <v>987</v>
      </c>
      <c r="X292" s="1">
        <v>1</v>
      </c>
      <c r="Y292" s="1">
        <v>1</v>
      </c>
      <c r="Z292" s="1">
        <v>2</v>
      </c>
      <c r="AA292" s="1">
        <v>1</v>
      </c>
      <c r="AB292" s="1" t="s">
        <v>47</v>
      </c>
      <c r="AC292" s="1">
        <v>5</v>
      </c>
      <c r="AD292" s="1" t="s">
        <v>53</v>
      </c>
      <c r="AE292" s="1" t="s">
        <v>58</v>
      </c>
      <c r="AF292" s="1">
        <v>1</v>
      </c>
      <c r="AG292" s="1">
        <v>0</v>
      </c>
      <c r="AH292" s="1">
        <v>11</v>
      </c>
      <c r="AI292" s="1">
        <v>2008</v>
      </c>
      <c r="AJ292" s="1" t="s">
        <v>9</v>
      </c>
      <c r="AK292" s="1">
        <v>100000</v>
      </c>
    </row>
    <row r="293" spans="1:37" x14ac:dyDescent="0.25">
      <c r="A293" s="5">
        <v>673</v>
      </c>
      <c r="B293" s="6">
        <v>20</v>
      </c>
      <c r="C293" s="6" t="s">
        <v>3</v>
      </c>
      <c r="D293" s="6">
        <v>11250</v>
      </c>
      <c r="E293" s="1" t="s">
        <v>45</v>
      </c>
      <c r="F293" s="1">
        <v>6</v>
      </c>
      <c r="G293" s="1">
        <v>6</v>
      </c>
      <c r="H293" s="1">
        <v>1977</v>
      </c>
      <c r="I293" s="1">
        <v>1977</v>
      </c>
      <c r="J293" s="1" t="s">
        <v>46</v>
      </c>
      <c r="K293" s="1" t="s">
        <v>48</v>
      </c>
      <c r="L293" s="1" t="s">
        <v>47</v>
      </c>
      <c r="M293" s="1" t="s">
        <v>49</v>
      </c>
      <c r="N293" s="1" t="s">
        <v>48</v>
      </c>
      <c r="O293" s="1" t="s">
        <v>47</v>
      </c>
      <c r="P293" s="1" t="s">
        <v>50</v>
      </c>
      <c r="Q293" s="1" t="s">
        <v>65</v>
      </c>
      <c r="R293" s="1">
        <v>767</v>
      </c>
      <c r="S293" s="1" t="s">
        <v>52</v>
      </c>
      <c r="T293" s="1">
        <v>1208</v>
      </c>
      <c r="U293" s="1">
        <v>0</v>
      </c>
      <c r="V293" s="1">
        <v>0</v>
      </c>
      <c r="W293" s="1">
        <v>1208</v>
      </c>
      <c r="X293" s="1">
        <v>1</v>
      </c>
      <c r="Y293" s="1">
        <v>1</v>
      </c>
      <c r="Z293" s="1">
        <v>3</v>
      </c>
      <c r="AA293" s="1">
        <v>1</v>
      </c>
      <c r="AB293" s="1" t="s">
        <v>47</v>
      </c>
      <c r="AC293" s="1">
        <v>6</v>
      </c>
      <c r="AD293" s="1" t="s">
        <v>53</v>
      </c>
      <c r="AE293" s="1" t="s">
        <v>54</v>
      </c>
      <c r="AF293" s="1">
        <v>2</v>
      </c>
      <c r="AG293" s="1">
        <v>0</v>
      </c>
      <c r="AH293" s="1">
        <v>6</v>
      </c>
      <c r="AI293" s="1">
        <v>2006</v>
      </c>
      <c r="AJ293" s="1" t="s">
        <v>9</v>
      </c>
      <c r="AK293" s="1">
        <v>165000</v>
      </c>
    </row>
    <row r="294" spans="1:37" x14ac:dyDescent="0.25">
      <c r="A294" s="5">
        <v>479</v>
      </c>
      <c r="B294" s="6">
        <v>20</v>
      </c>
      <c r="C294" s="6" t="s">
        <v>3</v>
      </c>
      <c r="D294" s="6">
        <v>10637</v>
      </c>
      <c r="E294" s="1" t="s">
        <v>45</v>
      </c>
      <c r="F294" s="1">
        <v>8</v>
      </c>
      <c r="G294" s="1">
        <v>5</v>
      </c>
      <c r="H294" s="1">
        <v>2007</v>
      </c>
      <c r="I294" s="1">
        <v>2008</v>
      </c>
      <c r="J294" s="1" t="s">
        <v>61</v>
      </c>
      <c r="K294" s="1" t="s">
        <v>48</v>
      </c>
      <c r="L294" s="1" t="s">
        <v>47</v>
      </c>
      <c r="M294" s="1" t="s">
        <v>55</v>
      </c>
      <c r="N294" s="1" t="s">
        <v>62</v>
      </c>
      <c r="O294" s="1" t="s">
        <v>47</v>
      </c>
      <c r="P294" s="1" t="s">
        <v>48</v>
      </c>
      <c r="Q294" s="1" t="s">
        <v>63</v>
      </c>
      <c r="R294" s="1">
        <v>1288</v>
      </c>
      <c r="S294" s="1" t="s">
        <v>52</v>
      </c>
      <c r="T294" s="1">
        <v>1718</v>
      </c>
      <c r="U294" s="1">
        <v>0</v>
      </c>
      <c r="V294" s="1">
        <v>0</v>
      </c>
      <c r="W294" s="1">
        <v>1718</v>
      </c>
      <c r="X294" s="1">
        <v>2</v>
      </c>
      <c r="Y294" s="1">
        <v>0</v>
      </c>
      <c r="Z294" s="1">
        <v>3</v>
      </c>
      <c r="AA294" s="1">
        <v>1</v>
      </c>
      <c r="AB294" s="1" t="s">
        <v>48</v>
      </c>
      <c r="AC294" s="1">
        <v>7</v>
      </c>
      <c r="AD294" s="1" t="s">
        <v>53</v>
      </c>
      <c r="AE294" s="1" t="s">
        <v>54</v>
      </c>
      <c r="AF294" s="1">
        <v>3</v>
      </c>
      <c r="AG294" s="1">
        <v>0</v>
      </c>
      <c r="AH294" s="1">
        <v>9</v>
      </c>
      <c r="AI294" s="1">
        <v>2009</v>
      </c>
      <c r="AJ294" s="1" t="s">
        <v>9</v>
      </c>
      <c r="AK294" s="1">
        <v>297000</v>
      </c>
    </row>
    <row r="295" spans="1:37" x14ac:dyDescent="0.25">
      <c r="A295" s="5">
        <v>1212</v>
      </c>
      <c r="B295" s="6">
        <v>50</v>
      </c>
      <c r="C295" s="6" t="s">
        <v>3</v>
      </c>
      <c r="D295" s="6">
        <v>12134</v>
      </c>
      <c r="E295" s="1" t="s">
        <v>45</v>
      </c>
      <c r="F295" s="1">
        <v>8</v>
      </c>
      <c r="G295" s="1">
        <v>7</v>
      </c>
      <c r="H295" s="1">
        <v>1988</v>
      </c>
      <c r="I295" s="1">
        <v>2005</v>
      </c>
      <c r="J295" s="1" t="s">
        <v>46</v>
      </c>
      <c r="K295" s="1" t="s">
        <v>48</v>
      </c>
      <c r="L295" s="1" t="s">
        <v>47</v>
      </c>
      <c r="M295" s="1" t="s">
        <v>67</v>
      </c>
      <c r="N295" s="1" t="s">
        <v>48</v>
      </c>
      <c r="O295" s="1" t="s">
        <v>47</v>
      </c>
      <c r="P295" s="1" t="s">
        <v>68</v>
      </c>
      <c r="Q295" s="1" t="s">
        <v>63</v>
      </c>
      <c r="R295" s="1">
        <v>427</v>
      </c>
      <c r="S295" s="1" t="s">
        <v>52</v>
      </c>
      <c r="T295" s="1">
        <v>1080</v>
      </c>
      <c r="U295" s="1">
        <v>672</v>
      </c>
      <c r="V295" s="1">
        <v>0</v>
      </c>
      <c r="W295" s="1">
        <v>1752</v>
      </c>
      <c r="X295" s="1">
        <v>2</v>
      </c>
      <c r="Y295" s="1">
        <v>0</v>
      </c>
      <c r="Z295" s="1">
        <v>4</v>
      </c>
      <c r="AA295" s="1">
        <v>1</v>
      </c>
      <c r="AB295" s="1" t="s">
        <v>47</v>
      </c>
      <c r="AC295" s="1">
        <v>8</v>
      </c>
      <c r="AD295" s="1" t="s">
        <v>53</v>
      </c>
      <c r="AE295" s="1" t="s">
        <v>69</v>
      </c>
      <c r="AF295" s="1">
        <v>2</v>
      </c>
      <c r="AG295" s="1">
        <v>0</v>
      </c>
      <c r="AH295" s="1">
        <v>6</v>
      </c>
      <c r="AI295" s="1">
        <v>2010</v>
      </c>
      <c r="AJ295" s="1" t="s">
        <v>9</v>
      </c>
      <c r="AK295" s="1">
        <v>164000</v>
      </c>
    </row>
    <row r="296" spans="1:37" x14ac:dyDescent="0.25">
      <c r="A296" s="5">
        <v>1263</v>
      </c>
      <c r="B296" s="6">
        <v>50</v>
      </c>
      <c r="C296" s="6" t="s">
        <v>3</v>
      </c>
      <c r="D296" s="6">
        <v>11250</v>
      </c>
      <c r="E296" s="1" t="s">
        <v>45</v>
      </c>
      <c r="F296" s="1">
        <v>4</v>
      </c>
      <c r="G296" s="1">
        <v>5</v>
      </c>
      <c r="H296" s="1">
        <v>1957</v>
      </c>
      <c r="I296" s="1">
        <v>1989</v>
      </c>
      <c r="J296" s="1" t="s">
        <v>46</v>
      </c>
      <c r="K296" s="1" t="s">
        <v>47</v>
      </c>
      <c r="L296" s="1" t="s">
        <v>47</v>
      </c>
      <c r="M296" s="1" t="s">
        <v>49</v>
      </c>
      <c r="N296" s="1" t="s">
        <v>47</v>
      </c>
      <c r="O296" s="1" t="s">
        <v>47</v>
      </c>
      <c r="P296" s="1" t="s">
        <v>68</v>
      </c>
      <c r="Q296" s="1" t="s">
        <v>56</v>
      </c>
      <c r="R296" s="1">
        <v>0</v>
      </c>
      <c r="S296" s="1" t="s">
        <v>52</v>
      </c>
      <c r="T296" s="1">
        <v>1104</v>
      </c>
      <c r="U296" s="1">
        <v>684</v>
      </c>
      <c r="V296" s="1">
        <v>0</v>
      </c>
      <c r="W296" s="1">
        <v>1788</v>
      </c>
      <c r="X296" s="1">
        <v>1</v>
      </c>
      <c r="Y296" s="1">
        <v>0</v>
      </c>
      <c r="Z296" s="1">
        <v>5</v>
      </c>
      <c r="AA296" s="1">
        <v>1</v>
      </c>
      <c r="AB296" s="1" t="s">
        <v>47</v>
      </c>
      <c r="AC296" s="1">
        <v>8</v>
      </c>
      <c r="AD296" s="1" t="s">
        <v>73</v>
      </c>
      <c r="AE296" s="1" t="s">
        <v>54</v>
      </c>
      <c r="AF296" s="1">
        <v>1</v>
      </c>
      <c r="AG296" s="1">
        <v>0</v>
      </c>
      <c r="AH296" s="1">
        <v>11</v>
      </c>
      <c r="AI296" s="1">
        <v>2009</v>
      </c>
      <c r="AJ296" s="1" t="s">
        <v>9</v>
      </c>
      <c r="AK296" s="1">
        <v>161500</v>
      </c>
    </row>
    <row r="297" spans="1:37" x14ac:dyDescent="0.25">
      <c r="A297" s="5">
        <v>300</v>
      </c>
      <c r="B297" s="6">
        <v>20</v>
      </c>
      <c r="C297" s="6" t="s">
        <v>3</v>
      </c>
      <c r="D297" s="6">
        <v>14000</v>
      </c>
      <c r="E297" s="1" t="s">
        <v>45</v>
      </c>
      <c r="F297" s="1">
        <v>6</v>
      </c>
      <c r="G297" s="1">
        <v>8</v>
      </c>
      <c r="H297" s="1">
        <v>1950</v>
      </c>
      <c r="I297" s="1">
        <v>2004</v>
      </c>
      <c r="J297" s="1" t="s">
        <v>46</v>
      </c>
      <c r="K297" s="1" t="s">
        <v>47</v>
      </c>
      <c r="L297" s="1" t="s">
        <v>48</v>
      </c>
      <c r="M297" s="1" t="s">
        <v>49</v>
      </c>
      <c r="N297" s="1" t="s">
        <v>47</v>
      </c>
      <c r="O297" s="1" t="s">
        <v>47</v>
      </c>
      <c r="P297" s="1" t="s">
        <v>50</v>
      </c>
      <c r="Q297" s="1" t="s">
        <v>56</v>
      </c>
      <c r="R297" s="1">
        <v>0</v>
      </c>
      <c r="S297" s="1" t="s">
        <v>52</v>
      </c>
      <c r="T297" s="1">
        <v>1152</v>
      </c>
      <c r="U297" s="1">
        <v>0</v>
      </c>
      <c r="V297" s="1">
        <v>0</v>
      </c>
      <c r="W297" s="1">
        <v>1152</v>
      </c>
      <c r="X297" s="1">
        <v>1</v>
      </c>
      <c r="Y297" s="1">
        <v>0</v>
      </c>
      <c r="Z297" s="1">
        <v>3</v>
      </c>
      <c r="AA297" s="1">
        <v>1</v>
      </c>
      <c r="AB297" s="1" t="s">
        <v>48</v>
      </c>
      <c r="AC297" s="1">
        <v>6</v>
      </c>
      <c r="AD297" s="1" t="s">
        <v>53</v>
      </c>
      <c r="AE297" s="1" t="s">
        <v>54</v>
      </c>
      <c r="AF297" s="1">
        <v>1</v>
      </c>
      <c r="AG297" s="1">
        <v>0</v>
      </c>
      <c r="AH297" s="1">
        <v>8</v>
      </c>
      <c r="AI297" s="1">
        <v>2009</v>
      </c>
      <c r="AJ297" s="1" t="s">
        <v>11</v>
      </c>
      <c r="AK297" s="1">
        <v>158500</v>
      </c>
    </row>
    <row r="298" spans="1:37" x14ac:dyDescent="0.25">
      <c r="A298" s="5">
        <v>1405</v>
      </c>
      <c r="B298" s="6">
        <v>50</v>
      </c>
      <c r="C298" s="6" t="s">
        <v>3</v>
      </c>
      <c r="D298" s="6">
        <v>10410</v>
      </c>
      <c r="E298" s="1" t="s">
        <v>59</v>
      </c>
      <c r="F298" s="1">
        <v>3</v>
      </c>
      <c r="G298" s="1">
        <v>4</v>
      </c>
      <c r="H298" s="1">
        <v>1915</v>
      </c>
      <c r="I298" s="1">
        <v>1950</v>
      </c>
      <c r="J298" s="1" t="s">
        <v>46</v>
      </c>
      <c r="K298" s="1" t="s">
        <v>47</v>
      </c>
      <c r="L298" s="1" t="s">
        <v>47</v>
      </c>
      <c r="M298" s="1" t="s">
        <v>55</v>
      </c>
      <c r="N298" s="1" t="s">
        <v>47</v>
      </c>
      <c r="O298" s="1" t="s">
        <v>47</v>
      </c>
      <c r="P298" s="1" t="s">
        <v>50</v>
      </c>
      <c r="Q298" s="1" t="s">
        <v>56</v>
      </c>
      <c r="R298" s="1">
        <v>0</v>
      </c>
      <c r="S298" s="1" t="s">
        <v>52</v>
      </c>
      <c r="T298" s="1">
        <v>694</v>
      </c>
      <c r="U298" s="1">
        <v>520</v>
      </c>
      <c r="V298" s="1">
        <v>0</v>
      </c>
      <c r="W298" s="1">
        <v>1214</v>
      </c>
      <c r="X298" s="1">
        <v>1</v>
      </c>
      <c r="Y298" s="1">
        <v>0</v>
      </c>
      <c r="Z298" s="1">
        <v>3</v>
      </c>
      <c r="AA298" s="1">
        <v>1</v>
      </c>
      <c r="AB298" s="1" t="s">
        <v>47</v>
      </c>
      <c r="AC298" s="1">
        <v>6</v>
      </c>
      <c r="AD298" s="1" t="s">
        <v>53</v>
      </c>
      <c r="AE298" s="1" t="s">
        <v>58</v>
      </c>
      <c r="AF298" s="1">
        <v>3</v>
      </c>
      <c r="AG298" s="1">
        <v>0</v>
      </c>
      <c r="AH298" s="1">
        <v>1</v>
      </c>
      <c r="AI298" s="1">
        <v>2006</v>
      </c>
      <c r="AJ298" s="1" t="s">
        <v>11</v>
      </c>
      <c r="AK298" s="1">
        <v>105000</v>
      </c>
    </row>
    <row r="299" spans="1:37" x14ac:dyDescent="0.25">
      <c r="A299" s="5">
        <v>1375</v>
      </c>
      <c r="B299" s="6">
        <v>60</v>
      </c>
      <c r="C299" s="6" t="s">
        <v>5</v>
      </c>
      <c r="D299" s="6">
        <v>10625</v>
      </c>
      <c r="E299" s="1" t="s">
        <v>45</v>
      </c>
      <c r="F299" s="1">
        <v>7</v>
      </c>
      <c r="G299" s="1">
        <v>5</v>
      </c>
      <c r="H299" s="1">
        <v>2005</v>
      </c>
      <c r="I299" s="1">
        <v>2005</v>
      </c>
      <c r="J299" s="1" t="s">
        <v>46</v>
      </c>
      <c r="K299" s="1" t="s">
        <v>48</v>
      </c>
      <c r="L299" s="1" t="s">
        <v>47</v>
      </c>
      <c r="M299" s="1" t="s">
        <v>55</v>
      </c>
      <c r="N299" s="1" t="s">
        <v>48</v>
      </c>
      <c r="O299" s="1" t="s">
        <v>47</v>
      </c>
      <c r="P299" s="1" t="s">
        <v>50</v>
      </c>
      <c r="Q299" s="1" t="s">
        <v>56</v>
      </c>
      <c r="R299" s="1">
        <v>0</v>
      </c>
      <c r="S299" s="1" t="s">
        <v>52</v>
      </c>
      <c r="T299" s="1">
        <v>1026</v>
      </c>
      <c r="U299" s="1">
        <v>932</v>
      </c>
      <c r="V299" s="1">
        <v>0</v>
      </c>
      <c r="W299" s="1">
        <v>1958</v>
      </c>
      <c r="X299" s="1">
        <v>2</v>
      </c>
      <c r="Y299" s="1">
        <v>1</v>
      </c>
      <c r="Z299" s="1">
        <v>3</v>
      </c>
      <c r="AA299" s="1">
        <v>1</v>
      </c>
      <c r="AB299" s="1" t="s">
        <v>48</v>
      </c>
      <c r="AC299" s="1">
        <v>9</v>
      </c>
      <c r="AD299" s="1" t="s">
        <v>53</v>
      </c>
      <c r="AE299" s="1" t="s">
        <v>54</v>
      </c>
      <c r="AF299" s="1">
        <v>3</v>
      </c>
      <c r="AG299" s="1">
        <v>0</v>
      </c>
      <c r="AH299" s="1">
        <v>7</v>
      </c>
      <c r="AI299" s="1">
        <v>2008</v>
      </c>
      <c r="AJ299" s="1" t="s">
        <v>9</v>
      </c>
      <c r="AK299" s="1">
        <v>250000</v>
      </c>
    </row>
    <row r="300" spans="1:37" x14ac:dyDescent="0.25">
      <c r="A300" s="5">
        <v>890</v>
      </c>
      <c r="B300" s="6">
        <v>20</v>
      </c>
      <c r="C300" s="6" t="s">
        <v>3</v>
      </c>
      <c r="D300" s="6">
        <v>12160</v>
      </c>
      <c r="E300" s="1" t="s">
        <v>45</v>
      </c>
      <c r="F300" s="1">
        <v>6</v>
      </c>
      <c r="G300" s="1">
        <v>4</v>
      </c>
      <c r="H300" s="1">
        <v>1953</v>
      </c>
      <c r="I300" s="1">
        <v>1953</v>
      </c>
      <c r="J300" s="1" t="s">
        <v>61</v>
      </c>
      <c r="K300" s="1" t="s">
        <v>47</v>
      </c>
      <c r="L300" s="1" t="s">
        <v>47</v>
      </c>
      <c r="M300" s="1" t="s">
        <v>49</v>
      </c>
      <c r="N300" s="1" t="s">
        <v>47</v>
      </c>
      <c r="O300" s="1" t="s">
        <v>47</v>
      </c>
      <c r="P300" s="1" t="s">
        <v>50</v>
      </c>
      <c r="Q300" s="1" t="s">
        <v>51</v>
      </c>
      <c r="R300" s="1">
        <v>1024</v>
      </c>
      <c r="S300" s="1" t="s">
        <v>52</v>
      </c>
      <c r="T300" s="1">
        <v>1505</v>
      </c>
      <c r="U300" s="1">
        <v>0</v>
      </c>
      <c r="V300" s="1">
        <v>0</v>
      </c>
      <c r="W300" s="1">
        <v>1505</v>
      </c>
      <c r="X300" s="1">
        <v>1</v>
      </c>
      <c r="Y300" s="1">
        <v>0</v>
      </c>
      <c r="Z300" s="1">
        <v>2</v>
      </c>
      <c r="AA300" s="1">
        <v>1</v>
      </c>
      <c r="AB300" s="1" t="s">
        <v>47</v>
      </c>
      <c r="AC300" s="1">
        <v>6</v>
      </c>
      <c r="AD300" s="1" t="s">
        <v>53</v>
      </c>
      <c r="AE300" s="1" t="s">
        <v>54</v>
      </c>
      <c r="AF300" s="1">
        <v>2</v>
      </c>
      <c r="AG300" s="1">
        <v>0</v>
      </c>
      <c r="AH300" s="1">
        <v>2</v>
      </c>
      <c r="AI300" s="1">
        <v>2009</v>
      </c>
      <c r="AJ300" s="1" t="s">
        <v>9</v>
      </c>
      <c r="AK300" s="1">
        <v>149500</v>
      </c>
    </row>
    <row r="301" spans="1:37" x14ac:dyDescent="0.25">
      <c r="A301" s="5">
        <v>1</v>
      </c>
      <c r="B301" s="6">
        <v>60</v>
      </c>
      <c r="C301" s="6" t="s">
        <v>3</v>
      </c>
      <c r="D301" s="6">
        <v>8450</v>
      </c>
      <c r="E301" s="1" t="s">
        <v>45</v>
      </c>
      <c r="F301" s="1">
        <v>7</v>
      </c>
      <c r="G301" s="1">
        <v>5</v>
      </c>
      <c r="H301" s="1">
        <v>2003</v>
      </c>
      <c r="I301" s="1">
        <v>2003</v>
      </c>
      <c r="J301" s="1" t="s">
        <v>46</v>
      </c>
      <c r="K301" s="1" t="s">
        <v>48</v>
      </c>
      <c r="L301" s="1" t="s">
        <v>47</v>
      </c>
      <c r="M301" s="1" t="s">
        <v>55</v>
      </c>
      <c r="N301" s="1" t="s">
        <v>48</v>
      </c>
      <c r="O301" s="1" t="s">
        <v>47</v>
      </c>
      <c r="P301" s="1" t="s">
        <v>50</v>
      </c>
      <c r="Q301" s="1" t="s">
        <v>63</v>
      </c>
      <c r="R301" s="1">
        <v>706</v>
      </c>
      <c r="S301" s="1" t="s">
        <v>52</v>
      </c>
      <c r="T301" s="1">
        <v>856</v>
      </c>
      <c r="U301" s="1">
        <v>854</v>
      </c>
      <c r="V301" s="1">
        <v>0</v>
      </c>
      <c r="W301" s="1">
        <v>1710</v>
      </c>
      <c r="X301" s="1">
        <v>2</v>
      </c>
      <c r="Y301" s="1">
        <v>1</v>
      </c>
      <c r="Z301" s="1">
        <v>3</v>
      </c>
      <c r="AA301" s="1">
        <v>1</v>
      </c>
      <c r="AB301" s="1" t="s">
        <v>48</v>
      </c>
      <c r="AC301" s="1">
        <v>8</v>
      </c>
      <c r="AD301" s="1" t="s">
        <v>53</v>
      </c>
      <c r="AE301" s="1" t="s">
        <v>54</v>
      </c>
      <c r="AF301" s="1">
        <v>2</v>
      </c>
      <c r="AG301" s="1">
        <v>0</v>
      </c>
      <c r="AH301" s="1">
        <v>2</v>
      </c>
      <c r="AI301" s="1">
        <v>2008</v>
      </c>
      <c r="AJ301" s="1" t="s">
        <v>9</v>
      </c>
      <c r="AK301" s="1">
        <v>208500</v>
      </c>
    </row>
    <row r="302" spans="1:37" x14ac:dyDescent="0.25">
      <c r="A302" s="5">
        <v>484</v>
      </c>
      <c r="B302" s="6">
        <v>120</v>
      </c>
      <c r="C302" s="6" t="s">
        <v>4</v>
      </c>
      <c r="D302" s="6">
        <v>4500</v>
      </c>
      <c r="E302" s="1" t="s">
        <v>64</v>
      </c>
      <c r="F302" s="1">
        <v>6</v>
      </c>
      <c r="G302" s="1">
        <v>5</v>
      </c>
      <c r="H302" s="1">
        <v>1998</v>
      </c>
      <c r="I302" s="1">
        <v>1998</v>
      </c>
      <c r="J302" s="1" t="s">
        <v>61</v>
      </c>
      <c r="K302" s="1" t="s">
        <v>47</v>
      </c>
      <c r="L302" s="1" t="s">
        <v>47</v>
      </c>
      <c r="M302" s="1" t="s">
        <v>55</v>
      </c>
      <c r="N302" s="1" t="s">
        <v>62</v>
      </c>
      <c r="O302" s="1" t="s">
        <v>47</v>
      </c>
      <c r="P302" s="1" t="s">
        <v>50</v>
      </c>
      <c r="Q302" s="1" t="s">
        <v>63</v>
      </c>
      <c r="R302" s="1">
        <v>897</v>
      </c>
      <c r="S302" s="1" t="s">
        <v>52</v>
      </c>
      <c r="T302" s="1">
        <v>1216</v>
      </c>
      <c r="U302" s="1">
        <v>0</v>
      </c>
      <c r="V302" s="1">
        <v>0</v>
      </c>
      <c r="W302" s="1">
        <v>1216</v>
      </c>
      <c r="X302" s="1">
        <v>2</v>
      </c>
      <c r="Y302" s="1">
        <v>0</v>
      </c>
      <c r="Z302" s="1">
        <v>2</v>
      </c>
      <c r="AA302" s="1">
        <v>1</v>
      </c>
      <c r="AB302" s="1" t="s">
        <v>47</v>
      </c>
      <c r="AC302" s="1">
        <v>5</v>
      </c>
      <c r="AD302" s="1" t="s">
        <v>53</v>
      </c>
      <c r="AE302" s="1" t="s">
        <v>54</v>
      </c>
      <c r="AF302" s="1">
        <v>2</v>
      </c>
      <c r="AG302" s="1">
        <v>0</v>
      </c>
      <c r="AH302" s="1">
        <v>5</v>
      </c>
      <c r="AI302" s="1">
        <v>2006</v>
      </c>
      <c r="AJ302" s="1" t="s">
        <v>9</v>
      </c>
      <c r="AK302" s="1">
        <v>164000</v>
      </c>
    </row>
    <row r="303" spans="1:37" x14ac:dyDescent="0.25">
      <c r="A303" s="5">
        <v>419</v>
      </c>
      <c r="B303" s="6">
        <v>50</v>
      </c>
      <c r="C303" s="6" t="s">
        <v>3</v>
      </c>
      <c r="D303" s="6">
        <v>8160</v>
      </c>
      <c r="E303" s="1" t="s">
        <v>45</v>
      </c>
      <c r="F303" s="1">
        <v>5</v>
      </c>
      <c r="G303" s="1">
        <v>6</v>
      </c>
      <c r="H303" s="1">
        <v>1940</v>
      </c>
      <c r="I303" s="1">
        <v>1950</v>
      </c>
      <c r="J303" s="1" t="s">
        <v>46</v>
      </c>
      <c r="K303" s="1" t="s">
        <v>47</v>
      </c>
      <c r="L303" s="1" t="s">
        <v>47</v>
      </c>
      <c r="M303" s="1" t="s">
        <v>67</v>
      </c>
      <c r="N303" s="1" t="s">
        <v>47</v>
      </c>
      <c r="O303" s="1" t="s">
        <v>47</v>
      </c>
      <c r="P303" s="1" t="s">
        <v>50</v>
      </c>
      <c r="Q303" s="1" t="s">
        <v>65</v>
      </c>
      <c r="R303" s="1">
        <v>312</v>
      </c>
      <c r="S303" s="1" t="s">
        <v>75</v>
      </c>
      <c r="T303" s="1">
        <v>756</v>
      </c>
      <c r="U303" s="1">
        <v>378</v>
      </c>
      <c r="V303" s="1">
        <v>0</v>
      </c>
      <c r="W303" s="1">
        <v>1134</v>
      </c>
      <c r="X303" s="1">
        <v>1</v>
      </c>
      <c r="Y303" s="1">
        <v>1</v>
      </c>
      <c r="Z303" s="1">
        <v>3</v>
      </c>
      <c r="AA303" s="1">
        <v>1</v>
      </c>
      <c r="AB303" s="1" t="s">
        <v>47</v>
      </c>
      <c r="AC303" s="1">
        <v>7</v>
      </c>
      <c r="AD303" s="1" t="s">
        <v>53</v>
      </c>
      <c r="AE303" s="1" t="s">
        <v>58</v>
      </c>
      <c r="AF303" s="1">
        <v>1</v>
      </c>
      <c r="AG303" s="1">
        <v>0</v>
      </c>
      <c r="AH303" s="1">
        <v>4</v>
      </c>
      <c r="AI303" s="1">
        <v>2007</v>
      </c>
      <c r="AJ303" s="1" t="s">
        <v>10</v>
      </c>
      <c r="AK303" s="1">
        <v>126000</v>
      </c>
    </row>
    <row r="304" spans="1:37" x14ac:dyDescent="0.25">
      <c r="A304" s="5">
        <v>1066</v>
      </c>
      <c r="B304" s="6">
        <v>60</v>
      </c>
      <c r="C304" s="6" t="s">
        <v>3</v>
      </c>
      <c r="D304" s="6">
        <v>14000</v>
      </c>
      <c r="E304" s="1" t="s">
        <v>45</v>
      </c>
      <c r="F304" s="1">
        <v>7</v>
      </c>
      <c r="G304" s="1">
        <v>5</v>
      </c>
      <c r="H304" s="1">
        <v>1996</v>
      </c>
      <c r="I304" s="1">
        <v>1997</v>
      </c>
      <c r="J304" s="1" t="s">
        <v>46</v>
      </c>
      <c r="K304" s="1" t="s">
        <v>48</v>
      </c>
      <c r="L304" s="1" t="s">
        <v>47</v>
      </c>
      <c r="M304" s="1" t="s">
        <v>55</v>
      </c>
      <c r="N304" s="1" t="s">
        <v>62</v>
      </c>
      <c r="O304" s="1" t="s">
        <v>47</v>
      </c>
      <c r="P304" s="1" t="s">
        <v>48</v>
      </c>
      <c r="Q304" s="1" t="s">
        <v>63</v>
      </c>
      <c r="R304" s="1">
        <v>1201</v>
      </c>
      <c r="S304" s="1" t="s">
        <v>52</v>
      </c>
      <c r="T304" s="1">
        <v>1306</v>
      </c>
      <c r="U304" s="1">
        <v>954</v>
      </c>
      <c r="V304" s="1">
        <v>0</v>
      </c>
      <c r="W304" s="1">
        <v>2260</v>
      </c>
      <c r="X304" s="1">
        <v>2</v>
      </c>
      <c r="Y304" s="1">
        <v>1</v>
      </c>
      <c r="Z304" s="1">
        <v>3</v>
      </c>
      <c r="AA304" s="1">
        <v>1</v>
      </c>
      <c r="AB304" s="1" t="s">
        <v>48</v>
      </c>
      <c r="AC304" s="1">
        <v>7</v>
      </c>
      <c r="AD304" s="1" t="s">
        <v>53</v>
      </c>
      <c r="AE304" s="1" t="s">
        <v>54</v>
      </c>
      <c r="AF304" s="1">
        <v>2</v>
      </c>
      <c r="AG304" s="1">
        <v>0</v>
      </c>
      <c r="AH304" s="1">
        <v>4</v>
      </c>
      <c r="AI304" s="1">
        <v>2010</v>
      </c>
      <c r="AJ304" s="1" t="s">
        <v>9</v>
      </c>
      <c r="AK304" s="1">
        <v>328000</v>
      </c>
    </row>
    <row r="305" spans="1:37" x14ac:dyDescent="0.25">
      <c r="A305" s="5">
        <v>1423</v>
      </c>
      <c r="B305" s="6">
        <v>120</v>
      </c>
      <c r="C305" s="6" t="s">
        <v>4</v>
      </c>
      <c r="D305" s="6">
        <v>4435</v>
      </c>
      <c r="E305" s="1" t="s">
        <v>45</v>
      </c>
      <c r="F305" s="1">
        <v>6</v>
      </c>
      <c r="G305" s="1">
        <v>5</v>
      </c>
      <c r="H305" s="1">
        <v>2003</v>
      </c>
      <c r="I305" s="1">
        <v>2003</v>
      </c>
      <c r="J305" s="1" t="s">
        <v>46</v>
      </c>
      <c r="K305" s="1" t="s">
        <v>48</v>
      </c>
      <c r="L305" s="1" t="s">
        <v>47</v>
      </c>
      <c r="M305" s="1" t="s">
        <v>55</v>
      </c>
      <c r="N305" s="1" t="s">
        <v>48</v>
      </c>
      <c r="O305" s="1" t="s">
        <v>47</v>
      </c>
      <c r="P305" s="1" t="s">
        <v>68</v>
      </c>
      <c r="Q305" s="1" t="s">
        <v>63</v>
      </c>
      <c r="R305" s="1">
        <v>686</v>
      </c>
      <c r="S305" s="1" t="s">
        <v>52</v>
      </c>
      <c r="T305" s="1">
        <v>848</v>
      </c>
      <c r="U305" s="1">
        <v>0</v>
      </c>
      <c r="V305" s="1">
        <v>0</v>
      </c>
      <c r="W305" s="1">
        <v>848</v>
      </c>
      <c r="X305" s="1">
        <v>1</v>
      </c>
      <c r="Y305" s="1">
        <v>0</v>
      </c>
      <c r="Z305" s="1">
        <v>1</v>
      </c>
      <c r="AA305" s="1">
        <v>1</v>
      </c>
      <c r="AB305" s="1" t="s">
        <v>48</v>
      </c>
      <c r="AC305" s="1">
        <v>3</v>
      </c>
      <c r="AD305" s="1" t="s">
        <v>53</v>
      </c>
      <c r="AE305" s="1" t="s">
        <v>54</v>
      </c>
      <c r="AF305" s="1">
        <v>2</v>
      </c>
      <c r="AG305" s="1">
        <v>0</v>
      </c>
      <c r="AH305" s="1">
        <v>3</v>
      </c>
      <c r="AI305" s="1">
        <v>2008</v>
      </c>
      <c r="AJ305" s="1" t="s">
        <v>9</v>
      </c>
      <c r="AK305" s="1">
        <v>136500</v>
      </c>
    </row>
    <row r="306" spans="1:37" x14ac:dyDescent="0.25">
      <c r="A306" s="5">
        <v>402</v>
      </c>
      <c r="B306" s="6">
        <v>20</v>
      </c>
      <c r="C306" s="6" t="s">
        <v>3</v>
      </c>
      <c r="D306" s="6">
        <v>8767</v>
      </c>
      <c r="E306" s="1" t="s">
        <v>45</v>
      </c>
      <c r="F306" s="1">
        <v>7</v>
      </c>
      <c r="G306" s="1">
        <v>5</v>
      </c>
      <c r="H306" s="1">
        <v>2005</v>
      </c>
      <c r="I306" s="1">
        <v>2005</v>
      </c>
      <c r="J306" s="1" t="s">
        <v>46</v>
      </c>
      <c r="K306" s="1" t="s">
        <v>48</v>
      </c>
      <c r="L306" s="1" t="s">
        <v>47</v>
      </c>
      <c r="M306" s="1" t="s">
        <v>55</v>
      </c>
      <c r="N306" s="1" t="s">
        <v>48</v>
      </c>
      <c r="O306" s="1" t="s">
        <v>47</v>
      </c>
      <c r="P306" s="1" t="s">
        <v>68</v>
      </c>
      <c r="Q306" s="1" t="s">
        <v>63</v>
      </c>
      <c r="R306" s="1">
        <v>24</v>
      </c>
      <c r="S306" s="1" t="s">
        <v>52</v>
      </c>
      <c r="T306" s="1">
        <v>1310</v>
      </c>
      <c r="U306" s="1">
        <v>0</v>
      </c>
      <c r="V306" s="1">
        <v>0</v>
      </c>
      <c r="W306" s="1">
        <v>1310</v>
      </c>
      <c r="X306" s="1">
        <v>2</v>
      </c>
      <c r="Y306" s="1">
        <v>0</v>
      </c>
      <c r="Z306" s="1">
        <v>3</v>
      </c>
      <c r="AA306" s="1">
        <v>1</v>
      </c>
      <c r="AB306" s="1" t="s">
        <v>48</v>
      </c>
      <c r="AC306" s="1">
        <v>6</v>
      </c>
      <c r="AD306" s="1" t="s">
        <v>53</v>
      </c>
      <c r="AE306" s="1" t="s">
        <v>54</v>
      </c>
      <c r="AF306" s="1">
        <v>2</v>
      </c>
      <c r="AG306" s="1">
        <v>0</v>
      </c>
      <c r="AH306" s="1">
        <v>7</v>
      </c>
      <c r="AI306" s="1">
        <v>2006</v>
      </c>
      <c r="AJ306" s="1" t="s">
        <v>10</v>
      </c>
      <c r="AK306" s="1">
        <v>164990</v>
      </c>
    </row>
    <row r="307" spans="1:37" x14ac:dyDescent="0.25">
      <c r="A307" s="5">
        <v>390</v>
      </c>
      <c r="B307" s="6">
        <v>60</v>
      </c>
      <c r="C307" s="6" t="s">
        <v>3</v>
      </c>
      <c r="D307" s="6">
        <v>12474</v>
      </c>
      <c r="E307" s="1" t="s">
        <v>45</v>
      </c>
      <c r="F307" s="1">
        <v>10</v>
      </c>
      <c r="G307" s="1">
        <v>5</v>
      </c>
      <c r="H307" s="1">
        <v>2007</v>
      </c>
      <c r="I307" s="1">
        <v>2008</v>
      </c>
      <c r="J307" s="1" t="s">
        <v>46</v>
      </c>
      <c r="K307" s="1" t="s">
        <v>62</v>
      </c>
      <c r="L307" s="1" t="s">
        <v>47</v>
      </c>
      <c r="M307" s="1" t="s">
        <v>55</v>
      </c>
      <c r="N307" s="1" t="s">
        <v>62</v>
      </c>
      <c r="O307" s="1" t="s">
        <v>47</v>
      </c>
      <c r="P307" s="1" t="s">
        <v>68</v>
      </c>
      <c r="Q307" s="1" t="s">
        <v>63</v>
      </c>
      <c r="R307" s="1">
        <v>1280</v>
      </c>
      <c r="S307" s="1" t="s">
        <v>52</v>
      </c>
      <c r="T307" s="1">
        <v>1742</v>
      </c>
      <c r="U307" s="1">
        <v>590</v>
      </c>
      <c r="V307" s="1">
        <v>0</v>
      </c>
      <c r="W307" s="1">
        <v>2332</v>
      </c>
      <c r="X307" s="1">
        <v>2</v>
      </c>
      <c r="Y307" s="1">
        <v>1</v>
      </c>
      <c r="Z307" s="1">
        <v>3</v>
      </c>
      <c r="AA307" s="1">
        <v>1</v>
      </c>
      <c r="AB307" s="1" t="s">
        <v>62</v>
      </c>
      <c r="AC307" s="1">
        <v>9</v>
      </c>
      <c r="AD307" s="1" t="s">
        <v>53</v>
      </c>
      <c r="AE307" s="1" t="s">
        <v>69</v>
      </c>
      <c r="AF307" s="1">
        <v>3</v>
      </c>
      <c r="AG307" s="1">
        <v>0</v>
      </c>
      <c r="AH307" s="1">
        <v>8</v>
      </c>
      <c r="AI307" s="1">
        <v>2008</v>
      </c>
      <c r="AJ307" s="1" t="s">
        <v>10</v>
      </c>
      <c r="AK307" s="1">
        <v>426000</v>
      </c>
    </row>
    <row r="308" spans="1:37" x14ac:dyDescent="0.25">
      <c r="A308" s="5">
        <v>44</v>
      </c>
      <c r="B308" s="6">
        <v>20</v>
      </c>
      <c r="C308" s="6" t="s">
        <v>3</v>
      </c>
      <c r="D308" s="6">
        <v>9200</v>
      </c>
      <c r="E308" s="1" t="s">
        <v>71</v>
      </c>
      <c r="F308" s="1">
        <v>5</v>
      </c>
      <c r="G308" s="1">
        <v>6</v>
      </c>
      <c r="H308" s="1">
        <v>1975</v>
      </c>
      <c r="I308" s="1">
        <v>1980</v>
      </c>
      <c r="J308" s="1" t="s">
        <v>61</v>
      </c>
      <c r="K308" s="1" t="s">
        <v>47</v>
      </c>
      <c r="L308" s="1" t="s">
        <v>47</v>
      </c>
      <c r="M308" s="1" t="s">
        <v>49</v>
      </c>
      <c r="N308" s="1" t="s">
        <v>48</v>
      </c>
      <c r="O308" s="1" t="s">
        <v>47</v>
      </c>
      <c r="P308" s="1" t="s">
        <v>68</v>
      </c>
      <c r="Q308" s="1" t="s">
        <v>60</v>
      </c>
      <c r="R308" s="1">
        <v>280</v>
      </c>
      <c r="S308" s="1" t="s">
        <v>52</v>
      </c>
      <c r="T308" s="1">
        <v>938</v>
      </c>
      <c r="U308" s="1">
        <v>0</v>
      </c>
      <c r="V308" s="1">
        <v>0</v>
      </c>
      <c r="W308" s="1">
        <v>938</v>
      </c>
      <c r="X308" s="1">
        <v>1</v>
      </c>
      <c r="Y308" s="1">
        <v>0</v>
      </c>
      <c r="Z308" s="1">
        <v>3</v>
      </c>
      <c r="AA308" s="1">
        <v>1</v>
      </c>
      <c r="AB308" s="1" t="s">
        <v>47</v>
      </c>
      <c r="AC308" s="1">
        <v>5</v>
      </c>
      <c r="AD308" s="1" t="s">
        <v>53</v>
      </c>
      <c r="AE308" s="1" t="s">
        <v>58</v>
      </c>
      <c r="AF308" s="1">
        <v>1</v>
      </c>
      <c r="AG308" s="1">
        <v>0</v>
      </c>
      <c r="AH308" s="1">
        <v>7</v>
      </c>
      <c r="AI308" s="1">
        <v>2008</v>
      </c>
      <c r="AJ308" s="1" t="s">
        <v>9</v>
      </c>
      <c r="AK308" s="1">
        <v>130250</v>
      </c>
    </row>
    <row r="309" spans="1:37" x14ac:dyDescent="0.25">
      <c r="A309" s="5">
        <v>330</v>
      </c>
      <c r="B309" s="6">
        <v>70</v>
      </c>
      <c r="C309" s="6" t="s">
        <v>4</v>
      </c>
      <c r="D309" s="6">
        <v>6402</v>
      </c>
      <c r="E309" s="1" t="s">
        <v>59</v>
      </c>
      <c r="F309" s="1">
        <v>5</v>
      </c>
      <c r="G309" s="1">
        <v>5</v>
      </c>
      <c r="H309" s="1">
        <v>1920</v>
      </c>
      <c r="I309" s="1">
        <v>1950</v>
      </c>
      <c r="J309" s="1" t="s">
        <v>46</v>
      </c>
      <c r="K309" s="1" t="s">
        <v>47</v>
      </c>
      <c r="L309" s="1" t="s">
        <v>47</v>
      </c>
      <c r="M309" s="1" t="s">
        <v>55</v>
      </c>
      <c r="N309" s="1" t="s">
        <v>47</v>
      </c>
      <c r="O309" s="1" t="s">
        <v>47</v>
      </c>
      <c r="P309" s="1" t="s">
        <v>70</v>
      </c>
      <c r="Q309" s="1" t="s">
        <v>56</v>
      </c>
      <c r="R309" s="1">
        <v>0</v>
      </c>
      <c r="S309" s="1" t="s">
        <v>75</v>
      </c>
      <c r="T309" s="1">
        <v>596</v>
      </c>
      <c r="U309" s="1">
        <v>596</v>
      </c>
      <c r="V309" s="1">
        <v>0</v>
      </c>
      <c r="W309" s="1">
        <v>1192</v>
      </c>
      <c r="X309" s="1">
        <v>1</v>
      </c>
      <c r="Y309" s="1">
        <v>0</v>
      </c>
      <c r="Z309" s="1">
        <v>3</v>
      </c>
      <c r="AA309" s="1">
        <v>1</v>
      </c>
      <c r="AB309" s="1" t="s">
        <v>47</v>
      </c>
      <c r="AC309" s="1">
        <v>6</v>
      </c>
      <c r="AD309" s="1" t="s">
        <v>53</v>
      </c>
      <c r="AE309" s="1" t="s">
        <v>58</v>
      </c>
      <c r="AF309" s="1">
        <v>1</v>
      </c>
      <c r="AG309" s="1">
        <v>0</v>
      </c>
      <c r="AH309" s="1">
        <v>7</v>
      </c>
      <c r="AI309" s="1">
        <v>2009</v>
      </c>
      <c r="AJ309" s="1" t="s">
        <v>9</v>
      </c>
      <c r="AK309" s="1">
        <v>78000</v>
      </c>
    </row>
    <row r="310" spans="1:37" x14ac:dyDescent="0.25">
      <c r="A310" s="5">
        <v>466</v>
      </c>
      <c r="B310" s="6">
        <v>120</v>
      </c>
      <c r="C310" s="6" t="s">
        <v>4</v>
      </c>
      <c r="D310" s="6">
        <v>3072</v>
      </c>
      <c r="E310" s="1" t="s">
        <v>45</v>
      </c>
      <c r="F310" s="1">
        <v>7</v>
      </c>
      <c r="G310" s="1">
        <v>5</v>
      </c>
      <c r="H310" s="1">
        <v>2004</v>
      </c>
      <c r="I310" s="1">
        <v>2004</v>
      </c>
      <c r="J310" s="1" t="s">
        <v>61</v>
      </c>
      <c r="K310" s="1" t="s">
        <v>48</v>
      </c>
      <c r="L310" s="1" t="s">
        <v>47</v>
      </c>
      <c r="M310" s="1" t="s">
        <v>55</v>
      </c>
      <c r="N310" s="1" t="s">
        <v>48</v>
      </c>
      <c r="O310" s="1" t="s">
        <v>47</v>
      </c>
      <c r="P310" s="1" t="s">
        <v>50</v>
      </c>
      <c r="Q310" s="1" t="s">
        <v>56</v>
      </c>
      <c r="R310" s="1">
        <v>0</v>
      </c>
      <c r="S310" s="1" t="s">
        <v>52</v>
      </c>
      <c r="T310" s="1">
        <v>1414</v>
      </c>
      <c r="U310" s="1">
        <v>0</v>
      </c>
      <c r="V310" s="1">
        <v>0</v>
      </c>
      <c r="W310" s="1">
        <v>1414</v>
      </c>
      <c r="X310" s="1">
        <v>2</v>
      </c>
      <c r="Y310" s="1">
        <v>0</v>
      </c>
      <c r="Z310" s="1">
        <v>2</v>
      </c>
      <c r="AA310" s="1">
        <v>1</v>
      </c>
      <c r="AB310" s="1" t="s">
        <v>48</v>
      </c>
      <c r="AC310" s="1">
        <v>6</v>
      </c>
      <c r="AD310" s="1" t="s">
        <v>53</v>
      </c>
      <c r="AE310" s="1" t="s">
        <v>54</v>
      </c>
      <c r="AF310" s="1">
        <v>2</v>
      </c>
      <c r="AG310" s="1">
        <v>0</v>
      </c>
      <c r="AH310" s="1">
        <v>5</v>
      </c>
      <c r="AI310" s="1">
        <v>2006</v>
      </c>
      <c r="AJ310" s="1" t="s">
        <v>9</v>
      </c>
      <c r="AK310" s="1">
        <v>178740</v>
      </c>
    </row>
    <row r="311" spans="1:37" x14ac:dyDescent="0.25">
      <c r="A311" s="5">
        <v>1287</v>
      </c>
      <c r="B311" s="6">
        <v>20</v>
      </c>
      <c r="C311" s="6" t="s">
        <v>3</v>
      </c>
      <c r="D311" s="6">
        <v>9790</v>
      </c>
      <c r="E311" s="1" t="s">
        <v>45</v>
      </c>
      <c r="F311" s="1">
        <v>6</v>
      </c>
      <c r="G311" s="1">
        <v>5</v>
      </c>
      <c r="H311" s="1">
        <v>1963</v>
      </c>
      <c r="I311" s="1">
        <v>1963</v>
      </c>
      <c r="J311" s="1" t="s">
        <v>61</v>
      </c>
      <c r="K311" s="1" t="s">
        <v>47</v>
      </c>
      <c r="L311" s="1" t="s">
        <v>47</v>
      </c>
      <c r="M311" s="1" t="s">
        <v>49</v>
      </c>
      <c r="N311" s="1" t="s">
        <v>47</v>
      </c>
      <c r="O311" s="1" t="s">
        <v>47</v>
      </c>
      <c r="P311" s="1" t="s">
        <v>50</v>
      </c>
      <c r="Q311" s="1" t="s">
        <v>65</v>
      </c>
      <c r="R311" s="1">
        <v>569</v>
      </c>
      <c r="S311" s="1" t="s">
        <v>52</v>
      </c>
      <c r="T311" s="1">
        <v>1328</v>
      </c>
      <c r="U311" s="1">
        <v>0</v>
      </c>
      <c r="V311" s="1">
        <v>0</v>
      </c>
      <c r="W311" s="1">
        <v>1328</v>
      </c>
      <c r="X311" s="1">
        <v>1</v>
      </c>
      <c r="Y311" s="1">
        <v>1</v>
      </c>
      <c r="Z311" s="1">
        <v>3</v>
      </c>
      <c r="AA311" s="1">
        <v>1</v>
      </c>
      <c r="AB311" s="1" t="s">
        <v>47</v>
      </c>
      <c r="AC311" s="1">
        <v>6</v>
      </c>
      <c r="AD311" s="1" t="s">
        <v>53</v>
      </c>
      <c r="AE311" s="1" t="s">
        <v>54</v>
      </c>
      <c r="AF311" s="1">
        <v>2</v>
      </c>
      <c r="AG311" s="1">
        <v>0</v>
      </c>
      <c r="AH311" s="1">
        <v>6</v>
      </c>
      <c r="AI311" s="1">
        <v>2010</v>
      </c>
      <c r="AJ311" s="1" t="s">
        <v>9</v>
      </c>
      <c r="AK311" s="1">
        <v>143000</v>
      </c>
    </row>
    <row r="312" spans="1:37" x14ac:dyDescent="0.25">
      <c r="A312" s="5">
        <v>63</v>
      </c>
      <c r="B312" s="6">
        <v>120</v>
      </c>
      <c r="C312" s="6" t="s">
        <v>3</v>
      </c>
      <c r="D312" s="6">
        <v>6442</v>
      </c>
      <c r="E312" s="1" t="s">
        <v>45</v>
      </c>
      <c r="F312" s="1">
        <v>8</v>
      </c>
      <c r="G312" s="1">
        <v>5</v>
      </c>
      <c r="H312" s="1">
        <v>2006</v>
      </c>
      <c r="I312" s="1">
        <v>2006</v>
      </c>
      <c r="J312" s="1" t="s">
        <v>46</v>
      </c>
      <c r="K312" s="1" t="s">
        <v>48</v>
      </c>
      <c r="L312" s="1" t="s">
        <v>47</v>
      </c>
      <c r="M312" s="1" t="s">
        <v>55</v>
      </c>
      <c r="N312" s="1" t="s">
        <v>48</v>
      </c>
      <c r="O312" s="1" t="s">
        <v>48</v>
      </c>
      <c r="P312" s="1" t="s">
        <v>70</v>
      </c>
      <c r="Q312" s="1" t="s">
        <v>63</v>
      </c>
      <c r="R312" s="1">
        <v>24</v>
      </c>
      <c r="S312" s="1" t="s">
        <v>52</v>
      </c>
      <c r="T312" s="1">
        <v>1370</v>
      </c>
      <c r="U312" s="1">
        <v>0</v>
      </c>
      <c r="V312" s="1">
        <v>0</v>
      </c>
      <c r="W312" s="1">
        <v>1370</v>
      </c>
      <c r="X312" s="1">
        <v>2</v>
      </c>
      <c r="Y312" s="1">
        <v>0</v>
      </c>
      <c r="Z312" s="1">
        <v>2</v>
      </c>
      <c r="AA312" s="1">
        <v>1</v>
      </c>
      <c r="AB312" s="1" t="s">
        <v>48</v>
      </c>
      <c r="AC312" s="1">
        <v>6</v>
      </c>
      <c r="AD312" s="1" t="s">
        <v>53</v>
      </c>
      <c r="AE312" s="1" t="s">
        <v>54</v>
      </c>
      <c r="AF312" s="1">
        <v>2</v>
      </c>
      <c r="AG312" s="1">
        <v>0</v>
      </c>
      <c r="AH312" s="1">
        <v>10</v>
      </c>
      <c r="AI312" s="1">
        <v>2007</v>
      </c>
      <c r="AJ312" s="1" t="s">
        <v>9</v>
      </c>
      <c r="AK312" s="1">
        <v>202500</v>
      </c>
    </row>
    <row r="313" spans="1:37" x14ac:dyDescent="0.25">
      <c r="A313" s="5">
        <v>883</v>
      </c>
      <c r="B313" s="6">
        <v>60</v>
      </c>
      <c r="C313" s="6" t="s">
        <v>3</v>
      </c>
      <c r="D313" s="6">
        <v>9636</v>
      </c>
      <c r="E313" s="1" t="s">
        <v>59</v>
      </c>
      <c r="F313" s="1">
        <v>6</v>
      </c>
      <c r="G313" s="1">
        <v>5</v>
      </c>
      <c r="H313" s="1">
        <v>1992</v>
      </c>
      <c r="I313" s="1">
        <v>1993</v>
      </c>
      <c r="J313" s="1" t="s">
        <v>46</v>
      </c>
      <c r="K313" s="1" t="s">
        <v>47</v>
      </c>
      <c r="L313" s="1" t="s">
        <v>47</v>
      </c>
      <c r="M313" s="1" t="s">
        <v>55</v>
      </c>
      <c r="N313" s="1" t="s">
        <v>48</v>
      </c>
      <c r="O313" s="1" t="s">
        <v>47</v>
      </c>
      <c r="P313" s="1" t="s">
        <v>50</v>
      </c>
      <c r="Q313" s="1" t="s">
        <v>56</v>
      </c>
      <c r="R313" s="1">
        <v>0</v>
      </c>
      <c r="S313" s="1" t="s">
        <v>52</v>
      </c>
      <c r="T313" s="1">
        <v>808</v>
      </c>
      <c r="U313" s="1">
        <v>785</v>
      </c>
      <c r="V313" s="1">
        <v>0</v>
      </c>
      <c r="W313" s="1">
        <v>1593</v>
      </c>
      <c r="X313" s="1">
        <v>2</v>
      </c>
      <c r="Y313" s="1">
        <v>1</v>
      </c>
      <c r="Z313" s="1">
        <v>3</v>
      </c>
      <c r="AA313" s="1">
        <v>1</v>
      </c>
      <c r="AB313" s="1" t="s">
        <v>47</v>
      </c>
      <c r="AC313" s="1">
        <v>7</v>
      </c>
      <c r="AD313" s="1" t="s">
        <v>53</v>
      </c>
      <c r="AE313" s="1" t="s">
        <v>69</v>
      </c>
      <c r="AF313" s="1">
        <v>2</v>
      </c>
      <c r="AG313" s="1">
        <v>0</v>
      </c>
      <c r="AH313" s="1">
        <v>12</v>
      </c>
      <c r="AI313" s="1">
        <v>2009</v>
      </c>
      <c r="AJ313" s="1" t="s">
        <v>9</v>
      </c>
      <c r="AK313" s="1">
        <v>178000</v>
      </c>
    </row>
    <row r="314" spans="1:37" x14ac:dyDescent="0.25">
      <c r="A314" s="5">
        <v>538</v>
      </c>
      <c r="B314" s="6">
        <v>20</v>
      </c>
      <c r="C314" s="6" t="s">
        <v>3</v>
      </c>
      <c r="D314" s="6">
        <v>12735</v>
      </c>
      <c r="E314" s="1" t="s">
        <v>64</v>
      </c>
      <c r="F314" s="1">
        <v>4</v>
      </c>
      <c r="G314" s="1">
        <v>5</v>
      </c>
      <c r="H314" s="1">
        <v>1972</v>
      </c>
      <c r="I314" s="1">
        <v>1972</v>
      </c>
      <c r="J314" s="1" t="s">
        <v>61</v>
      </c>
      <c r="K314" s="1" t="s">
        <v>47</v>
      </c>
      <c r="L314" s="1" t="s">
        <v>47</v>
      </c>
      <c r="M314" s="1" t="s">
        <v>49</v>
      </c>
      <c r="N314" s="1" t="s">
        <v>47</v>
      </c>
      <c r="O314" s="1" t="s">
        <v>47</v>
      </c>
      <c r="P314" s="1" t="s">
        <v>50</v>
      </c>
      <c r="Q314" s="1" t="s">
        <v>51</v>
      </c>
      <c r="R314" s="1">
        <v>600</v>
      </c>
      <c r="S314" s="1" t="s">
        <v>52</v>
      </c>
      <c r="T314" s="1">
        <v>864</v>
      </c>
      <c r="U314" s="1">
        <v>0</v>
      </c>
      <c r="V314" s="1">
        <v>0</v>
      </c>
      <c r="W314" s="1">
        <v>864</v>
      </c>
      <c r="X314" s="1">
        <v>1</v>
      </c>
      <c r="Y314" s="1">
        <v>0</v>
      </c>
      <c r="Z314" s="1">
        <v>3</v>
      </c>
      <c r="AA314" s="1">
        <v>1</v>
      </c>
      <c r="AB314" s="1" t="s">
        <v>47</v>
      </c>
      <c r="AC314" s="1">
        <v>5</v>
      </c>
      <c r="AD314" s="1" t="s">
        <v>53</v>
      </c>
      <c r="AE314" s="1" t="s">
        <v>58</v>
      </c>
      <c r="AF314" s="1">
        <v>2</v>
      </c>
      <c r="AG314" s="1">
        <v>0</v>
      </c>
      <c r="AH314" s="1">
        <v>4</v>
      </c>
      <c r="AI314" s="1">
        <v>2008</v>
      </c>
      <c r="AJ314" s="1" t="s">
        <v>9</v>
      </c>
      <c r="AK314" s="1">
        <v>111250</v>
      </c>
    </row>
    <row r="315" spans="1:37" x14ac:dyDescent="0.25">
      <c r="A315" s="5">
        <v>482</v>
      </c>
      <c r="B315" s="6">
        <v>20</v>
      </c>
      <c r="C315" s="6" t="s">
        <v>3</v>
      </c>
      <c r="D315" s="6">
        <v>11846</v>
      </c>
      <c r="E315" s="1" t="s">
        <v>45</v>
      </c>
      <c r="F315" s="1">
        <v>9</v>
      </c>
      <c r="G315" s="1">
        <v>5</v>
      </c>
      <c r="H315" s="1">
        <v>2003</v>
      </c>
      <c r="I315" s="1">
        <v>2004</v>
      </c>
      <c r="J315" s="1" t="s">
        <v>61</v>
      </c>
      <c r="K315" s="1" t="s">
        <v>48</v>
      </c>
      <c r="L315" s="1" t="s">
        <v>47</v>
      </c>
      <c r="M315" s="1" t="s">
        <v>55</v>
      </c>
      <c r="N315" s="1" t="s">
        <v>62</v>
      </c>
      <c r="O315" s="1" t="s">
        <v>47</v>
      </c>
      <c r="P315" s="1" t="s">
        <v>48</v>
      </c>
      <c r="Q315" s="1" t="s">
        <v>63</v>
      </c>
      <c r="R315" s="1">
        <v>1567</v>
      </c>
      <c r="S315" s="1" t="s">
        <v>52</v>
      </c>
      <c r="T315" s="1">
        <v>1792</v>
      </c>
      <c r="U315" s="1">
        <v>0</v>
      </c>
      <c r="V315" s="1">
        <v>0</v>
      </c>
      <c r="W315" s="1">
        <v>1792</v>
      </c>
      <c r="X315" s="1">
        <v>2</v>
      </c>
      <c r="Y315" s="1">
        <v>0</v>
      </c>
      <c r="Z315" s="1">
        <v>2</v>
      </c>
      <c r="AA315" s="1">
        <v>1</v>
      </c>
      <c r="AB315" s="1" t="s">
        <v>62</v>
      </c>
      <c r="AC315" s="1">
        <v>6</v>
      </c>
      <c r="AD315" s="1" t="s">
        <v>53</v>
      </c>
      <c r="AE315" s="1" t="s">
        <v>54</v>
      </c>
      <c r="AF315" s="1">
        <v>3</v>
      </c>
      <c r="AG315" s="1">
        <v>0</v>
      </c>
      <c r="AH315" s="1">
        <v>8</v>
      </c>
      <c r="AI315" s="1">
        <v>2006</v>
      </c>
      <c r="AJ315" s="1" t="s">
        <v>9</v>
      </c>
      <c r="AK315" s="1">
        <v>374000</v>
      </c>
    </row>
    <row r="316" spans="1:37" x14ac:dyDescent="0.25">
      <c r="A316" s="5">
        <v>1239</v>
      </c>
      <c r="B316" s="6">
        <v>20</v>
      </c>
      <c r="C316" s="6" t="s">
        <v>3</v>
      </c>
      <c r="D316" s="6">
        <v>13072</v>
      </c>
      <c r="E316" s="1" t="s">
        <v>45</v>
      </c>
      <c r="F316" s="1">
        <v>6</v>
      </c>
      <c r="G316" s="1">
        <v>5</v>
      </c>
      <c r="H316" s="1">
        <v>2005</v>
      </c>
      <c r="I316" s="1">
        <v>2005</v>
      </c>
      <c r="J316" s="1" t="s">
        <v>46</v>
      </c>
      <c r="K316" s="1" t="s">
        <v>48</v>
      </c>
      <c r="L316" s="1" t="s">
        <v>47</v>
      </c>
      <c r="M316" s="1" t="s">
        <v>55</v>
      </c>
      <c r="N316" s="1" t="s">
        <v>48</v>
      </c>
      <c r="O316" s="1" t="s">
        <v>47</v>
      </c>
      <c r="P316" s="1" t="s">
        <v>50</v>
      </c>
      <c r="Q316" s="1" t="s">
        <v>56</v>
      </c>
      <c r="R316" s="1">
        <v>0</v>
      </c>
      <c r="S316" s="1" t="s">
        <v>52</v>
      </c>
      <c r="T316" s="1">
        <v>1141</v>
      </c>
      <c r="U316" s="1">
        <v>0</v>
      </c>
      <c r="V316" s="1">
        <v>0</v>
      </c>
      <c r="W316" s="1">
        <v>1141</v>
      </c>
      <c r="X316" s="1">
        <v>1</v>
      </c>
      <c r="Y316" s="1">
        <v>1</v>
      </c>
      <c r="Z316" s="1">
        <v>3</v>
      </c>
      <c r="AA316" s="1">
        <v>1</v>
      </c>
      <c r="AB316" s="1" t="s">
        <v>47</v>
      </c>
      <c r="AC316" s="1">
        <v>6</v>
      </c>
      <c r="AD316" s="1" t="s">
        <v>53</v>
      </c>
      <c r="AE316" s="1" t="s">
        <v>58</v>
      </c>
      <c r="AF316" s="1">
        <v>2</v>
      </c>
      <c r="AG316" s="1">
        <v>0</v>
      </c>
      <c r="AH316" s="1">
        <v>3</v>
      </c>
      <c r="AI316" s="1">
        <v>2006</v>
      </c>
      <c r="AJ316" s="1" t="s">
        <v>10</v>
      </c>
      <c r="AK316" s="1">
        <v>142500</v>
      </c>
    </row>
    <row r="317" spans="1:37" x14ac:dyDescent="0.25">
      <c r="A317" s="5">
        <v>452</v>
      </c>
      <c r="B317" s="6">
        <v>20</v>
      </c>
      <c r="C317" s="6" t="s">
        <v>3</v>
      </c>
      <c r="D317" s="6">
        <v>70761</v>
      </c>
      <c r="E317" s="1" t="s">
        <v>45</v>
      </c>
      <c r="F317" s="1">
        <v>7</v>
      </c>
      <c r="G317" s="1">
        <v>5</v>
      </c>
      <c r="H317" s="1">
        <v>1975</v>
      </c>
      <c r="I317" s="1">
        <v>1975</v>
      </c>
      <c r="J317" s="1" t="s">
        <v>46</v>
      </c>
      <c r="K317" s="1" t="s">
        <v>47</v>
      </c>
      <c r="L317" s="1" t="s">
        <v>47</v>
      </c>
      <c r="M317" s="1" t="s">
        <v>49</v>
      </c>
      <c r="N317" s="1" t="s">
        <v>48</v>
      </c>
      <c r="O317" s="1" t="s">
        <v>47</v>
      </c>
      <c r="P317" s="1" t="s">
        <v>48</v>
      </c>
      <c r="Q317" s="1" t="s">
        <v>65</v>
      </c>
      <c r="R317" s="1">
        <v>655</v>
      </c>
      <c r="S317" s="1" t="s">
        <v>52</v>
      </c>
      <c r="T317" s="1">
        <v>1533</v>
      </c>
      <c r="U317" s="1">
        <v>0</v>
      </c>
      <c r="V317" s="1">
        <v>0</v>
      </c>
      <c r="W317" s="1">
        <v>1533</v>
      </c>
      <c r="X317" s="1">
        <v>2</v>
      </c>
      <c r="Y317" s="1">
        <v>0</v>
      </c>
      <c r="Z317" s="1">
        <v>2</v>
      </c>
      <c r="AA317" s="1">
        <v>1</v>
      </c>
      <c r="AB317" s="1" t="s">
        <v>48</v>
      </c>
      <c r="AC317" s="1">
        <v>5</v>
      </c>
      <c r="AD317" s="1" t="s">
        <v>53</v>
      </c>
      <c r="AE317" s="1" t="s">
        <v>54</v>
      </c>
      <c r="AF317" s="1">
        <v>2</v>
      </c>
      <c r="AG317" s="1">
        <v>0</v>
      </c>
      <c r="AH317" s="1">
        <v>12</v>
      </c>
      <c r="AI317" s="1">
        <v>2006</v>
      </c>
      <c r="AJ317" s="1" t="s">
        <v>9</v>
      </c>
      <c r="AK317" s="1">
        <v>280000</v>
      </c>
    </row>
    <row r="318" spans="1:37" x14ac:dyDescent="0.25">
      <c r="A318" s="5">
        <v>494</v>
      </c>
      <c r="B318" s="6">
        <v>20</v>
      </c>
      <c r="C318" s="6" t="s">
        <v>3</v>
      </c>
      <c r="D318" s="6">
        <v>7931</v>
      </c>
      <c r="E318" s="1" t="s">
        <v>45</v>
      </c>
      <c r="F318" s="1">
        <v>5</v>
      </c>
      <c r="G318" s="1">
        <v>6</v>
      </c>
      <c r="H318" s="1">
        <v>1960</v>
      </c>
      <c r="I318" s="1">
        <v>1960</v>
      </c>
      <c r="J318" s="1" t="s">
        <v>46</v>
      </c>
      <c r="K318" s="1" t="s">
        <v>47</v>
      </c>
      <c r="L318" s="1" t="s">
        <v>47</v>
      </c>
      <c r="M318" s="1" t="s">
        <v>49</v>
      </c>
      <c r="N318" s="1" t="s">
        <v>47</v>
      </c>
      <c r="O318" s="1" t="s">
        <v>47</v>
      </c>
      <c r="P318" s="1" t="s">
        <v>50</v>
      </c>
      <c r="Q318" s="1" t="s">
        <v>51</v>
      </c>
      <c r="R318" s="1">
        <v>374</v>
      </c>
      <c r="S318" s="1" t="s">
        <v>52</v>
      </c>
      <c r="T318" s="1">
        <v>1269</v>
      </c>
      <c r="U318" s="1">
        <v>0</v>
      </c>
      <c r="V318" s="1">
        <v>0</v>
      </c>
      <c r="W318" s="1">
        <v>1269</v>
      </c>
      <c r="X318" s="1">
        <v>1</v>
      </c>
      <c r="Y318" s="1">
        <v>1</v>
      </c>
      <c r="Z318" s="1">
        <v>3</v>
      </c>
      <c r="AA318" s="1">
        <v>1</v>
      </c>
      <c r="AB318" s="1" t="s">
        <v>47</v>
      </c>
      <c r="AC318" s="1">
        <v>6</v>
      </c>
      <c r="AD318" s="1" t="s">
        <v>53</v>
      </c>
      <c r="AE318" s="1" t="s">
        <v>58</v>
      </c>
      <c r="AF318" s="1">
        <v>1</v>
      </c>
      <c r="AG318" s="1">
        <v>0</v>
      </c>
      <c r="AH318" s="1">
        <v>6</v>
      </c>
      <c r="AI318" s="1">
        <v>2008</v>
      </c>
      <c r="AJ318" s="1" t="s">
        <v>9</v>
      </c>
      <c r="AK318" s="1">
        <v>155000</v>
      </c>
    </row>
    <row r="319" spans="1:37" x14ac:dyDescent="0.25">
      <c r="A319" s="5">
        <v>941</v>
      </c>
      <c r="B319" s="6">
        <v>90</v>
      </c>
      <c r="C319" s="6" t="s">
        <v>3</v>
      </c>
      <c r="D319" s="6">
        <v>12640</v>
      </c>
      <c r="E319" s="1" t="s">
        <v>45</v>
      </c>
      <c r="F319" s="1">
        <v>6</v>
      </c>
      <c r="G319" s="1">
        <v>5</v>
      </c>
      <c r="H319" s="1">
        <v>1976</v>
      </c>
      <c r="I319" s="1">
        <v>1976</v>
      </c>
      <c r="J319" s="1" t="s">
        <v>46</v>
      </c>
      <c r="K319" s="1" t="s">
        <v>47</v>
      </c>
      <c r="L319" s="1" t="s">
        <v>47</v>
      </c>
      <c r="M319" s="1" t="s">
        <v>49</v>
      </c>
      <c r="N319" s="1" t="s">
        <v>47</v>
      </c>
      <c r="O319" s="1" t="s">
        <v>47</v>
      </c>
      <c r="P319" s="1" t="s">
        <v>48</v>
      </c>
      <c r="Q319" s="1" t="s">
        <v>60</v>
      </c>
      <c r="R319" s="1">
        <v>936</v>
      </c>
      <c r="S319" s="1" t="s">
        <v>52</v>
      </c>
      <c r="T319" s="1">
        <v>1728</v>
      </c>
      <c r="U319" s="1">
        <v>0</v>
      </c>
      <c r="V319" s="1">
        <v>0</v>
      </c>
      <c r="W319" s="1">
        <v>1728</v>
      </c>
      <c r="X319" s="1">
        <v>2</v>
      </c>
      <c r="Y319" s="1">
        <v>0</v>
      </c>
      <c r="Z319" s="1">
        <v>4</v>
      </c>
      <c r="AA319" s="1">
        <v>2</v>
      </c>
      <c r="AB319" s="1" t="s">
        <v>47</v>
      </c>
      <c r="AC319" s="1">
        <v>8</v>
      </c>
      <c r="AD319" s="1" t="s">
        <v>53</v>
      </c>
      <c r="AE319" s="1" t="s">
        <v>54</v>
      </c>
      <c r="AF319" s="1">
        <v>2</v>
      </c>
      <c r="AG319" s="1">
        <v>0</v>
      </c>
      <c r="AH319" s="1">
        <v>7</v>
      </c>
      <c r="AI319" s="1">
        <v>2006</v>
      </c>
      <c r="AJ319" s="1" t="s">
        <v>9</v>
      </c>
      <c r="AK319" s="1">
        <v>150900</v>
      </c>
    </row>
    <row r="320" spans="1:37" x14ac:dyDescent="0.25">
      <c r="A320" s="5">
        <v>780</v>
      </c>
      <c r="B320" s="6">
        <v>90</v>
      </c>
      <c r="C320" s="6" t="s">
        <v>3</v>
      </c>
      <c r="D320" s="6">
        <v>10530</v>
      </c>
      <c r="E320" s="1" t="s">
        <v>45</v>
      </c>
      <c r="F320" s="1">
        <v>6</v>
      </c>
      <c r="G320" s="1">
        <v>5</v>
      </c>
      <c r="H320" s="1">
        <v>1977</v>
      </c>
      <c r="I320" s="1">
        <v>1977</v>
      </c>
      <c r="J320" s="1" t="s">
        <v>46</v>
      </c>
      <c r="K320" s="1" t="s">
        <v>47</v>
      </c>
      <c r="L320" s="1" t="s">
        <v>47</v>
      </c>
      <c r="M320" s="1" t="s">
        <v>49</v>
      </c>
      <c r="N320" s="1" t="s">
        <v>48</v>
      </c>
      <c r="O320" s="1" t="s">
        <v>47</v>
      </c>
      <c r="P320" s="1" t="s">
        <v>48</v>
      </c>
      <c r="Q320" s="1" t="s">
        <v>63</v>
      </c>
      <c r="R320" s="1">
        <v>975</v>
      </c>
      <c r="S320" s="1" t="s">
        <v>52</v>
      </c>
      <c r="T320" s="1">
        <v>1004</v>
      </c>
      <c r="U320" s="1">
        <v>0</v>
      </c>
      <c r="V320" s="1">
        <v>0</v>
      </c>
      <c r="W320" s="1">
        <v>1004</v>
      </c>
      <c r="X320" s="1">
        <v>1</v>
      </c>
      <c r="Y320" s="1">
        <v>0</v>
      </c>
      <c r="Z320" s="1">
        <v>2</v>
      </c>
      <c r="AA320" s="1">
        <v>1</v>
      </c>
      <c r="AB320" s="1" t="s">
        <v>47</v>
      </c>
      <c r="AC320" s="1">
        <v>4</v>
      </c>
      <c r="AD320" s="1" t="s">
        <v>53</v>
      </c>
      <c r="AE320" s="1" t="s">
        <v>54</v>
      </c>
      <c r="AF320" s="1">
        <v>2</v>
      </c>
      <c r="AG320" s="1">
        <v>0</v>
      </c>
      <c r="AH320" s="1">
        <v>5</v>
      </c>
      <c r="AI320" s="1">
        <v>2006</v>
      </c>
      <c r="AJ320" s="1" t="s">
        <v>9</v>
      </c>
      <c r="AK320" s="1">
        <v>135000</v>
      </c>
    </row>
    <row r="321" spans="1:37" x14ac:dyDescent="0.25">
      <c r="A321" s="5">
        <v>133</v>
      </c>
      <c r="B321" s="6">
        <v>20</v>
      </c>
      <c r="C321" s="6" t="s">
        <v>3</v>
      </c>
      <c r="D321" s="6">
        <v>7388</v>
      </c>
      <c r="E321" s="1" t="s">
        <v>59</v>
      </c>
      <c r="F321" s="1">
        <v>5</v>
      </c>
      <c r="G321" s="1">
        <v>6</v>
      </c>
      <c r="H321" s="1">
        <v>1959</v>
      </c>
      <c r="I321" s="1">
        <v>2002</v>
      </c>
      <c r="J321" s="1" t="s">
        <v>46</v>
      </c>
      <c r="K321" s="1" t="s">
        <v>47</v>
      </c>
      <c r="L321" s="1" t="s">
        <v>47</v>
      </c>
      <c r="M321" s="1" t="s">
        <v>49</v>
      </c>
      <c r="N321" s="1" t="s">
        <v>47</v>
      </c>
      <c r="O321" s="1" t="s">
        <v>47</v>
      </c>
      <c r="P321" s="1" t="s">
        <v>50</v>
      </c>
      <c r="Q321" s="1" t="s">
        <v>60</v>
      </c>
      <c r="R321" s="1">
        <v>405</v>
      </c>
      <c r="S321" s="1" t="s">
        <v>52</v>
      </c>
      <c r="T321" s="1">
        <v>1327</v>
      </c>
      <c r="U321" s="1">
        <v>0</v>
      </c>
      <c r="V321" s="1">
        <v>0</v>
      </c>
      <c r="W321" s="1">
        <v>1327</v>
      </c>
      <c r="X321" s="1">
        <v>1</v>
      </c>
      <c r="Y321" s="1">
        <v>0</v>
      </c>
      <c r="Z321" s="1">
        <v>3</v>
      </c>
      <c r="AA321" s="1">
        <v>1</v>
      </c>
      <c r="AB321" s="1" t="s">
        <v>48</v>
      </c>
      <c r="AC321" s="1">
        <v>7</v>
      </c>
      <c r="AD321" s="1" t="s">
        <v>53</v>
      </c>
      <c r="AE321" s="1" t="s">
        <v>58</v>
      </c>
      <c r="AF321" s="1">
        <v>2</v>
      </c>
      <c r="AG321" s="1">
        <v>0</v>
      </c>
      <c r="AH321" s="1">
        <v>7</v>
      </c>
      <c r="AI321" s="1">
        <v>2007</v>
      </c>
      <c r="AJ321" s="1" t="s">
        <v>9</v>
      </c>
      <c r="AK321" s="1">
        <v>150750</v>
      </c>
    </row>
    <row r="322" spans="1:37" x14ac:dyDescent="0.25">
      <c r="A322" s="5">
        <v>326</v>
      </c>
      <c r="B322" s="6">
        <v>45</v>
      </c>
      <c r="C322" s="6" t="s">
        <v>4</v>
      </c>
      <c r="D322" s="6">
        <v>5000</v>
      </c>
      <c r="E322" s="1" t="s">
        <v>45</v>
      </c>
      <c r="F322" s="1">
        <v>5</v>
      </c>
      <c r="G322" s="1">
        <v>6</v>
      </c>
      <c r="H322" s="1">
        <v>1941</v>
      </c>
      <c r="I322" s="1">
        <v>1950</v>
      </c>
      <c r="J322" s="1" t="s">
        <v>46</v>
      </c>
      <c r="K322" s="1" t="s">
        <v>47</v>
      </c>
      <c r="L322" s="1" t="s">
        <v>47</v>
      </c>
      <c r="M322" s="1" t="s">
        <v>49</v>
      </c>
      <c r="N322" s="1" t="s">
        <v>47</v>
      </c>
      <c r="O322" s="1" t="s">
        <v>47</v>
      </c>
      <c r="P322" s="1" t="s">
        <v>68</v>
      </c>
      <c r="Q322" s="1" t="s">
        <v>51</v>
      </c>
      <c r="R322" s="1">
        <v>116</v>
      </c>
      <c r="S322" s="1" t="s">
        <v>75</v>
      </c>
      <c r="T322" s="1">
        <v>803</v>
      </c>
      <c r="U322" s="1">
        <v>0</v>
      </c>
      <c r="V322" s="1">
        <v>0</v>
      </c>
      <c r="W322" s="1">
        <v>803</v>
      </c>
      <c r="X322" s="1">
        <v>1</v>
      </c>
      <c r="Y322" s="1">
        <v>0</v>
      </c>
      <c r="Z322" s="1">
        <v>2</v>
      </c>
      <c r="AA322" s="1">
        <v>1</v>
      </c>
      <c r="AB322" s="1" t="s">
        <v>47</v>
      </c>
      <c r="AC322" s="1">
        <v>5</v>
      </c>
      <c r="AD322" s="1" t="s">
        <v>53</v>
      </c>
      <c r="AE322" s="1" t="s">
        <v>58</v>
      </c>
      <c r="AF322" s="1">
        <v>2</v>
      </c>
      <c r="AG322" s="1">
        <v>0</v>
      </c>
      <c r="AH322" s="1">
        <v>12</v>
      </c>
      <c r="AI322" s="1">
        <v>2007</v>
      </c>
      <c r="AJ322" s="1" t="s">
        <v>9</v>
      </c>
      <c r="AK322" s="1">
        <v>87000</v>
      </c>
    </row>
    <row r="323" spans="1:37" x14ac:dyDescent="0.25">
      <c r="A323" s="5">
        <v>241</v>
      </c>
      <c r="B323" s="6">
        <v>20</v>
      </c>
      <c r="C323" s="6" t="s">
        <v>5</v>
      </c>
      <c r="D323" s="6">
        <v>9000</v>
      </c>
      <c r="E323" s="1" t="s">
        <v>45</v>
      </c>
      <c r="F323" s="1">
        <v>8</v>
      </c>
      <c r="G323" s="1">
        <v>5</v>
      </c>
      <c r="H323" s="1">
        <v>2008</v>
      </c>
      <c r="I323" s="1">
        <v>2008</v>
      </c>
      <c r="J323" s="1" t="s">
        <v>46</v>
      </c>
      <c r="K323" s="1" t="s">
        <v>48</v>
      </c>
      <c r="L323" s="1" t="s">
        <v>47</v>
      </c>
      <c r="M323" s="1" t="s">
        <v>55</v>
      </c>
      <c r="N323" s="1" t="s">
        <v>48</v>
      </c>
      <c r="O323" s="1" t="s">
        <v>47</v>
      </c>
      <c r="P323" s="1" t="s">
        <v>68</v>
      </c>
      <c r="Q323" s="1" t="s">
        <v>63</v>
      </c>
      <c r="R323" s="1">
        <v>1078</v>
      </c>
      <c r="S323" s="1" t="s">
        <v>52</v>
      </c>
      <c r="T323" s="1">
        <v>1566</v>
      </c>
      <c r="U323" s="1">
        <v>0</v>
      </c>
      <c r="V323" s="1">
        <v>0</v>
      </c>
      <c r="W323" s="1">
        <v>1566</v>
      </c>
      <c r="X323" s="1">
        <v>2</v>
      </c>
      <c r="Y323" s="1">
        <v>0</v>
      </c>
      <c r="Z323" s="1">
        <v>3</v>
      </c>
      <c r="AA323" s="1">
        <v>1</v>
      </c>
      <c r="AB323" s="1" t="s">
        <v>48</v>
      </c>
      <c r="AC323" s="1">
        <v>7</v>
      </c>
      <c r="AD323" s="1" t="s">
        <v>53</v>
      </c>
      <c r="AE323" s="1" t="s">
        <v>54</v>
      </c>
      <c r="AF323" s="1">
        <v>2</v>
      </c>
      <c r="AG323" s="1">
        <v>0</v>
      </c>
      <c r="AH323" s="1">
        <v>4</v>
      </c>
      <c r="AI323" s="1">
        <v>2010</v>
      </c>
      <c r="AJ323" s="1" t="s">
        <v>9</v>
      </c>
      <c r="AK323" s="1">
        <v>262500</v>
      </c>
    </row>
    <row r="324" spans="1:37" x14ac:dyDescent="0.25">
      <c r="A324" s="5">
        <v>451</v>
      </c>
      <c r="B324" s="6">
        <v>30</v>
      </c>
      <c r="C324" s="6" t="s">
        <v>4</v>
      </c>
      <c r="D324" s="6">
        <v>5684</v>
      </c>
      <c r="E324" s="1" t="s">
        <v>45</v>
      </c>
      <c r="F324" s="1">
        <v>6</v>
      </c>
      <c r="G324" s="1">
        <v>8</v>
      </c>
      <c r="H324" s="1">
        <v>1930</v>
      </c>
      <c r="I324" s="1">
        <v>2005</v>
      </c>
      <c r="J324" s="1" t="s">
        <v>61</v>
      </c>
      <c r="K324" s="1" t="s">
        <v>47</v>
      </c>
      <c r="L324" s="1" t="s">
        <v>47</v>
      </c>
      <c r="M324" s="1" t="s">
        <v>67</v>
      </c>
      <c r="N324" s="1" t="s">
        <v>47</v>
      </c>
      <c r="O324" s="1" t="s">
        <v>47</v>
      </c>
      <c r="P324" s="1" t="s">
        <v>50</v>
      </c>
      <c r="Q324" s="1" t="s">
        <v>56</v>
      </c>
      <c r="R324" s="1">
        <v>0</v>
      </c>
      <c r="S324" s="1" t="s">
        <v>52</v>
      </c>
      <c r="T324" s="1">
        <v>813</v>
      </c>
      <c r="U324" s="1">
        <v>0</v>
      </c>
      <c r="V324" s="1">
        <v>0</v>
      </c>
      <c r="W324" s="1">
        <v>813</v>
      </c>
      <c r="X324" s="1">
        <v>1</v>
      </c>
      <c r="Y324" s="1">
        <v>0</v>
      </c>
      <c r="Z324" s="1">
        <v>2</v>
      </c>
      <c r="AA324" s="1">
        <v>1</v>
      </c>
      <c r="AB324" s="1" t="s">
        <v>48</v>
      </c>
      <c r="AC324" s="1">
        <v>5</v>
      </c>
      <c r="AD324" s="1" t="s">
        <v>53</v>
      </c>
      <c r="AE324" s="1" t="s">
        <v>58</v>
      </c>
      <c r="AF324" s="1">
        <v>1</v>
      </c>
      <c r="AG324" s="1">
        <v>0</v>
      </c>
      <c r="AH324" s="1">
        <v>6</v>
      </c>
      <c r="AI324" s="1">
        <v>2006</v>
      </c>
      <c r="AJ324" s="1" t="s">
        <v>9</v>
      </c>
      <c r="AK324" s="1">
        <v>110000</v>
      </c>
    </row>
    <row r="325" spans="1:37" x14ac:dyDescent="0.25">
      <c r="A325" s="5">
        <v>635</v>
      </c>
      <c r="B325" s="6">
        <v>90</v>
      </c>
      <c r="C325" s="6" t="s">
        <v>3</v>
      </c>
      <c r="D325" s="6">
        <v>6979</v>
      </c>
      <c r="E325" s="1" t="s">
        <v>45</v>
      </c>
      <c r="F325" s="1">
        <v>6</v>
      </c>
      <c r="G325" s="1">
        <v>5</v>
      </c>
      <c r="H325" s="1">
        <v>1980</v>
      </c>
      <c r="I325" s="1">
        <v>1980</v>
      </c>
      <c r="J325" s="1" t="s">
        <v>46</v>
      </c>
      <c r="K325" s="1" t="s">
        <v>47</v>
      </c>
      <c r="L325" s="1" t="s">
        <v>47</v>
      </c>
      <c r="M325" s="1" t="s">
        <v>49</v>
      </c>
      <c r="N325" s="1" t="s">
        <v>47</v>
      </c>
      <c r="O325" s="1" t="s">
        <v>47</v>
      </c>
      <c r="P325" s="1" t="s">
        <v>50</v>
      </c>
      <c r="Q325" s="1" t="s">
        <v>63</v>
      </c>
      <c r="R325" s="1">
        <v>1056</v>
      </c>
      <c r="S325" s="1" t="s">
        <v>52</v>
      </c>
      <c r="T325" s="1">
        <v>1056</v>
      </c>
      <c r="U325" s="1">
        <v>0</v>
      </c>
      <c r="V325" s="1">
        <v>0</v>
      </c>
      <c r="W325" s="1">
        <v>1056</v>
      </c>
      <c r="X325" s="1">
        <v>0</v>
      </c>
      <c r="Y325" s="1">
        <v>0</v>
      </c>
      <c r="Z325" s="1">
        <v>0</v>
      </c>
      <c r="AA325" s="1">
        <v>2</v>
      </c>
      <c r="AB325" s="1" t="s">
        <v>47</v>
      </c>
      <c r="AC325" s="1">
        <v>4</v>
      </c>
      <c r="AD325" s="1" t="s">
        <v>53</v>
      </c>
      <c r="AE325" s="1" t="s">
        <v>58</v>
      </c>
      <c r="AF325" s="1">
        <v>2</v>
      </c>
      <c r="AG325" s="1">
        <v>0</v>
      </c>
      <c r="AH325" s="1">
        <v>6</v>
      </c>
      <c r="AI325" s="1">
        <v>2010</v>
      </c>
      <c r="AJ325" s="1" t="s">
        <v>9</v>
      </c>
      <c r="AK325" s="1">
        <v>144000</v>
      </c>
    </row>
    <row r="326" spans="1:37" x14ac:dyDescent="0.25">
      <c r="A326" s="5">
        <v>443</v>
      </c>
      <c r="B326" s="6">
        <v>50</v>
      </c>
      <c r="C326" s="6" t="s">
        <v>4</v>
      </c>
      <c r="D326" s="6">
        <v>6240</v>
      </c>
      <c r="E326" s="1" t="s">
        <v>45</v>
      </c>
      <c r="F326" s="1">
        <v>5</v>
      </c>
      <c r="G326" s="1">
        <v>7</v>
      </c>
      <c r="H326" s="1">
        <v>1930</v>
      </c>
      <c r="I326" s="1">
        <v>1992</v>
      </c>
      <c r="J326" s="1" t="s">
        <v>46</v>
      </c>
      <c r="K326" s="1" t="s">
        <v>47</v>
      </c>
      <c r="L326" s="1" t="s">
        <v>47</v>
      </c>
      <c r="M326" s="1" t="s">
        <v>55</v>
      </c>
      <c r="N326" s="1" t="s">
        <v>47</v>
      </c>
      <c r="O326" s="1" t="s">
        <v>47</v>
      </c>
      <c r="P326" s="1" t="s">
        <v>50</v>
      </c>
      <c r="Q326" s="1" t="s">
        <v>56</v>
      </c>
      <c r="R326" s="1">
        <v>0</v>
      </c>
      <c r="S326" s="1" t="s">
        <v>52</v>
      </c>
      <c r="T326" s="1">
        <v>1128</v>
      </c>
      <c r="U326" s="1">
        <v>445</v>
      </c>
      <c r="V326" s="1">
        <v>0</v>
      </c>
      <c r="W326" s="1">
        <v>1573</v>
      </c>
      <c r="X326" s="1">
        <v>2</v>
      </c>
      <c r="Y326" s="1">
        <v>0</v>
      </c>
      <c r="Z326" s="1">
        <v>3</v>
      </c>
      <c r="AA326" s="1">
        <v>1</v>
      </c>
      <c r="AB326" s="1" t="s">
        <v>47</v>
      </c>
      <c r="AC326" s="1">
        <v>8</v>
      </c>
      <c r="AD326" s="1" t="s">
        <v>53</v>
      </c>
      <c r="AE326" s="1" t="s">
        <v>58</v>
      </c>
      <c r="AF326" s="1">
        <v>2</v>
      </c>
      <c r="AG326" s="1">
        <v>0</v>
      </c>
      <c r="AH326" s="1">
        <v>6</v>
      </c>
      <c r="AI326" s="1">
        <v>2008</v>
      </c>
      <c r="AJ326" s="1" t="s">
        <v>9</v>
      </c>
      <c r="AK326" s="1">
        <v>162900</v>
      </c>
    </row>
    <row r="327" spans="1:37" x14ac:dyDescent="0.25">
      <c r="A327" s="5">
        <v>1362</v>
      </c>
      <c r="B327" s="6">
        <v>20</v>
      </c>
      <c r="C327" s="6" t="s">
        <v>3</v>
      </c>
      <c r="D327" s="6">
        <v>16158</v>
      </c>
      <c r="E327" s="1" t="s">
        <v>45</v>
      </c>
      <c r="F327" s="1">
        <v>7</v>
      </c>
      <c r="G327" s="1">
        <v>5</v>
      </c>
      <c r="H327" s="1">
        <v>2005</v>
      </c>
      <c r="I327" s="1">
        <v>2005</v>
      </c>
      <c r="J327" s="1" t="s">
        <v>61</v>
      </c>
      <c r="K327" s="1" t="s">
        <v>48</v>
      </c>
      <c r="L327" s="1" t="s">
        <v>47</v>
      </c>
      <c r="M327" s="1" t="s">
        <v>55</v>
      </c>
      <c r="N327" s="1" t="s">
        <v>62</v>
      </c>
      <c r="O327" s="1" t="s">
        <v>47</v>
      </c>
      <c r="P327" s="1" t="s">
        <v>68</v>
      </c>
      <c r="Q327" s="1" t="s">
        <v>65</v>
      </c>
      <c r="R327" s="1">
        <v>1274</v>
      </c>
      <c r="S327" s="1" t="s">
        <v>52</v>
      </c>
      <c r="T327" s="1">
        <v>1530</v>
      </c>
      <c r="U327" s="1">
        <v>0</v>
      </c>
      <c r="V327" s="1">
        <v>0</v>
      </c>
      <c r="W327" s="1">
        <v>1530</v>
      </c>
      <c r="X327" s="1">
        <v>2</v>
      </c>
      <c r="Y327" s="1">
        <v>0</v>
      </c>
      <c r="Z327" s="1">
        <v>3</v>
      </c>
      <c r="AA327" s="1">
        <v>1</v>
      </c>
      <c r="AB327" s="1" t="s">
        <v>48</v>
      </c>
      <c r="AC327" s="1">
        <v>7</v>
      </c>
      <c r="AD327" s="1" t="s">
        <v>53</v>
      </c>
      <c r="AE327" s="1" t="s">
        <v>54</v>
      </c>
      <c r="AF327" s="1">
        <v>2</v>
      </c>
      <c r="AG327" s="1">
        <v>0</v>
      </c>
      <c r="AH327" s="1">
        <v>6</v>
      </c>
      <c r="AI327" s="1">
        <v>2009</v>
      </c>
      <c r="AJ327" s="1" t="s">
        <v>9</v>
      </c>
      <c r="AK327" s="1">
        <v>260000</v>
      </c>
    </row>
    <row r="328" spans="1:37" x14ac:dyDescent="0.25">
      <c r="A328" s="5">
        <v>1317</v>
      </c>
      <c r="B328" s="6">
        <v>20</v>
      </c>
      <c r="C328" s="6" t="s">
        <v>3</v>
      </c>
      <c r="D328" s="6">
        <v>10226</v>
      </c>
      <c r="E328" s="1" t="s">
        <v>45</v>
      </c>
      <c r="F328" s="1">
        <v>8</v>
      </c>
      <c r="G328" s="1">
        <v>5</v>
      </c>
      <c r="H328" s="1">
        <v>2008</v>
      </c>
      <c r="I328" s="1">
        <v>2008</v>
      </c>
      <c r="J328" s="1" t="s">
        <v>46</v>
      </c>
      <c r="K328" s="1" t="s">
        <v>48</v>
      </c>
      <c r="L328" s="1" t="s">
        <v>47</v>
      </c>
      <c r="M328" s="1" t="s">
        <v>55</v>
      </c>
      <c r="N328" s="1" t="s">
        <v>62</v>
      </c>
      <c r="O328" s="1" t="s">
        <v>47</v>
      </c>
      <c r="P328" s="1" t="s">
        <v>48</v>
      </c>
      <c r="Q328" s="1" t="s">
        <v>56</v>
      </c>
      <c r="R328" s="1">
        <v>0</v>
      </c>
      <c r="S328" s="1" t="s">
        <v>52</v>
      </c>
      <c r="T328" s="1">
        <v>1630</v>
      </c>
      <c r="U328" s="1">
        <v>0</v>
      </c>
      <c r="V328" s="1">
        <v>0</v>
      </c>
      <c r="W328" s="1">
        <v>1630</v>
      </c>
      <c r="X328" s="1">
        <v>2</v>
      </c>
      <c r="Y328" s="1">
        <v>0</v>
      </c>
      <c r="Z328" s="1">
        <v>3</v>
      </c>
      <c r="AA328" s="1">
        <v>1</v>
      </c>
      <c r="AB328" s="1" t="s">
        <v>62</v>
      </c>
      <c r="AC328" s="1">
        <v>8</v>
      </c>
      <c r="AD328" s="1" t="s">
        <v>53</v>
      </c>
      <c r="AE328" s="1" t="s">
        <v>54</v>
      </c>
      <c r="AF328" s="1">
        <v>3</v>
      </c>
      <c r="AG328" s="1">
        <v>0</v>
      </c>
      <c r="AH328" s="1">
        <v>1</v>
      </c>
      <c r="AI328" s="1">
        <v>2009</v>
      </c>
      <c r="AJ328" s="1" t="s">
        <v>9</v>
      </c>
      <c r="AK328" s="1">
        <v>295493</v>
      </c>
    </row>
    <row r="329" spans="1:37" x14ac:dyDescent="0.25">
      <c r="A329" s="5">
        <v>1065</v>
      </c>
      <c r="B329" s="6">
        <v>20</v>
      </c>
      <c r="C329" s="6" t="s">
        <v>3</v>
      </c>
      <c r="D329" s="6">
        <v>11000</v>
      </c>
      <c r="E329" s="1" t="s">
        <v>71</v>
      </c>
      <c r="F329" s="1">
        <v>5</v>
      </c>
      <c r="G329" s="1">
        <v>6</v>
      </c>
      <c r="H329" s="1">
        <v>1966</v>
      </c>
      <c r="I329" s="1">
        <v>1966</v>
      </c>
      <c r="J329" s="1" t="s">
        <v>46</v>
      </c>
      <c r="K329" s="1" t="s">
        <v>47</v>
      </c>
      <c r="L329" s="1" t="s">
        <v>47</v>
      </c>
      <c r="M329" s="1" t="s">
        <v>49</v>
      </c>
      <c r="N329" s="1" t="s">
        <v>47</v>
      </c>
      <c r="O329" s="1" t="s">
        <v>47</v>
      </c>
      <c r="P329" s="1" t="s">
        <v>70</v>
      </c>
      <c r="Q329" s="1" t="s">
        <v>51</v>
      </c>
      <c r="R329" s="1">
        <v>740</v>
      </c>
      <c r="S329" s="1" t="s">
        <v>52</v>
      </c>
      <c r="T329" s="1">
        <v>1154</v>
      </c>
      <c r="U329" s="1">
        <v>0</v>
      </c>
      <c r="V329" s="1">
        <v>0</v>
      </c>
      <c r="W329" s="1">
        <v>1154</v>
      </c>
      <c r="X329" s="1">
        <v>1</v>
      </c>
      <c r="Y329" s="1">
        <v>1</v>
      </c>
      <c r="Z329" s="1">
        <v>3</v>
      </c>
      <c r="AA329" s="1">
        <v>1</v>
      </c>
      <c r="AB329" s="1" t="s">
        <v>47</v>
      </c>
      <c r="AC329" s="1">
        <v>6</v>
      </c>
      <c r="AD329" s="1" t="s">
        <v>53</v>
      </c>
      <c r="AE329" s="1" t="s">
        <v>54</v>
      </c>
      <c r="AF329" s="1">
        <v>2</v>
      </c>
      <c r="AG329" s="1">
        <v>0</v>
      </c>
      <c r="AH329" s="1">
        <v>11</v>
      </c>
      <c r="AI329" s="1">
        <v>2009</v>
      </c>
      <c r="AJ329" s="1" t="s">
        <v>9</v>
      </c>
      <c r="AK329" s="1">
        <v>154000</v>
      </c>
    </row>
    <row r="330" spans="1:37" x14ac:dyDescent="0.25">
      <c r="A330" s="5">
        <v>1161</v>
      </c>
      <c r="B330" s="6">
        <v>160</v>
      </c>
      <c r="C330" s="6" t="s">
        <v>3</v>
      </c>
      <c r="D330" s="6">
        <v>2280</v>
      </c>
      <c r="E330" s="1" t="s">
        <v>45</v>
      </c>
      <c r="F330" s="1">
        <v>6</v>
      </c>
      <c r="G330" s="1">
        <v>5</v>
      </c>
      <c r="H330" s="1">
        <v>1978</v>
      </c>
      <c r="I330" s="1">
        <v>1978</v>
      </c>
      <c r="J330" s="1" t="s">
        <v>46</v>
      </c>
      <c r="K330" s="1" t="s">
        <v>47</v>
      </c>
      <c r="L330" s="1" t="s">
        <v>47</v>
      </c>
      <c r="M330" s="1" t="s">
        <v>49</v>
      </c>
      <c r="N330" s="1" t="s">
        <v>48</v>
      </c>
      <c r="O330" s="1" t="s">
        <v>47</v>
      </c>
      <c r="P330" s="1" t="s">
        <v>50</v>
      </c>
      <c r="Q330" s="1" t="s">
        <v>65</v>
      </c>
      <c r="R330" s="1">
        <v>311</v>
      </c>
      <c r="S330" s="1" t="s">
        <v>52</v>
      </c>
      <c r="T330" s="1">
        <v>855</v>
      </c>
      <c r="U330" s="1">
        <v>601</v>
      </c>
      <c r="V330" s="1">
        <v>0</v>
      </c>
      <c r="W330" s="1">
        <v>1456</v>
      </c>
      <c r="X330" s="1">
        <v>2</v>
      </c>
      <c r="Y330" s="1">
        <v>1</v>
      </c>
      <c r="Z330" s="1">
        <v>3</v>
      </c>
      <c r="AA330" s="1">
        <v>1</v>
      </c>
      <c r="AB330" s="1" t="s">
        <v>47</v>
      </c>
      <c r="AC330" s="1">
        <v>7</v>
      </c>
      <c r="AD330" s="1" t="s">
        <v>53</v>
      </c>
      <c r="AE330" s="1" t="s">
        <v>54</v>
      </c>
      <c r="AF330" s="1">
        <v>2</v>
      </c>
      <c r="AG330" s="1">
        <v>0</v>
      </c>
      <c r="AH330" s="1">
        <v>7</v>
      </c>
      <c r="AI330" s="1">
        <v>2010</v>
      </c>
      <c r="AJ330" s="1" t="s">
        <v>9</v>
      </c>
      <c r="AK330" s="1">
        <v>146000</v>
      </c>
    </row>
    <row r="331" spans="1:37" x14ac:dyDescent="0.25">
      <c r="A331" s="5">
        <v>311</v>
      </c>
      <c r="B331" s="6">
        <v>60</v>
      </c>
      <c r="C331" s="6" t="s">
        <v>3</v>
      </c>
      <c r="D331" s="6">
        <v>7685</v>
      </c>
      <c r="E331" s="1" t="s">
        <v>45</v>
      </c>
      <c r="F331" s="1">
        <v>6</v>
      </c>
      <c r="G331" s="1">
        <v>5</v>
      </c>
      <c r="H331" s="1">
        <v>1993</v>
      </c>
      <c r="I331" s="1">
        <v>1994</v>
      </c>
      <c r="J331" s="1" t="s">
        <v>46</v>
      </c>
      <c r="K331" s="1" t="s">
        <v>47</v>
      </c>
      <c r="L331" s="1" t="s">
        <v>47</v>
      </c>
      <c r="M331" s="1" t="s">
        <v>55</v>
      </c>
      <c r="N331" s="1" t="s">
        <v>48</v>
      </c>
      <c r="O331" s="1" t="s">
        <v>47</v>
      </c>
      <c r="P331" s="1" t="s">
        <v>50</v>
      </c>
      <c r="Q331" s="1" t="s">
        <v>65</v>
      </c>
      <c r="R331" s="1">
        <v>518</v>
      </c>
      <c r="S331" s="1" t="s">
        <v>52</v>
      </c>
      <c r="T331" s="1">
        <v>697</v>
      </c>
      <c r="U331" s="1">
        <v>804</v>
      </c>
      <c r="V331" s="1">
        <v>0</v>
      </c>
      <c r="W331" s="1">
        <v>1501</v>
      </c>
      <c r="X331" s="1">
        <v>2</v>
      </c>
      <c r="Y331" s="1">
        <v>1</v>
      </c>
      <c r="Z331" s="1">
        <v>3</v>
      </c>
      <c r="AA331" s="1">
        <v>1</v>
      </c>
      <c r="AB331" s="1" t="s">
        <v>48</v>
      </c>
      <c r="AC331" s="1">
        <v>6</v>
      </c>
      <c r="AD331" s="1" t="s">
        <v>53</v>
      </c>
      <c r="AE331" s="1" t="s">
        <v>54</v>
      </c>
      <c r="AF331" s="1">
        <v>2</v>
      </c>
      <c r="AG331" s="1">
        <v>0</v>
      </c>
      <c r="AH331" s="1">
        <v>5</v>
      </c>
      <c r="AI331" s="1">
        <v>2006</v>
      </c>
      <c r="AJ331" s="1" t="s">
        <v>9</v>
      </c>
      <c r="AK331" s="1">
        <v>165600</v>
      </c>
    </row>
    <row r="332" spans="1:37" x14ac:dyDescent="0.25">
      <c r="A332" s="5">
        <v>88</v>
      </c>
      <c r="B332" s="6">
        <v>160</v>
      </c>
      <c r="C332" s="6" t="s">
        <v>5</v>
      </c>
      <c r="D332" s="6">
        <v>3951</v>
      </c>
      <c r="E332" s="1" t="s">
        <v>59</v>
      </c>
      <c r="F332" s="1">
        <v>6</v>
      </c>
      <c r="G332" s="1">
        <v>5</v>
      </c>
      <c r="H332" s="1">
        <v>2009</v>
      </c>
      <c r="I332" s="1">
        <v>2009</v>
      </c>
      <c r="J332" s="1" t="s">
        <v>46</v>
      </c>
      <c r="K332" s="1" t="s">
        <v>48</v>
      </c>
      <c r="L332" s="1" t="s">
        <v>47</v>
      </c>
      <c r="M332" s="1" t="s">
        <v>55</v>
      </c>
      <c r="N332" s="1" t="s">
        <v>48</v>
      </c>
      <c r="O332" s="1" t="s">
        <v>47</v>
      </c>
      <c r="P332" s="1" t="s">
        <v>68</v>
      </c>
      <c r="Q332" s="1" t="s">
        <v>56</v>
      </c>
      <c r="R332" s="1">
        <v>0</v>
      </c>
      <c r="S332" s="1" t="s">
        <v>52</v>
      </c>
      <c r="T332" s="1">
        <v>612</v>
      </c>
      <c r="U332" s="1">
        <v>612</v>
      </c>
      <c r="V332" s="1">
        <v>0</v>
      </c>
      <c r="W332" s="1">
        <v>1224</v>
      </c>
      <c r="X332" s="1">
        <v>2</v>
      </c>
      <c r="Y332" s="1">
        <v>1</v>
      </c>
      <c r="Z332" s="1">
        <v>2</v>
      </c>
      <c r="AA332" s="1">
        <v>1</v>
      </c>
      <c r="AB332" s="1" t="s">
        <v>48</v>
      </c>
      <c r="AC332" s="1">
        <v>4</v>
      </c>
      <c r="AD332" s="1" t="s">
        <v>53</v>
      </c>
      <c r="AE332" s="1" t="s">
        <v>58</v>
      </c>
      <c r="AF332" s="1">
        <v>2</v>
      </c>
      <c r="AG332" s="1">
        <v>0</v>
      </c>
      <c r="AH332" s="1">
        <v>6</v>
      </c>
      <c r="AI332" s="1">
        <v>2009</v>
      </c>
      <c r="AJ332" s="1" t="s">
        <v>10</v>
      </c>
      <c r="AK332" s="1">
        <v>164500</v>
      </c>
    </row>
    <row r="333" spans="1:37" x14ac:dyDescent="0.25">
      <c r="A333" s="5">
        <v>1335</v>
      </c>
      <c r="B333" s="6">
        <v>160</v>
      </c>
      <c r="C333" s="6" t="s">
        <v>4</v>
      </c>
      <c r="D333" s="6">
        <v>2368</v>
      </c>
      <c r="E333" s="1" t="s">
        <v>45</v>
      </c>
      <c r="F333" s="1">
        <v>5</v>
      </c>
      <c r="G333" s="1">
        <v>6</v>
      </c>
      <c r="H333" s="1">
        <v>1970</v>
      </c>
      <c r="I333" s="1">
        <v>1970</v>
      </c>
      <c r="J333" s="1" t="s">
        <v>46</v>
      </c>
      <c r="K333" s="1" t="s">
        <v>47</v>
      </c>
      <c r="L333" s="1" t="s">
        <v>47</v>
      </c>
      <c r="M333" s="1" t="s">
        <v>49</v>
      </c>
      <c r="N333" s="1" t="s">
        <v>47</v>
      </c>
      <c r="O333" s="1" t="s">
        <v>47</v>
      </c>
      <c r="P333" s="1" t="s">
        <v>50</v>
      </c>
      <c r="Q333" s="1" t="s">
        <v>60</v>
      </c>
      <c r="R333" s="1">
        <v>765</v>
      </c>
      <c r="S333" s="1" t="s">
        <v>52</v>
      </c>
      <c r="T333" s="1">
        <v>765</v>
      </c>
      <c r="U333" s="1">
        <v>600</v>
      </c>
      <c r="V333" s="1">
        <v>0</v>
      </c>
      <c r="W333" s="1">
        <v>1365</v>
      </c>
      <c r="X333" s="1">
        <v>1</v>
      </c>
      <c r="Y333" s="1">
        <v>1</v>
      </c>
      <c r="Z333" s="1">
        <v>3</v>
      </c>
      <c r="AA333" s="1">
        <v>1</v>
      </c>
      <c r="AB333" s="1" t="s">
        <v>47</v>
      </c>
      <c r="AC333" s="1">
        <v>7</v>
      </c>
      <c r="AD333" s="1" t="s">
        <v>73</v>
      </c>
      <c r="AE333" s="1" t="s">
        <v>54</v>
      </c>
      <c r="AF333" s="1">
        <v>2</v>
      </c>
      <c r="AG333" s="1">
        <v>0</v>
      </c>
      <c r="AH333" s="1">
        <v>5</v>
      </c>
      <c r="AI333" s="1">
        <v>2009</v>
      </c>
      <c r="AJ333" s="1" t="s">
        <v>9</v>
      </c>
      <c r="AK333" s="1">
        <v>125000</v>
      </c>
    </row>
    <row r="334" spans="1:37" x14ac:dyDescent="0.25">
      <c r="A334" s="5">
        <v>1430</v>
      </c>
      <c r="B334" s="6">
        <v>20</v>
      </c>
      <c r="C334" s="6" t="s">
        <v>3</v>
      </c>
      <c r="D334" s="6">
        <v>12546</v>
      </c>
      <c r="E334" s="1" t="s">
        <v>59</v>
      </c>
      <c r="F334" s="1">
        <v>6</v>
      </c>
      <c r="G334" s="1">
        <v>7</v>
      </c>
      <c r="H334" s="1">
        <v>1981</v>
      </c>
      <c r="I334" s="1">
        <v>1981</v>
      </c>
      <c r="J334" s="1" t="s">
        <v>46</v>
      </c>
      <c r="K334" s="1" t="s">
        <v>48</v>
      </c>
      <c r="L334" s="1" t="s">
        <v>48</v>
      </c>
      <c r="M334" s="1" t="s">
        <v>49</v>
      </c>
      <c r="N334" s="1" t="s">
        <v>48</v>
      </c>
      <c r="O334" s="1" t="s">
        <v>47</v>
      </c>
      <c r="P334" s="1" t="s">
        <v>50</v>
      </c>
      <c r="Q334" s="1" t="s">
        <v>51</v>
      </c>
      <c r="R334" s="1">
        <v>678</v>
      </c>
      <c r="S334" s="1" t="s">
        <v>52</v>
      </c>
      <c r="T334" s="1">
        <v>1440</v>
      </c>
      <c r="U334" s="1">
        <v>0</v>
      </c>
      <c r="V334" s="1">
        <v>0</v>
      </c>
      <c r="W334" s="1">
        <v>1440</v>
      </c>
      <c r="X334" s="1">
        <v>2</v>
      </c>
      <c r="Y334" s="1">
        <v>0</v>
      </c>
      <c r="Z334" s="1">
        <v>3</v>
      </c>
      <c r="AA334" s="1">
        <v>1</v>
      </c>
      <c r="AB334" s="1" t="s">
        <v>48</v>
      </c>
      <c r="AC334" s="1">
        <v>7</v>
      </c>
      <c r="AD334" s="1" t="s">
        <v>53</v>
      </c>
      <c r="AE334" s="1" t="s">
        <v>54</v>
      </c>
      <c r="AF334" s="1">
        <v>2</v>
      </c>
      <c r="AG334" s="1">
        <v>0</v>
      </c>
      <c r="AH334" s="1">
        <v>4</v>
      </c>
      <c r="AI334" s="1">
        <v>2007</v>
      </c>
      <c r="AJ334" s="1" t="s">
        <v>9</v>
      </c>
      <c r="AK334" s="1">
        <v>182900</v>
      </c>
    </row>
    <row r="335" spans="1:37" x14ac:dyDescent="0.25">
      <c r="A335" s="5">
        <v>58</v>
      </c>
      <c r="B335" s="6">
        <v>60</v>
      </c>
      <c r="C335" s="6" t="s">
        <v>3</v>
      </c>
      <c r="D335" s="6">
        <v>11645</v>
      </c>
      <c r="E335" s="1" t="s">
        <v>59</v>
      </c>
      <c r="F335" s="1">
        <v>7</v>
      </c>
      <c r="G335" s="1">
        <v>5</v>
      </c>
      <c r="H335" s="1">
        <v>2004</v>
      </c>
      <c r="I335" s="1">
        <v>2004</v>
      </c>
      <c r="J335" s="1" t="s">
        <v>46</v>
      </c>
      <c r="K335" s="1" t="s">
        <v>48</v>
      </c>
      <c r="L335" s="1" t="s">
        <v>47</v>
      </c>
      <c r="M335" s="1" t="s">
        <v>55</v>
      </c>
      <c r="N335" s="1" t="s">
        <v>48</v>
      </c>
      <c r="O335" s="1" t="s">
        <v>47</v>
      </c>
      <c r="P335" s="1" t="s">
        <v>50</v>
      </c>
      <c r="Q335" s="1" t="s">
        <v>56</v>
      </c>
      <c r="R335" s="1">
        <v>0</v>
      </c>
      <c r="S335" s="1" t="s">
        <v>52</v>
      </c>
      <c r="T335" s="1">
        <v>860</v>
      </c>
      <c r="U335" s="1">
        <v>860</v>
      </c>
      <c r="V335" s="1">
        <v>0</v>
      </c>
      <c r="W335" s="1">
        <v>1720</v>
      </c>
      <c r="X335" s="1">
        <v>2</v>
      </c>
      <c r="Y335" s="1">
        <v>1</v>
      </c>
      <c r="Z335" s="1">
        <v>3</v>
      </c>
      <c r="AA335" s="1">
        <v>1</v>
      </c>
      <c r="AB335" s="1" t="s">
        <v>48</v>
      </c>
      <c r="AC335" s="1">
        <v>7</v>
      </c>
      <c r="AD335" s="1" t="s">
        <v>53</v>
      </c>
      <c r="AE335" s="1" t="s">
        <v>54</v>
      </c>
      <c r="AF335" s="1">
        <v>2</v>
      </c>
      <c r="AG335" s="1">
        <v>0</v>
      </c>
      <c r="AH335" s="1">
        <v>8</v>
      </c>
      <c r="AI335" s="1">
        <v>2006</v>
      </c>
      <c r="AJ335" s="1" t="s">
        <v>9</v>
      </c>
      <c r="AK335" s="1">
        <v>196500</v>
      </c>
    </row>
    <row r="336" spans="1:37" x14ac:dyDescent="0.25">
      <c r="A336" s="5">
        <v>610</v>
      </c>
      <c r="B336" s="6">
        <v>20</v>
      </c>
      <c r="C336" s="6" t="s">
        <v>3</v>
      </c>
      <c r="D336" s="6">
        <v>7943</v>
      </c>
      <c r="E336" s="1" t="s">
        <v>45</v>
      </c>
      <c r="F336" s="1">
        <v>4</v>
      </c>
      <c r="G336" s="1">
        <v>5</v>
      </c>
      <c r="H336" s="1">
        <v>1961</v>
      </c>
      <c r="I336" s="1">
        <v>1961</v>
      </c>
      <c r="J336" s="1" t="s">
        <v>46</v>
      </c>
      <c r="K336" s="1" t="s">
        <v>47</v>
      </c>
      <c r="L336" s="1" t="s">
        <v>66</v>
      </c>
      <c r="M336" s="1" t="s">
        <v>49</v>
      </c>
      <c r="N336" s="1" t="s">
        <v>47</v>
      </c>
      <c r="O336" s="1" t="s">
        <v>47</v>
      </c>
      <c r="P336" s="1" t="s">
        <v>70</v>
      </c>
      <c r="Q336" s="1" t="s">
        <v>60</v>
      </c>
      <c r="R336" s="1">
        <v>903</v>
      </c>
      <c r="S336" s="1" t="s">
        <v>52</v>
      </c>
      <c r="T336" s="1">
        <v>1029</v>
      </c>
      <c r="U336" s="1">
        <v>0</v>
      </c>
      <c r="V336" s="1">
        <v>0</v>
      </c>
      <c r="W336" s="1">
        <v>1029</v>
      </c>
      <c r="X336" s="1">
        <v>1</v>
      </c>
      <c r="Y336" s="1">
        <v>0</v>
      </c>
      <c r="Z336" s="1">
        <v>3</v>
      </c>
      <c r="AA336" s="1">
        <v>1</v>
      </c>
      <c r="AB336" s="1" t="s">
        <v>47</v>
      </c>
      <c r="AC336" s="1">
        <v>5</v>
      </c>
      <c r="AD336" s="1" t="s">
        <v>53</v>
      </c>
      <c r="AE336" s="1" t="s">
        <v>54</v>
      </c>
      <c r="AF336" s="1">
        <v>1</v>
      </c>
      <c r="AG336" s="1">
        <v>0</v>
      </c>
      <c r="AH336" s="1">
        <v>4</v>
      </c>
      <c r="AI336" s="1">
        <v>2007</v>
      </c>
      <c r="AJ336" s="1" t="s">
        <v>9</v>
      </c>
      <c r="AK336" s="1">
        <v>118500</v>
      </c>
    </row>
    <row r="337" spans="1:37" x14ac:dyDescent="0.25">
      <c r="A337" s="5">
        <v>712</v>
      </c>
      <c r="B337" s="6">
        <v>50</v>
      </c>
      <c r="C337" s="6" t="s">
        <v>7</v>
      </c>
      <c r="D337" s="6">
        <v>8712</v>
      </c>
      <c r="E337" s="1" t="s">
        <v>45</v>
      </c>
      <c r="F337" s="1">
        <v>4</v>
      </c>
      <c r="G337" s="1">
        <v>7</v>
      </c>
      <c r="H337" s="1">
        <v>1900</v>
      </c>
      <c r="I337" s="1">
        <v>1950</v>
      </c>
      <c r="J337" s="1" t="s">
        <v>46</v>
      </c>
      <c r="K337" s="1" t="s">
        <v>47</v>
      </c>
      <c r="L337" s="1" t="s">
        <v>47</v>
      </c>
      <c r="M337" s="1" t="s">
        <v>67</v>
      </c>
      <c r="N337" s="1" t="s">
        <v>47</v>
      </c>
      <c r="O337" s="1" t="s">
        <v>47</v>
      </c>
      <c r="P337" s="1" t="s">
        <v>70</v>
      </c>
      <c r="Q337" s="1" t="s">
        <v>56</v>
      </c>
      <c r="R337" s="1">
        <v>0</v>
      </c>
      <c r="S337" s="1" t="s">
        <v>52</v>
      </c>
      <c r="T337" s="1">
        <v>859</v>
      </c>
      <c r="U337" s="1">
        <v>319</v>
      </c>
      <c r="V337" s="1">
        <v>0</v>
      </c>
      <c r="W337" s="1">
        <v>1178</v>
      </c>
      <c r="X337" s="1">
        <v>1</v>
      </c>
      <c r="Y337" s="1">
        <v>0</v>
      </c>
      <c r="Z337" s="1">
        <v>2</v>
      </c>
      <c r="AA337" s="1">
        <v>1</v>
      </c>
      <c r="AB337" s="1" t="s">
        <v>47</v>
      </c>
      <c r="AC337" s="1">
        <v>7</v>
      </c>
      <c r="AD337" s="1" t="s">
        <v>53</v>
      </c>
      <c r="AE337" s="1" t="s">
        <v>58</v>
      </c>
      <c r="AF337" s="1">
        <v>1</v>
      </c>
      <c r="AG337" s="1">
        <v>0</v>
      </c>
      <c r="AH337" s="1">
        <v>1</v>
      </c>
      <c r="AI337" s="1">
        <v>2010</v>
      </c>
      <c r="AJ337" s="1" t="s">
        <v>10</v>
      </c>
      <c r="AK337" s="1">
        <v>102776</v>
      </c>
    </row>
    <row r="338" spans="1:37" x14ac:dyDescent="0.25">
      <c r="A338" s="5">
        <v>604</v>
      </c>
      <c r="B338" s="6">
        <v>160</v>
      </c>
      <c r="C338" s="6" t="s">
        <v>5</v>
      </c>
      <c r="D338" s="6">
        <v>3182</v>
      </c>
      <c r="E338" s="1" t="s">
        <v>45</v>
      </c>
      <c r="F338" s="1">
        <v>7</v>
      </c>
      <c r="G338" s="1">
        <v>5</v>
      </c>
      <c r="H338" s="1">
        <v>2004</v>
      </c>
      <c r="I338" s="1">
        <v>2005</v>
      </c>
      <c r="J338" s="1" t="s">
        <v>46</v>
      </c>
      <c r="K338" s="1" t="s">
        <v>48</v>
      </c>
      <c r="L338" s="1" t="s">
        <v>47</v>
      </c>
      <c r="M338" s="1" t="s">
        <v>55</v>
      </c>
      <c r="N338" s="1" t="s">
        <v>48</v>
      </c>
      <c r="O338" s="1" t="s">
        <v>47</v>
      </c>
      <c r="P338" s="1" t="s">
        <v>50</v>
      </c>
      <c r="Q338" s="1" t="s">
        <v>56</v>
      </c>
      <c r="R338" s="1">
        <v>0</v>
      </c>
      <c r="S338" s="1" t="s">
        <v>52</v>
      </c>
      <c r="T338" s="1">
        <v>600</v>
      </c>
      <c r="U338" s="1">
        <v>600</v>
      </c>
      <c r="V338" s="1">
        <v>0</v>
      </c>
      <c r="W338" s="1">
        <v>1200</v>
      </c>
      <c r="X338" s="1">
        <v>2</v>
      </c>
      <c r="Y338" s="1">
        <v>1</v>
      </c>
      <c r="Z338" s="1">
        <v>2</v>
      </c>
      <c r="AA338" s="1">
        <v>1</v>
      </c>
      <c r="AB338" s="1" t="s">
        <v>48</v>
      </c>
      <c r="AC338" s="1">
        <v>4</v>
      </c>
      <c r="AD338" s="1" t="s">
        <v>53</v>
      </c>
      <c r="AE338" s="1" t="s">
        <v>58</v>
      </c>
      <c r="AF338" s="1">
        <v>2</v>
      </c>
      <c r="AG338" s="1">
        <v>0</v>
      </c>
      <c r="AH338" s="1">
        <v>6</v>
      </c>
      <c r="AI338" s="1">
        <v>2010</v>
      </c>
      <c r="AJ338" s="1" t="s">
        <v>9</v>
      </c>
      <c r="AK338" s="1">
        <v>151000</v>
      </c>
    </row>
    <row r="339" spans="1:37" x14ac:dyDescent="0.25">
      <c r="A339" s="5">
        <v>918</v>
      </c>
      <c r="B339" s="6">
        <v>20</v>
      </c>
      <c r="C339" s="6" t="s">
        <v>3</v>
      </c>
      <c r="D339" s="6">
        <v>17140</v>
      </c>
      <c r="E339" s="1" t="s">
        <v>45</v>
      </c>
      <c r="F339" s="1">
        <v>4</v>
      </c>
      <c r="G339" s="1">
        <v>6</v>
      </c>
      <c r="H339" s="1">
        <v>1956</v>
      </c>
      <c r="I339" s="1">
        <v>1956</v>
      </c>
      <c r="J339" s="1" t="s">
        <v>46</v>
      </c>
      <c r="K339" s="1" t="s">
        <v>47</v>
      </c>
      <c r="L339" s="1" t="s">
        <v>47</v>
      </c>
      <c r="M339" s="1" t="s">
        <v>49</v>
      </c>
      <c r="N339" s="1" t="s">
        <v>47</v>
      </c>
      <c r="O339" s="1" t="s">
        <v>47</v>
      </c>
      <c r="P339" s="1" t="s">
        <v>50</v>
      </c>
      <c r="Q339" s="1" t="s">
        <v>65</v>
      </c>
      <c r="R339" s="1">
        <v>1059</v>
      </c>
      <c r="S339" s="1" t="s">
        <v>52</v>
      </c>
      <c r="T339" s="1">
        <v>1229</v>
      </c>
      <c r="U339" s="1">
        <v>0</v>
      </c>
      <c r="V339" s="1">
        <v>0</v>
      </c>
      <c r="W339" s="1">
        <v>1229</v>
      </c>
      <c r="X339" s="1">
        <v>1</v>
      </c>
      <c r="Y339" s="1">
        <v>0</v>
      </c>
      <c r="Z339" s="1">
        <v>3</v>
      </c>
      <c r="AA339" s="1">
        <v>1</v>
      </c>
      <c r="AB339" s="1" t="s">
        <v>47</v>
      </c>
      <c r="AC339" s="1">
        <v>6</v>
      </c>
      <c r="AD339" s="1" t="s">
        <v>53</v>
      </c>
      <c r="AE339" s="1" t="s">
        <v>54</v>
      </c>
      <c r="AF339" s="1">
        <v>1</v>
      </c>
      <c r="AG339" s="1">
        <v>0</v>
      </c>
      <c r="AH339" s="1">
        <v>4</v>
      </c>
      <c r="AI339" s="1">
        <v>2009</v>
      </c>
      <c r="AJ339" s="1" t="s">
        <v>9</v>
      </c>
      <c r="AK339" s="1">
        <v>135000</v>
      </c>
    </row>
    <row r="340" spans="1:37" x14ac:dyDescent="0.25">
      <c r="A340" s="5">
        <v>463</v>
      </c>
      <c r="B340" s="6">
        <v>20</v>
      </c>
      <c r="C340" s="6" t="s">
        <v>3</v>
      </c>
      <c r="D340" s="6">
        <v>8281</v>
      </c>
      <c r="E340" s="1" t="s">
        <v>45</v>
      </c>
      <c r="F340" s="1">
        <v>5</v>
      </c>
      <c r="G340" s="1">
        <v>5</v>
      </c>
      <c r="H340" s="1">
        <v>1965</v>
      </c>
      <c r="I340" s="1">
        <v>1965</v>
      </c>
      <c r="J340" s="1" t="s">
        <v>46</v>
      </c>
      <c r="K340" s="1" t="s">
        <v>47</v>
      </c>
      <c r="L340" s="1" t="s">
        <v>47</v>
      </c>
      <c r="M340" s="1" t="s">
        <v>49</v>
      </c>
      <c r="N340" s="1" t="s">
        <v>47</v>
      </c>
      <c r="O340" s="1" t="s">
        <v>47</v>
      </c>
      <c r="P340" s="1" t="s">
        <v>50</v>
      </c>
      <c r="Q340" s="1" t="s">
        <v>60</v>
      </c>
      <c r="R340" s="1">
        <v>553</v>
      </c>
      <c r="S340" s="1" t="s">
        <v>52</v>
      </c>
      <c r="T340" s="1">
        <v>864</v>
      </c>
      <c r="U340" s="1">
        <v>0</v>
      </c>
      <c r="V340" s="1">
        <v>0</v>
      </c>
      <c r="W340" s="1">
        <v>864</v>
      </c>
      <c r="X340" s="1">
        <v>1</v>
      </c>
      <c r="Y340" s="1">
        <v>0</v>
      </c>
      <c r="Z340" s="1">
        <v>3</v>
      </c>
      <c r="AA340" s="1">
        <v>1</v>
      </c>
      <c r="AB340" s="1" t="s">
        <v>47</v>
      </c>
      <c r="AC340" s="1">
        <v>5</v>
      </c>
      <c r="AD340" s="1" t="s">
        <v>53</v>
      </c>
      <c r="AE340" s="1" t="s">
        <v>58</v>
      </c>
      <c r="AF340" s="1">
        <v>1</v>
      </c>
      <c r="AG340" s="1">
        <v>0</v>
      </c>
      <c r="AH340" s="1">
        <v>12</v>
      </c>
      <c r="AI340" s="1">
        <v>2009</v>
      </c>
      <c r="AJ340" s="1" t="s">
        <v>9</v>
      </c>
      <c r="AK340" s="1">
        <v>62383</v>
      </c>
    </row>
    <row r="341" spans="1:37" x14ac:dyDescent="0.25">
      <c r="A341" s="5">
        <v>1201</v>
      </c>
      <c r="B341" s="6">
        <v>20</v>
      </c>
      <c r="C341" s="6" t="s">
        <v>3</v>
      </c>
      <c r="D341" s="6">
        <v>9353</v>
      </c>
      <c r="E341" s="1" t="s">
        <v>45</v>
      </c>
      <c r="F341" s="1">
        <v>4</v>
      </c>
      <c r="G341" s="1">
        <v>5</v>
      </c>
      <c r="H341" s="1">
        <v>1970</v>
      </c>
      <c r="I341" s="1">
        <v>1970</v>
      </c>
      <c r="J341" s="1" t="s">
        <v>46</v>
      </c>
      <c r="K341" s="1" t="s">
        <v>47</v>
      </c>
      <c r="L341" s="1" t="s">
        <v>47</v>
      </c>
      <c r="M341" s="1" t="s">
        <v>49</v>
      </c>
      <c r="N341" s="1" t="s">
        <v>47</v>
      </c>
      <c r="O341" s="1" t="s">
        <v>47</v>
      </c>
      <c r="P341" s="1" t="s">
        <v>50</v>
      </c>
      <c r="Q341" s="1" t="s">
        <v>56</v>
      </c>
      <c r="R341" s="1">
        <v>0</v>
      </c>
      <c r="S341" s="1" t="s">
        <v>52</v>
      </c>
      <c r="T341" s="1">
        <v>864</v>
      </c>
      <c r="U341" s="1">
        <v>0</v>
      </c>
      <c r="V341" s="1">
        <v>0</v>
      </c>
      <c r="W341" s="1">
        <v>864</v>
      </c>
      <c r="X341" s="1">
        <v>1</v>
      </c>
      <c r="Y341" s="1">
        <v>0</v>
      </c>
      <c r="Z341" s="1">
        <v>3</v>
      </c>
      <c r="AA341" s="1">
        <v>1</v>
      </c>
      <c r="AB341" s="1" t="s">
        <v>47</v>
      </c>
      <c r="AC341" s="1">
        <v>5</v>
      </c>
      <c r="AD341" s="1" t="s">
        <v>53</v>
      </c>
      <c r="AE341" s="1" t="s">
        <v>54</v>
      </c>
      <c r="AF341" s="1">
        <v>1</v>
      </c>
      <c r="AG341" s="1">
        <v>0</v>
      </c>
      <c r="AH341" s="1">
        <v>7</v>
      </c>
      <c r="AI341" s="1">
        <v>2006</v>
      </c>
      <c r="AJ341" s="1" t="s">
        <v>10</v>
      </c>
      <c r="AK341" s="1">
        <v>116050</v>
      </c>
    </row>
    <row r="342" spans="1:37" x14ac:dyDescent="0.25">
      <c r="A342" s="5">
        <v>83</v>
      </c>
      <c r="B342" s="6">
        <v>20</v>
      </c>
      <c r="C342" s="6" t="s">
        <v>3</v>
      </c>
      <c r="D342" s="6">
        <v>10206</v>
      </c>
      <c r="E342" s="1" t="s">
        <v>45</v>
      </c>
      <c r="F342" s="1">
        <v>8</v>
      </c>
      <c r="G342" s="1">
        <v>5</v>
      </c>
      <c r="H342" s="1">
        <v>2007</v>
      </c>
      <c r="I342" s="1">
        <v>2007</v>
      </c>
      <c r="J342" s="1" t="s">
        <v>46</v>
      </c>
      <c r="K342" s="1" t="s">
        <v>47</v>
      </c>
      <c r="L342" s="1" t="s">
        <v>47</v>
      </c>
      <c r="M342" s="1" t="s">
        <v>55</v>
      </c>
      <c r="N342" s="1" t="s">
        <v>48</v>
      </c>
      <c r="O342" s="1" t="s">
        <v>47</v>
      </c>
      <c r="P342" s="1" t="s">
        <v>50</v>
      </c>
      <c r="Q342" s="1" t="s">
        <v>63</v>
      </c>
      <c r="R342" s="1">
        <v>33</v>
      </c>
      <c r="S342" s="1" t="s">
        <v>52</v>
      </c>
      <c r="T342" s="1">
        <v>1563</v>
      </c>
      <c r="U342" s="1">
        <v>0</v>
      </c>
      <c r="V342" s="1">
        <v>0</v>
      </c>
      <c r="W342" s="1">
        <v>1563</v>
      </c>
      <c r="X342" s="1">
        <v>2</v>
      </c>
      <c r="Y342" s="1">
        <v>0</v>
      </c>
      <c r="Z342" s="1">
        <v>3</v>
      </c>
      <c r="AA342" s="1">
        <v>1</v>
      </c>
      <c r="AB342" s="1" t="s">
        <v>48</v>
      </c>
      <c r="AC342" s="1">
        <v>6</v>
      </c>
      <c r="AD342" s="1" t="s">
        <v>53</v>
      </c>
      <c r="AE342" s="1" t="s">
        <v>54</v>
      </c>
      <c r="AF342" s="1">
        <v>3</v>
      </c>
      <c r="AG342" s="1">
        <v>0</v>
      </c>
      <c r="AH342" s="1">
        <v>10</v>
      </c>
      <c r="AI342" s="1">
        <v>2008</v>
      </c>
      <c r="AJ342" s="1" t="s">
        <v>9</v>
      </c>
      <c r="AK342" s="1">
        <v>245000</v>
      </c>
    </row>
    <row r="343" spans="1:37" x14ac:dyDescent="0.25">
      <c r="A343" s="5">
        <v>55</v>
      </c>
      <c r="B343" s="6">
        <v>80</v>
      </c>
      <c r="C343" s="6" t="s">
        <v>3</v>
      </c>
      <c r="D343" s="6">
        <v>7134</v>
      </c>
      <c r="E343" s="1" t="s">
        <v>45</v>
      </c>
      <c r="F343" s="1">
        <v>5</v>
      </c>
      <c r="G343" s="1">
        <v>5</v>
      </c>
      <c r="H343" s="1">
        <v>1955</v>
      </c>
      <c r="I343" s="1">
        <v>1955</v>
      </c>
      <c r="J343" s="1" t="s">
        <v>46</v>
      </c>
      <c r="K343" s="1" t="s">
        <v>47</v>
      </c>
      <c r="L343" s="1" t="s">
        <v>47</v>
      </c>
      <c r="M343" s="1" t="s">
        <v>49</v>
      </c>
      <c r="N343" s="1" t="s">
        <v>47</v>
      </c>
      <c r="O343" s="1" t="s">
        <v>47</v>
      </c>
      <c r="P343" s="1" t="s">
        <v>50</v>
      </c>
      <c r="Q343" s="1" t="s">
        <v>65</v>
      </c>
      <c r="R343" s="1">
        <v>384</v>
      </c>
      <c r="S343" s="1" t="s">
        <v>52</v>
      </c>
      <c r="T343" s="1">
        <v>1360</v>
      </c>
      <c r="U343" s="1">
        <v>0</v>
      </c>
      <c r="V343" s="1">
        <v>0</v>
      </c>
      <c r="W343" s="1">
        <v>1360</v>
      </c>
      <c r="X343" s="1">
        <v>1</v>
      </c>
      <c r="Y343" s="1">
        <v>0</v>
      </c>
      <c r="Z343" s="1">
        <v>3</v>
      </c>
      <c r="AA343" s="1">
        <v>1</v>
      </c>
      <c r="AB343" s="1" t="s">
        <v>47</v>
      </c>
      <c r="AC343" s="1">
        <v>6</v>
      </c>
      <c r="AD343" s="1" t="s">
        <v>73</v>
      </c>
      <c r="AE343" s="1" t="s">
        <v>58</v>
      </c>
      <c r="AF343" s="1">
        <v>2</v>
      </c>
      <c r="AG343" s="1">
        <v>0</v>
      </c>
      <c r="AH343" s="1">
        <v>2</v>
      </c>
      <c r="AI343" s="1">
        <v>2007</v>
      </c>
      <c r="AJ343" s="1" t="s">
        <v>9</v>
      </c>
      <c r="AK343" s="1">
        <v>130000</v>
      </c>
    </row>
    <row r="344" spans="1:37" x14ac:dyDescent="0.25">
      <c r="A344" s="5">
        <v>303</v>
      </c>
      <c r="B344" s="6">
        <v>20</v>
      </c>
      <c r="C344" s="6" t="s">
        <v>3</v>
      </c>
      <c r="D344" s="6">
        <v>13704</v>
      </c>
      <c r="E344" s="1" t="s">
        <v>59</v>
      </c>
      <c r="F344" s="1">
        <v>7</v>
      </c>
      <c r="G344" s="1">
        <v>5</v>
      </c>
      <c r="H344" s="1">
        <v>2001</v>
      </c>
      <c r="I344" s="1">
        <v>2002</v>
      </c>
      <c r="J344" s="1" t="s">
        <v>46</v>
      </c>
      <c r="K344" s="1" t="s">
        <v>48</v>
      </c>
      <c r="L344" s="1" t="s">
        <v>47</v>
      </c>
      <c r="M344" s="1" t="s">
        <v>55</v>
      </c>
      <c r="N344" s="1" t="s">
        <v>48</v>
      </c>
      <c r="O344" s="1" t="s">
        <v>47</v>
      </c>
      <c r="P344" s="1" t="s">
        <v>50</v>
      </c>
      <c r="Q344" s="1" t="s">
        <v>56</v>
      </c>
      <c r="R344" s="1">
        <v>0</v>
      </c>
      <c r="S344" s="1" t="s">
        <v>52</v>
      </c>
      <c r="T344" s="1">
        <v>1541</v>
      </c>
      <c r="U344" s="1">
        <v>0</v>
      </c>
      <c r="V344" s="1">
        <v>0</v>
      </c>
      <c r="W344" s="1">
        <v>1541</v>
      </c>
      <c r="X344" s="1">
        <v>2</v>
      </c>
      <c r="Y344" s="1">
        <v>0</v>
      </c>
      <c r="Z344" s="1">
        <v>3</v>
      </c>
      <c r="AA344" s="1">
        <v>1</v>
      </c>
      <c r="AB344" s="1" t="s">
        <v>48</v>
      </c>
      <c r="AC344" s="1">
        <v>6</v>
      </c>
      <c r="AD344" s="1" t="s">
        <v>53</v>
      </c>
      <c r="AE344" s="1" t="s">
        <v>54</v>
      </c>
      <c r="AF344" s="1">
        <v>3</v>
      </c>
      <c r="AG344" s="1">
        <v>0</v>
      </c>
      <c r="AH344" s="1">
        <v>1</v>
      </c>
      <c r="AI344" s="1">
        <v>2006</v>
      </c>
      <c r="AJ344" s="1" t="s">
        <v>9</v>
      </c>
      <c r="AK344" s="1">
        <v>205000</v>
      </c>
    </row>
    <row r="345" spans="1:37" x14ac:dyDescent="0.25">
      <c r="A345" s="5">
        <v>322</v>
      </c>
      <c r="B345" s="6">
        <v>60</v>
      </c>
      <c r="C345" s="6" t="s">
        <v>3</v>
      </c>
      <c r="D345" s="6">
        <v>12099</v>
      </c>
      <c r="E345" s="1" t="s">
        <v>45</v>
      </c>
      <c r="F345" s="1">
        <v>8</v>
      </c>
      <c r="G345" s="1">
        <v>5</v>
      </c>
      <c r="H345" s="1">
        <v>2004</v>
      </c>
      <c r="I345" s="1">
        <v>2004</v>
      </c>
      <c r="J345" s="1" t="s">
        <v>46</v>
      </c>
      <c r="K345" s="1" t="s">
        <v>48</v>
      </c>
      <c r="L345" s="1" t="s">
        <v>47</v>
      </c>
      <c r="M345" s="1" t="s">
        <v>55</v>
      </c>
      <c r="N345" s="1" t="s">
        <v>62</v>
      </c>
      <c r="O345" s="1" t="s">
        <v>47</v>
      </c>
      <c r="P345" s="1" t="s">
        <v>68</v>
      </c>
      <c r="Q345" s="1" t="s">
        <v>63</v>
      </c>
      <c r="R345" s="1">
        <v>970</v>
      </c>
      <c r="S345" s="1" t="s">
        <v>52</v>
      </c>
      <c r="T345" s="1">
        <v>1136</v>
      </c>
      <c r="U345" s="1">
        <v>1332</v>
      </c>
      <c r="V345" s="1">
        <v>0</v>
      </c>
      <c r="W345" s="1">
        <v>2468</v>
      </c>
      <c r="X345" s="1">
        <v>2</v>
      </c>
      <c r="Y345" s="1">
        <v>1</v>
      </c>
      <c r="Z345" s="1">
        <v>4</v>
      </c>
      <c r="AA345" s="1">
        <v>1</v>
      </c>
      <c r="AB345" s="1" t="s">
        <v>48</v>
      </c>
      <c r="AC345" s="1">
        <v>10</v>
      </c>
      <c r="AD345" s="1" t="s">
        <v>53</v>
      </c>
      <c r="AE345" s="1" t="s">
        <v>69</v>
      </c>
      <c r="AF345" s="1">
        <v>3</v>
      </c>
      <c r="AG345" s="1">
        <v>0</v>
      </c>
      <c r="AH345" s="1">
        <v>6</v>
      </c>
      <c r="AI345" s="1">
        <v>2007</v>
      </c>
      <c r="AJ345" s="1" t="s">
        <v>9</v>
      </c>
      <c r="AK345" s="1">
        <v>354000</v>
      </c>
    </row>
    <row r="346" spans="1:37" x14ac:dyDescent="0.25">
      <c r="A346" s="5">
        <v>78</v>
      </c>
      <c r="B346" s="6">
        <v>50</v>
      </c>
      <c r="C346" s="6" t="s">
        <v>4</v>
      </c>
      <c r="D346" s="6">
        <v>8635</v>
      </c>
      <c r="E346" s="1" t="s">
        <v>45</v>
      </c>
      <c r="F346" s="1">
        <v>5</v>
      </c>
      <c r="G346" s="1">
        <v>5</v>
      </c>
      <c r="H346" s="1">
        <v>1948</v>
      </c>
      <c r="I346" s="1">
        <v>2001</v>
      </c>
      <c r="J346" s="1" t="s">
        <v>46</v>
      </c>
      <c r="K346" s="1" t="s">
        <v>47</v>
      </c>
      <c r="L346" s="1" t="s">
        <v>47</v>
      </c>
      <c r="M346" s="1" t="s">
        <v>49</v>
      </c>
      <c r="N346" s="1" t="s">
        <v>47</v>
      </c>
      <c r="O346" s="1" t="s">
        <v>47</v>
      </c>
      <c r="P346" s="1" t="s">
        <v>50</v>
      </c>
      <c r="Q346" s="1" t="s">
        <v>51</v>
      </c>
      <c r="R346" s="1">
        <v>336</v>
      </c>
      <c r="S346" s="1" t="s">
        <v>52</v>
      </c>
      <c r="T346" s="1">
        <v>1072</v>
      </c>
      <c r="U346" s="1">
        <v>213</v>
      </c>
      <c r="V346" s="1">
        <v>0</v>
      </c>
      <c r="W346" s="1">
        <v>1285</v>
      </c>
      <c r="X346" s="1">
        <v>1</v>
      </c>
      <c r="Y346" s="1">
        <v>0</v>
      </c>
      <c r="Z346" s="1">
        <v>2</v>
      </c>
      <c r="AA346" s="1">
        <v>1</v>
      </c>
      <c r="AB346" s="1" t="s">
        <v>47</v>
      </c>
      <c r="AC346" s="1">
        <v>6</v>
      </c>
      <c r="AD346" s="1" t="s">
        <v>73</v>
      </c>
      <c r="AE346" s="1" t="s">
        <v>58</v>
      </c>
      <c r="AF346" s="1">
        <v>1</v>
      </c>
      <c r="AG346" s="1">
        <v>0</v>
      </c>
      <c r="AH346" s="1">
        <v>1</v>
      </c>
      <c r="AI346" s="1">
        <v>2008</v>
      </c>
      <c r="AJ346" s="1" t="s">
        <v>9</v>
      </c>
      <c r="AK346" s="1">
        <v>127000</v>
      </c>
    </row>
    <row r="347" spans="1:37" x14ac:dyDescent="0.25">
      <c r="A347" s="5">
        <v>91</v>
      </c>
      <c r="B347" s="6">
        <v>20</v>
      </c>
      <c r="C347" s="6" t="s">
        <v>3</v>
      </c>
      <c r="D347" s="6">
        <v>7200</v>
      </c>
      <c r="E347" s="1" t="s">
        <v>45</v>
      </c>
      <c r="F347" s="1">
        <v>4</v>
      </c>
      <c r="G347" s="1">
        <v>5</v>
      </c>
      <c r="H347" s="1">
        <v>1950</v>
      </c>
      <c r="I347" s="1">
        <v>1950</v>
      </c>
      <c r="J347" s="1" t="s">
        <v>46</v>
      </c>
      <c r="K347" s="1" t="s">
        <v>47</v>
      </c>
      <c r="L347" s="1" t="s">
        <v>47</v>
      </c>
      <c r="M347" s="1" t="s">
        <v>67</v>
      </c>
      <c r="N347" s="1" t="s">
        <v>74</v>
      </c>
      <c r="O347" s="1" t="s">
        <v>74</v>
      </c>
      <c r="P347" s="1" t="s">
        <v>74</v>
      </c>
      <c r="Q347" s="1" t="s">
        <v>74</v>
      </c>
      <c r="R347" s="1">
        <v>0</v>
      </c>
      <c r="S347" s="1" t="s">
        <v>52</v>
      </c>
      <c r="T347" s="1">
        <v>1040</v>
      </c>
      <c r="U347" s="1">
        <v>0</v>
      </c>
      <c r="V347" s="1">
        <v>0</v>
      </c>
      <c r="W347" s="1">
        <v>1040</v>
      </c>
      <c r="X347" s="1">
        <v>1</v>
      </c>
      <c r="Y347" s="1">
        <v>0</v>
      </c>
      <c r="Z347" s="1">
        <v>2</v>
      </c>
      <c r="AA347" s="1">
        <v>1</v>
      </c>
      <c r="AB347" s="1" t="s">
        <v>47</v>
      </c>
      <c r="AC347" s="1">
        <v>4</v>
      </c>
      <c r="AD347" s="1" t="s">
        <v>53</v>
      </c>
      <c r="AE347" s="1" t="s">
        <v>58</v>
      </c>
      <c r="AF347" s="1">
        <v>2</v>
      </c>
      <c r="AG347" s="1">
        <v>0</v>
      </c>
      <c r="AH347" s="1">
        <v>7</v>
      </c>
      <c r="AI347" s="1">
        <v>2006</v>
      </c>
      <c r="AJ347" s="1" t="s">
        <v>9</v>
      </c>
      <c r="AK347" s="1">
        <v>109900</v>
      </c>
    </row>
    <row r="348" spans="1:37" x14ac:dyDescent="0.25">
      <c r="A348" s="5">
        <v>813</v>
      </c>
      <c r="B348" s="6">
        <v>20</v>
      </c>
      <c r="C348" s="6" t="s">
        <v>7</v>
      </c>
      <c r="D348" s="6">
        <v>8712</v>
      </c>
      <c r="E348" s="1" t="s">
        <v>45</v>
      </c>
      <c r="F348" s="1">
        <v>5</v>
      </c>
      <c r="G348" s="1">
        <v>5</v>
      </c>
      <c r="H348" s="1">
        <v>1952</v>
      </c>
      <c r="I348" s="1">
        <v>1952</v>
      </c>
      <c r="J348" s="1" t="s">
        <v>61</v>
      </c>
      <c r="K348" s="1" t="s">
        <v>66</v>
      </c>
      <c r="L348" s="1" t="s">
        <v>47</v>
      </c>
      <c r="M348" s="1" t="s">
        <v>49</v>
      </c>
      <c r="N348" s="1" t="s">
        <v>47</v>
      </c>
      <c r="O348" s="1" t="s">
        <v>47</v>
      </c>
      <c r="P348" s="1" t="s">
        <v>68</v>
      </c>
      <c r="Q348" s="1" t="s">
        <v>56</v>
      </c>
      <c r="R348" s="1">
        <v>0</v>
      </c>
      <c r="S348" s="1" t="s">
        <v>75</v>
      </c>
      <c r="T348" s="1">
        <v>1044</v>
      </c>
      <c r="U348" s="1">
        <v>0</v>
      </c>
      <c r="V348" s="1">
        <v>0</v>
      </c>
      <c r="W348" s="1">
        <v>1044</v>
      </c>
      <c r="X348" s="1">
        <v>1</v>
      </c>
      <c r="Y348" s="1">
        <v>0</v>
      </c>
      <c r="Z348" s="1">
        <v>2</v>
      </c>
      <c r="AA348" s="1">
        <v>1</v>
      </c>
      <c r="AB348" s="1" t="s">
        <v>66</v>
      </c>
      <c r="AC348" s="1">
        <v>4</v>
      </c>
      <c r="AD348" s="1" t="s">
        <v>53</v>
      </c>
      <c r="AE348" s="1" t="s">
        <v>69</v>
      </c>
      <c r="AF348" s="1">
        <v>2</v>
      </c>
      <c r="AG348" s="1">
        <v>0</v>
      </c>
      <c r="AH348" s="1">
        <v>6</v>
      </c>
      <c r="AI348" s="1">
        <v>2010</v>
      </c>
      <c r="AJ348" s="1" t="s">
        <v>10</v>
      </c>
      <c r="AK348" s="1">
        <v>55993</v>
      </c>
    </row>
    <row r="349" spans="1:37" x14ac:dyDescent="0.25">
      <c r="A349" s="5">
        <v>1454</v>
      </c>
      <c r="B349" s="6">
        <v>20</v>
      </c>
      <c r="C349" s="6" t="s">
        <v>3</v>
      </c>
      <c r="D349" s="6">
        <v>17217</v>
      </c>
      <c r="E349" s="1" t="s">
        <v>45</v>
      </c>
      <c r="F349" s="1">
        <v>5</v>
      </c>
      <c r="G349" s="1">
        <v>5</v>
      </c>
      <c r="H349" s="1">
        <v>2006</v>
      </c>
      <c r="I349" s="1">
        <v>2006</v>
      </c>
      <c r="J349" s="1" t="s">
        <v>46</v>
      </c>
      <c r="K349" s="1" t="s">
        <v>47</v>
      </c>
      <c r="L349" s="1" t="s">
        <v>47</v>
      </c>
      <c r="M349" s="1" t="s">
        <v>55</v>
      </c>
      <c r="N349" s="1" t="s">
        <v>48</v>
      </c>
      <c r="O349" s="1" t="s">
        <v>47</v>
      </c>
      <c r="P349" s="1" t="s">
        <v>50</v>
      </c>
      <c r="Q349" s="1" t="s">
        <v>56</v>
      </c>
      <c r="R349" s="1">
        <v>0</v>
      </c>
      <c r="S349" s="1" t="s">
        <v>52</v>
      </c>
      <c r="T349" s="1">
        <v>1140</v>
      </c>
      <c r="U349" s="1">
        <v>0</v>
      </c>
      <c r="V349" s="1">
        <v>0</v>
      </c>
      <c r="W349" s="1">
        <v>1140</v>
      </c>
      <c r="X349" s="1">
        <v>1</v>
      </c>
      <c r="Y349" s="1">
        <v>0</v>
      </c>
      <c r="Z349" s="1">
        <v>3</v>
      </c>
      <c r="AA349" s="1">
        <v>1</v>
      </c>
      <c r="AB349" s="1" t="s">
        <v>47</v>
      </c>
      <c r="AC349" s="1">
        <v>6</v>
      </c>
      <c r="AD349" s="1" t="s">
        <v>53</v>
      </c>
      <c r="AE349" s="1" t="s">
        <v>76</v>
      </c>
      <c r="AF349" s="1">
        <v>0</v>
      </c>
      <c r="AG349" s="1">
        <v>0</v>
      </c>
      <c r="AH349" s="1">
        <v>7</v>
      </c>
      <c r="AI349" s="1">
        <v>2006</v>
      </c>
      <c r="AJ349" s="1" t="s">
        <v>10</v>
      </c>
      <c r="AK349" s="1">
        <v>84500</v>
      </c>
    </row>
    <row r="350" spans="1:37" x14ac:dyDescent="0.25">
      <c r="A350" s="5">
        <v>1186</v>
      </c>
      <c r="B350" s="6">
        <v>50</v>
      </c>
      <c r="C350" s="6" t="s">
        <v>3</v>
      </c>
      <c r="D350" s="6">
        <v>9738</v>
      </c>
      <c r="E350" s="1" t="s">
        <v>45</v>
      </c>
      <c r="F350" s="1">
        <v>5</v>
      </c>
      <c r="G350" s="1">
        <v>7</v>
      </c>
      <c r="H350" s="1">
        <v>1924</v>
      </c>
      <c r="I350" s="1">
        <v>1950</v>
      </c>
      <c r="J350" s="1" t="s">
        <v>46</v>
      </c>
      <c r="K350" s="1" t="s">
        <v>47</v>
      </c>
      <c r="L350" s="1" t="s">
        <v>48</v>
      </c>
      <c r="M350" s="1" t="s">
        <v>67</v>
      </c>
      <c r="N350" s="1" t="s">
        <v>47</v>
      </c>
      <c r="O350" s="1" t="s">
        <v>47</v>
      </c>
      <c r="P350" s="1" t="s">
        <v>50</v>
      </c>
      <c r="Q350" s="1" t="s">
        <v>51</v>
      </c>
      <c r="R350" s="1">
        <v>392</v>
      </c>
      <c r="S350" s="1" t="s">
        <v>52</v>
      </c>
      <c r="T350" s="1">
        <v>949</v>
      </c>
      <c r="U350" s="1">
        <v>272</v>
      </c>
      <c r="V350" s="1">
        <v>0</v>
      </c>
      <c r="W350" s="1">
        <v>1221</v>
      </c>
      <c r="X350" s="1">
        <v>1</v>
      </c>
      <c r="Y350" s="1">
        <v>0</v>
      </c>
      <c r="Z350" s="1">
        <v>4</v>
      </c>
      <c r="AA350" s="1">
        <v>1</v>
      </c>
      <c r="AB350" s="1" t="s">
        <v>47</v>
      </c>
      <c r="AC350" s="1">
        <v>7</v>
      </c>
      <c r="AD350" s="1" t="s">
        <v>53</v>
      </c>
      <c r="AE350" s="1" t="s">
        <v>54</v>
      </c>
      <c r="AF350" s="1">
        <v>1</v>
      </c>
      <c r="AG350" s="1">
        <v>0</v>
      </c>
      <c r="AH350" s="1">
        <v>3</v>
      </c>
      <c r="AI350" s="1">
        <v>2006</v>
      </c>
      <c r="AJ350" s="1" t="s">
        <v>9</v>
      </c>
      <c r="AK350" s="1">
        <v>104900</v>
      </c>
    </row>
    <row r="351" spans="1:37" x14ac:dyDescent="0.25">
      <c r="A351" s="5">
        <v>1315</v>
      </c>
      <c r="B351" s="6">
        <v>20</v>
      </c>
      <c r="C351" s="6" t="s">
        <v>3</v>
      </c>
      <c r="D351" s="6">
        <v>8190</v>
      </c>
      <c r="E351" s="1" t="s">
        <v>45</v>
      </c>
      <c r="F351" s="1">
        <v>4</v>
      </c>
      <c r="G351" s="1">
        <v>6</v>
      </c>
      <c r="H351" s="1">
        <v>1954</v>
      </c>
      <c r="I351" s="1">
        <v>1954</v>
      </c>
      <c r="J351" s="1" t="s">
        <v>61</v>
      </c>
      <c r="K351" s="1" t="s">
        <v>47</v>
      </c>
      <c r="L351" s="1" t="s">
        <v>47</v>
      </c>
      <c r="M351" s="1" t="s">
        <v>49</v>
      </c>
      <c r="N351" s="1" t="s">
        <v>47</v>
      </c>
      <c r="O351" s="1" t="s">
        <v>47</v>
      </c>
      <c r="P351" s="1" t="s">
        <v>50</v>
      </c>
      <c r="Q351" s="1" t="s">
        <v>60</v>
      </c>
      <c r="R351" s="1">
        <v>732</v>
      </c>
      <c r="S351" s="1" t="s">
        <v>52</v>
      </c>
      <c r="T351" s="1">
        <v>948</v>
      </c>
      <c r="U351" s="1">
        <v>0</v>
      </c>
      <c r="V351" s="1">
        <v>0</v>
      </c>
      <c r="W351" s="1">
        <v>948</v>
      </c>
      <c r="X351" s="1">
        <v>1</v>
      </c>
      <c r="Y351" s="1">
        <v>0</v>
      </c>
      <c r="Z351" s="1">
        <v>3</v>
      </c>
      <c r="AA351" s="1">
        <v>1</v>
      </c>
      <c r="AB351" s="1" t="s">
        <v>47</v>
      </c>
      <c r="AC351" s="1">
        <v>5</v>
      </c>
      <c r="AD351" s="1" t="s">
        <v>53</v>
      </c>
      <c r="AE351" s="1" t="s">
        <v>58</v>
      </c>
      <c r="AF351" s="1">
        <v>1</v>
      </c>
      <c r="AG351" s="1">
        <v>0</v>
      </c>
      <c r="AH351" s="1">
        <v>10</v>
      </c>
      <c r="AI351" s="1">
        <v>2007</v>
      </c>
      <c r="AJ351" s="1" t="s">
        <v>9</v>
      </c>
      <c r="AK351" s="1">
        <v>119000</v>
      </c>
    </row>
    <row r="352" spans="1:37" x14ac:dyDescent="0.25">
      <c r="A352" s="5">
        <v>768</v>
      </c>
      <c r="B352" s="6">
        <v>50</v>
      </c>
      <c r="C352" s="6" t="s">
        <v>3</v>
      </c>
      <c r="D352" s="6">
        <v>12508</v>
      </c>
      <c r="E352" s="1" t="s">
        <v>45</v>
      </c>
      <c r="F352" s="1">
        <v>6</v>
      </c>
      <c r="G352" s="1">
        <v>7</v>
      </c>
      <c r="H352" s="1">
        <v>1940</v>
      </c>
      <c r="I352" s="1">
        <v>1985</v>
      </c>
      <c r="J352" s="1" t="s">
        <v>46</v>
      </c>
      <c r="K352" s="1" t="s">
        <v>47</v>
      </c>
      <c r="L352" s="1" t="s">
        <v>47</v>
      </c>
      <c r="M352" s="1" t="s">
        <v>49</v>
      </c>
      <c r="N352" s="1" t="s">
        <v>48</v>
      </c>
      <c r="O352" s="1" t="s">
        <v>47</v>
      </c>
      <c r="P352" s="1" t="s">
        <v>70</v>
      </c>
      <c r="Q352" s="1" t="s">
        <v>65</v>
      </c>
      <c r="R352" s="1">
        <v>660</v>
      </c>
      <c r="S352" s="1" t="s">
        <v>52</v>
      </c>
      <c r="T352" s="1">
        <v>983</v>
      </c>
      <c r="U352" s="1">
        <v>767</v>
      </c>
      <c r="V352" s="1">
        <v>0</v>
      </c>
      <c r="W352" s="1">
        <v>1750</v>
      </c>
      <c r="X352" s="1">
        <v>2</v>
      </c>
      <c r="Y352" s="1">
        <v>0</v>
      </c>
      <c r="Z352" s="1">
        <v>4</v>
      </c>
      <c r="AA352" s="1">
        <v>1</v>
      </c>
      <c r="AB352" s="1" t="s">
        <v>47</v>
      </c>
      <c r="AC352" s="1">
        <v>7</v>
      </c>
      <c r="AD352" s="1" t="s">
        <v>77</v>
      </c>
      <c r="AE352" s="1" t="s">
        <v>54</v>
      </c>
      <c r="AF352" s="1">
        <v>1</v>
      </c>
      <c r="AG352" s="1">
        <v>0</v>
      </c>
      <c r="AH352" s="1">
        <v>7</v>
      </c>
      <c r="AI352" s="1">
        <v>2008</v>
      </c>
      <c r="AJ352" s="1" t="s">
        <v>9</v>
      </c>
      <c r="AK352" s="1">
        <v>160000</v>
      </c>
    </row>
    <row r="353" spans="1:37" x14ac:dyDescent="0.25">
      <c r="A353" s="5">
        <v>771</v>
      </c>
      <c r="B353" s="6">
        <v>85</v>
      </c>
      <c r="C353" s="6" t="s">
        <v>3</v>
      </c>
      <c r="D353" s="6">
        <v>7252</v>
      </c>
      <c r="E353" s="1" t="s">
        <v>71</v>
      </c>
      <c r="F353" s="1">
        <v>5</v>
      </c>
      <c r="G353" s="1">
        <v>5</v>
      </c>
      <c r="H353" s="1">
        <v>1982</v>
      </c>
      <c r="I353" s="1">
        <v>1982</v>
      </c>
      <c r="J353" s="1" t="s">
        <v>61</v>
      </c>
      <c r="K353" s="1" t="s">
        <v>47</v>
      </c>
      <c r="L353" s="1" t="s">
        <v>47</v>
      </c>
      <c r="M353" s="1" t="s">
        <v>49</v>
      </c>
      <c r="N353" s="1" t="s">
        <v>48</v>
      </c>
      <c r="O353" s="1" t="s">
        <v>47</v>
      </c>
      <c r="P353" s="1" t="s">
        <v>68</v>
      </c>
      <c r="Q353" s="1" t="s">
        <v>63</v>
      </c>
      <c r="R353" s="1">
        <v>685</v>
      </c>
      <c r="S353" s="1" t="s">
        <v>52</v>
      </c>
      <c r="T353" s="1">
        <v>858</v>
      </c>
      <c r="U353" s="1">
        <v>0</v>
      </c>
      <c r="V353" s="1">
        <v>0</v>
      </c>
      <c r="W353" s="1">
        <v>858</v>
      </c>
      <c r="X353" s="1">
        <v>1</v>
      </c>
      <c r="Y353" s="1">
        <v>0</v>
      </c>
      <c r="Z353" s="1">
        <v>2</v>
      </c>
      <c r="AA353" s="1">
        <v>1</v>
      </c>
      <c r="AB353" s="1" t="s">
        <v>47</v>
      </c>
      <c r="AC353" s="1">
        <v>5</v>
      </c>
      <c r="AD353" s="1" t="s">
        <v>53</v>
      </c>
      <c r="AE353" s="1" t="s">
        <v>58</v>
      </c>
      <c r="AF353" s="1">
        <v>2</v>
      </c>
      <c r="AG353" s="1">
        <v>0</v>
      </c>
      <c r="AH353" s="1">
        <v>4</v>
      </c>
      <c r="AI353" s="1">
        <v>2009</v>
      </c>
      <c r="AJ353" s="1" t="s">
        <v>9</v>
      </c>
      <c r="AK353" s="1">
        <v>134900</v>
      </c>
    </row>
    <row r="354" spans="1:37" x14ac:dyDescent="0.25">
      <c r="A354" s="5">
        <v>557</v>
      </c>
      <c r="B354" s="6">
        <v>20</v>
      </c>
      <c r="C354" s="6" t="s">
        <v>3</v>
      </c>
      <c r="D354" s="6">
        <v>14850</v>
      </c>
      <c r="E354" s="1" t="s">
        <v>45</v>
      </c>
      <c r="F354" s="1">
        <v>5</v>
      </c>
      <c r="G354" s="1">
        <v>5</v>
      </c>
      <c r="H354" s="1">
        <v>1957</v>
      </c>
      <c r="I354" s="1">
        <v>1957</v>
      </c>
      <c r="J354" s="1" t="s">
        <v>46</v>
      </c>
      <c r="K354" s="1" t="s">
        <v>47</v>
      </c>
      <c r="L354" s="1" t="s">
        <v>47</v>
      </c>
      <c r="M354" s="1" t="s">
        <v>49</v>
      </c>
      <c r="N354" s="1" t="s">
        <v>47</v>
      </c>
      <c r="O354" s="1" t="s">
        <v>47</v>
      </c>
      <c r="P354" s="1" t="s">
        <v>50</v>
      </c>
      <c r="Q354" s="1" t="s">
        <v>60</v>
      </c>
      <c r="R354" s="1">
        <v>895</v>
      </c>
      <c r="S354" s="1" t="s">
        <v>52</v>
      </c>
      <c r="T354" s="1">
        <v>1092</v>
      </c>
      <c r="U354" s="1">
        <v>0</v>
      </c>
      <c r="V354" s="1">
        <v>0</v>
      </c>
      <c r="W354" s="1">
        <v>1092</v>
      </c>
      <c r="X354" s="1">
        <v>1</v>
      </c>
      <c r="Y354" s="1">
        <v>0</v>
      </c>
      <c r="Z354" s="1">
        <v>2</v>
      </c>
      <c r="AA354" s="1">
        <v>1</v>
      </c>
      <c r="AB354" s="1" t="s">
        <v>47</v>
      </c>
      <c r="AC354" s="1">
        <v>6</v>
      </c>
      <c r="AD354" s="1" t="s">
        <v>53</v>
      </c>
      <c r="AE354" s="1" t="s">
        <v>54</v>
      </c>
      <c r="AF354" s="1">
        <v>1</v>
      </c>
      <c r="AG354" s="1">
        <v>0</v>
      </c>
      <c r="AH354" s="1">
        <v>5</v>
      </c>
      <c r="AI354" s="1">
        <v>2006</v>
      </c>
      <c r="AJ354" s="1" t="s">
        <v>9</v>
      </c>
      <c r="AK354" s="1">
        <v>141000</v>
      </c>
    </row>
    <row r="355" spans="1:37" x14ac:dyDescent="0.25">
      <c r="A355" s="5">
        <v>1290</v>
      </c>
      <c r="B355" s="6">
        <v>60</v>
      </c>
      <c r="C355" s="6" t="s">
        <v>3</v>
      </c>
      <c r="D355" s="6">
        <v>11065</v>
      </c>
      <c r="E355" s="1" t="s">
        <v>45</v>
      </c>
      <c r="F355" s="1">
        <v>8</v>
      </c>
      <c r="G355" s="1">
        <v>5</v>
      </c>
      <c r="H355" s="1">
        <v>2006</v>
      </c>
      <c r="I355" s="1">
        <v>2006</v>
      </c>
      <c r="J355" s="1" t="s">
        <v>46</v>
      </c>
      <c r="K355" s="1" t="s">
        <v>48</v>
      </c>
      <c r="L355" s="1" t="s">
        <v>47</v>
      </c>
      <c r="M355" s="1" t="s">
        <v>55</v>
      </c>
      <c r="N355" s="1" t="s">
        <v>48</v>
      </c>
      <c r="O355" s="1" t="s">
        <v>47</v>
      </c>
      <c r="P355" s="1" t="s">
        <v>70</v>
      </c>
      <c r="Q355" s="1" t="s">
        <v>56</v>
      </c>
      <c r="R355" s="1">
        <v>0</v>
      </c>
      <c r="S355" s="1" t="s">
        <v>52</v>
      </c>
      <c r="T355" s="1">
        <v>1120</v>
      </c>
      <c r="U355" s="1">
        <v>850</v>
      </c>
      <c r="V355" s="1">
        <v>0</v>
      </c>
      <c r="W355" s="1">
        <v>1970</v>
      </c>
      <c r="X355" s="1">
        <v>2</v>
      </c>
      <c r="Y355" s="1">
        <v>1</v>
      </c>
      <c r="Z355" s="1">
        <v>3</v>
      </c>
      <c r="AA355" s="1">
        <v>1</v>
      </c>
      <c r="AB355" s="1" t="s">
        <v>62</v>
      </c>
      <c r="AC355" s="1">
        <v>8</v>
      </c>
      <c r="AD355" s="1" t="s">
        <v>53</v>
      </c>
      <c r="AE355" s="1" t="s">
        <v>69</v>
      </c>
      <c r="AF355" s="1">
        <v>3</v>
      </c>
      <c r="AG355" s="1">
        <v>0</v>
      </c>
      <c r="AH355" s="1">
        <v>10</v>
      </c>
      <c r="AI355" s="1">
        <v>2006</v>
      </c>
      <c r="AJ355" s="1" t="s">
        <v>10</v>
      </c>
      <c r="AK355" s="1">
        <v>281000</v>
      </c>
    </row>
    <row r="356" spans="1:37" x14ac:dyDescent="0.25">
      <c r="A356" s="5">
        <v>206</v>
      </c>
      <c r="B356" s="6">
        <v>20</v>
      </c>
      <c r="C356" s="6" t="s">
        <v>3</v>
      </c>
      <c r="D356" s="6">
        <v>11851</v>
      </c>
      <c r="E356" s="1" t="s">
        <v>59</v>
      </c>
      <c r="F356" s="1">
        <v>7</v>
      </c>
      <c r="G356" s="1">
        <v>5</v>
      </c>
      <c r="H356" s="1">
        <v>1990</v>
      </c>
      <c r="I356" s="1">
        <v>1990</v>
      </c>
      <c r="J356" s="1" t="s">
        <v>46</v>
      </c>
      <c r="K356" s="1" t="s">
        <v>47</v>
      </c>
      <c r="L356" s="1" t="s">
        <v>47</v>
      </c>
      <c r="M356" s="1" t="s">
        <v>55</v>
      </c>
      <c r="N356" s="1" t="s">
        <v>48</v>
      </c>
      <c r="O356" s="1" t="s">
        <v>47</v>
      </c>
      <c r="P356" s="1" t="s">
        <v>50</v>
      </c>
      <c r="Q356" s="1" t="s">
        <v>56</v>
      </c>
      <c r="R356" s="1">
        <v>0</v>
      </c>
      <c r="S356" s="1" t="s">
        <v>52</v>
      </c>
      <c r="T356" s="1">
        <v>1442</v>
      </c>
      <c r="U356" s="1">
        <v>0</v>
      </c>
      <c r="V356" s="1">
        <v>0</v>
      </c>
      <c r="W356" s="1">
        <v>1442</v>
      </c>
      <c r="X356" s="1">
        <v>2</v>
      </c>
      <c r="Y356" s="1">
        <v>0</v>
      </c>
      <c r="Z356" s="1">
        <v>3</v>
      </c>
      <c r="AA356" s="1">
        <v>1</v>
      </c>
      <c r="AB356" s="1" t="s">
        <v>47</v>
      </c>
      <c r="AC356" s="1">
        <v>5</v>
      </c>
      <c r="AD356" s="1" t="s">
        <v>53</v>
      </c>
      <c r="AE356" s="1" t="s">
        <v>54</v>
      </c>
      <c r="AF356" s="1">
        <v>2</v>
      </c>
      <c r="AG356" s="1">
        <v>0</v>
      </c>
      <c r="AH356" s="1">
        <v>5</v>
      </c>
      <c r="AI356" s="1">
        <v>2009</v>
      </c>
      <c r="AJ356" s="1" t="s">
        <v>9</v>
      </c>
      <c r="AK356" s="1">
        <v>180500</v>
      </c>
    </row>
    <row r="357" spans="1:37" x14ac:dyDescent="0.25">
      <c r="A357" s="5">
        <v>105</v>
      </c>
      <c r="B357" s="6">
        <v>50</v>
      </c>
      <c r="C357" s="6" t="s">
        <v>4</v>
      </c>
      <c r="D357" s="6">
        <v>7758</v>
      </c>
      <c r="E357" s="1" t="s">
        <v>59</v>
      </c>
      <c r="F357" s="1">
        <v>7</v>
      </c>
      <c r="G357" s="1">
        <v>4</v>
      </c>
      <c r="H357" s="1">
        <v>1931</v>
      </c>
      <c r="I357" s="1">
        <v>1950</v>
      </c>
      <c r="J357" s="1" t="s">
        <v>46</v>
      </c>
      <c r="K357" s="1" t="s">
        <v>47</v>
      </c>
      <c r="L357" s="1" t="s">
        <v>66</v>
      </c>
      <c r="M357" s="1" t="s">
        <v>55</v>
      </c>
      <c r="N357" s="1" t="s">
        <v>47</v>
      </c>
      <c r="O357" s="1" t="s">
        <v>47</v>
      </c>
      <c r="P357" s="1" t="s">
        <v>50</v>
      </c>
      <c r="Q357" s="1" t="s">
        <v>60</v>
      </c>
      <c r="R357" s="1">
        <v>224</v>
      </c>
      <c r="S357" s="1" t="s">
        <v>52</v>
      </c>
      <c r="T357" s="1">
        <v>1226</v>
      </c>
      <c r="U357" s="1">
        <v>592</v>
      </c>
      <c r="V357" s="1">
        <v>0</v>
      </c>
      <c r="W357" s="1">
        <v>1818</v>
      </c>
      <c r="X357" s="1">
        <v>1</v>
      </c>
      <c r="Y357" s="1">
        <v>1</v>
      </c>
      <c r="Z357" s="1">
        <v>4</v>
      </c>
      <c r="AA357" s="1">
        <v>1</v>
      </c>
      <c r="AB357" s="1" t="s">
        <v>47</v>
      </c>
      <c r="AC357" s="1">
        <v>7</v>
      </c>
      <c r="AD357" s="1" t="s">
        <v>53</v>
      </c>
      <c r="AE357" s="1" t="s">
        <v>58</v>
      </c>
      <c r="AF357" s="1">
        <v>1</v>
      </c>
      <c r="AG357" s="1">
        <v>0</v>
      </c>
      <c r="AH357" s="1">
        <v>6</v>
      </c>
      <c r="AI357" s="1">
        <v>2007</v>
      </c>
      <c r="AJ357" s="1" t="s">
        <v>9</v>
      </c>
      <c r="AK357" s="1">
        <v>169500</v>
      </c>
    </row>
    <row r="358" spans="1:37" x14ac:dyDescent="0.25">
      <c r="A358" s="5">
        <v>528</v>
      </c>
      <c r="B358" s="6">
        <v>60</v>
      </c>
      <c r="C358" s="6" t="s">
        <v>3</v>
      </c>
      <c r="D358" s="6">
        <v>14948</v>
      </c>
      <c r="E358" s="1" t="s">
        <v>45</v>
      </c>
      <c r="F358" s="1">
        <v>9</v>
      </c>
      <c r="G358" s="1">
        <v>5</v>
      </c>
      <c r="H358" s="1">
        <v>2008</v>
      </c>
      <c r="I358" s="1">
        <v>2008</v>
      </c>
      <c r="J358" s="1" t="s">
        <v>61</v>
      </c>
      <c r="K358" s="1" t="s">
        <v>62</v>
      </c>
      <c r="L358" s="1" t="s">
        <v>47</v>
      </c>
      <c r="M358" s="1" t="s">
        <v>55</v>
      </c>
      <c r="N358" s="1" t="s">
        <v>62</v>
      </c>
      <c r="O358" s="1" t="s">
        <v>47</v>
      </c>
      <c r="P358" s="1" t="s">
        <v>68</v>
      </c>
      <c r="Q358" s="1" t="s">
        <v>63</v>
      </c>
      <c r="R358" s="1">
        <v>1330</v>
      </c>
      <c r="S358" s="1" t="s">
        <v>52</v>
      </c>
      <c r="T358" s="1">
        <v>1476</v>
      </c>
      <c r="U358" s="1">
        <v>1237</v>
      </c>
      <c r="V358" s="1">
        <v>0</v>
      </c>
      <c r="W358" s="1">
        <v>2713</v>
      </c>
      <c r="X358" s="1">
        <v>2</v>
      </c>
      <c r="Y358" s="1">
        <v>1</v>
      </c>
      <c r="Z358" s="1">
        <v>3</v>
      </c>
      <c r="AA358" s="1">
        <v>1</v>
      </c>
      <c r="AB358" s="1" t="s">
        <v>62</v>
      </c>
      <c r="AC358" s="1">
        <v>11</v>
      </c>
      <c r="AD358" s="1" t="s">
        <v>53</v>
      </c>
      <c r="AE358" s="1" t="s">
        <v>54</v>
      </c>
      <c r="AF358" s="1">
        <v>3</v>
      </c>
      <c r="AG358" s="1">
        <v>0</v>
      </c>
      <c r="AH358" s="1">
        <v>11</v>
      </c>
      <c r="AI358" s="1">
        <v>2008</v>
      </c>
      <c r="AJ358" s="1" t="s">
        <v>10</v>
      </c>
      <c r="AK358" s="1">
        <v>446261</v>
      </c>
    </row>
    <row r="359" spans="1:37" x14ac:dyDescent="0.25">
      <c r="A359" s="5">
        <v>42</v>
      </c>
      <c r="B359" s="6">
        <v>20</v>
      </c>
      <c r="C359" s="6" t="s">
        <v>3</v>
      </c>
      <c r="D359" s="6">
        <v>16905</v>
      </c>
      <c r="E359" s="1" t="s">
        <v>45</v>
      </c>
      <c r="F359" s="1">
        <v>5</v>
      </c>
      <c r="G359" s="1">
        <v>6</v>
      </c>
      <c r="H359" s="1">
        <v>1959</v>
      </c>
      <c r="I359" s="1">
        <v>1959</v>
      </c>
      <c r="J359" s="1" t="s">
        <v>46</v>
      </c>
      <c r="K359" s="1" t="s">
        <v>47</v>
      </c>
      <c r="L359" s="1" t="s">
        <v>48</v>
      </c>
      <c r="M359" s="1" t="s">
        <v>49</v>
      </c>
      <c r="N359" s="1" t="s">
        <v>47</v>
      </c>
      <c r="O359" s="1" t="s">
        <v>47</v>
      </c>
      <c r="P359" s="1" t="s">
        <v>48</v>
      </c>
      <c r="Q359" s="1" t="s">
        <v>51</v>
      </c>
      <c r="R359" s="1">
        <v>967</v>
      </c>
      <c r="S359" s="1" t="s">
        <v>52</v>
      </c>
      <c r="T359" s="1">
        <v>1328</v>
      </c>
      <c r="U359" s="1">
        <v>0</v>
      </c>
      <c r="V359" s="1">
        <v>0</v>
      </c>
      <c r="W359" s="1">
        <v>1328</v>
      </c>
      <c r="X359" s="1">
        <v>1</v>
      </c>
      <c r="Y359" s="1">
        <v>1</v>
      </c>
      <c r="Z359" s="1">
        <v>2</v>
      </c>
      <c r="AA359" s="1">
        <v>1</v>
      </c>
      <c r="AB359" s="1" t="s">
        <v>47</v>
      </c>
      <c r="AC359" s="1">
        <v>5</v>
      </c>
      <c r="AD359" s="1" t="s">
        <v>53</v>
      </c>
      <c r="AE359" s="1" t="s">
        <v>54</v>
      </c>
      <c r="AF359" s="1">
        <v>1</v>
      </c>
      <c r="AG359" s="1">
        <v>0</v>
      </c>
      <c r="AH359" s="1">
        <v>7</v>
      </c>
      <c r="AI359" s="1">
        <v>2007</v>
      </c>
      <c r="AJ359" s="1" t="s">
        <v>9</v>
      </c>
      <c r="AK359" s="1">
        <v>170000</v>
      </c>
    </row>
    <row r="360" spans="1:37" x14ac:dyDescent="0.25">
      <c r="A360" s="5">
        <v>901</v>
      </c>
      <c r="B360" s="6">
        <v>20</v>
      </c>
      <c r="C360" s="6" t="s">
        <v>3</v>
      </c>
      <c r="D360" s="6">
        <v>7340</v>
      </c>
      <c r="E360" s="1" t="s">
        <v>45</v>
      </c>
      <c r="F360" s="1">
        <v>4</v>
      </c>
      <c r="G360" s="1">
        <v>6</v>
      </c>
      <c r="H360" s="1">
        <v>1971</v>
      </c>
      <c r="I360" s="1">
        <v>1971</v>
      </c>
      <c r="J360" s="1" t="s">
        <v>46</v>
      </c>
      <c r="K360" s="1" t="s">
        <v>47</v>
      </c>
      <c r="L360" s="1" t="s">
        <v>47</v>
      </c>
      <c r="M360" s="1" t="s">
        <v>49</v>
      </c>
      <c r="N360" s="1" t="s">
        <v>47</v>
      </c>
      <c r="O360" s="1" t="s">
        <v>47</v>
      </c>
      <c r="P360" s="1" t="s">
        <v>50</v>
      </c>
      <c r="Q360" s="1" t="s">
        <v>65</v>
      </c>
      <c r="R360" s="1">
        <v>322</v>
      </c>
      <c r="S360" s="1" t="s">
        <v>52</v>
      </c>
      <c r="T360" s="1">
        <v>858</v>
      </c>
      <c r="U360" s="1">
        <v>0</v>
      </c>
      <c r="V360" s="1">
        <v>0</v>
      </c>
      <c r="W360" s="1">
        <v>858</v>
      </c>
      <c r="X360" s="1">
        <v>1</v>
      </c>
      <c r="Y360" s="1">
        <v>0</v>
      </c>
      <c r="Z360" s="1">
        <v>2</v>
      </c>
      <c r="AA360" s="1">
        <v>1</v>
      </c>
      <c r="AB360" s="1" t="s">
        <v>47</v>
      </c>
      <c r="AC360" s="1">
        <v>4</v>
      </c>
      <c r="AD360" s="1" t="s">
        <v>53</v>
      </c>
      <c r="AE360" s="1" t="s">
        <v>58</v>
      </c>
      <c r="AF360" s="1">
        <v>1</v>
      </c>
      <c r="AG360" s="1">
        <v>0</v>
      </c>
      <c r="AH360" s="1">
        <v>6</v>
      </c>
      <c r="AI360" s="1">
        <v>2007</v>
      </c>
      <c r="AJ360" s="1" t="s">
        <v>9</v>
      </c>
      <c r="AK360" s="1">
        <v>110000</v>
      </c>
    </row>
    <row r="361" spans="1:37" x14ac:dyDescent="0.25">
      <c r="A361" s="5">
        <v>629</v>
      </c>
      <c r="B361" s="6">
        <v>60</v>
      </c>
      <c r="C361" s="6" t="s">
        <v>3</v>
      </c>
      <c r="D361" s="6">
        <v>11606</v>
      </c>
      <c r="E361" s="1" t="s">
        <v>45</v>
      </c>
      <c r="F361" s="1">
        <v>5</v>
      </c>
      <c r="G361" s="1">
        <v>5</v>
      </c>
      <c r="H361" s="1">
        <v>1969</v>
      </c>
      <c r="I361" s="1">
        <v>1969</v>
      </c>
      <c r="J361" s="1" t="s">
        <v>46</v>
      </c>
      <c r="K361" s="1" t="s">
        <v>47</v>
      </c>
      <c r="L361" s="1" t="s">
        <v>47</v>
      </c>
      <c r="M361" s="1" t="s">
        <v>55</v>
      </c>
      <c r="N361" s="1" t="s">
        <v>48</v>
      </c>
      <c r="O361" s="1" t="s">
        <v>47</v>
      </c>
      <c r="P361" s="1" t="s">
        <v>68</v>
      </c>
      <c r="Q361" s="1" t="s">
        <v>60</v>
      </c>
      <c r="R361" s="1">
        <v>650</v>
      </c>
      <c r="S361" s="1" t="s">
        <v>52</v>
      </c>
      <c r="T361" s="1">
        <v>1040</v>
      </c>
      <c r="U361" s="1">
        <v>1040</v>
      </c>
      <c r="V361" s="1">
        <v>0</v>
      </c>
      <c r="W361" s="1">
        <v>2080</v>
      </c>
      <c r="X361" s="1">
        <v>1</v>
      </c>
      <c r="Y361" s="1">
        <v>2</v>
      </c>
      <c r="Z361" s="1">
        <v>5</v>
      </c>
      <c r="AA361" s="1">
        <v>1</v>
      </c>
      <c r="AB361" s="1" t="s">
        <v>66</v>
      </c>
      <c r="AC361" s="1">
        <v>9</v>
      </c>
      <c r="AD361" s="1" t="s">
        <v>53</v>
      </c>
      <c r="AE361" s="1" t="s">
        <v>54</v>
      </c>
      <c r="AF361" s="1">
        <v>2</v>
      </c>
      <c r="AG361" s="1">
        <v>0</v>
      </c>
      <c r="AH361" s="1">
        <v>9</v>
      </c>
      <c r="AI361" s="1">
        <v>2007</v>
      </c>
      <c r="AJ361" s="1" t="s">
        <v>11</v>
      </c>
      <c r="AK361" s="1">
        <v>135000</v>
      </c>
    </row>
    <row r="362" spans="1:37" x14ac:dyDescent="0.25">
      <c r="A362" s="5">
        <v>9</v>
      </c>
      <c r="B362" s="6">
        <v>50</v>
      </c>
      <c r="C362" s="6" t="s">
        <v>4</v>
      </c>
      <c r="D362" s="6">
        <v>6120</v>
      </c>
      <c r="E362" s="1" t="s">
        <v>45</v>
      </c>
      <c r="F362" s="1">
        <v>7</v>
      </c>
      <c r="G362" s="1">
        <v>5</v>
      </c>
      <c r="H362" s="1">
        <v>1931</v>
      </c>
      <c r="I362" s="1">
        <v>1950</v>
      </c>
      <c r="J362" s="1" t="s">
        <v>46</v>
      </c>
      <c r="K362" s="1" t="s">
        <v>47</v>
      </c>
      <c r="L362" s="1" t="s">
        <v>47</v>
      </c>
      <c r="M362" s="1" t="s">
        <v>67</v>
      </c>
      <c r="N362" s="1" t="s">
        <v>47</v>
      </c>
      <c r="O362" s="1" t="s">
        <v>47</v>
      </c>
      <c r="P362" s="1" t="s">
        <v>50</v>
      </c>
      <c r="Q362" s="1" t="s">
        <v>56</v>
      </c>
      <c r="R362" s="1">
        <v>0</v>
      </c>
      <c r="S362" s="1" t="s">
        <v>52</v>
      </c>
      <c r="T362" s="1">
        <v>1022</v>
      </c>
      <c r="U362" s="1">
        <v>752</v>
      </c>
      <c r="V362" s="1">
        <v>0</v>
      </c>
      <c r="W362" s="1">
        <v>1774</v>
      </c>
      <c r="X362" s="1">
        <v>2</v>
      </c>
      <c r="Y362" s="1">
        <v>0</v>
      </c>
      <c r="Z362" s="1">
        <v>2</v>
      </c>
      <c r="AA362" s="1">
        <v>2</v>
      </c>
      <c r="AB362" s="1" t="s">
        <v>47</v>
      </c>
      <c r="AC362" s="1">
        <v>8</v>
      </c>
      <c r="AD362" s="1" t="s">
        <v>73</v>
      </c>
      <c r="AE362" s="1" t="s">
        <v>58</v>
      </c>
      <c r="AF362" s="1">
        <v>2</v>
      </c>
      <c r="AG362" s="1">
        <v>0</v>
      </c>
      <c r="AH362" s="1">
        <v>4</v>
      </c>
      <c r="AI362" s="1">
        <v>2008</v>
      </c>
      <c r="AJ362" s="1" t="s">
        <v>10</v>
      </c>
      <c r="AK362" s="1">
        <v>129900</v>
      </c>
    </row>
    <row r="363" spans="1:37" x14ac:dyDescent="0.25">
      <c r="A363" s="5">
        <v>1093</v>
      </c>
      <c r="B363" s="6">
        <v>50</v>
      </c>
      <c r="C363" s="6" t="s">
        <v>3</v>
      </c>
      <c r="D363" s="6">
        <v>8400</v>
      </c>
      <c r="E363" s="1" t="s">
        <v>45</v>
      </c>
      <c r="F363" s="1">
        <v>6</v>
      </c>
      <c r="G363" s="1">
        <v>5</v>
      </c>
      <c r="H363" s="1">
        <v>1925</v>
      </c>
      <c r="I363" s="1">
        <v>1950</v>
      </c>
      <c r="J363" s="1" t="s">
        <v>46</v>
      </c>
      <c r="K363" s="1" t="s">
        <v>47</v>
      </c>
      <c r="L363" s="1" t="s">
        <v>47</v>
      </c>
      <c r="M363" s="1" t="s">
        <v>55</v>
      </c>
      <c r="N363" s="1" t="s">
        <v>47</v>
      </c>
      <c r="O363" s="1" t="s">
        <v>47</v>
      </c>
      <c r="P363" s="1" t="s">
        <v>50</v>
      </c>
      <c r="Q363" s="1" t="s">
        <v>60</v>
      </c>
      <c r="R363" s="1">
        <v>423</v>
      </c>
      <c r="S363" s="1" t="s">
        <v>52</v>
      </c>
      <c r="T363" s="1">
        <v>1390</v>
      </c>
      <c r="U363" s="1">
        <v>304</v>
      </c>
      <c r="V363" s="1">
        <v>0</v>
      </c>
      <c r="W363" s="1">
        <v>1694</v>
      </c>
      <c r="X363" s="1">
        <v>2</v>
      </c>
      <c r="Y363" s="1">
        <v>0</v>
      </c>
      <c r="Z363" s="1">
        <v>4</v>
      </c>
      <c r="AA363" s="1">
        <v>1</v>
      </c>
      <c r="AB363" s="1" t="s">
        <v>47</v>
      </c>
      <c r="AC363" s="1">
        <v>7</v>
      </c>
      <c r="AD363" s="1" t="s">
        <v>53</v>
      </c>
      <c r="AE363" s="1" t="s">
        <v>58</v>
      </c>
      <c r="AF363" s="1">
        <v>2</v>
      </c>
      <c r="AG363" s="1">
        <v>0</v>
      </c>
      <c r="AH363" s="1">
        <v>6</v>
      </c>
      <c r="AI363" s="1">
        <v>2008</v>
      </c>
      <c r="AJ363" s="1" t="s">
        <v>9</v>
      </c>
      <c r="AK363" s="1">
        <v>136500</v>
      </c>
    </row>
    <row r="364" spans="1:37" x14ac:dyDescent="0.25">
      <c r="A364" s="5">
        <v>218</v>
      </c>
      <c r="B364" s="6">
        <v>70</v>
      </c>
      <c r="C364" s="6" t="s">
        <v>4</v>
      </c>
      <c r="D364" s="6">
        <v>9906</v>
      </c>
      <c r="E364" s="1" t="s">
        <v>45</v>
      </c>
      <c r="F364" s="1">
        <v>4</v>
      </c>
      <c r="G364" s="1">
        <v>4</v>
      </c>
      <c r="H364" s="1">
        <v>1925</v>
      </c>
      <c r="I364" s="1">
        <v>1950</v>
      </c>
      <c r="J364" s="1" t="s">
        <v>46</v>
      </c>
      <c r="K364" s="1" t="s">
        <v>47</v>
      </c>
      <c r="L364" s="1" t="s">
        <v>47</v>
      </c>
      <c r="M364" s="1" t="s">
        <v>49</v>
      </c>
      <c r="N364" s="1" t="s">
        <v>47</v>
      </c>
      <c r="O364" s="1" t="s">
        <v>47</v>
      </c>
      <c r="P364" s="1" t="s">
        <v>50</v>
      </c>
      <c r="Q364" s="1" t="s">
        <v>56</v>
      </c>
      <c r="R364" s="1">
        <v>0</v>
      </c>
      <c r="S364" s="1" t="s">
        <v>75</v>
      </c>
      <c r="T364" s="1">
        <v>810</v>
      </c>
      <c r="U364" s="1">
        <v>518</v>
      </c>
      <c r="V364" s="1">
        <v>0</v>
      </c>
      <c r="W364" s="1">
        <v>1328</v>
      </c>
      <c r="X364" s="1">
        <v>1</v>
      </c>
      <c r="Y364" s="1">
        <v>0</v>
      </c>
      <c r="Z364" s="1">
        <v>3</v>
      </c>
      <c r="AA364" s="1">
        <v>1</v>
      </c>
      <c r="AB364" s="1" t="s">
        <v>47</v>
      </c>
      <c r="AC364" s="1">
        <v>8</v>
      </c>
      <c r="AD364" s="1" t="s">
        <v>53</v>
      </c>
      <c r="AE364" s="1" t="s">
        <v>58</v>
      </c>
      <c r="AF364" s="1">
        <v>1</v>
      </c>
      <c r="AG364" s="1">
        <v>0</v>
      </c>
      <c r="AH364" s="1">
        <v>9</v>
      </c>
      <c r="AI364" s="1">
        <v>2006</v>
      </c>
      <c r="AJ364" s="1" t="s">
        <v>11</v>
      </c>
      <c r="AK364" s="1">
        <v>107000</v>
      </c>
    </row>
    <row r="365" spans="1:37" x14ac:dyDescent="0.25">
      <c r="A365" s="5">
        <v>432</v>
      </c>
      <c r="B365" s="6">
        <v>50</v>
      </c>
      <c r="C365" s="6" t="s">
        <v>4</v>
      </c>
      <c r="D365" s="6">
        <v>5586</v>
      </c>
      <c r="E365" s="1" t="s">
        <v>45</v>
      </c>
      <c r="F365" s="1">
        <v>6</v>
      </c>
      <c r="G365" s="1">
        <v>7</v>
      </c>
      <c r="H365" s="1">
        <v>1920</v>
      </c>
      <c r="I365" s="1">
        <v>1998</v>
      </c>
      <c r="J365" s="1" t="s">
        <v>46</v>
      </c>
      <c r="K365" s="1" t="s">
        <v>47</v>
      </c>
      <c r="L365" s="1" t="s">
        <v>47</v>
      </c>
      <c r="M365" s="1" t="s">
        <v>67</v>
      </c>
      <c r="N365" s="1" t="s">
        <v>47</v>
      </c>
      <c r="O365" s="1" t="s">
        <v>47</v>
      </c>
      <c r="P365" s="1" t="s">
        <v>50</v>
      </c>
      <c r="Q365" s="1" t="s">
        <v>56</v>
      </c>
      <c r="R365" s="1">
        <v>0</v>
      </c>
      <c r="S365" s="1" t="s">
        <v>52</v>
      </c>
      <c r="T365" s="1">
        <v>1088</v>
      </c>
      <c r="U365" s="1">
        <v>110</v>
      </c>
      <c r="V365" s="1">
        <v>0</v>
      </c>
      <c r="W365" s="1">
        <v>1198</v>
      </c>
      <c r="X365" s="1">
        <v>1</v>
      </c>
      <c r="Y365" s="1">
        <v>0</v>
      </c>
      <c r="Z365" s="1">
        <v>4</v>
      </c>
      <c r="AA365" s="1">
        <v>1</v>
      </c>
      <c r="AB365" s="1" t="s">
        <v>47</v>
      </c>
      <c r="AC365" s="1">
        <v>7</v>
      </c>
      <c r="AD365" s="1" t="s">
        <v>53</v>
      </c>
      <c r="AE365" s="1" t="s">
        <v>76</v>
      </c>
      <c r="AF365" s="1">
        <v>0</v>
      </c>
      <c r="AG365" s="1">
        <v>0</v>
      </c>
      <c r="AH365" s="1">
        <v>9</v>
      </c>
      <c r="AI365" s="1">
        <v>2008</v>
      </c>
      <c r="AJ365" s="1" t="s">
        <v>10</v>
      </c>
      <c r="AK365" s="1">
        <v>79900</v>
      </c>
    </row>
    <row r="366" spans="1:37" x14ac:dyDescent="0.25">
      <c r="A366" s="5">
        <v>1254</v>
      </c>
      <c r="B366" s="6">
        <v>60</v>
      </c>
      <c r="C366" s="6" t="s">
        <v>3</v>
      </c>
      <c r="D366" s="6">
        <v>17542</v>
      </c>
      <c r="E366" s="1" t="s">
        <v>45</v>
      </c>
      <c r="F366" s="1">
        <v>7</v>
      </c>
      <c r="G366" s="1">
        <v>7</v>
      </c>
      <c r="H366" s="1">
        <v>1974</v>
      </c>
      <c r="I366" s="1">
        <v>2003</v>
      </c>
      <c r="J366" s="1" t="s">
        <v>46</v>
      </c>
      <c r="K366" s="1" t="s">
        <v>48</v>
      </c>
      <c r="L366" s="1" t="s">
        <v>47</v>
      </c>
      <c r="M366" s="1" t="s">
        <v>49</v>
      </c>
      <c r="N366" s="1" t="s">
        <v>47</v>
      </c>
      <c r="O366" s="1" t="s">
        <v>47</v>
      </c>
      <c r="P366" s="1" t="s">
        <v>48</v>
      </c>
      <c r="Q366" s="1" t="s">
        <v>60</v>
      </c>
      <c r="R366" s="1">
        <v>125</v>
      </c>
      <c r="S366" s="1" t="s">
        <v>52</v>
      </c>
      <c r="T366" s="1">
        <v>1516</v>
      </c>
      <c r="U366" s="1">
        <v>651</v>
      </c>
      <c r="V366" s="1">
        <v>0</v>
      </c>
      <c r="W366" s="1">
        <v>2167</v>
      </c>
      <c r="X366" s="1">
        <v>2</v>
      </c>
      <c r="Y366" s="1">
        <v>1</v>
      </c>
      <c r="Z366" s="1">
        <v>3</v>
      </c>
      <c r="AA366" s="1">
        <v>1</v>
      </c>
      <c r="AB366" s="1" t="s">
        <v>48</v>
      </c>
      <c r="AC366" s="1">
        <v>9</v>
      </c>
      <c r="AD366" s="1" t="s">
        <v>53</v>
      </c>
      <c r="AE366" s="1" t="s">
        <v>54</v>
      </c>
      <c r="AF366" s="1">
        <v>2</v>
      </c>
      <c r="AG366" s="1">
        <v>0</v>
      </c>
      <c r="AH366" s="1">
        <v>7</v>
      </c>
      <c r="AI366" s="1">
        <v>2007</v>
      </c>
      <c r="AJ366" s="1" t="s">
        <v>9</v>
      </c>
      <c r="AK366" s="1">
        <v>294000</v>
      </c>
    </row>
    <row r="367" spans="1:37" x14ac:dyDescent="0.25">
      <c r="A367" s="5">
        <v>469</v>
      </c>
      <c r="B367" s="6">
        <v>20</v>
      </c>
      <c r="C367" s="6" t="s">
        <v>3</v>
      </c>
      <c r="D367" s="6">
        <v>11428</v>
      </c>
      <c r="E367" s="1" t="s">
        <v>45</v>
      </c>
      <c r="F367" s="1">
        <v>8</v>
      </c>
      <c r="G367" s="1">
        <v>5</v>
      </c>
      <c r="H367" s="1">
        <v>2006</v>
      </c>
      <c r="I367" s="1">
        <v>2006</v>
      </c>
      <c r="J367" s="1" t="s">
        <v>46</v>
      </c>
      <c r="K367" s="1" t="s">
        <v>48</v>
      </c>
      <c r="L367" s="1" t="s">
        <v>47</v>
      </c>
      <c r="M367" s="1" t="s">
        <v>55</v>
      </c>
      <c r="N367" s="1" t="s">
        <v>48</v>
      </c>
      <c r="O367" s="1" t="s">
        <v>47</v>
      </c>
      <c r="P367" s="1" t="s">
        <v>50</v>
      </c>
      <c r="Q367" s="1" t="s">
        <v>56</v>
      </c>
      <c r="R367" s="1">
        <v>0</v>
      </c>
      <c r="S367" s="1" t="s">
        <v>52</v>
      </c>
      <c r="T367" s="1">
        <v>1634</v>
      </c>
      <c r="U367" s="1">
        <v>0</v>
      </c>
      <c r="V367" s="1">
        <v>0</v>
      </c>
      <c r="W367" s="1">
        <v>1634</v>
      </c>
      <c r="X367" s="1">
        <v>2</v>
      </c>
      <c r="Y367" s="1">
        <v>0</v>
      </c>
      <c r="Z367" s="1">
        <v>3</v>
      </c>
      <c r="AA367" s="1">
        <v>1</v>
      </c>
      <c r="AB367" s="1" t="s">
        <v>48</v>
      </c>
      <c r="AC367" s="1">
        <v>7</v>
      </c>
      <c r="AD367" s="1" t="s">
        <v>53</v>
      </c>
      <c r="AE367" s="1" t="s">
        <v>54</v>
      </c>
      <c r="AF367" s="1">
        <v>3</v>
      </c>
      <c r="AG367" s="1">
        <v>0</v>
      </c>
      <c r="AH367" s="1">
        <v>5</v>
      </c>
      <c r="AI367" s="1">
        <v>2007</v>
      </c>
      <c r="AJ367" s="1" t="s">
        <v>9</v>
      </c>
      <c r="AK367" s="1">
        <v>250000</v>
      </c>
    </row>
    <row r="368" spans="1:37" x14ac:dyDescent="0.25">
      <c r="A368" s="5">
        <v>905</v>
      </c>
      <c r="B368" s="6">
        <v>20</v>
      </c>
      <c r="C368" s="6" t="s">
        <v>3</v>
      </c>
      <c r="D368" s="6">
        <v>6173</v>
      </c>
      <c r="E368" s="1" t="s">
        <v>45</v>
      </c>
      <c r="F368" s="1">
        <v>5</v>
      </c>
      <c r="G368" s="1">
        <v>6</v>
      </c>
      <c r="H368" s="1">
        <v>1967</v>
      </c>
      <c r="I368" s="1">
        <v>1967</v>
      </c>
      <c r="J368" s="1" t="s">
        <v>46</v>
      </c>
      <c r="K368" s="1" t="s">
        <v>47</v>
      </c>
      <c r="L368" s="1" t="s">
        <v>47</v>
      </c>
      <c r="M368" s="1" t="s">
        <v>49</v>
      </c>
      <c r="N368" s="1" t="s">
        <v>47</v>
      </c>
      <c r="O368" s="1" t="s">
        <v>47</v>
      </c>
      <c r="P368" s="1" t="s">
        <v>50</v>
      </c>
      <c r="Q368" s="1" t="s">
        <v>63</v>
      </c>
      <c r="R368" s="1">
        <v>599</v>
      </c>
      <c r="S368" s="1" t="s">
        <v>52</v>
      </c>
      <c r="T368" s="1">
        <v>902</v>
      </c>
      <c r="U368" s="1">
        <v>0</v>
      </c>
      <c r="V368" s="1">
        <v>0</v>
      </c>
      <c r="W368" s="1">
        <v>902</v>
      </c>
      <c r="X368" s="1">
        <v>1</v>
      </c>
      <c r="Y368" s="1">
        <v>0</v>
      </c>
      <c r="Z368" s="1">
        <v>3</v>
      </c>
      <c r="AA368" s="1">
        <v>1</v>
      </c>
      <c r="AB368" s="1" t="s">
        <v>47</v>
      </c>
      <c r="AC368" s="1">
        <v>6</v>
      </c>
      <c r="AD368" s="1" t="s">
        <v>53</v>
      </c>
      <c r="AE368" s="1" t="s">
        <v>54</v>
      </c>
      <c r="AF368" s="1">
        <v>1</v>
      </c>
      <c r="AG368" s="1">
        <v>0</v>
      </c>
      <c r="AH368" s="1">
        <v>8</v>
      </c>
      <c r="AI368" s="1">
        <v>2007</v>
      </c>
      <c r="AJ368" s="1" t="s">
        <v>9</v>
      </c>
      <c r="AK368" s="1">
        <v>125500</v>
      </c>
    </row>
    <row r="369" spans="1:37" x14ac:dyDescent="0.25">
      <c r="A369" s="5">
        <v>1064</v>
      </c>
      <c r="B369" s="6">
        <v>30</v>
      </c>
      <c r="C369" s="6" t="s">
        <v>4</v>
      </c>
      <c r="D369" s="6">
        <v>6000</v>
      </c>
      <c r="E369" s="1" t="s">
        <v>45</v>
      </c>
      <c r="F369" s="1">
        <v>6</v>
      </c>
      <c r="G369" s="1">
        <v>6</v>
      </c>
      <c r="H369" s="1">
        <v>1925</v>
      </c>
      <c r="I369" s="1">
        <v>1980</v>
      </c>
      <c r="J369" s="1" t="s">
        <v>46</v>
      </c>
      <c r="K369" s="1" t="s">
        <v>47</v>
      </c>
      <c r="L369" s="1" t="s">
        <v>48</v>
      </c>
      <c r="M369" s="1" t="s">
        <v>67</v>
      </c>
      <c r="N369" s="1" t="s">
        <v>47</v>
      </c>
      <c r="O369" s="1" t="s">
        <v>47</v>
      </c>
      <c r="P369" s="1" t="s">
        <v>50</v>
      </c>
      <c r="Q369" s="1" t="s">
        <v>51</v>
      </c>
      <c r="R369" s="1">
        <v>397</v>
      </c>
      <c r="S369" s="1" t="s">
        <v>52</v>
      </c>
      <c r="T369" s="1">
        <v>1103</v>
      </c>
      <c r="U369" s="1">
        <v>0</v>
      </c>
      <c r="V369" s="1">
        <v>0</v>
      </c>
      <c r="W369" s="1">
        <v>1103</v>
      </c>
      <c r="X369" s="1">
        <v>1</v>
      </c>
      <c r="Y369" s="1">
        <v>0</v>
      </c>
      <c r="Z369" s="1">
        <v>2</v>
      </c>
      <c r="AA369" s="1">
        <v>1</v>
      </c>
      <c r="AB369" s="1" t="s">
        <v>48</v>
      </c>
      <c r="AC369" s="1">
        <v>5</v>
      </c>
      <c r="AD369" s="1" t="s">
        <v>53</v>
      </c>
      <c r="AE369" s="1" t="s">
        <v>58</v>
      </c>
      <c r="AF369" s="1">
        <v>2</v>
      </c>
      <c r="AG369" s="1">
        <v>0</v>
      </c>
      <c r="AH369" s="1">
        <v>7</v>
      </c>
      <c r="AI369" s="1">
        <v>2006</v>
      </c>
      <c r="AJ369" s="1" t="s">
        <v>9</v>
      </c>
      <c r="AK369" s="1">
        <v>110500</v>
      </c>
    </row>
    <row r="370" spans="1:37" x14ac:dyDescent="0.25">
      <c r="A370" s="5">
        <v>369</v>
      </c>
      <c r="B370" s="6">
        <v>20</v>
      </c>
      <c r="C370" s="6" t="s">
        <v>3</v>
      </c>
      <c r="D370" s="6">
        <v>7800</v>
      </c>
      <c r="E370" s="1" t="s">
        <v>45</v>
      </c>
      <c r="F370" s="1">
        <v>5</v>
      </c>
      <c r="G370" s="1">
        <v>6</v>
      </c>
      <c r="H370" s="1">
        <v>1954</v>
      </c>
      <c r="I370" s="1">
        <v>1954</v>
      </c>
      <c r="J370" s="1" t="s">
        <v>46</v>
      </c>
      <c r="K370" s="1" t="s">
        <v>47</v>
      </c>
      <c r="L370" s="1" t="s">
        <v>47</v>
      </c>
      <c r="M370" s="1" t="s">
        <v>55</v>
      </c>
      <c r="N370" s="1" t="s">
        <v>47</v>
      </c>
      <c r="O370" s="1" t="s">
        <v>47</v>
      </c>
      <c r="P370" s="1" t="s">
        <v>50</v>
      </c>
      <c r="Q370" s="1" t="s">
        <v>60</v>
      </c>
      <c r="R370" s="1">
        <v>540</v>
      </c>
      <c r="S370" s="1" t="s">
        <v>52</v>
      </c>
      <c r="T370" s="1">
        <v>1268</v>
      </c>
      <c r="U370" s="1">
        <v>0</v>
      </c>
      <c r="V370" s="1">
        <v>0</v>
      </c>
      <c r="W370" s="1">
        <v>1268</v>
      </c>
      <c r="X370" s="1">
        <v>1</v>
      </c>
      <c r="Y370" s="1">
        <v>0</v>
      </c>
      <c r="Z370" s="1">
        <v>2</v>
      </c>
      <c r="AA370" s="1">
        <v>1</v>
      </c>
      <c r="AB370" s="1" t="s">
        <v>47</v>
      </c>
      <c r="AC370" s="1">
        <v>7</v>
      </c>
      <c r="AD370" s="1" t="s">
        <v>53</v>
      </c>
      <c r="AE370" s="1" t="s">
        <v>54</v>
      </c>
      <c r="AF370" s="1">
        <v>1</v>
      </c>
      <c r="AG370" s="1">
        <v>0</v>
      </c>
      <c r="AH370" s="1">
        <v>3</v>
      </c>
      <c r="AI370" s="1">
        <v>2010</v>
      </c>
      <c r="AJ370" s="1" t="s">
        <v>9</v>
      </c>
      <c r="AK370" s="1">
        <v>132000</v>
      </c>
    </row>
    <row r="371" spans="1:37" x14ac:dyDescent="0.25">
      <c r="A371" s="5">
        <v>82</v>
      </c>
      <c r="B371" s="6">
        <v>120</v>
      </c>
      <c r="C371" s="6" t="s">
        <v>4</v>
      </c>
      <c r="D371" s="6">
        <v>4500</v>
      </c>
      <c r="E371" s="1" t="s">
        <v>64</v>
      </c>
      <c r="F371" s="1">
        <v>6</v>
      </c>
      <c r="G371" s="1">
        <v>5</v>
      </c>
      <c r="H371" s="1">
        <v>1998</v>
      </c>
      <c r="I371" s="1">
        <v>1998</v>
      </c>
      <c r="J371" s="1" t="s">
        <v>61</v>
      </c>
      <c r="K371" s="1" t="s">
        <v>47</v>
      </c>
      <c r="L371" s="1" t="s">
        <v>48</v>
      </c>
      <c r="M371" s="1" t="s">
        <v>55</v>
      </c>
      <c r="N371" s="1" t="s">
        <v>62</v>
      </c>
      <c r="O371" s="1" t="s">
        <v>48</v>
      </c>
      <c r="P371" s="1" t="s">
        <v>50</v>
      </c>
      <c r="Q371" s="1" t="s">
        <v>63</v>
      </c>
      <c r="R371" s="1">
        <v>1201</v>
      </c>
      <c r="S371" s="1" t="s">
        <v>52</v>
      </c>
      <c r="T371" s="1">
        <v>1337</v>
      </c>
      <c r="U371" s="1">
        <v>0</v>
      </c>
      <c r="V371" s="1">
        <v>0</v>
      </c>
      <c r="W371" s="1">
        <v>1337</v>
      </c>
      <c r="X371" s="1">
        <v>2</v>
      </c>
      <c r="Y371" s="1">
        <v>0</v>
      </c>
      <c r="Z371" s="1">
        <v>2</v>
      </c>
      <c r="AA371" s="1">
        <v>1</v>
      </c>
      <c r="AB371" s="1" t="s">
        <v>47</v>
      </c>
      <c r="AC371" s="1">
        <v>5</v>
      </c>
      <c r="AD371" s="1" t="s">
        <v>53</v>
      </c>
      <c r="AE371" s="1" t="s">
        <v>54</v>
      </c>
      <c r="AF371" s="1">
        <v>2</v>
      </c>
      <c r="AG371" s="1">
        <v>0</v>
      </c>
      <c r="AH371" s="1">
        <v>3</v>
      </c>
      <c r="AI371" s="1">
        <v>2006</v>
      </c>
      <c r="AJ371" s="1" t="s">
        <v>9</v>
      </c>
      <c r="AK371" s="1">
        <v>153500</v>
      </c>
    </row>
    <row r="372" spans="1:37" x14ac:dyDescent="0.25">
      <c r="A372" s="5">
        <v>781</v>
      </c>
      <c r="B372" s="6">
        <v>20</v>
      </c>
      <c r="C372" s="6" t="s">
        <v>3</v>
      </c>
      <c r="D372" s="6">
        <v>7875</v>
      </c>
      <c r="E372" s="1" t="s">
        <v>45</v>
      </c>
      <c r="F372" s="1">
        <v>7</v>
      </c>
      <c r="G372" s="1">
        <v>5</v>
      </c>
      <c r="H372" s="1">
        <v>1995</v>
      </c>
      <c r="I372" s="1">
        <v>1996</v>
      </c>
      <c r="J372" s="1" t="s">
        <v>46</v>
      </c>
      <c r="K372" s="1" t="s">
        <v>47</v>
      </c>
      <c r="L372" s="1" t="s">
        <v>47</v>
      </c>
      <c r="M372" s="1" t="s">
        <v>55</v>
      </c>
      <c r="N372" s="1" t="s">
        <v>48</v>
      </c>
      <c r="O372" s="1" t="s">
        <v>48</v>
      </c>
      <c r="P372" s="1" t="s">
        <v>50</v>
      </c>
      <c r="Q372" s="1" t="s">
        <v>56</v>
      </c>
      <c r="R372" s="1">
        <v>0</v>
      </c>
      <c r="S372" s="1" t="s">
        <v>52</v>
      </c>
      <c r="T372" s="1">
        <v>1253</v>
      </c>
      <c r="U372" s="1">
        <v>0</v>
      </c>
      <c r="V372" s="1">
        <v>0</v>
      </c>
      <c r="W372" s="1">
        <v>1253</v>
      </c>
      <c r="X372" s="1">
        <v>2</v>
      </c>
      <c r="Y372" s="1">
        <v>0</v>
      </c>
      <c r="Z372" s="1">
        <v>3</v>
      </c>
      <c r="AA372" s="1">
        <v>1</v>
      </c>
      <c r="AB372" s="1" t="s">
        <v>47</v>
      </c>
      <c r="AC372" s="1">
        <v>6</v>
      </c>
      <c r="AD372" s="1" t="s">
        <v>53</v>
      </c>
      <c r="AE372" s="1" t="s">
        <v>54</v>
      </c>
      <c r="AF372" s="1">
        <v>2</v>
      </c>
      <c r="AG372" s="1">
        <v>0</v>
      </c>
      <c r="AH372" s="1">
        <v>6</v>
      </c>
      <c r="AI372" s="1">
        <v>2007</v>
      </c>
      <c r="AJ372" s="1" t="s">
        <v>9</v>
      </c>
      <c r="AK372" s="1">
        <v>176000</v>
      </c>
    </row>
    <row r="373" spans="1:37" x14ac:dyDescent="0.25">
      <c r="A373" s="5">
        <v>1219</v>
      </c>
      <c r="B373" s="6">
        <v>50</v>
      </c>
      <c r="C373" s="6" t="s">
        <v>4</v>
      </c>
      <c r="D373" s="6">
        <v>6240</v>
      </c>
      <c r="E373" s="1" t="s">
        <v>45</v>
      </c>
      <c r="F373" s="1">
        <v>4</v>
      </c>
      <c r="G373" s="1">
        <v>5</v>
      </c>
      <c r="H373" s="1">
        <v>1947</v>
      </c>
      <c r="I373" s="1">
        <v>1950</v>
      </c>
      <c r="J373" s="1" t="s">
        <v>46</v>
      </c>
      <c r="K373" s="1" t="s">
        <v>47</v>
      </c>
      <c r="L373" s="1" t="s">
        <v>47</v>
      </c>
      <c r="M373" s="1" t="s">
        <v>67</v>
      </c>
      <c r="N373" s="1" t="s">
        <v>74</v>
      </c>
      <c r="O373" s="1" t="s">
        <v>74</v>
      </c>
      <c r="P373" s="1" t="s">
        <v>74</v>
      </c>
      <c r="Q373" s="1" t="s">
        <v>74</v>
      </c>
      <c r="R373" s="1">
        <v>0</v>
      </c>
      <c r="S373" s="1" t="s">
        <v>75</v>
      </c>
      <c r="T373" s="1">
        <v>672</v>
      </c>
      <c r="U373" s="1">
        <v>240</v>
      </c>
      <c r="V373" s="1">
        <v>0</v>
      </c>
      <c r="W373" s="1">
        <v>912</v>
      </c>
      <c r="X373" s="1">
        <v>1</v>
      </c>
      <c r="Y373" s="1">
        <v>0</v>
      </c>
      <c r="Z373" s="1">
        <v>2</v>
      </c>
      <c r="AA373" s="1">
        <v>1</v>
      </c>
      <c r="AB373" s="1" t="s">
        <v>47</v>
      </c>
      <c r="AC373" s="1">
        <v>3</v>
      </c>
      <c r="AD373" s="1" t="s">
        <v>53</v>
      </c>
      <c r="AE373" s="1" t="s">
        <v>76</v>
      </c>
      <c r="AF373" s="1">
        <v>0</v>
      </c>
      <c r="AG373" s="1">
        <v>0</v>
      </c>
      <c r="AH373" s="1">
        <v>7</v>
      </c>
      <c r="AI373" s="1">
        <v>2006</v>
      </c>
      <c r="AJ373" s="1" t="s">
        <v>9</v>
      </c>
      <c r="AK373" s="1">
        <v>80500</v>
      </c>
    </row>
    <row r="374" spans="1:37" x14ac:dyDescent="0.25">
      <c r="A374" s="5">
        <v>597</v>
      </c>
      <c r="B374" s="6">
        <v>70</v>
      </c>
      <c r="C374" s="6" t="s">
        <v>4</v>
      </c>
      <c r="D374" s="6">
        <v>3600</v>
      </c>
      <c r="E374" s="1" t="s">
        <v>45</v>
      </c>
      <c r="F374" s="1">
        <v>6</v>
      </c>
      <c r="G374" s="1">
        <v>7</v>
      </c>
      <c r="H374" s="1">
        <v>1910</v>
      </c>
      <c r="I374" s="1">
        <v>1993</v>
      </c>
      <c r="J374" s="1" t="s">
        <v>46</v>
      </c>
      <c r="K374" s="1" t="s">
        <v>47</v>
      </c>
      <c r="L374" s="1" t="s">
        <v>47</v>
      </c>
      <c r="M374" s="1" t="s">
        <v>49</v>
      </c>
      <c r="N374" s="1" t="s">
        <v>47</v>
      </c>
      <c r="O374" s="1" t="s">
        <v>47</v>
      </c>
      <c r="P374" s="1" t="s">
        <v>50</v>
      </c>
      <c r="Q374" s="1" t="s">
        <v>56</v>
      </c>
      <c r="R374" s="1">
        <v>0</v>
      </c>
      <c r="S374" s="1" t="s">
        <v>75</v>
      </c>
      <c r="T374" s="1">
        <v>684</v>
      </c>
      <c r="U374" s="1">
        <v>684</v>
      </c>
      <c r="V374" s="1">
        <v>0</v>
      </c>
      <c r="W374" s="1">
        <v>1368</v>
      </c>
      <c r="X374" s="1">
        <v>1</v>
      </c>
      <c r="Y374" s="1">
        <v>0</v>
      </c>
      <c r="Z374" s="1">
        <v>3</v>
      </c>
      <c r="AA374" s="1">
        <v>1</v>
      </c>
      <c r="AB374" s="1" t="s">
        <v>47</v>
      </c>
      <c r="AC374" s="1">
        <v>7</v>
      </c>
      <c r="AD374" s="1" t="s">
        <v>53</v>
      </c>
      <c r="AE374" s="1" t="s">
        <v>58</v>
      </c>
      <c r="AF374" s="1">
        <v>1</v>
      </c>
      <c r="AG374" s="1">
        <v>0</v>
      </c>
      <c r="AH374" s="1">
        <v>10</v>
      </c>
      <c r="AI374" s="1">
        <v>2006</v>
      </c>
      <c r="AJ374" s="1" t="s">
        <v>9</v>
      </c>
      <c r="AK374" s="1">
        <v>114504</v>
      </c>
    </row>
    <row r="375" spans="1:37" x14ac:dyDescent="0.25">
      <c r="A375" s="5">
        <v>602</v>
      </c>
      <c r="B375" s="6">
        <v>50</v>
      </c>
      <c r="C375" s="6" t="s">
        <v>4</v>
      </c>
      <c r="D375" s="6">
        <v>9000</v>
      </c>
      <c r="E375" s="1" t="s">
        <v>45</v>
      </c>
      <c r="F375" s="1">
        <v>6</v>
      </c>
      <c r="G375" s="1">
        <v>6</v>
      </c>
      <c r="H375" s="1">
        <v>1937</v>
      </c>
      <c r="I375" s="1">
        <v>1950</v>
      </c>
      <c r="J375" s="1" t="s">
        <v>46</v>
      </c>
      <c r="K375" s="1" t="s">
        <v>47</v>
      </c>
      <c r="L375" s="1" t="s">
        <v>48</v>
      </c>
      <c r="M375" s="1" t="s">
        <v>55</v>
      </c>
      <c r="N375" s="1" t="s">
        <v>47</v>
      </c>
      <c r="O375" s="1" t="s">
        <v>47</v>
      </c>
      <c r="P375" s="1" t="s">
        <v>50</v>
      </c>
      <c r="Q375" s="1" t="s">
        <v>56</v>
      </c>
      <c r="R375" s="1">
        <v>0</v>
      </c>
      <c r="S375" s="1" t="s">
        <v>52</v>
      </c>
      <c r="T375" s="1">
        <v>780</v>
      </c>
      <c r="U375" s="1">
        <v>595</v>
      </c>
      <c r="V375" s="1">
        <v>0</v>
      </c>
      <c r="W375" s="1">
        <v>1375</v>
      </c>
      <c r="X375" s="1">
        <v>1</v>
      </c>
      <c r="Y375" s="1">
        <v>1</v>
      </c>
      <c r="Z375" s="1">
        <v>3</v>
      </c>
      <c r="AA375" s="1">
        <v>1</v>
      </c>
      <c r="AB375" s="1" t="s">
        <v>48</v>
      </c>
      <c r="AC375" s="1">
        <v>6</v>
      </c>
      <c r="AD375" s="1" t="s">
        <v>53</v>
      </c>
      <c r="AE375" s="1" t="s">
        <v>58</v>
      </c>
      <c r="AF375" s="1">
        <v>1</v>
      </c>
      <c r="AG375" s="1">
        <v>0</v>
      </c>
      <c r="AH375" s="1">
        <v>12</v>
      </c>
      <c r="AI375" s="1">
        <v>2007</v>
      </c>
      <c r="AJ375" s="1" t="s">
        <v>9</v>
      </c>
      <c r="AK375" s="1">
        <v>141000</v>
      </c>
    </row>
    <row r="376" spans="1:37" x14ac:dyDescent="0.25">
      <c r="A376" s="5">
        <v>456</v>
      </c>
      <c r="B376" s="6">
        <v>20</v>
      </c>
      <c r="C376" s="6" t="s">
        <v>3</v>
      </c>
      <c r="D376" s="6">
        <v>9600</v>
      </c>
      <c r="E376" s="1" t="s">
        <v>45</v>
      </c>
      <c r="F376" s="1">
        <v>7</v>
      </c>
      <c r="G376" s="1">
        <v>6</v>
      </c>
      <c r="H376" s="1">
        <v>1973</v>
      </c>
      <c r="I376" s="1">
        <v>1973</v>
      </c>
      <c r="J376" s="1" t="s">
        <v>61</v>
      </c>
      <c r="K376" s="1" t="s">
        <v>47</v>
      </c>
      <c r="L376" s="1" t="s">
        <v>47</v>
      </c>
      <c r="M376" s="1" t="s">
        <v>49</v>
      </c>
      <c r="N376" s="1" t="s">
        <v>47</v>
      </c>
      <c r="O376" s="1" t="s">
        <v>47</v>
      </c>
      <c r="P376" s="1" t="s">
        <v>50</v>
      </c>
      <c r="Q376" s="1" t="s">
        <v>65</v>
      </c>
      <c r="R376" s="1">
        <v>916</v>
      </c>
      <c r="S376" s="1" t="s">
        <v>52</v>
      </c>
      <c r="T376" s="1">
        <v>1242</v>
      </c>
      <c r="U376" s="1">
        <v>0</v>
      </c>
      <c r="V376" s="1">
        <v>0</v>
      </c>
      <c r="W376" s="1">
        <v>1242</v>
      </c>
      <c r="X376" s="1">
        <v>1</v>
      </c>
      <c r="Y376" s="1">
        <v>1</v>
      </c>
      <c r="Z376" s="1">
        <v>3</v>
      </c>
      <c r="AA376" s="1">
        <v>1</v>
      </c>
      <c r="AB376" s="1" t="s">
        <v>47</v>
      </c>
      <c r="AC376" s="1">
        <v>6</v>
      </c>
      <c r="AD376" s="1" t="s">
        <v>53</v>
      </c>
      <c r="AE376" s="1" t="s">
        <v>54</v>
      </c>
      <c r="AF376" s="1">
        <v>2</v>
      </c>
      <c r="AG376" s="1">
        <v>0</v>
      </c>
      <c r="AH376" s="1">
        <v>9</v>
      </c>
      <c r="AI376" s="1">
        <v>2007</v>
      </c>
      <c r="AJ376" s="1" t="s">
        <v>9</v>
      </c>
      <c r="AK376" s="1">
        <v>175500</v>
      </c>
    </row>
    <row r="377" spans="1:37" x14ac:dyDescent="0.25">
      <c r="A377" s="5">
        <v>385</v>
      </c>
      <c r="B377" s="6">
        <v>60</v>
      </c>
      <c r="C377" s="6" t="s">
        <v>3</v>
      </c>
      <c r="D377" s="6">
        <v>53107</v>
      </c>
      <c r="E377" s="1" t="s">
        <v>59</v>
      </c>
      <c r="F377" s="1">
        <v>6</v>
      </c>
      <c r="G377" s="1">
        <v>5</v>
      </c>
      <c r="H377" s="1">
        <v>1992</v>
      </c>
      <c r="I377" s="1">
        <v>1992</v>
      </c>
      <c r="J377" s="1" t="s">
        <v>46</v>
      </c>
      <c r="K377" s="1" t="s">
        <v>48</v>
      </c>
      <c r="L377" s="1" t="s">
        <v>47</v>
      </c>
      <c r="M377" s="1" t="s">
        <v>55</v>
      </c>
      <c r="N377" s="1" t="s">
        <v>48</v>
      </c>
      <c r="O377" s="1" t="s">
        <v>47</v>
      </c>
      <c r="P377" s="1" t="s">
        <v>68</v>
      </c>
      <c r="Q377" s="1" t="s">
        <v>63</v>
      </c>
      <c r="R377" s="1">
        <v>985</v>
      </c>
      <c r="S377" s="1" t="s">
        <v>52</v>
      </c>
      <c r="T377" s="1">
        <v>1079</v>
      </c>
      <c r="U377" s="1">
        <v>874</v>
      </c>
      <c r="V377" s="1">
        <v>0</v>
      </c>
      <c r="W377" s="1">
        <v>1953</v>
      </c>
      <c r="X377" s="1">
        <v>2</v>
      </c>
      <c r="Y377" s="1">
        <v>1</v>
      </c>
      <c r="Z377" s="1">
        <v>3</v>
      </c>
      <c r="AA377" s="1">
        <v>1</v>
      </c>
      <c r="AB377" s="1" t="s">
        <v>48</v>
      </c>
      <c r="AC377" s="1">
        <v>9</v>
      </c>
      <c r="AD377" s="1" t="s">
        <v>53</v>
      </c>
      <c r="AE377" s="1" t="s">
        <v>54</v>
      </c>
      <c r="AF377" s="1">
        <v>2</v>
      </c>
      <c r="AG377" s="1">
        <v>0</v>
      </c>
      <c r="AH377" s="1">
        <v>6</v>
      </c>
      <c r="AI377" s="1">
        <v>2007</v>
      </c>
      <c r="AJ377" s="1" t="s">
        <v>9</v>
      </c>
      <c r="AK377" s="1">
        <v>240000</v>
      </c>
    </row>
    <row r="378" spans="1:37" x14ac:dyDescent="0.25">
      <c r="A378" s="5">
        <v>1157</v>
      </c>
      <c r="B378" s="6">
        <v>80</v>
      </c>
      <c r="C378" s="6" t="s">
        <v>3</v>
      </c>
      <c r="D378" s="6">
        <v>9350</v>
      </c>
      <c r="E378" s="1" t="s">
        <v>45</v>
      </c>
      <c r="F378" s="1">
        <v>5</v>
      </c>
      <c r="G378" s="1">
        <v>8</v>
      </c>
      <c r="H378" s="1">
        <v>1965</v>
      </c>
      <c r="I378" s="1">
        <v>1999</v>
      </c>
      <c r="J378" s="1" t="s">
        <v>46</v>
      </c>
      <c r="K378" s="1" t="s">
        <v>47</v>
      </c>
      <c r="L378" s="1" t="s">
        <v>48</v>
      </c>
      <c r="M378" s="1" t="s">
        <v>55</v>
      </c>
      <c r="N378" s="1" t="s">
        <v>47</v>
      </c>
      <c r="O378" s="1" t="s">
        <v>47</v>
      </c>
      <c r="P378" s="1" t="s">
        <v>48</v>
      </c>
      <c r="Q378" s="1" t="s">
        <v>65</v>
      </c>
      <c r="R378" s="1">
        <v>633</v>
      </c>
      <c r="S378" s="1" t="s">
        <v>52</v>
      </c>
      <c r="T378" s="1">
        <v>1265</v>
      </c>
      <c r="U378" s="1">
        <v>0</v>
      </c>
      <c r="V378" s="1">
        <v>0</v>
      </c>
      <c r="W378" s="1">
        <v>1265</v>
      </c>
      <c r="X378" s="1">
        <v>2</v>
      </c>
      <c r="Y378" s="1">
        <v>0</v>
      </c>
      <c r="Z378" s="1">
        <v>3</v>
      </c>
      <c r="AA378" s="1">
        <v>1</v>
      </c>
      <c r="AB378" s="1" t="s">
        <v>48</v>
      </c>
      <c r="AC378" s="1">
        <v>6</v>
      </c>
      <c r="AD378" s="1" t="s">
        <v>53</v>
      </c>
      <c r="AE378" s="1" t="s">
        <v>54</v>
      </c>
      <c r="AF378" s="1">
        <v>2</v>
      </c>
      <c r="AG378" s="1">
        <v>0</v>
      </c>
      <c r="AH378" s="1">
        <v>10</v>
      </c>
      <c r="AI378" s="1">
        <v>2008</v>
      </c>
      <c r="AJ378" s="1" t="s">
        <v>9</v>
      </c>
      <c r="AK378" s="1">
        <v>179900</v>
      </c>
    </row>
    <row r="379" spans="1:37" x14ac:dyDescent="0.25">
      <c r="A379" s="5">
        <v>662</v>
      </c>
      <c r="B379" s="6">
        <v>60</v>
      </c>
      <c r="C379" s="6" t="s">
        <v>3</v>
      </c>
      <c r="D379" s="6">
        <v>46589</v>
      </c>
      <c r="E379" s="1" t="s">
        <v>71</v>
      </c>
      <c r="F379" s="1">
        <v>8</v>
      </c>
      <c r="G379" s="1">
        <v>7</v>
      </c>
      <c r="H379" s="1">
        <v>1994</v>
      </c>
      <c r="I379" s="1">
        <v>2005</v>
      </c>
      <c r="J379" s="1" t="s">
        <v>61</v>
      </c>
      <c r="K379" s="1" t="s">
        <v>48</v>
      </c>
      <c r="L379" s="1" t="s">
        <v>47</v>
      </c>
      <c r="M379" s="1" t="s">
        <v>55</v>
      </c>
      <c r="N379" s="1" t="s">
        <v>48</v>
      </c>
      <c r="O379" s="1" t="s">
        <v>48</v>
      </c>
      <c r="P379" s="1" t="s">
        <v>50</v>
      </c>
      <c r="Q379" s="1" t="s">
        <v>63</v>
      </c>
      <c r="R379" s="1">
        <v>1361</v>
      </c>
      <c r="S379" s="1" t="s">
        <v>52</v>
      </c>
      <c r="T379" s="1">
        <v>1686</v>
      </c>
      <c r="U379" s="1">
        <v>762</v>
      </c>
      <c r="V379" s="1">
        <v>0</v>
      </c>
      <c r="W379" s="1">
        <v>2448</v>
      </c>
      <c r="X379" s="1">
        <v>2</v>
      </c>
      <c r="Y379" s="1">
        <v>1</v>
      </c>
      <c r="Z379" s="1">
        <v>4</v>
      </c>
      <c r="AA379" s="1">
        <v>1</v>
      </c>
      <c r="AB379" s="1" t="s">
        <v>48</v>
      </c>
      <c r="AC379" s="1">
        <v>8</v>
      </c>
      <c r="AD379" s="1" t="s">
        <v>53</v>
      </c>
      <c r="AE379" s="1" t="s">
        <v>54</v>
      </c>
      <c r="AF379" s="1">
        <v>3</v>
      </c>
      <c r="AG379" s="1">
        <v>0</v>
      </c>
      <c r="AH379" s="1">
        <v>7</v>
      </c>
      <c r="AI379" s="1">
        <v>2009</v>
      </c>
      <c r="AJ379" s="1" t="s">
        <v>9</v>
      </c>
      <c r="AK379" s="1">
        <v>402000</v>
      </c>
    </row>
    <row r="380" spans="1:37" x14ac:dyDescent="0.25">
      <c r="A380" s="5">
        <v>812</v>
      </c>
      <c r="B380" s="6">
        <v>120</v>
      </c>
      <c r="C380" s="6" t="s">
        <v>4</v>
      </c>
      <c r="D380" s="6">
        <v>4438</v>
      </c>
      <c r="E380" s="1" t="s">
        <v>45</v>
      </c>
      <c r="F380" s="1">
        <v>6</v>
      </c>
      <c r="G380" s="1">
        <v>5</v>
      </c>
      <c r="H380" s="1">
        <v>2004</v>
      </c>
      <c r="I380" s="1">
        <v>2004</v>
      </c>
      <c r="J380" s="1" t="s">
        <v>46</v>
      </c>
      <c r="K380" s="1" t="s">
        <v>48</v>
      </c>
      <c r="L380" s="1" t="s">
        <v>47</v>
      </c>
      <c r="M380" s="1" t="s">
        <v>55</v>
      </c>
      <c r="N380" s="1" t="s">
        <v>48</v>
      </c>
      <c r="O380" s="1" t="s">
        <v>47</v>
      </c>
      <c r="P380" s="1" t="s">
        <v>48</v>
      </c>
      <c r="Q380" s="1" t="s">
        <v>63</v>
      </c>
      <c r="R380" s="1">
        <v>662</v>
      </c>
      <c r="S380" s="1" t="s">
        <v>52</v>
      </c>
      <c r="T380" s="1">
        <v>848</v>
      </c>
      <c r="U380" s="1">
        <v>0</v>
      </c>
      <c r="V380" s="1">
        <v>0</v>
      </c>
      <c r="W380" s="1">
        <v>848</v>
      </c>
      <c r="X380" s="1">
        <v>1</v>
      </c>
      <c r="Y380" s="1">
        <v>0</v>
      </c>
      <c r="Z380" s="1">
        <v>1</v>
      </c>
      <c r="AA380" s="1">
        <v>1</v>
      </c>
      <c r="AB380" s="1" t="s">
        <v>48</v>
      </c>
      <c r="AC380" s="1">
        <v>4</v>
      </c>
      <c r="AD380" s="1" t="s">
        <v>53</v>
      </c>
      <c r="AE380" s="1" t="s">
        <v>54</v>
      </c>
      <c r="AF380" s="1">
        <v>2</v>
      </c>
      <c r="AG380" s="1">
        <v>0</v>
      </c>
      <c r="AH380" s="1">
        <v>6</v>
      </c>
      <c r="AI380" s="1">
        <v>2008</v>
      </c>
      <c r="AJ380" s="1" t="s">
        <v>9</v>
      </c>
      <c r="AK380" s="1">
        <v>144500</v>
      </c>
    </row>
    <row r="381" spans="1:37" x14ac:dyDescent="0.25">
      <c r="A381" s="5">
        <v>40</v>
      </c>
      <c r="B381" s="6">
        <v>90</v>
      </c>
      <c r="C381" s="6" t="s">
        <v>3</v>
      </c>
      <c r="D381" s="6">
        <v>6040</v>
      </c>
      <c r="E381" s="1" t="s">
        <v>45</v>
      </c>
      <c r="F381" s="1">
        <v>4</v>
      </c>
      <c r="G381" s="1">
        <v>5</v>
      </c>
      <c r="H381" s="1">
        <v>1955</v>
      </c>
      <c r="I381" s="1">
        <v>1955</v>
      </c>
      <c r="J381" s="1" t="s">
        <v>46</v>
      </c>
      <c r="K381" s="1" t="s">
        <v>47</v>
      </c>
      <c r="L381" s="1" t="s">
        <v>47</v>
      </c>
      <c r="M381" s="1" t="s">
        <v>55</v>
      </c>
      <c r="N381" s="1" t="s">
        <v>74</v>
      </c>
      <c r="O381" s="1" t="s">
        <v>74</v>
      </c>
      <c r="P381" s="1" t="s">
        <v>74</v>
      </c>
      <c r="Q381" s="1" t="s">
        <v>74</v>
      </c>
      <c r="R381" s="1">
        <v>0</v>
      </c>
      <c r="S381" s="1" t="s">
        <v>75</v>
      </c>
      <c r="T381" s="1">
        <v>1152</v>
      </c>
      <c r="U381" s="1">
        <v>0</v>
      </c>
      <c r="V381" s="1">
        <v>0</v>
      </c>
      <c r="W381" s="1">
        <v>1152</v>
      </c>
      <c r="X381" s="1">
        <v>2</v>
      </c>
      <c r="Y381" s="1">
        <v>0</v>
      </c>
      <c r="Z381" s="1">
        <v>2</v>
      </c>
      <c r="AA381" s="1">
        <v>2</v>
      </c>
      <c r="AB381" s="1" t="s">
        <v>66</v>
      </c>
      <c r="AC381" s="1">
        <v>6</v>
      </c>
      <c r="AD381" s="1" t="s">
        <v>53</v>
      </c>
      <c r="AE381" s="1" t="s">
        <v>76</v>
      </c>
      <c r="AF381" s="1">
        <v>0</v>
      </c>
      <c r="AG381" s="1">
        <v>0</v>
      </c>
      <c r="AH381" s="1">
        <v>6</v>
      </c>
      <c r="AI381" s="1">
        <v>2008</v>
      </c>
      <c r="AJ381" s="1" t="s">
        <v>10</v>
      </c>
      <c r="AK381" s="1">
        <v>82000</v>
      </c>
    </row>
    <row r="382" spans="1:37" x14ac:dyDescent="0.25">
      <c r="A382" s="5">
        <v>169</v>
      </c>
      <c r="B382" s="6">
        <v>60</v>
      </c>
      <c r="C382" s="6" t="s">
        <v>3</v>
      </c>
      <c r="D382" s="6">
        <v>8244</v>
      </c>
      <c r="E382" s="1" t="s">
        <v>45</v>
      </c>
      <c r="F382" s="1">
        <v>7</v>
      </c>
      <c r="G382" s="1">
        <v>5</v>
      </c>
      <c r="H382" s="1">
        <v>2004</v>
      </c>
      <c r="I382" s="1">
        <v>2004</v>
      </c>
      <c r="J382" s="1" t="s">
        <v>46</v>
      </c>
      <c r="K382" s="1" t="s">
        <v>48</v>
      </c>
      <c r="L382" s="1" t="s">
        <v>47</v>
      </c>
      <c r="M382" s="1" t="s">
        <v>55</v>
      </c>
      <c r="N382" s="1" t="s">
        <v>48</v>
      </c>
      <c r="O382" s="1" t="s">
        <v>47</v>
      </c>
      <c r="P382" s="1" t="s">
        <v>50</v>
      </c>
      <c r="Q382" s="1" t="s">
        <v>56</v>
      </c>
      <c r="R382" s="1">
        <v>0</v>
      </c>
      <c r="S382" s="1" t="s">
        <v>52</v>
      </c>
      <c r="T382" s="1">
        <v>840</v>
      </c>
      <c r="U382" s="1">
        <v>880</v>
      </c>
      <c r="V382" s="1">
        <v>0</v>
      </c>
      <c r="W382" s="1">
        <v>1720</v>
      </c>
      <c r="X382" s="1">
        <v>2</v>
      </c>
      <c r="Y382" s="1">
        <v>1</v>
      </c>
      <c r="Z382" s="1">
        <v>3</v>
      </c>
      <c r="AA382" s="1">
        <v>1</v>
      </c>
      <c r="AB382" s="1" t="s">
        <v>48</v>
      </c>
      <c r="AC382" s="1">
        <v>7</v>
      </c>
      <c r="AD382" s="1" t="s">
        <v>53</v>
      </c>
      <c r="AE382" s="1" t="s">
        <v>54</v>
      </c>
      <c r="AF382" s="1">
        <v>2</v>
      </c>
      <c r="AG382" s="1">
        <v>0</v>
      </c>
      <c r="AH382" s="1">
        <v>5</v>
      </c>
      <c r="AI382" s="1">
        <v>2007</v>
      </c>
      <c r="AJ382" s="1" t="s">
        <v>9</v>
      </c>
      <c r="AK382" s="1">
        <v>183500</v>
      </c>
    </row>
    <row r="383" spans="1:37" x14ac:dyDescent="0.25">
      <c r="A383" s="5">
        <v>1035</v>
      </c>
      <c r="B383" s="6">
        <v>30</v>
      </c>
      <c r="C383" s="6" t="s">
        <v>3</v>
      </c>
      <c r="D383" s="6">
        <v>6305</v>
      </c>
      <c r="E383" s="1" t="s">
        <v>45</v>
      </c>
      <c r="F383" s="1">
        <v>5</v>
      </c>
      <c r="G383" s="1">
        <v>7</v>
      </c>
      <c r="H383" s="1">
        <v>1938</v>
      </c>
      <c r="I383" s="1">
        <v>1950</v>
      </c>
      <c r="J383" s="1" t="s">
        <v>46</v>
      </c>
      <c r="K383" s="1" t="s">
        <v>47</v>
      </c>
      <c r="L383" s="1" t="s">
        <v>48</v>
      </c>
      <c r="M383" s="1" t="s">
        <v>55</v>
      </c>
      <c r="N383" s="1" t="s">
        <v>66</v>
      </c>
      <c r="O383" s="1" t="s">
        <v>66</v>
      </c>
      <c r="P383" s="1" t="s">
        <v>50</v>
      </c>
      <c r="Q383" s="1" t="s">
        <v>56</v>
      </c>
      <c r="R383" s="1">
        <v>0</v>
      </c>
      <c r="S383" s="1" t="s">
        <v>52</v>
      </c>
      <c r="T383" s="1">
        <v>954</v>
      </c>
      <c r="U383" s="1">
        <v>0</v>
      </c>
      <c r="V383" s="1">
        <v>0</v>
      </c>
      <c r="W383" s="1">
        <v>954</v>
      </c>
      <c r="X383" s="1">
        <v>1</v>
      </c>
      <c r="Y383" s="1">
        <v>0</v>
      </c>
      <c r="Z383" s="1">
        <v>2</v>
      </c>
      <c r="AA383" s="1">
        <v>1</v>
      </c>
      <c r="AB383" s="1" t="s">
        <v>66</v>
      </c>
      <c r="AC383" s="1">
        <v>5</v>
      </c>
      <c r="AD383" s="1" t="s">
        <v>53</v>
      </c>
      <c r="AE383" s="1" t="s">
        <v>69</v>
      </c>
      <c r="AF383" s="1">
        <v>1</v>
      </c>
      <c r="AG383" s="1">
        <v>0</v>
      </c>
      <c r="AH383" s="1">
        <v>6</v>
      </c>
      <c r="AI383" s="1">
        <v>2007</v>
      </c>
      <c r="AJ383" s="1" t="s">
        <v>9</v>
      </c>
      <c r="AK383" s="1">
        <v>119750</v>
      </c>
    </row>
    <row r="384" spans="1:37" x14ac:dyDescent="0.25">
      <c r="A384" s="5">
        <v>362</v>
      </c>
      <c r="B384" s="6">
        <v>50</v>
      </c>
      <c r="C384" s="6" t="s">
        <v>3</v>
      </c>
      <c r="D384" s="6">
        <v>9144</v>
      </c>
      <c r="E384" s="1" t="s">
        <v>45</v>
      </c>
      <c r="F384" s="1">
        <v>5</v>
      </c>
      <c r="G384" s="1">
        <v>5</v>
      </c>
      <c r="H384" s="1">
        <v>1940</v>
      </c>
      <c r="I384" s="1">
        <v>1982</v>
      </c>
      <c r="J384" s="1" t="s">
        <v>46</v>
      </c>
      <c r="K384" s="1" t="s">
        <v>47</v>
      </c>
      <c r="L384" s="1" t="s">
        <v>47</v>
      </c>
      <c r="M384" s="1" t="s">
        <v>49</v>
      </c>
      <c r="N384" s="1" t="s">
        <v>47</v>
      </c>
      <c r="O384" s="1" t="s">
        <v>47</v>
      </c>
      <c r="P384" s="1" t="s">
        <v>50</v>
      </c>
      <c r="Q384" s="1" t="s">
        <v>60</v>
      </c>
      <c r="R384" s="1">
        <v>399</v>
      </c>
      <c r="S384" s="1" t="s">
        <v>52</v>
      </c>
      <c r="T384" s="1">
        <v>988</v>
      </c>
      <c r="U384" s="1">
        <v>517</v>
      </c>
      <c r="V384" s="1">
        <v>0</v>
      </c>
      <c r="W384" s="1">
        <v>1505</v>
      </c>
      <c r="X384" s="1">
        <v>1</v>
      </c>
      <c r="Y384" s="1">
        <v>0</v>
      </c>
      <c r="Z384" s="1">
        <v>3</v>
      </c>
      <c r="AA384" s="1">
        <v>1</v>
      </c>
      <c r="AB384" s="1" t="s">
        <v>47</v>
      </c>
      <c r="AC384" s="1">
        <v>8</v>
      </c>
      <c r="AD384" s="1" t="s">
        <v>53</v>
      </c>
      <c r="AE384" s="1" t="s">
        <v>58</v>
      </c>
      <c r="AF384" s="1">
        <v>1</v>
      </c>
      <c r="AG384" s="1">
        <v>0</v>
      </c>
      <c r="AH384" s="1">
        <v>7</v>
      </c>
      <c r="AI384" s="1">
        <v>2008</v>
      </c>
      <c r="AJ384" s="1" t="s">
        <v>9</v>
      </c>
      <c r="AK384" s="1">
        <v>145000</v>
      </c>
    </row>
    <row r="385" spans="1:37" x14ac:dyDescent="0.25">
      <c r="A385" s="5">
        <v>359</v>
      </c>
      <c r="B385" s="6">
        <v>80</v>
      </c>
      <c r="C385" s="6" t="s">
        <v>3</v>
      </c>
      <c r="D385" s="6">
        <v>6930</v>
      </c>
      <c r="E385" s="1" t="s">
        <v>45</v>
      </c>
      <c r="F385" s="1">
        <v>5</v>
      </c>
      <c r="G385" s="1">
        <v>4</v>
      </c>
      <c r="H385" s="1">
        <v>1958</v>
      </c>
      <c r="I385" s="1">
        <v>1958</v>
      </c>
      <c r="J385" s="1" t="s">
        <v>61</v>
      </c>
      <c r="K385" s="1" t="s">
        <v>47</v>
      </c>
      <c r="L385" s="1" t="s">
        <v>47</v>
      </c>
      <c r="M385" s="1" t="s">
        <v>49</v>
      </c>
      <c r="N385" s="1" t="s">
        <v>47</v>
      </c>
      <c r="O385" s="1" t="s">
        <v>47</v>
      </c>
      <c r="P385" s="1" t="s">
        <v>68</v>
      </c>
      <c r="Q385" s="1" t="s">
        <v>51</v>
      </c>
      <c r="R385" s="1">
        <v>300</v>
      </c>
      <c r="S385" s="1" t="s">
        <v>52</v>
      </c>
      <c r="T385" s="1">
        <v>1352</v>
      </c>
      <c r="U385" s="1">
        <v>0</v>
      </c>
      <c r="V385" s="1">
        <v>0</v>
      </c>
      <c r="W385" s="1">
        <v>1352</v>
      </c>
      <c r="X385" s="1">
        <v>1</v>
      </c>
      <c r="Y385" s="1">
        <v>0</v>
      </c>
      <c r="Z385" s="1">
        <v>3</v>
      </c>
      <c r="AA385" s="1">
        <v>1</v>
      </c>
      <c r="AB385" s="1" t="s">
        <v>48</v>
      </c>
      <c r="AC385" s="1">
        <v>6</v>
      </c>
      <c r="AD385" s="1" t="s">
        <v>73</v>
      </c>
      <c r="AE385" s="1" t="s">
        <v>69</v>
      </c>
      <c r="AF385" s="1">
        <v>1</v>
      </c>
      <c r="AG385" s="1">
        <v>0</v>
      </c>
      <c r="AH385" s="1">
        <v>7</v>
      </c>
      <c r="AI385" s="1">
        <v>2006</v>
      </c>
      <c r="AJ385" s="1" t="s">
        <v>10</v>
      </c>
      <c r="AK385" s="1">
        <v>130000</v>
      </c>
    </row>
    <row r="386" spans="1:37" x14ac:dyDescent="0.25">
      <c r="A386" s="5">
        <v>523</v>
      </c>
      <c r="B386" s="6">
        <v>50</v>
      </c>
      <c r="C386" s="6" t="s">
        <v>4</v>
      </c>
      <c r="D386" s="6">
        <v>5000</v>
      </c>
      <c r="E386" s="1" t="s">
        <v>59</v>
      </c>
      <c r="F386" s="1">
        <v>6</v>
      </c>
      <c r="G386" s="1">
        <v>7</v>
      </c>
      <c r="H386" s="1">
        <v>1947</v>
      </c>
      <c r="I386" s="1">
        <v>1950</v>
      </c>
      <c r="J386" s="1" t="s">
        <v>46</v>
      </c>
      <c r="K386" s="1" t="s">
        <v>47</v>
      </c>
      <c r="L386" s="1" t="s">
        <v>48</v>
      </c>
      <c r="M386" s="1" t="s">
        <v>49</v>
      </c>
      <c r="N386" s="1" t="s">
        <v>47</v>
      </c>
      <c r="O386" s="1" t="s">
        <v>47</v>
      </c>
      <c r="P386" s="1" t="s">
        <v>50</v>
      </c>
      <c r="Q386" s="1" t="s">
        <v>65</v>
      </c>
      <c r="R386" s="1">
        <v>399</v>
      </c>
      <c r="S386" s="1" t="s">
        <v>52</v>
      </c>
      <c r="T386" s="1">
        <v>1004</v>
      </c>
      <c r="U386" s="1">
        <v>660</v>
      </c>
      <c r="V386" s="1">
        <v>0</v>
      </c>
      <c r="W386" s="1">
        <v>1664</v>
      </c>
      <c r="X386" s="1">
        <v>2</v>
      </c>
      <c r="Y386" s="1">
        <v>0</v>
      </c>
      <c r="Z386" s="1">
        <v>3</v>
      </c>
      <c r="AA386" s="1">
        <v>1</v>
      </c>
      <c r="AB386" s="1" t="s">
        <v>47</v>
      </c>
      <c r="AC386" s="1">
        <v>7</v>
      </c>
      <c r="AD386" s="1" t="s">
        <v>53</v>
      </c>
      <c r="AE386" s="1" t="s">
        <v>58</v>
      </c>
      <c r="AF386" s="1">
        <v>2</v>
      </c>
      <c r="AG386" s="1">
        <v>0</v>
      </c>
      <c r="AH386" s="1">
        <v>10</v>
      </c>
      <c r="AI386" s="1">
        <v>2006</v>
      </c>
      <c r="AJ386" s="1" t="s">
        <v>9</v>
      </c>
      <c r="AK386" s="1">
        <v>159000</v>
      </c>
    </row>
    <row r="387" spans="1:37" x14ac:dyDescent="0.25">
      <c r="A387" s="5">
        <v>672</v>
      </c>
      <c r="B387" s="6">
        <v>70</v>
      </c>
      <c r="C387" s="6" t="s">
        <v>6</v>
      </c>
      <c r="D387" s="6">
        <v>6629</v>
      </c>
      <c r="E387" s="1" t="s">
        <v>45</v>
      </c>
      <c r="F387" s="1">
        <v>6</v>
      </c>
      <c r="G387" s="1">
        <v>6</v>
      </c>
      <c r="H387" s="1">
        <v>1925</v>
      </c>
      <c r="I387" s="1">
        <v>1950</v>
      </c>
      <c r="J387" s="1" t="s">
        <v>61</v>
      </c>
      <c r="K387" s="1" t="s">
        <v>47</v>
      </c>
      <c r="L387" s="1" t="s">
        <v>48</v>
      </c>
      <c r="M387" s="1" t="s">
        <v>67</v>
      </c>
      <c r="N387" s="1" t="s">
        <v>47</v>
      </c>
      <c r="O387" s="1" t="s">
        <v>47</v>
      </c>
      <c r="P387" s="1" t="s">
        <v>50</v>
      </c>
      <c r="Q387" s="1" t="s">
        <v>51</v>
      </c>
      <c r="R387" s="1">
        <v>551</v>
      </c>
      <c r="S387" s="1" t="s">
        <v>75</v>
      </c>
      <c r="T387" s="1">
        <v>697</v>
      </c>
      <c r="U387" s="1">
        <v>672</v>
      </c>
      <c r="V387" s="1">
        <v>0</v>
      </c>
      <c r="W387" s="1">
        <v>1369</v>
      </c>
      <c r="X387" s="1">
        <v>2</v>
      </c>
      <c r="Y387" s="1">
        <v>0</v>
      </c>
      <c r="Z387" s="1">
        <v>3</v>
      </c>
      <c r="AA387" s="1">
        <v>1</v>
      </c>
      <c r="AB387" s="1" t="s">
        <v>47</v>
      </c>
      <c r="AC387" s="1">
        <v>6</v>
      </c>
      <c r="AD387" s="1" t="s">
        <v>53</v>
      </c>
      <c r="AE387" s="1" t="s">
        <v>58</v>
      </c>
      <c r="AF387" s="1">
        <v>1</v>
      </c>
      <c r="AG387" s="1">
        <v>0</v>
      </c>
      <c r="AH387" s="1">
        <v>7</v>
      </c>
      <c r="AI387" s="1">
        <v>2009</v>
      </c>
      <c r="AJ387" s="1" t="s">
        <v>9</v>
      </c>
      <c r="AK387" s="1">
        <v>103600</v>
      </c>
    </row>
    <row r="388" spans="1:37" x14ac:dyDescent="0.25">
      <c r="A388" s="5">
        <v>615</v>
      </c>
      <c r="B388" s="6">
        <v>180</v>
      </c>
      <c r="C388" s="6" t="s">
        <v>4</v>
      </c>
      <c r="D388" s="6">
        <v>1491</v>
      </c>
      <c r="E388" s="1" t="s">
        <v>45</v>
      </c>
      <c r="F388" s="1">
        <v>4</v>
      </c>
      <c r="G388" s="1">
        <v>6</v>
      </c>
      <c r="H388" s="1">
        <v>1972</v>
      </c>
      <c r="I388" s="1">
        <v>1972</v>
      </c>
      <c r="J388" s="1" t="s">
        <v>46</v>
      </c>
      <c r="K388" s="1" t="s">
        <v>47</v>
      </c>
      <c r="L388" s="1" t="s">
        <v>47</v>
      </c>
      <c r="M388" s="1" t="s">
        <v>49</v>
      </c>
      <c r="N388" s="1" t="s">
        <v>48</v>
      </c>
      <c r="O388" s="1" t="s">
        <v>47</v>
      </c>
      <c r="P388" s="1" t="s">
        <v>68</v>
      </c>
      <c r="Q388" s="1" t="s">
        <v>60</v>
      </c>
      <c r="R388" s="1">
        <v>150</v>
      </c>
      <c r="S388" s="1" t="s">
        <v>52</v>
      </c>
      <c r="T388" s="1">
        <v>630</v>
      </c>
      <c r="U388" s="1">
        <v>0</v>
      </c>
      <c r="V388" s="1">
        <v>0</v>
      </c>
      <c r="W388" s="1">
        <v>630</v>
      </c>
      <c r="X388" s="1">
        <v>1</v>
      </c>
      <c r="Y388" s="1">
        <v>0</v>
      </c>
      <c r="Z388" s="1">
        <v>1</v>
      </c>
      <c r="AA388" s="1">
        <v>1</v>
      </c>
      <c r="AB388" s="1" t="s">
        <v>47</v>
      </c>
      <c r="AC388" s="1">
        <v>3</v>
      </c>
      <c r="AD388" s="1" t="s">
        <v>53</v>
      </c>
      <c r="AE388" s="1" t="s">
        <v>76</v>
      </c>
      <c r="AF388" s="1">
        <v>0</v>
      </c>
      <c r="AG388" s="1">
        <v>0</v>
      </c>
      <c r="AH388" s="1">
        <v>5</v>
      </c>
      <c r="AI388" s="1">
        <v>2010</v>
      </c>
      <c r="AJ388" s="1" t="s">
        <v>9</v>
      </c>
      <c r="AK388" s="1">
        <v>75500</v>
      </c>
    </row>
    <row r="389" spans="1:37" x14ac:dyDescent="0.25">
      <c r="A389" s="5">
        <v>71</v>
      </c>
      <c r="B389" s="6">
        <v>20</v>
      </c>
      <c r="C389" s="6" t="s">
        <v>3</v>
      </c>
      <c r="D389" s="6">
        <v>13651</v>
      </c>
      <c r="E389" s="1" t="s">
        <v>45</v>
      </c>
      <c r="F389" s="1">
        <v>7</v>
      </c>
      <c r="G389" s="1">
        <v>6</v>
      </c>
      <c r="H389" s="1">
        <v>1973</v>
      </c>
      <c r="I389" s="1">
        <v>1973</v>
      </c>
      <c r="J389" s="1" t="s">
        <v>46</v>
      </c>
      <c r="K389" s="1" t="s">
        <v>47</v>
      </c>
      <c r="L389" s="1" t="s">
        <v>48</v>
      </c>
      <c r="M389" s="1" t="s">
        <v>49</v>
      </c>
      <c r="N389" s="1" t="s">
        <v>48</v>
      </c>
      <c r="O389" s="1" t="s">
        <v>47</v>
      </c>
      <c r="P389" s="1" t="s">
        <v>48</v>
      </c>
      <c r="Q389" s="1" t="s">
        <v>65</v>
      </c>
      <c r="R389" s="1">
        <v>1880</v>
      </c>
      <c r="S389" s="1" t="s">
        <v>52</v>
      </c>
      <c r="T389" s="1">
        <v>2223</v>
      </c>
      <c r="U389" s="1">
        <v>0</v>
      </c>
      <c r="V389" s="1">
        <v>0</v>
      </c>
      <c r="W389" s="1">
        <v>2223</v>
      </c>
      <c r="X389" s="1">
        <v>2</v>
      </c>
      <c r="Y389" s="1">
        <v>0</v>
      </c>
      <c r="Z389" s="1">
        <v>3</v>
      </c>
      <c r="AA389" s="1">
        <v>1</v>
      </c>
      <c r="AB389" s="1" t="s">
        <v>47</v>
      </c>
      <c r="AC389" s="1">
        <v>8</v>
      </c>
      <c r="AD389" s="1" t="s">
        <v>53</v>
      </c>
      <c r="AE389" s="1" t="s">
        <v>54</v>
      </c>
      <c r="AF389" s="1">
        <v>2</v>
      </c>
      <c r="AG389" s="1">
        <v>0</v>
      </c>
      <c r="AH389" s="1">
        <v>2</v>
      </c>
      <c r="AI389" s="1">
        <v>2007</v>
      </c>
      <c r="AJ389" s="1" t="s">
        <v>9</v>
      </c>
      <c r="AK389" s="1">
        <v>244000</v>
      </c>
    </row>
    <row r="390" spans="1:37" x14ac:dyDescent="0.25">
      <c r="A390" s="5">
        <v>664</v>
      </c>
      <c r="B390" s="6">
        <v>85</v>
      </c>
      <c r="C390" s="6" t="s">
        <v>3</v>
      </c>
      <c r="D390" s="6">
        <v>10012</v>
      </c>
      <c r="E390" s="1" t="s">
        <v>45</v>
      </c>
      <c r="F390" s="1">
        <v>4</v>
      </c>
      <c r="G390" s="1">
        <v>5</v>
      </c>
      <c r="H390" s="1">
        <v>1972</v>
      </c>
      <c r="I390" s="1">
        <v>1972</v>
      </c>
      <c r="J390" s="1" t="s">
        <v>46</v>
      </c>
      <c r="K390" s="1" t="s">
        <v>47</v>
      </c>
      <c r="L390" s="1" t="s">
        <v>47</v>
      </c>
      <c r="M390" s="1" t="s">
        <v>49</v>
      </c>
      <c r="N390" s="1" t="s">
        <v>48</v>
      </c>
      <c r="O390" s="1" t="s">
        <v>47</v>
      </c>
      <c r="P390" s="1" t="s">
        <v>68</v>
      </c>
      <c r="Q390" s="1" t="s">
        <v>51</v>
      </c>
      <c r="R390" s="1">
        <v>920</v>
      </c>
      <c r="S390" s="1" t="s">
        <v>52</v>
      </c>
      <c r="T390" s="1">
        <v>1181</v>
      </c>
      <c r="U390" s="1">
        <v>0</v>
      </c>
      <c r="V390" s="1">
        <v>0</v>
      </c>
      <c r="W390" s="1">
        <v>1181</v>
      </c>
      <c r="X390" s="1">
        <v>2</v>
      </c>
      <c r="Y390" s="1">
        <v>0</v>
      </c>
      <c r="Z390" s="1">
        <v>3</v>
      </c>
      <c r="AA390" s="1">
        <v>1</v>
      </c>
      <c r="AB390" s="1" t="s">
        <v>47</v>
      </c>
      <c r="AC390" s="1">
        <v>6</v>
      </c>
      <c r="AD390" s="1" t="s">
        <v>53</v>
      </c>
      <c r="AE390" s="1" t="s">
        <v>58</v>
      </c>
      <c r="AF390" s="1">
        <v>2</v>
      </c>
      <c r="AG390" s="1">
        <v>0</v>
      </c>
      <c r="AH390" s="1">
        <v>4</v>
      </c>
      <c r="AI390" s="1">
        <v>2008</v>
      </c>
      <c r="AJ390" s="1" t="s">
        <v>9</v>
      </c>
      <c r="AK390" s="1">
        <v>137500</v>
      </c>
    </row>
    <row r="391" spans="1:37" x14ac:dyDescent="0.25">
      <c r="A391" s="5">
        <v>32</v>
      </c>
      <c r="B391" s="6">
        <v>20</v>
      </c>
      <c r="C391" s="6" t="s">
        <v>3</v>
      </c>
      <c r="D391" s="6">
        <v>8544</v>
      </c>
      <c r="E391" s="1" t="s">
        <v>71</v>
      </c>
      <c r="F391" s="1">
        <v>5</v>
      </c>
      <c r="G391" s="1">
        <v>6</v>
      </c>
      <c r="H391" s="1">
        <v>1966</v>
      </c>
      <c r="I391" s="1">
        <v>2006</v>
      </c>
      <c r="J391" s="1" t="s">
        <v>46</v>
      </c>
      <c r="K391" s="1" t="s">
        <v>47</v>
      </c>
      <c r="L391" s="1" t="s">
        <v>47</v>
      </c>
      <c r="M391" s="1" t="s">
        <v>49</v>
      </c>
      <c r="N391" s="1" t="s">
        <v>47</v>
      </c>
      <c r="O391" s="1" t="s">
        <v>47</v>
      </c>
      <c r="P391" s="1" t="s">
        <v>50</v>
      </c>
      <c r="Q391" s="1" t="s">
        <v>56</v>
      </c>
      <c r="R391" s="1">
        <v>0</v>
      </c>
      <c r="S391" s="1" t="s">
        <v>52</v>
      </c>
      <c r="T391" s="1">
        <v>1228</v>
      </c>
      <c r="U391" s="1">
        <v>0</v>
      </c>
      <c r="V391" s="1">
        <v>0</v>
      </c>
      <c r="W391" s="1">
        <v>1228</v>
      </c>
      <c r="X391" s="1">
        <v>1</v>
      </c>
      <c r="Y391" s="1">
        <v>1</v>
      </c>
      <c r="Z391" s="1">
        <v>3</v>
      </c>
      <c r="AA391" s="1">
        <v>1</v>
      </c>
      <c r="AB391" s="1" t="s">
        <v>48</v>
      </c>
      <c r="AC391" s="1">
        <v>6</v>
      </c>
      <c r="AD391" s="1" t="s">
        <v>53</v>
      </c>
      <c r="AE391" s="1" t="s">
        <v>54</v>
      </c>
      <c r="AF391" s="1">
        <v>1</v>
      </c>
      <c r="AG391" s="1">
        <v>0</v>
      </c>
      <c r="AH391" s="1">
        <v>6</v>
      </c>
      <c r="AI391" s="1">
        <v>2008</v>
      </c>
      <c r="AJ391" s="1" t="s">
        <v>9</v>
      </c>
      <c r="AK391" s="1">
        <v>149350</v>
      </c>
    </row>
    <row r="392" spans="1:37" x14ac:dyDescent="0.25">
      <c r="A392" s="5">
        <v>363</v>
      </c>
      <c r="B392" s="6">
        <v>85</v>
      </c>
      <c r="C392" s="6" t="s">
        <v>3</v>
      </c>
      <c r="D392" s="6">
        <v>7301</v>
      </c>
      <c r="E392" s="1" t="s">
        <v>59</v>
      </c>
      <c r="F392" s="1">
        <v>7</v>
      </c>
      <c r="G392" s="1">
        <v>5</v>
      </c>
      <c r="H392" s="1">
        <v>2003</v>
      </c>
      <c r="I392" s="1">
        <v>2003</v>
      </c>
      <c r="J392" s="1" t="s">
        <v>46</v>
      </c>
      <c r="K392" s="1" t="s">
        <v>48</v>
      </c>
      <c r="L392" s="1" t="s">
        <v>47</v>
      </c>
      <c r="M392" s="1" t="s">
        <v>67</v>
      </c>
      <c r="N392" s="1" t="s">
        <v>74</v>
      </c>
      <c r="O392" s="1" t="s">
        <v>74</v>
      </c>
      <c r="P392" s="1" t="s">
        <v>74</v>
      </c>
      <c r="Q392" s="1" t="s">
        <v>74</v>
      </c>
      <c r="R392" s="1">
        <v>0</v>
      </c>
      <c r="S392" s="1" t="s">
        <v>52</v>
      </c>
      <c r="T392" s="1">
        <v>495</v>
      </c>
      <c r="U392" s="1">
        <v>1427</v>
      </c>
      <c r="V392" s="1">
        <v>0</v>
      </c>
      <c r="W392" s="1">
        <v>1922</v>
      </c>
      <c r="X392" s="1">
        <v>3</v>
      </c>
      <c r="Y392" s="1">
        <v>0</v>
      </c>
      <c r="Z392" s="1">
        <v>4</v>
      </c>
      <c r="AA392" s="1">
        <v>1</v>
      </c>
      <c r="AB392" s="1" t="s">
        <v>48</v>
      </c>
      <c r="AC392" s="1">
        <v>7</v>
      </c>
      <c r="AD392" s="1" t="s">
        <v>53</v>
      </c>
      <c r="AE392" s="1" t="s">
        <v>69</v>
      </c>
      <c r="AF392" s="1">
        <v>2</v>
      </c>
      <c r="AG392" s="1">
        <v>0</v>
      </c>
      <c r="AH392" s="1">
        <v>7</v>
      </c>
      <c r="AI392" s="1">
        <v>2009</v>
      </c>
      <c r="AJ392" s="1" t="s">
        <v>9</v>
      </c>
      <c r="AK392" s="1">
        <v>198500</v>
      </c>
    </row>
    <row r="393" spans="1:37" x14ac:dyDescent="0.25">
      <c r="A393" s="5">
        <v>222</v>
      </c>
      <c r="B393" s="6">
        <v>60</v>
      </c>
      <c r="C393" s="6" t="s">
        <v>3</v>
      </c>
      <c r="D393" s="6">
        <v>8068</v>
      </c>
      <c r="E393" s="1" t="s">
        <v>45</v>
      </c>
      <c r="F393" s="1">
        <v>6</v>
      </c>
      <c r="G393" s="1">
        <v>5</v>
      </c>
      <c r="H393" s="1">
        <v>2002</v>
      </c>
      <c r="I393" s="1">
        <v>2002</v>
      </c>
      <c r="J393" s="1" t="s">
        <v>46</v>
      </c>
      <c r="K393" s="1" t="s">
        <v>48</v>
      </c>
      <c r="L393" s="1" t="s">
        <v>47</v>
      </c>
      <c r="M393" s="1" t="s">
        <v>55</v>
      </c>
      <c r="N393" s="1" t="s">
        <v>48</v>
      </c>
      <c r="O393" s="1" t="s">
        <v>47</v>
      </c>
      <c r="P393" s="1" t="s">
        <v>50</v>
      </c>
      <c r="Q393" s="1" t="s">
        <v>56</v>
      </c>
      <c r="R393" s="1">
        <v>0</v>
      </c>
      <c r="S393" s="1" t="s">
        <v>52</v>
      </c>
      <c r="T393" s="1">
        <v>1010</v>
      </c>
      <c r="U393" s="1">
        <v>1257</v>
      </c>
      <c r="V393" s="1">
        <v>0</v>
      </c>
      <c r="W393" s="1">
        <v>2267</v>
      </c>
      <c r="X393" s="1">
        <v>2</v>
      </c>
      <c r="Y393" s="1">
        <v>1</v>
      </c>
      <c r="Z393" s="1">
        <v>4</v>
      </c>
      <c r="AA393" s="1">
        <v>1</v>
      </c>
      <c r="AB393" s="1" t="s">
        <v>48</v>
      </c>
      <c r="AC393" s="1">
        <v>8</v>
      </c>
      <c r="AD393" s="1" t="s">
        <v>53</v>
      </c>
      <c r="AE393" s="1" t="s">
        <v>69</v>
      </c>
      <c r="AF393" s="1">
        <v>2</v>
      </c>
      <c r="AG393" s="1">
        <v>0</v>
      </c>
      <c r="AH393" s="1">
        <v>12</v>
      </c>
      <c r="AI393" s="1">
        <v>2009</v>
      </c>
      <c r="AJ393" s="1" t="s">
        <v>9</v>
      </c>
      <c r="AK393" s="1">
        <v>200000</v>
      </c>
    </row>
    <row r="394" spans="1:37" x14ac:dyDescent="0.25">
      <c r="A394" s="5">
        <v>87</v>
      </c>
      <c r="B394" s="6">
        <v>60</v>
      </c>
      <c r="C394" s="6" t="s">
        <v>3</v>
      </c>
      <c r="D394" s="6">
        <v>11911</v>
      </c>
      <c r="E394" s="1" t="s">
        <v>45</v>
      </c>
      <c r="F394" s="1">
        <v>6</v>
      </c>
      <c r="G394" s="1">
        <v>5</v>
      </c>
      <c r="H394" s="1">
        <v>2005</v>
      </c>
      <c r="I394" s="1">
        <v>2005</v>
      </c>
      <c r="J394" s="1" t="s">
        <v>46</v>
      </c>
      <c r="K394" s="1" t="s">
        <v>48</v>
      </c>
      <c r="L394" s="1" t="s">
        <v>47</v>
      </c>
      <c r="M394" s="1" t="s">
        <v>55</v>
      </c>
      <c r="N394" s="1" t="s">
        <v>48</v>
      </c>
      <c r="O394" s="1" t="s">
        <v>47</v>
      </c>
      <c r="P394" s="1" t="s">
        <v>68</v>
      </c>
      <c r="Q394" s="1" t="s">
        <v>56</v>
      </c>
      <c r="R394" s="1">
        <v>0</v>
      </c>
      <c r="S394" s="1" t="s">
        <v>52</v>
      </c>
      <c r="T394" s="1">
        <v>684</v>
      </c>
      <c r="U394" s="1">
        <v>876</v>
      </c>
      <c r="V394" s="1">
        <v>0</v>
      </c>
      <c r="W394" s="1">
        <v>1560</v>
      </c>
      <c r="X394" s="1">
        <v>2</v>
      </c>
      <c r="Y394" s="1">
        <v>1</v>
      </c>
      <c r="Z394" s="1">
        <v>3</v>
      </c>
      <c r="AA394" s="1">
        <v>1</v>
      </c>
      <c r="AB394" s="1" t="s">
        <v>48</v>
      </c>
      <c r="AC394" s="1">
        <v>6</v>
      </c>
      <c r="AD394" s="1" t="s">
        <v>53</v>
      </c>
      <c r="AE394" s="1" t="s">
        <v>69</v>
      </c>
      <c r="AF394" s="1">
        <v>2</v>
      </c>
      <c r="AG394" s="1">
        <v>0</v>
      </c>
      <c r="AH394" s="1">
        <v>3</v>
      </c>
      <c r="AI394" s="1">
        <v>2009</v>
      </c>
      <c r="AJ394" s="1" t="s">
        <v>9</v>
      </c>
      <c r="AK394" s="1">
        <v>174000</v>
      </c>
    </row>
    <row r="395" spans="1:37" x14ac:dyDescent="0.25">
      <c r="A395" s="5">
        <v>547</v>
      </c>
      <c r="B395" s="6">
        <v>50</v>
      </c>
      <c r="C395" s="6" t="s">
        <v>3</v>
      </c>
      <c r="D395" s="6">
        <v>8737</v>
      </c>
      <c r="E395" s="1" t="s">
        <v>45</v>
      </c>
      <c r="F395" s="1">
        <v>6</v>
      </c>
      <c r="G395" s="1">
        <v>7</v>
      </c>
      <c r="H395" s="1">
        <v>1923</v>
      </c>
      <c r="I395" s="1">
        <v>1950</v>
      </c>
      <c r="J395" s="1" t="s">
        <v>46</v>
      </c>
      <c r="K395" s="1" t="s">
        <v>47</v>
      </c>
      <c r="L395" s="1" t="s">
        <v>47</v>
      </c>
      <c r="M395" s="1" t="s">
        <v>67</v>
      </c>
      <c r="N395" s="1" t="s">
        <v>48</v>
      </c>
      <c r="O395" s="1" t="s">
        <v>47</v>
      </c>
      <c r="P395" s="1" t="s">
        <v>50</v>
      </c>
      <c r="Q395" s="1" t="s">
        <v>60</v>
      </c>
      <c r="R395" s="1">
        <v>300</v>
      </c>
      <c r="S395" s="1" t="s">
        <v>52</v>
      </c>
      <c r="T395" s="1">
        <v>915</v>
      </c>
      <c r="U395" s="1">
        <v>720</v>
      </c>
      <c r="V395" s="1">
        <v>0</v>
      </c>
      <c r="W395" s="1">
        <v>1635</v>
      </c>
      <c r="X395" s="1">
        <v>1</v>
      </c>
      <c r="Y395" s="1">
        <v>1</v>
      </c>
      <c r="Z395" s="1">
        <v>3</v>
      </c>
      <c r="AA395" s="1">
        <v>1</v>
      </c>
      <c r="AB395" s="1" t="s">
        <v>47</v>
      </c>
      <c r="AC395" s="1">
        <v>6</v>
      </c>
      <c r="AD395" s="1" t="s">
        <v>53</v>
      </c>
      <c r="AE395" s="1" t="s">
        <v>58</v>
      </c>
      <c r="AF395" s="1">
        <v>2</v>
      </c>
      <c r="AG395" s="1">
        <v>0</v>
      </c>
      <c r="AH395" s="1">
        <v>5</v>
      </c>
      <c r="AI395" s="1">
        <v>2007</v>
      </c>
      <c r="AJ395" s="1" t="s">
        <v>9</v>
      </c>
      <c r="AK395" s="1">
        <v>210000</v>
      </c>
    </row>
    <row r="396" spans="1:37" x14ac:dyDescent="0.25">
      <c r="A396" s="5">
        <v>18</v>
      </c>
      <c r="B396" s="6">
        <v>90</v>
      </c>
      <c r="C396" s="6" t="s">
        <v>3</v>
      </c>
      <c r="D396" s="6">
        <v>10791</v>
      </c>
      <c r="E396" s="1" t="s">
        <v>45</v>
      </c>
      <c r="F396" s="1">
        <v>4</v>
      </c>
      <c r="G396" s="1">
        <v>5</v>
      </c>
      <c r="H396" s="1">
        <v>1967</v>
      </c>
      <c r="I396" s="1">
        <v>1967</v>
      </c>
      <c r="J396" s="1" t="s">
        <v>46</v>
      </c>
      <c r="K396" s="1" t="s">
        <v>47</v>
      </c>
      <c r="L396" s="1" t="s">
        <v>47</v>
      </c>
      <c r="M396" s="1" t="s">
        <v>67</v>
      </c>
      <c r="N396" s="1" t="s">
        <v>74</v>
      </c>
      <c r="O396" s="1" t="s">
        <v>74</v>
      </c>
      <c r="P396" s="1" t="s">
        <v>74</v>
      </c>
      <c r="Q396" s="1" t="s">
        <v>74</v>
      </c>
      <c r="R396" s="1">
        <v>0</v>
      </c>
      <c r="S396" s="1" t="s">
        <v>52</v>
      </c>
      <c r="T396" s="1">
        <v>1296</v>
      </c>
      <c r="U396" s="1">
        <v>0</v>
      </c>
      <c r="V396" s="1">
        <v>0</v>
      </c>
      <c r="W396" s="1">
        <v>1296</v>
      </c>
      <c r="X396" s="1">
        <v>2</v>
      </c>
      <c r="Y396" s="1">
        <v>0</v>
      </c>
      <c r="Z396" s="1">
        <v>2</v>
      </c>
      <c r="AA396" s="1">
        <v>2</v>
      </c>
      <c r="AB396" s="1" t="s">
        <v>47</v>
      </c>
      <c r="AC396" s="1">
        <v>6</v>
      </c>
      <c r="AD396" s="1" t="s">
        <v>53</v>
      </c>
      <c r="AE396" s="1" t="s">
        <v>69</v>
      </c>
      <c r="AF396" s="1">
        <v>2</v>
      </c>
      <c r="AG396" s="1">
        <v>0</v>
      </c>
      <c r="AH396" s="1">
        <v>10</v>
      </c>
      <c r="AI396" s="1">
        <v>2006</v>
      </c>
      <c r="AJ396" s="1" t="s">
        <v>9</v>
      </c>
      <c r="AK396" s="1">
        <v>90000</v>
      </c>
    </row>
    <row r="397" spans="1:37" x14ac:dyDescent="0.25">
      <c r="A397" s="5">
        <v>1145</v>
      </c>
      <c r="B397" s="6">
        <v>190</v>
      </c>
      <c r="C397" s="6" t="s">
        <v>3</v>
      </c>
      <c r="D397" s="6">
        <v>12180</v>
      </c>
      <c r="E397" s="1" t="s">
        <v>45</v>
      </c>
      <c r="F397" s="1">
        <v>4</v>
      </c>
      <c r="G397" s="1">
        <v>4</v>
      </c>
      <c r="H397" s="1">
        <v>1941</v>
      </c>
      <c r="I397" s="1">
        <v>1950</v>
      </c>
      <c r="J397" s="1" t="s">
        <v>46</v>
      </c>
      <c r="K397" s="1" t="s">
        <v>47</v>
      </c>
      <c r="L397" s="1" t="s">
        <v>66</v>
      </c>
      <c r="M397" s="1" t="s">
        <v>67</v>
      </c>
      <c r="N397" s="1" t="s">
        <v>48</v>
      </c>
      <c r="O397" s="1" t="s">
        <v>47</v>
      </c>
      <c r="P397" s="1" t="s">
        <v>50</v>
      </c>
      <c r="Q397" s="1" t="s">
        <v>51</v>
      </c>
      <c r="R397" s="1">
        <v>348</v>
      </c>
      <c r="S397" s="1" t="s">
        <v>75</v>
      </c>
      <c r="T397" s="1">
        <v>672</v>
      </c>
      <c r="U397" s="1">
        <v>252</v>
      </c>
      <c r="V397" s="1">
        <v>0</v>
      </c>
      <c r="W397" s="1">
        <v>924</v>
      </c>
      <c r="X397" s="1">
        <v>1</v>
      </c>
      <c r="Y397" s="1">
        <v>0</v>
      </c>
      <c r="Z397" s="1">
        <v>2</v>
      </c>
      <c r="AA397" s="1">
        <v>1</v>
      </c>
      <c r="AB397" s="1" t="s">
        <v>66</v>
      </c>
      <c r="AC397" s="1">
        <v>5</v>
      </c>
      <c r="AD397" s="1" t="s">
        <v>53</v>
      </c>
      <c r="AE397" s="1" t="s">
        <v>58</v>
      </c>
      <c r="AF397" s="1">
        <v>1</v>
      </c>
      <c r="AG397" s="1">
        <v>0</v>
      </c>
      <c r="AH397" s="1">
        <v>7</v>
      </c>
      <c r="AI397" s="1">
        <v>2010</v>
      </c>
      <c r="AJ397" s="1" t="s">
        <v>9</v>
      </c>
      <c r="AK397" s="1">
        <v>80000</v>
      </c>
    </row>
    <row r="398" spans="1:37" x14ac:dyDescent="0.25">
      <c r="A398" s="5">
        <v>657</v>
      </c>
      <c r="B398" s="6">
        <v>20</v>
      </c>
      <c r="C398" s="6" t="s">
        <v>3</v>
      </c>
      <c r="D398" s="6">
        <v>10007</v>
      </c>
      <c r="E398" s="1" t="s">
        <v>45</v>
      </c>
      <c r="F398" s="1">
        <v>5</v>
      </c>
      <c r="G398" s="1">
        <v>7</v>
      </c>
      <c r="H398" s="1">
        <v>1959</v>
      </c>
      <c r="I398" s="1">
        <v>2006</v>
      </c>
      <c r="J398" s="1" t="s">
        <v>46</v>
      </c>
      <c r="K398" s="1" t="s">
        <v>48</v>
      </c>
      <c r="L398" s="1" t="s">
        <v>47</v>
      </c>
      <c r="M398" s="1" t="s">
        <v>49</v>
      </c>
      <c r="N398" s="1" t="s">
        <v>47</v>
      </c>
      <c r="O398" s="1" t="s">
        <v>47</v>
      </c>
      <c r="P398" s="1" t="s">
        <v>50</v>
      </c>
      <c r="Q398" s="1" t="s">
        <v>65</v>
      </c>
      <c r="R398" s="1">
        <v>806</v>
      </c>
      <c r="S398" s="1" t="s">
        <v>52</v>
      </c>
      <c r="T398" s="1">
        <v>1053</v>
      </c>
      <c r="U398" s="1">
        <v>0</v>
      </c>
      <c r="V398" s="1">
        <v>0</v>
      </c>
      <c r="W398" s="1">
        <v>1053</v>
      </c>
      <c r="X398" s="1">
        <v>1</v>
      </c>
      <c r="Y398" s="1">
        <v>1</v>
      </c>
      <c r="Z398" s="1">
        <v>3</v>
      </c>
      <c r="AA398" s="1">
        <v>1</v>
      </c>
      <c r="AB398" s="1" t="s">
        <v>48</v>
      </c>
      <c r="AC398" s="1">
        <v>5</v>
      </c>
      <c r="AD398" s="1" t="s">
        <v>53</v>
      </c>
      <c r="AE398" s="1" t="s">
        <v>54</v>
      </c>
      <c r="AF398" s="1">
        <v>1</v>
      </c>
      <c r="AG398" s="1">
        <v>0</v>
      </c>
      <c r="AH398" s="1">
        <v>8</v>
      </c>
      <c r="AI398" s="1">
        <v>2008</v>
      </c>
      <c r="AJ398" s="1" t="s">
        <v>9</v>
      </c>
      <c r="AK398" s="1">
        <v>145500</v>
      </c>
    </row>
    <row r="399" spans="1:37" x14ac:dyDescent="0.25">
      <c r="A399" s="5">
        <v>1039</v>
      </c>
      <c r="B399" s="6">
        <v>160</v>
      </c>
      <c r="C399" s="6" t="s">
        <v>4</v>
      </c>
      <c r="D399" s="6">
        <v>1533</v>
      </c>
      <c r="E399" s="1" t="s">
        <v>45</v>
      </c>
      <c r="F399" s="1">
        <v>4</v>
      </c>
      <c r="G399" s="1">
        <v>6</v>
      </c>
      <c r="H399" s="1">
        <v>1970</v>
      </c>
      <c r="I399" s="1">
        <v>2008</v>
      </c>
      <c r="J399" s="1" t="s">
        <v>46</v>
      </c>
      <c r="K399" s="1" t="s">
        <v>47</v>
      </c>
      <c r="L399" s="1" t="s">
        <v>47</v>
      </c>
      <c r="M399" s="1" t="s">
        <v>49</v>
      </c>
      <c r="N399" s="1" t="s">
        <v>47</v>
      </c>
      <c r="O399" s="1" t="s">
        <v>47</v>
      </c>
      <c r="P399" s="1" t="s">
        <v>50</v>
      </c>
      <c r="Q399" s="1" t="s">
        <v>56</v>
      </c>
      <c r="R399" s="1">
        <v>0</v>
      </c>
      <c r="S399" s="1" t="s">
        <v>52</v>
      </c>
      <c r="T399" s="1">
        <v>798</v>
      </c>
      <c r="U399" s="1">
        <v>546</v>
      </c>
      <c r="V399" s="1">
        <v>0</v>
      </c>
      <c r="W399" s="1">
        <v>1344</v>
      </c>
      <c r="X399" s="1">
        <v>1</v>
      </c>
      <c r="Y399" s="1">
        <v>1</v>
      </c>
      <c r="Z399" s="1">
        <v>3</v>
      </c>
      <c r="AA399" s="1">
        <v>1</v>
      </c>
      <c r="AB399" s="1" t="s">
        <v>47</v>
      </c>
      <c r="AC399" s="1">
        <v>6</v>
      </c>
      <c r="AD399" s="1" t="s">
        <v>53</v>
      </c>
      <c r="AE399" s="1" t="s">
        <v>76</v>
      </c>
      <c r="AF399" s="1">
        <v>0</v>
      </c>
      <c r="AG399" s="1">
        <v>0</v>
      </c>
      <c r="AH399" s="1">
        <v>5</v>
      </c>
      <c r="AI399" s="1">
        <v>2009</v>
      </c>
      <c r="AJ399" s="1" t="s">
        <v>9</v>
      </c>
      <c r="AK399" s="1">
        <v>97000</v>
      </c>
    </row>
    <row r="400" spans="1:37" x14ac:dyDescent="0.25">
      <c r="A400" s="5">
        <v>881</v>
      </c>
      <c r="B400" s="6">
        <v>20</v>
      </c>
      <c r="C400" s="6" t="s">
        <v>3</v>
      </c>
      <c r="D400" s="6">
        <v>7024</v>
      </c>
      <c r="E400" s="1" t="s">
        <v>45</v>
      </c>
      <c r="F400" s="1">
        <v>5</v>
      </c>
      <c r="G400" s="1">
        <v>5</v>
      </c>
      <c r="H400" s="1">
        <v>2005</v>
      </c>
      <c r="I400" s="1">
        <v>2006</v>
      </c>
      <c r="J400" s="1" t="s">
        <v>46</v>
      </c>
      <c r="K400" s="1" t="s">
        <v>47</v>
      </c>
      <c r="L400" s="1" t="s">
        <v>47</v>
      </c>
      <c r="M400" s="1" t="s">
        <v>55</v>
      </c>
      <c r="N400" s="1" t="s">
        <v>62</v>
      </c>
      <c r="O400" s="1" t="s">
        <v>48</v>
      </c>
      <c r="P400" s="1" t="s">
        <v>50</v>
      </c>
      <c r="Q400" s="1" t="s">
        <v>65</v>
      </c>
      <c r="R400" s="1">
        <v>980</v>
      </c>
      <c r="S400" s="1" t="s">
        <v>52</v>
      </c>
      <c r="T400" s="1">
        <v>1090</v>
      </c>
      <c r="U400" s="1">
        <v>0</v>
      </c>
      <c r="V400" s="1">
        <v>0</v>
      </c>
      <c r="W400" s="1">
        <v>1090</v>
      </c>
      <c r="X400" s="1">
        <v>1</v>
      </c>
      <c r="Y400" s="1">
        <v>1</v>
      </c>
      <c r="Z400" s="1">
        <v>2</v>
      </c>
      <c r="AA400" s="1">
        <v>1</v>
      </c>
      <c r="AB400" s="1" t="s">
        <v>47</v>
      </c>
      <c r="AC400" s="1">
        <v>5</v>
      </c>
      <c r="AD400" s="1" t="s">
        <v>53</v>
      </c>
      <c r="AE400" s="1" t="s">
        <v>54</v>
      </c>
      <c r="AF400" s="1">
        <v>2</v>
      </c>
      <c r="AG400" s="1">
        <v>0</v>
      </c>
      <c r="AH400" s="1">
        <v>6</v>
      </c>
      <c r="AI400" s="1">
        <v>2007</v>
      </c>
      <c r="AJ400" s="1" t="s">
        <v>9</v>
      </c>
      <c r="AK400" s="1">
        <v>157000</v>
      </c>
    </row>
    <row r="401" spans="1:37" x14ac:dyDescent="0.25">
      <c r="A401" s="5">
        <v>383</v>
      </c>
      <c r="B401" s="6">
        <v>60</v>
      </c>
      <c r="C401" s="6" t="s">
        <v>3</v>
      </c>
      <c r="D401" s="6">
        <v>9245</v>
      </c>
      <c r="E401" s="1" t="s">
        <v>45</v>
      </c>
      <c r="F401" s="1">
        <v>7</v>
      </c>
      <c r="G401" s="1">
        <v>5</v>
      </c>
      <c r="H401" s="1">
        <v>2006</v>
      </c>
      <c r="I401" s="1">
        <v>2006</v>
      </c>
      <c r="J401" s="1" t="s">
        <v>46</v>
      </c>
      <c r="K401" s="1" t="s">
        <v>48</v>
      </c>
      <c r="L401" s="1" t="s">
        <v>47</v>
      </c>
      <c r="M401" s="1" t="s">
        <v>55</v>
      </c>
      <c r="N401" s="1" t="s">
        <v>48</v>
      </c>
      <c r="O401" s="1" t="s">
        <v>47</v>
      </c>
      <c r="P401" s="1" t="s">
        <v>68</v>
      </c>
      <c r="Q401" s="1" t="s">
        <v>56</v>
      </c>
      <c r="R401" s="1">
        <v>0</v>
      </c>
      <c r="S401" s="1" t="s">
        <v>52</v>
      </c>
      <c r="T401" s="1">
        <v>939</v>
      </c>
      <c r="U401" s="1">
        <v>858</v>
      </c>
      <c r="V401" s="1">
        <v>0</v>
      </c>
      <c r="W401" s="1">
        <v>1797</v>
      </c>
      <c r="X401" s="1">
        <v>2</v>
      </c>
      <c r="Y401" s="1">
        <v>1</v>
      </c>
      <c r="Z401" s="1">
        <v>3</v>
      </c>
      <c r="AA401" s="1">
        <v>1</v>
      </c>
      <c r="AB401" s="1" t="s">
        <v>48</v>
      </c>
      <c r="AC401" s="1">
        <v>8</v>
      </c>
      <c r="AD401" s="1" t="s">
        <v>53</v>
      </c>
      <c r="AE401" s="1" t="s">
        <v>54</v>
      </c>
      <c r="AF401" s="1">
        <v>2</v>
      </c>
      <c r="AG401" s="1">
        <v>0</v>
      </c>
      <c r="AH401" s="1">
        <v>4</v>
      </c>
      <c r="AI401" s="1">
        <v>2007</v>
      </c>
      <c r="AJ401" s="1" t="s">
        <v>9</v>
      </c>
      <c r="AK401" s="1">
        <v>213500</v>
      </c>
    </row>
    <row r="402" spans="1:37" x14ac:dyDescent="0.25">
      <c r="A402" s="5">
        <v>341</v>
      </c>
      <c r="B402" s="6">
        <v>60</v>
      </c>
      <c r="C402" s="6" t="s">
        <v>3</v>
      </c>
      <c r="D402" s="6">
        <v>14191</v>
      </c>
      <c r="E402" s="1" t="s">
        <v>45</v>
      </c>
      <c r="F402" s="1">
        <v>8</v>
      </c>
      <c r="G402" s="1">
        <v>5</v>
      </c>
      <c r="H402" s="1">
        <v>2002</v>
      </c>
      <c r="I402" s="1">
        <v>2002</v>
      </c>
      <c r="J402" s="1" t="s">
        <v>46</v>
      </c>
      <c r="K402" s="1" t="s">
        <v>48</v>
      </c>
      <c r="L402" s="1" t="s">
        <v>47</v>
      </c>
      <c r="M402" s="1" t="s">
        <v>55</v>
      </c>
      <c r="N402" s="1" t="s">
        <v>48</v>
      </c>
      <c r="O402" s="1" t="s">
        <v>47</v>
      </c>
      <c r="P402" s="1" t="s">
        <v>50</v>
      </c>
      <c r="Q402" s="1" t="s">
        <v>56</v>
      </c>
      <c r="R402" s="1">
        <v>0</v>
      </c>
      <c r="S402" s="1" t="s">
        <v>52</v>
      </c>
      <c r="T402" s="1">
        <v>993</v>
      </c>
      <c r="U402" s="1">
        <v>915</v>
      </c>
      <c r="V402" s="1">
        <v>0</v>
      </c>
      <c r="W402" s="1">
        <v>1908</v>
      </c>
      <c r="X402" s="1">
        <v>2</v>
      </c>
      <c r="Y402" s="1">
        <v>1</v>
      </c>
      <c r="Z402" s="1">
        <v>4</v>
      </c>
      <c r="AA402" s="1">
        <v>1</v>
      </c>
      <c r="AB402" s="1" t="s">
        <v>48</v>
      </c>
      <c r="AC402" s="1">
        <v>9</v>
      </c>
      <c r="AD402" s="1" t="s">
        <v>53</v>
      </c>
      <c r="AE402" s="1" t="s">
        <v>54</v>
      </c>
      <c r="AF402" s="1">
        <v>2</v>
      </c>
      <c r="AG402" s="1">
        <v>0</v>
      </c>
      <c r="AH402" s="1">
        <v>4</v>
      </c>
      <c r="AI402" s="1">
        <v>2010</v>
      </c>
      <c r="AJ402" s="1" t="s">
        <v>9</v>
      </c>
      <c r="AK402" s="1">
        <v>202900</v>
      </c>
    </row>
    <row r="403" spans="1:37" x14ac:dyDescent="0.25">
      <c r="A403" s="5">
        <v>230</v>
      </c>
      <c r="B403" s="6">
        <v>120</v>
      </c>
      <c r="C403" s="6" t="s">
        <v>3</v>
      </c>
      <c r="D403" s="6">
        <v>3182</v>
      </c>
      <c r="E403" s="1" t="s">
        <v>45</v>
      </c>
      <c r="F403" s="1">
        <v>7</v>
      </c>
      <c r="G403" s="1">
        <v>5</v>
      </c>
      <c r="H403" s="1">
        <v>2005</v>
      </c>
      <c r="I403" s="1">
        <v>2006</v>
      </c>
      <c r="J403" s="1" t="s">
        <v>46</v>
      </c>
      <c r="K403" s="1" t="s">
        <v>48</v>
      </c>
      <c r="L403" s="1" t="s">
        <v>47</v>
      </c>
      <c r="M403" s="1" t="s">
        <v>55</v>
      </c>
      <c r="N403" s="1" t="s">
        <v>48</v>
      </c>
      <c r="O403" s="1" t="s">
        <v>47</v>
      </c>
      <c r="P403" s="1" t="s">
        <v>68</v>
      </c>
      <c r="Q403" s="1" t="s">
        <v>63</v>
      </c>
      <c r="R403" s="1">
        <v>16</v>
      </c>
      <c r="S403" s="1" t="s">
        <v>52</v>
      </c>
      <c r="T403" s="1">
        <v>1555</v>
      </c>
      <c r="U403" s="1">
        <v>0</v>
      </c>
      <c r="V403" s="1">
        <v>0</v>
      </c>
      <c r="W403" s="1">
        <v>1555</v>
      </c>
      <c r="X403" s="1">
        <v>2</v>
      </c>
      <c r="Y403" s="1">
        <v>0</v>
      </c>
      <c r="Z403" s="1">
        <v>2</v>
      </c>
      <c r="AA403" s="1">
        <v>1</v>
      </c>
      <c r="AB403" s="1" t="s">
        <v>48</v>
      </c>
      <c r="AC403" s="1">
        <v>7</v>
      </c>
      <c r="AD403" s="1" t="s">
        <v>53</v>
      </c>
      <c r="AE403" s="1" t="s">
        <v>54</v>
      </c>
      <c r="AF403" s="1">
        <v>2</v>
      </c>
      <c r="AG403" s="1">
        <v>0</v>
      </c>
      <c r="AH403" s="1">
        <v>5</v>
      </c>
      <c r="AI403" s="1">
        <v>2009</v>
      </c>
      <c r="AJ403" s="1" t="s">
        <v>9</v>
      </c>
      <c r="AK403" s="1">
        <v>192500</v>
      </c>
    </row>
    <row r="404" spans="1:37" x14ac:dyDescent="0.25">
      <c r="A404" s="5">
        <v>1108</v>
      </c>
      <c r="B404" s="6">
        <v>60</v>
      </c>
      <c r="C404" s="6" t="s">
        <v>3</v>
      </c>
      <c r="D404" s="6">
        <v>23257</v>
      </c>
      <c r="E404" s="1" t="s">
        <v>71</v>
      </c>
      <c r="F404" s="1">
        <v>7</v>
      </c>
      <c r="G404" s="1">
        <v>5</v>
      </c>
      <c r="H404" s="1">
        <v>2006</v>
      </c>
      <c r="I404" s="1">
        <v>2006</v>
      </c>
      <c r="J404" s="1" t="s">
        <v>46</v>
      </c>
      <c r="K404" s="1" t="s">
        <v>48</v>
      </c>
      <c r="L404" s="1" t="s">
        <v>47</v>
      </c>
      <c r="M404" s="1" t="s">
        <v>55</v>
      </c>
      <c r="N404" s="1" t="s">
        <v>62</v>
      </c>
      <c r="O404" s="1" t="s">
        <v>48</v>
      </c>
      <c r="P404" s="1" t="s">
        <v>50</v>
      </c>
      <c r="Q404" s="1" t="s">
        <v>56</v>
      </c>
      <c r="R404" s="1">
        <v>0</v>
      </c>
      <c r="S404" s="1" t="s">
        <v>52</v>
      </c>
      <c r="T404" s="1">
        <v>887</v>
      </c>
      <c r="U404" s="1">
        <v>1134</v>
      </c>
      <c r="V404" s="1">
        <v>0</v>
      </c>
      <c r="W404" s="1">
        <v>2021</v>
      </c>
      <c r="X404" s="1">
        <v>2</v>
      </c>
      <c r="Y404" s="1">
        <v>1</v>
      </c>
      <c r="Z404" s="1">
        <v>3</v>
      </c>
      <c r="AA404" s="1">
        <v>1</v>
      </c>
      <c r="AB404" s="1" t="s">
        <v>48</v>
      </c>
      <c r="AC404" s="1">
        <v>9</v>
      </c>
      <c r="AD404" s="1" t="s">
        <v>53</v>
      </c>
      <c r="AE404" s="1" t="s">
        <v>69</v>
      </c>
      <c r="AF404" s="1">
        <v>2</v>
      </c>
      <c r="AG404" s="1">
        <v>0</v>
      </c>
      <c r="AH404" s="1">
        <v>9</v>
      </c>
      <c r="AI404" s="1">
        <v>2006</v>
      </c>
      <c r="AJ404" s="1" t="s">
        <v>10</v>
      </c>
      <c r="AK404" s="1">
        <v>274725</v>
      </c>
    </row>
    <row r="405" spans="1:37" x14ac:dyDescent="0.25">
      <c r="A405" s="5">
        <v>1096</v>
      </c>
      <c r="B405" s="6">
        <v>20</v>
      </c>
      <c r="C405" s="6" t="s">
        <v>3</v>
      </c>
      <c r="D405" s="6">
        <v>9317</v>
      </c>
      <c r="E405" s="1" t="s">
        <v>45</v>
      </c>
      <c r="F405" s="1">
        <v>6</v>
      </c>
      <c r="G405" s="1">
        <v>5</v>
      </c>
      <c r="H405" s="1">
        <v>2006</v>
      </c>
      <c r="I405" s="1">
        <v>2006</v>
      </c>
      <c r="J405" s="1" t="s">
        <v>46</v>
      </c>
      <c r="K405" s="1" t="s">
        <v>48</v>
      </c>
      <c r="L405" s="1" t="s">
        <v>47</v>
      </c>
      <c r="M405" s="1" t="s">
        <v>55</v>
      </c>
      <c r="N405" s="1" t="s">
        <v>48</v>
      </c>
      <c r="O405" s="1" t="s">
        <v>47</v>
      </c>
      <c r="P405" s="1" t="s">
        <v>50</v>
      </c>
      <c r="Q405" s="1" t="s">
        <v>63</v>
      </c>
      <c r="R405" s="1">
        <v>24</v>
      </c>
      <c r="S405" s="1" t="s">
        <v>52</v>
      </c>
      <c r="T405" s="1">
        <v>1314</v>
      </c>
      <c r="U405" s="1">
        <v>0</v>
      </c>
      <c r="V405" s="1">
        <v>0</v>
      </c>
      <c r="W405" s="1">
        <v>1314</v>
      </c>
      <c r="X405" s="1">
        <v>2</v>
      </c>
      <c r="Y405" s="1">
        <v>0</v>
      </c>
      <c r="Z405" s="1">
        <v>3</v>
      </c>
      <c r="AA405" s="1">
        <v>1</v>
      </c>
      <c r="AB405" s="1" t="s">
        <v>48</v>
      </c>
      <c r="AC405" s="1">
        <v>6</v>
      </c>
      <c r="AD405" s="1" t="s">
        <v>53</v>
      </c>
      <c r="AE405" s="1" t="s">
        <v>54</v>
      </c>
      <c r="AF405" s="1">
        <v>2</v>
      </c>
      <c r="AG405" s="1">
        <v>0</v>
      </c>
      <c r="AH405" s="1">
        <v>3</v>
      </c>
      <c r="AI405" s="1">
        <v>2007</v>
      </c>
      <c r="AJ405" s="1" t="s">
        <v>9</v>
      </c>
      <c r="AK405" s="1">
        <v>176432</v>
      </c>
    </row>
    <row r="406" spans="1:37" x14ac:dyDescent="0.25">
      <c r="A406" s="5">
        <v>623</v>
      </c>
      <c r="B406" s="6">
        <v>20</v>
      </c>
      <c r="C406" s="6" t="s">
        <v>3</v>
      </c>
      <c r="D406" s="6">
        <v>7064</v>
      </c>
      <c r="E406" s="1" t="s">
        <v>45</v>
      </c>
      <c r="F406" s="1">
        <v>5</v>
      </c>
      <c r="G406" s="1">
        <v>6</v>
      </c>
      <c r="H406" s="1">
        <v>1977</v>
      </c>
      <c r="I406" s="1">
        <v>1977</v>
      </c>
      <c r="J406" s="1" t="s">
        <v>46</v>
      </c>
      <c r="K406" s="1" t="s">
        <v>47</v>
      </c>
      <c r="L406" s="1" t="s">
        <v>47</v>
      </c>
      <c r="M406" s="1" t="s">
        <v>49</v>
      </c>
      <c r="N406" s="1" t="s">
        <v>47</v>
      </c>
      <c r="O406" s="1" t="s">
        <v>47</v>
      </c>
      <c r="P406" s="1" t="s">
        <v>50</v>
      </c>
      <c r="Q406" s="1" t="s">
        <v>51</v>
      </c>
      <c r="R406" s="1">
        <v>560</v>
      </c>
      <c r="S406" s="1" t="s">
        <v>52</v>
      </c>
      <c r="T406" s="1">
        <v>980</v>
      </c>
      <c r="U406" s="1">
        <v>0</v>
      </c>
      <c r="V406" s="1">
        <v>0</v>
      </c>
      <c r="W406" s="1">
        <v>980</v>
      </c>
      <c r="X406" s="1">
        <v>1</v>
      </c>
      <c r="Y406" s="1">
        <v>0</v>
      </c>
      <c r="Z406" s="1">
        <v>3</v>
      </c>
      <c r="AA406" s="1">
        <v>1</v>
      </c>
      <c r="AB406" s="1" t="s">
        <v>47</v>
      </c>
      <c r="AC406" s="1">
        <v>6</v>
      </c>
      <c r="AD406" s="1" t="s">
        <v>53</v>
      </c>
      <c r="AE406" s="1" t="s">
        <v>58</v>
      </c>
      <c r="AF406" s="1">
        <v>2</v>
      </c>
      <c r="AG406" s="1">
        <v>0</v>
      </c>
      <c r="AH406" s="1">
        <v>7</v>
      </c>
      <c r="AI406" s="1">
        <v>2009</v>
      </c>
      <c r="AJ406" s="1" t="s">
        <v>9</v>
      </c>
      <c r="AK406" s="1">
        <v>135000</v>
      </c>
    </row>
    <row r="407" spans="1:37" x14ac:dyDescent="0.25">
      <c r="A407" s="5">
        <v>1370</v>
      </c>
      <c r="B407" s="6">
        <v>20</v>
      </c>
      <c r="C407" s="6" t="s">
        <v>3</v>
      </c>
      <c r="D407" s="6">
        <v>10635</v>
      </c>
      <c r="E407" s="1" t="s">
        <v>64</v>
      </c>
      <c r="F407" s="1">
        <v>8</v>
      </c>
      <c r="G407" s="1">
        <v>5</v>
      </c>
      <c r="H407" s="1">
        <v>2003</v>
      </c>
      <c r="I407" s="1">
        <v>2003</v>
      </c>
      <c r="J407" s="1" t="s">
        <v>61</v>
      </c>
      <c r="K407" s="1" t="s">
        <v>48</v>
      </c>
      <c r="L407" s="1" t="s">
        <v>47</v>
      </c>
      <c r="M407" s="1" t="s">
        <v>55</v>
      </c>
      <c r="N407" s="1" t="s">
        <v>48</v>
      </c>
      <c r="O407" s="1" t="s">
        <v>47</v>
      </c>
      <c r="P407" s="1" t="s">
        <v>68</v>
      </c>
      <c r="Q407" s="1" t="s">
        <v>51</v>
      </c>
      <c r="R407" s="1">
        <v>370</v>
      </c>
      <c r="S407" s="1" t="s">
        <v>52</v>
      </c>
      <c r="T407" s="1">
        <v>1668</v>
      </c>
      <c r="U407" s="1">
        <v>0</v>
      </c>
      <c r="V407" s="1">
        <v>0</v>
      </c>
      <c r="W407" s="1">
        <v>1668</v>
      </c>
      <c r="X407" s="1">
        <v>2</v>
      </c>
      <c r="Y407" s="1">
        <v>0</v>
      </c>
      <c r="Z407" s="1">
        <v>3</v>
      </c>
      <c r="AA407" s="1">
        <v>1</v>
      </c>
      <c r="AB407" s="1" t="s">
        <v>48</v>
      </c>
      <c r="AC407" s="1">
        <v>8</v>
      </c>
      <c r="AD407" s="1" t="s">
        <v>53</v>
      </c>
      <c r="AE407" s="1" t="s">
        <v>54</v>
      </c>
      <c r="AF407" s="1">
        <v>2</v>
      </c>
      <c r="AG407" s="1">
        <v>0</v>
      </c>
      <c r="AH407" s="1">
        <v>5</v>
      </c>
      <c r="AI407" s="1">
        <v>2010</v>
      </c>
      <c r="AJ407" s="1" t="s">
        <v>9</v>
      </c>
      <c r="AK407" s="1">
        <v>232000</v>
      </c>
    </row>
    <row r="408" spans="1:37" x14ac:dyDescent="0.25">
      <c r="A408" s="5">
        <v>1364</v>
      </c>
      <c r="B408" s="6">
        <v>60</v>
      </c>
      <c r="C408" s="6" t="s">
        <v>3</v>
      </c>
      <c r="D408" s="6">
        <v>8499</v>
      </c>
      <c r="E408" s="1" t="s">
        <v>45</v>
      </c>
      <c r="F408" s="1">
        <v>6</v>
      </c>
      <c r="G408" s="1">
        <v>5</v>
      </c>
      <c r="H408" s="1">
        <v>2006</v>
      </c>
      <c r="I408" s="1">
        <v>2007</v>
      </c>
      <c r="J408" s="1" t="s">
        <v>46</v>
      </c>
      <c r="K408" s="1" t="s">
        <v>47</v>
      </c>
      <c r="L408" s="1" t="s">
        <v>47</v>
      </c>
      <c r="M408" s="1" t="s">
        <v>55</v>
      </c>
      <c r="N408" s="1" t="s">
        <v>48</v>
      </c>
      <c r="O408" s="1" t="s">
        <v>47</v>
      </c>
      <c r="P408" s="1" t="s">
        <v>50</v>
      </c>
      <c r="Q408" s="1" t="s">
        <v>56</v>
      </c>
      <c r="R408" s="1">
        <v>0</v>
      </c>
      <c r="S408" s="1" t="s">
        <v>52</v>
      </c>
      <c r="T408" s="1">
        <v>616</v>
      </c>
      <c r="U408" s="1">
        <v>796</v>
      </c>
      <c r="V408" s="1">
        <v>0</v>
      </c>
      <c r="W408" s="1">
        <v>1412</v>
      </c>
      <c r="X408" s="1">
        <v>2</v>
      </c>
      <c r="Y408" s="1">
        <v>1</v>
      </c>
      <c r="Z408" s="1">
        <v>3</v>
      </c>
      <c r="AA408" s="1">
        <v>1</v>
      </c>
      <c r="AB408" s="1" t="s">
        <v>48</v>
      </c>
      <c r="AC408" s="1">
        <v>6</v>
      </c>
      <c r="AD408" s="1" t="s">
        <v>53</v>
      </c>
      <c r="AE408" s="1" t="s">
        <v>69</v>
      </c>
      <c r="AF408" s="1">
        <v>2</v>
      </c>
      <c r="AG408" s="1">
        <v>0</v>
      </c>
      <c r="AH408" s="1">
        <v>3</v>
      </c>
      <c r="AI408" s="1">
        <v>2007</v>
      </c>
      <c r="AJ408" s="1" t="s">
        <v>10</v>
      </c>
      <c r="AK408" s="1">
        <v>156932</v>
      </c>
    </row>
    <row r="409" spans="1:37" x14ac:dyDescent="0.25">
      <c r="A409" s="5">
        <v>352</v>
      </c>
      <c r="B409" s="6">
        <v>120</v>
      </c>
      <c r="C409" s="6" t="s">
        <v>3</v>
      </c>
      <c r="D409" s="6">
        <v>5271</v>
      </c>
      <c r="E409" s="1" t="s">
        <v>45</v>
      </c>
      <c r="F409" s="1">
        <v>7</v>
      </c>
      <c r="G409" s="1">
        <v>5</v>
      </c>
      <c r="H409" s="1">
        <v>1986</v>
      </c>
      <c r="I409" s="1">
        <v>1986</v>
      </c>
      <c r="J409" s="1" t="s">
        <v>46</v>
      </c>
      <c r="K409" s="1" t="s">
        <v>47</v>
      </c>
      <c r="L409" s="1" t="s">
        <v>47</v>
      </c>
      <c r="M409" s="1" t="s">
        <v>55</v>
      </c>
      <c r="N409" s="1" t="s">
        <v>48</v>
      </c>
      <c r="O409" s="1" t="s">
        <v>47</v>
      </c>
      <c r="P409" s="1" t="s">
        <v>48</v>
      </c>
      <c r="Q409" s="1" t="s">
        <v>63</v>
      </c>
      <c r="R409" s="1">
        <v>1082</v>
      </c>
      <c r="S409" s="1" t="s">
        <v>52</v>
      </c>
      <c r="T409" s="1">
        <v>1453</v>
      </c>
      <c r="U409" s="1">
        <v>0</v>
      </c>
      <c r="V409" s="1">
        <v>0</v>
      </c>
      <c r="W409" s="1">
        <v>1453</v>
      </c>
      <c r="X409" s="1">
        <v>1</v>
      </c>
      <c r="Y409" s="1">
        <v>1</v>
      </c>
      <c r="Z409" s="1">
        <v>2</v>
      </c>
      <c r="AA409" s="1">
        <v>1</v>
      </c>
      <c r="AB409" s="1" t="s">
        <v>48</v>
      </c>
      <c r="AC409" s="1">
        <v>6</v>
      </c>
      <c r="AD409" s="1" t="s">
        <v>53</v>
      </c>
      <c r="AE409" s="1" t="s">
        <v>54</v>
      </c>
      <c r="AF409" s="1">
        <v>2</v>
      </c>
      <c r="AG409" s="1">
        <v>0</v>
      </c>
      <c r="AH409" s="1">
        <v>12</v>
      </c>
      <c r="AI409" s="1">
        <v>2006</v>
      </c>
      <c r="AJ409" s="1" t="s">
        <v>10</v>
      </c>
      <c r="AK409" s="1">
        <v>190000</v>
      </c>
    </row>
    <row r="410" spans="1:37" x14ac:dyDescent="0.25">
      <c r="A410" s="5">
        <v>263</v>
      </c>
      <c r="B410" s="6">
        <v>80</v>
      </c>
      <c r="C410" s="6" t="s">
        <v>3</v>
      </c>
      <c r="D410" s="6">
        <v>8471</v>
      </c>
      <c r="E410" s="1" t="s">
        <v>59</v>
      </c>
      <c r="F410" s="1">
        <v>6</v>
      </c>
      <c r="G410" s="1">
        <v>7</v>
      </c>
      <c r="H410" s="1">
        <v>1977</v>
      </c>
      <c r="I410" s="1">
        <v>1995</v>
      </c>
      <c r="J410" s="1" t="s">
        <v>46</v>
      </c>
      <c r="K410" s="1" t="s">
        <v>47</v>
      </c>
      <c r="L410" s="1" t="s">
        <v>47</v>
      </c>
      <c r="M410" s="1" t="s">
        <v>49</v>
      </c>
      <c r="N410" s="1" t="s">
        <v>48</v>
      </c>
      <c r="O410" s="1" t="s">
        <v>48</v>
      </c>
      <c r="P410" s="1" t="s">
        <v>68</v>
      </c>
      <c r="Q410" s="1" t="s">
        <v>65</v>
      </c>
      <c r="R410" s="1">
        <v>506</v>
      </c>
      <c r="S410" s="1" t="s">
        <v>52</v>
      </c>
      <c r="T410" s="1">
        <v>1212</v>
      </c>
      <c r="U410" s="1">
        <v>0</v>
      </c>
      <c r="V410" s="1">
        <v>0</v>
      </c>
      <c r="W410" s="1">
        <v>1212</v>
      </c>
      <c r="X410" s="1">
        <v>1</v>
      </c>
      <c r="Y410" s="1">
        <v>0</v>
      </c>
      <c r="Z410" s="1">
        <v>3</v>
      </c>
      <c r="AA410" s="1">
        <v>1</v>
      </c>
      <c r="AB410" s="1" t="s">
        <v>47</v>
      </c>
      <c r="AC410" s="1">
        <v>6</v>
      </c>
      <c r="AD410" s="1" t="s">
        <v>53</v>
      </c>
      <c r="AE410" s="1" t="s">
        <v>54</v>
      </c>
      <c r="AF410" s="1">
        <v>2</v>
      </c>
      <c r="AG410" s="1">
        <v>0</v>
      </c>
      <c r="AH410" s="1">
        <v>7</v>
      </c>
      <c r="AI410" s="1">
        <v>2006</v>
      </c>
      <c r="AJ410" s="1" t="s">
        <v>9</v>
      </c>
      <c r="AK410" s="1">
        <v>151000</v>
      </c>
    </row>
    <row r="411" spans="1:37" x14ac:dyDescent="0.25">
      <c r="A411" s="5">
        <v>346</v>
      </c>
      <c r="B411" s="6">
        <v>50</v>
      </c>
      <c r="C411" s="6" t="s">
        <v>3</v>
      </c>
      <c r="D411" s="6">
        <v>6435</v>
      </c>
      <c r="E411" s="1" t="s">
        <v>45</v>
      </c>
      <c r="F411" s="1">
        <v>6</v>
      </c>
      <c r="G411" s="1">
        <v>5</v>
      </c>
      <c r="H411" s="1">
        <v>1939</v>
      </c>
      <c r="I411" s="1">
        <v>1950</v>
      </c>
      <c r="J411" s="1" t="s">
        <v>46</v>
      </c>
      <c r="K411" s="1" t="s">
        <v>47</v>
      </c>
      <c r="L411" s="1" t="s">
        <v>47</v>
      </c>
      <c r="M411" s="1" t="s">
        <v>67</v>
      </c>
      <c r="N411" s="1" t="s">
        <v>47</v>
      </c>
      <c r="O411" s="1" t="s">
        <v>47</v>
      </c>
      <c r="P411" s="1" t="s">
        <v>50</v>
      </c>
      <c r="Q411" s="1" t="s">
        <v>56</v>
      </c>
      <c r="R411" s="1">
        <v>0</v>
      </c>
      <c r="S411" s="1" t="s">
        <v>52</v>
      </c>
      <c r="T411" s="1">
        <v>972</v>
      </c>
      <c r="U411" s="1">
        <v>605</v>
      </c>
      <c r="V411" s="1">
        <v>0</v>
      </c>
      <c r="W411" s="1">
        <v>1577</v>
      </c>
      <c r="X411" s="1">
        <v>1</v>
      </c>
      <c r="Y411" s="1">
        <v>0</v>
      </c>
      <c r="Z411" s="1">
        <v>3</v>
      </c>
      <c r="AA411" s="1">
        <v>1</v>
      </c>
      <c r="AB411" s="1" t="s">
        <v>66</v>
      </c>
      <c r="AC411" s="1">
        <v>6</v>
      </c>
      <c r="AD411" s="1" t="s">
        <v>53</v>
      </c>
      <c r="AE411" s="1" t="s">
        <v>58</v>
      </c>
      <c r="AF411" s="1">
        <v>1</v>
      </c>
      <c r="AG411" s="1">
        <v>0</v>
      </c>
      <c r="AH411" s="1">
        <v>10</v>
      </c>
      <c r="AI411" s="1">
        <v>2006</v>
      </c>
      <c r="AJ411" s="1" t="s">
        <v>9</v>
      </c>
      <c r="AK411" s="1">
        <v>140200</v>
      </c>
    </row>
    <row r="412" spans="1:37" x14ac:dyDescent="0.25">
      <c r="A412" s="5">
        <v>339</v>
      </c>
      <c r="B412" s="6">
        <v>20</v>
      </c>
      <c r="C412" s="6" t="s">
        <v>3</v>
      </c>
      <c r="D412" s="6">
        <v>14145</v>
      </c>
      <c r="E412" s="1" t="s">
        <v>59</v>
      </c>
      <c r="F412" s="1">
        <v>7</v>
      </c>
      <c r="G412" s="1">
        <v>7</v>
      </c>
      <c r="H412" s="1">
        <v>1984</v>
      </c>
      <c r="I412" s="1">
        <v>1998</v>
      </c>
      <c r="J412" s="1" t="s">
        <v>46</v>
      </c>
      <c r="K412" s="1" t="s">
        <v>48</v>
      </c>
      <c r="L412" s="1" t="s">
        <v>47</v>
      </c>
      <c r="M412" s="1" t="s">
        <v>49</v>
      </c>
      <c r="N412" s="1" t="s">
        <v>48</v>
      </c>
      <c r="O412" s="1" t="s">
        <v>47</v>
      </c>
      <c r="P412" s="1" t="s">
        <v>70</v>
      </c>
      <c r="Q412" s="1" t="s">
        <v>65</v>
      </c>
      <c r="R412" s="1">
        <v>213</v>
      </c>
      <c r="S412" s="1" t="s">
        <v>52</v>
      </c>
      <c r="T412" s="1">
        <v>1621</v>
      </c>
      <c r="U412" s="1">
        <v>0</v>
      </c>
      <c r="V412" s="1">
        <v>0</v>
      </c>
      <c r="W412" s="1">
        <v>1621</v>
      </c>
      <c r="X412" s="1">
        <v>2</v>
      </c>
      <c r="Y412" s="1">
        <v>0</v>
      </c>
      <c r="Z412" s="1">
        <v>3</v>
      </c>
      <c r="AA412" s="1">
        <v>1</v>
      </c>
      <c r="AB412" s="1" t="s">
        <v>48</v>
      </c>
      <c r="AC412" s="1">
        <v>8</v>
      </c>
      <c r="AD412" s="1" t="s">
        <v>53</v>
      </c>
      <c r="AE412" s="1" t="s">
        <v>54</v>
      </c>
      <c r="AF412" s="1">
        <v>2</v>
      </c>
      <c r="AG412" s="1">
        <v>0</v>
      </c>
      <c r="AH412" s="1">
        <v>5</v>
      </c>
      <c r="AI412" s="1">
        <v>2006</v>
      </c>
      <c r="AJ412" s="1" t="s">
        <v>9</v>
      </c>
      <c r="AK412" s="1">
        <v>202500</v>
      </c>
    </row>
    <row r="413" spans="1:37" x14ac:dyDescent="0.25">
      <c r="A413" s="5">
        <v>1416</v>
      </c>
      <c r="B413" s="6">
        <v>120</v>
      </c>
      <c r="C413" s="6" t="s">
        <v>3</v>
      </c>
      <c r="D413" s="6">
        <v>3635</v>
      </c>
      <c r="E413" s="1" t="s">
        <v>45</v>
      </c>
      <c r="F413" s="1">
        <v>7</v>
      </c>
      <c r="G413" s="1">
        <v>5</v>
      </c>
      <c r="H413" s="1">
        <v>2007</v>
      </c>
      <c r="I413" s="1">
        <v>2007</v>
      </c>
      <c r="J413" s="1" t="s">
        <v>61</v>
      </c>
      <c r="K413" s="1" t="s">
        <v>48</v>
      </c>
      <c r="L413" s="1" t="s">
        <v>47</v>
      </c>
      <c r="M413" s="1" t="s">
        <v>55</v>
      </c>
      <c r="N413" s="1" t="s">
        <v>48</v>
      </c>
      <c r="O413" s="1" t="s">
        <v>47</v>
      </c>
      <c r="P413" s="1" t="s">
        <v>50</v>
      </c>
      <c r="Q413" s="1" t="s">
        <v>65</v>
      </c>
      <c r="R413" s="1">
        <v>988</v>
      </c>
      <c r="S413" s="1" t="s">
        <v>52</v>
      </c>
      <c r="T413" s="1">
        <v>1569</v>
      </c>
      <c r="U413" s="1">
        <v>0</v>
      </c>
      <c r="V413" s="1">
        <v>0</v>
      </c>
      <c r="W413" s="1">
        <v>1569</v>
      </c>
      <c r="X413" s="1">
        <v>2</v>
      </c>
      <c r="Y413" s="1">
        <v>0</v>
      </c>
      <c r="Z413" s="1">
        <v>1</v>
      </c>
      <c r="AA413" s="1">
        <v>1</v>
      </c>
      <c r="AB413" s="1" t="s">
        <v>48</v>
      </c>
      <c r="AC413" s="1">
        <v>7</v>
      </c>
      <c r="AD413" s="1" t="s">
        <v>53</v>
      </c>
      <c r="AE413" s="1" t="s">
        <v>54</v>
      </c>
      <c r="AF413" s="1">
        <v>3</v>
      </c>
      <c r="AG413" s="1">
        <v>0</v>
      </c>
      <c r="AH413" s="1">
        <v>5</v>
      </c>
      <c r="AI413" s="1">
        <v>2009</v>
      </c>
      <c r="AJ413" s="1" t="s">
        <v>9</v>
      </c>
      <c r="AK413" s="1">
        <v>175900</v>
      </c>
    </row>
    <row r="414" spans="1:37" x14ac:dyDescent="0.25">
      <c r="A414" s="5">
        <v>4</v>
      </c>
      <c r="B414" s="6">
        <v>70</v>
      </c>
      <c r="C414" s="6" t="s">
        <v>3</v>
      </c>
      <c r="D414" s="6">
        <v>9550</v>
      </c>
      <c r="E414" s="1" t="s">
        <v>59</v>
      </c>
      <c r="F414" s="1">
        <v>7</v>
      </c>
      <c r="G414" s="1">
        <v>5</v>
      </c>
      <c r="H414" s="1">
        <v>1915</v>
      </c>
      <c r="I414" s="1">
        <v>1970</v>
      </c>
      <c r="J414" s="1" t="s">
        <v>46</v>
      </c>
      <c r="K414" s="1" t="s">
        <v>47</v>
      </c>
      <c r="L414" s="1" t="s">
        <v>47</v>
      </c>
      <c r="M414" s="1" t="s">
        <v>67</v>
      </c>
      <c r="N414" s="1" t="s">
        <v>47</v>
      </c>
      <c r="O414" s="1" t="s">
        <v>48</v>
      </c>
      <c r="P414" s="1" t="s">
        <v>50</v>
      </c>
      <c r="Q414" s="1" t="s">
        <v>65</v>
      </c>
      <c r="R414" s="1">
        <v>216</v>
      </c>
      <c r="S414" s="1" t="s">
        <v>52</v>
      </c>
      <c r="T414" s="1">
        <v>961</v>
      </c>
      <c r="U414" s="1">
        <v>756</v>
      </c>
      <c r="V414" s="1">
        <v>0</v>
      </c>
      <c r="W414" s="1">
        <v>1717</v>
      </c>
      <c r="X414" s="1">
        <v>1</v>
      </c>
      <c r="Y414" s="1">
        <v>0</v>
      </c>
      <c r="Z414" s="1">
        <v>3</v>
      </c>
      <c r="AA414" s="1">
        <v>1</v>
      </c>
      <c r="AB414" s="1" t="s">
        <v>48</v>
      </c>
      <c r="AC414" s="1">
        <v>7</v>
      </c>
      <c r="AD414" s="1" t="s">
        <v>53</v>
      </c>
      <c r="AE414" s="1" t="s">
        <v>58</v>
      </c>
      <c r="AF414" s="1">
        <v>3</v>
      </c>
      <c r="AG414" s="1">
        <v>0</v>
      </c>
      <c r="AH414" s="1">
        <v>2</v>
      </c>
      <c r="AI414" s="1">
        <v>2006</v>
      </c>
      <c r="AJ414" s="1" t="s">
        <v>10</v>
      </c>
      <c r="AK414" s="1">
        <v>140000</v>
      </c>
    </row>
    <row r="415" spans="1:37" x14ac:dyDescent="0.25">
      <c r="A415" s="5">
        <v>1450</v>
      </c>
      <c r="B415" s="6">
        <v>180</v>
      </c>
      <c r="C415" s="6" t="s">
        <v>4</v>
      </c>
      <c r="D415" s="6">
        <v>1533</v>
      </c>
      <c r="E415" s="1" t="s">
        <v>45</v>
      </c>
      <c r="F415" s="1">
        <v>5</v>
      </c>
      <c r="G415" s="1">
        <v>7</v>
      </c>
      <c r="H415" s="1">
        <v>1970</v>
      </c>
      <c r="I415" s="1">
        <v>1970</v>
      </c>
      <c r="J415" s="1" t="s">
        <v>46</v>
      </c>
      <c r="K415" s="1" t="s">
        <v>47</v>
      </c>
      <c r="L415" s="1" t="s">
        <v>47</v>
      </c>
      <c r="M415" s="1" t="s">
        <v>49</v>
      </c>
      <c r="N415" s="1" t="s">
        <v>48</v>
      </c>
      <c r="O415" s="1" t="s">
        <v>47</v>
      </c>
      <c r="P415" s="1" t="s">
        <v>68</v>
      </c>
      <c r="Q415" s="1" t="s">
        <v>63</v>
      </c>
      <c r="R415" s="1">
        <v>553</v>
      </c>
      <c r="S415" s="1" t="s">
        <v>52</v>
      </c>
      <c r="T415" s="1">
        <v>630</v>
      </c>
      <c r="U415" s="1">
        <v>0</v>
      </c>
      <c r="V415" s="1">
        <v>0</v>
      </c>
      <c r="W415" s="1">
        <v>630</v>
      </c>
      <c r="X415" s="1">
        <v>1</v>
      </c>
      <c r="Y415" s="1">
        <v>0</v>
      </c>
      <c r="Z415" s="1">
        <v>1</v>
      </c>
      <c r="AA415" s="1">
        <v>1</v>
      </c>
      <c r="AB415" s="1" t="s">
        <v>62</v>
      </c>
      <c r="AC415" s="1">
        <v>3</v>
      </c>
      <c r="AD415" s="1" t="s">
        <v>53</v>
      </c>
      <c r="AE415" s="1" t="s">
        <v>76</v>
      </c>
      <c r="AF415" s="1">
        <v>0</v>
      </c>
      <c r="AG415" s="1">
        <v>0</v>
      </c>
      <c r="AH415" s="1">
        <v>8</v>
      </c>
      <c r="AI415" s="1">
        <v>2006</v>
      </c>
      <c r="AJ415" s="1" t="s">
        <v>10</v>
      </c>
      <c r="AK415" s="1">
        <v>92000</v>
      </c>
    </row>
    <row r="416" spans="1:37" x14ac:dyDescent="0.25">
      <c r="A416" s="5">
        <v>349</v>
      </c>
      <c r="B416" s="6">
        <v>160</v>
      </c>
      <c r="C416" s="6" t="s">
        <v>3</v>
      </c>
      <c r="D416" s="6">
        <v>2448</v>
      </c>
      <c r="E416" s="1" t="s">
        <v>45</v>
      </c>
      <c r="F416" s="1">
        <v>7</v>
      </c>
      <c r="G416" s="1">
        <v>5</v>
      </c>
      <c r="H416" s="1">
        <v>2003</v>
      </c>
      <c r="I416" s="1">
        <v>2004</v>
      </c>
      <c r="J416" s="1" t="s">
        <v>46</v>
      </c>
      <c r="K416" s="1" t="s">
        <v>48</v>
      </c>
      <c r="L416" s="1" t="s">
        <v>47</v>
      </c>
      <c r="M416" s="1" t="s">
        <v>55</v>
      </c>
      <c r="N416" s="1" t="s">
        <v>48</v>
      </c>
      <c r="O416" s="1" t="s">
        <v>47</v>
      </c>
      <c r="P416" s="1" t="s">
        <v>50</v>
      </c>
      <c r="Q416" s="1" t="s">
        <v>63</v>
      </c>
      <c r="R416" s="1">
        <v>573</v>
      </c>
      <c r="S416" s="1" t="s">
        <v>52</v>
      </c>
      <c r="T416" s="1">
        <v>764</v>
      </c>
      <c r="U416" s="1">
        <v>862</v>
      </c>
      <c r="V416" s="1">
        <v>0</v>
      </c>
      <c r="W416" s="1">
        <v>1626</v>
      </c>
      <c r="X416" s="1">
        <v>2</v>
      </c>
      <c r="Y416" s="1">
        <v>1</v>
      </c>
      <c r="Z416" s="1">
        <v>2</v>
      </c>
      <c r="AA416" s="1">
        <v>1</v>
      </c>
      <c r="AB416" s="1" t="s">
        <v>48</v>
      </c>
      <c r="AC416" s="1">
        <v>6</v>
      </c>
      <c r="AD416" s="1" t="s">
        <v>53</v>
      </c>
      <c r="AE416" s="1" t="s">
        <v>69</v>
      </c>
      <c r="AF416" s="1">
        <v>2</v>
      </c>
      <c r="AG416" s="1">
        <v>0</v>
      </c>
      <c r="AH416" s="1">
        <v>10</v>
      </c>
      <c r="AI416" s="1">
        <v>2008</v>
      </c>
      <c r="AJ416" s="1" t="s">
        <v>9</v>
      </c>
      <c r="AK416" s="1">
        <v>154000</v>
      </c>
    </row>
    <row r="417" spans="1:37" x14ac:dyDescent="0.25">
      <c r="A417" s="5">
        <v>1240</v>
      </c>
      <c r="B417" s="1">
        <v>20</v>
      </c>
      <c r="C417" s="6" t="s">
        <v>3</v>
      </c>
      <c r="D417" s="6">
        <v>9037</v>
      </c>
      <c r="E417" s="1" t="s">
        <v>45</v>
      </c>
      <c r="F417" s="1">
        <v>8</v>
      </c>
      <c r="G417" s="1">
        <v>5</v>
      </c>
      <c r="H417" s="1">
        <v>2006</v>
      </c>
      <c r="I417" s="1">
        <v>2006</v>
      </c>
      <c r="J417" s="1" t="s">
        <v>61</v>
      </c>
      <c r="K417" s="1" t="s">
        <v>48</v>
      </c>
      <c r="L417" s="1" t="s">
        <v>47</v>
      </c>
      <c r="M417" s="1" t="s">
        <v>55</v>
      </c>
      <c r="N417" s="1" t="s">
        <v>48</v>
      </c>
      <c r="O417" s="1" t="s">
        <v>47</v>
      </c>
      <c r="P417" s="1" t="s">
        <v>68</v>
      </c>
      <c r="Q417" s="1" t="s">
        <v>63</v>
      </c>
      <c r="R417" s="1">
        <v>428</v>
      </c>
      <c r="S417" s="1" t="s">
        <v>52</v>
      </c>
      <c r="T417" s="1">
        <v>1484</v>
      </c>
      <c r="U417" s="1">
        <v>0</v>
      </c>
      <c r="V417" s="1">
        <v>0</v>
      </c>
      <c r="W417" s="1">
        <v>1484</v>
      </c>
      <c r="X417" s="1">
        <v>2</v>
      </c>
      <c r="Y417" s="1">
        <v>0</v>
      </c>
      <c r="Z417" s="1">
        <v>2</v>
      </c>
      <c r="AA417" s="1">
        <v>1</v>
      </c>
      <c r="AB417" s="1" t="s">
        <v>62</v>
      </c>
      <c r="AC417" s="1">
        <v>6</v>
      </c>
      <c r="AD417" s="1" t="s">
        <v>53</v>
      </c>
      <c r="AE417" s="1" t="s">
        <v>54</v>
      </c>
      <c r="AF417" s="1">
        <v>2</v>
      </c>
      <c r="AG417" s="1">
        <v>0</v>
      </c>
      <c r="AH417" s="1">
        <v>12</v>
      </c>
      <c r="AI417" s="1">
        <v>2007</v>
      </c>
      <c r="AJ417" s="1" t="s">
        <v>9</v>
      </c>
      <c r="AK417" s="1">
        <v>265900</v>
      </c>
    </row>
    <row r="418" spans="1:37" x14ac:dyDescent="0.25">
      <c r="A418" s="5">
        <v>1301</v>
      </c>
      <c r="B418" s="6">
        <v>60</v>
      </c>
      <c r="C418" s="6" t="s">
        <v>3</v>
      </c>
      <c r="D418" s="6">
        <v>10762</v>
      </c>
      <c r="E418" s="1" t="s">
        <v>71</v>
      </c>
      <c r="F418" s="1">
        <v>7</v>
      </c>
      <c r="G418" s="1">
        <v>5</v>
      </c>
      <c r="H418" s="1">
        <v>1999</v>
      </c>
      <c r="I418" s="1">
        <v>1999</v>
      </c>
      <c r="J418" s="1" t="s">
        <v>46</v>
      </c>
      <c r="K418" s="1" t="s">
        <v>48</v>
      </c>
      <c r="L418" s="1" t="s">
        <v>47</v>
      </c>
      <c r="M418" s="1" t="s">
        <v>55</v>
      </c>
      <c r="N418" s="1" t="s">
        <v>48</v>
      </c>
      <c r="O418" s="1" t="s">
        <v>47</v>
      </c>
      <c r="P418" s="1" t="s">
        <v>50</v>
      </c>
      <c r="Q418" s="1" t="s">
        <v>63</v>
      </c>
      <c r="R418" s="1">
        <v>694</v>
      </c>
      <c r="S418" s="1" t="s">
        <v>52</v>
      </c>
      <c r="T418" s="1">
        <v>1005</v>
      </c>
      <c r="U418" s="1">
        <v>978</v>
      </c>
      <c r="V418" s="1">
        <v>0</v>
      </c>
      <c r="W418" s="1">
        <v>1983</v>
      </c>
      <c r="X418" s="1">
        <v>2</v>
      </c>
      <c r="Y418" s="1">
        <v>1</v>
      </c>
      <c r="Z418" s="1">
        <v>3</v>
      </c>
      <c r="AA418" s="1">
        <v>1</v>
      </c>
      <c r="AB418" s="1" t="s">
        <v>48</v>
      </c>
      <c r="AC418" s="1">
        <v>9</v>
      </c>
      <c r="AD418" s="1" t="s">
        <v>53</v>
      </c>
      <c r="AE418" s="1" t="s">
        <v>54</v>
      </c>
      <c r="AF418" s="1">
        <v>2</v>
      </c>
      <c r="AG418" s="1">
        <v>0</v>
      </c>
      <c r="AH418" s="1">
        <v>5</v>
      </c>
      <c r="AI418" s="1">
        <v>2009</v>
      </c>
      <c r="AJ418" s="1" t="s">
        <v>9</v>
      </c>
      <c r="AK418" s="1">
        <v>225000</v>
      </c>
    </row>
    <row r="419" spans="1:37" x14ac:dyDescent="0.25">
      <c r="A419" s="5">
        <v>987</v>
      </c>
      <c r="B419" s="6">
        <v>50</v>
      </c>
      <c r="C419" s="6" t="s">
        <v>4</v>
      </c>
      <c r="D419" s="6">
        <v>5310</v>
      </c>
      <c r="E419" s="1" t="s">
        <v>59</v>
      </c>
      <c r="F419" s="1">
        <v>6</v>
      </c>
      <c r="G419" s="1">
        <v>8</v>
      </c>
      <c r="H419" s="1">
        <v>1910</v>
      </c>
      <c r="I419" s="1">
        <v>2003</v>
      </c>
      <c r="J419" s="1" t="s">
        <v>61</v>
      </c>
      <c r="K419" s="1" t="s">
        <v>47</v>
      </c>
      <c r="L419" s="1" t="s">
        <v>48</v>
      </c>
      <c r="M419" s="1" t="s">
        <v>49</v>
      </c>
      <c r="N419" s="1" t="s">
        <v>47</v>
      </c>
      <c r="O419" s="1" t="s">
        <v>66</v>
      </c>
      <c r="P419" s="1" t="s">
        <v>50</v>
      </c>
      <c r="Q419" s="1" t="s">
        <v>56</v>
      </c>
      <c r="R419" s="1">
        <v>0</v>
      </c>
      <c r="S419" s="1" t="s">
        <v>52</v>
      </c>
      <c r="T419" s="1">
        <v>1001</v>
      </c>
      <c r="U419" s="1">
        <v>634</v>
      </c>
      <c r="V419" s="1">
        <v>0</v>
      </c>
      <c r="W419" s="1">
        <v>1635</v>
      </c>
      <c r="X419" s="1">
        <v>1</v>
      </c>
      <c r="Y419" s="1">
        <v>0</v>
      </c>
      <c r="Z419" s="1">
        <v>2</v>
      </c>
      <c r="AA419" s="1">
        <v>1</v>
      </c>
      <c r="AB419" s="1" t="s">
        <v>48</v>
      </c>
      <c r="AC419" s="1">
        <v>5</v>
      </c>
      <c r="AD419" s="1" t="s">
        <v>53</v>
      </c>
      <c r="AE419" s="1" t="s">
        <v>54</v>
      </c>
      <c r="AF419" s="1">
        <v>1</v>
      </c>
      <c r="AG419" s="1">
        <v>0</v>
      </c>
      <c r="AH419" s="1">
        <v>6</v>
      </c>
      <c r="AI419" s="1">
        <v>2006</v>
      </c>
      <c r="AJ419" s="1" t="s">
        <v>9</v>
      </c>
      <c r="AK419" s="1">
        <v>117000</v>
      </c>
    </row>
    <row r="420" spans="1:37" x14ac:dyDescent="0.25">
      <c r="A420" s="5">
        <v>1085</v>
      </c>
      <c r="B420" s="6">
        <v>60</v>
      </c>
      <c r="C420" s="6" t="s">
        <v>3</v>
      </c>
      <c r="D420" s="6">
        <v>13031</v>
      </c>
      <c r="E420" s="1" t="s">
        <v>59</v>
      </c>
      <c r="F420" s="1">
        <v>6</v>
      </c>
      <c r="G420" s="1">
        <v>5</v>
      </c>
      <c r="H420" s="1">
        <v>1995</v>
      </c>
      <c r="I420" s="1">
        <v>1996</v>
      </c>
      <c r="J420" s="1" t="s">
        <v>46</v>
      </c>
      <c r="K420" s="1" t="s">
        <v>47</v>
      </c>
      <c r="L420" s="1" t="s">
        <v>47</v>
      </c>
      <c r="M420" s="1" t="s">
        <v>55</v>
      </c>
      <c r="N420" s="1" t="s">
        <v>48</v>
      </c>
      <c r="O420" s="1" t="s">
        <v>47</v>
      </c>
      <c r="P420" s="1" t="s">
        <v>50</v>
      </c>
      <c r="Q420" s="1" t="s">
        <v>65</v>
      </c>
      <c r="R420" s="1">
        <v>592</v>
      </c>
      <c r="S420" s="1" t="s">
        <v>52</v>
      </c>
      <c r="T420" s="1">
        <v>691</v>
      </c>
      <c r="U420" s="1">
        <v>807</v>
      </c>
      <c r="V420" s="1">
        <v>0</v>
      </c>
      <c r="W420" s="1">
        <v>1498</v>
      </c>
      <c r="X420" s="1">
        <v>2</v>
      </c>
      <c r="Y420" s="1">
        <v>1</v>
      </c>
      <c r="Z420" s="1">
        <v>3</v>
      </c>
      <c r="AA420" s="1">
        <v>1</v>
      </c>
      <c r="AB420" s="1" t="s">
        <v>47</v>
      </c>
      <c r="AC420" s="1">
        <v>6</v>
      </c>
      <c r="AD420" s="1" t="s">
        <v>53</v>
      </c>
      <c r="AE420" s="1" t="s">
        <v>54</v>
      </c>
      <c r="AF420" s="1">
        <v>2</v>
      </c>
      <c r="AG420" s="1">
        <v>0</v>
      </c>
      <c r="AH420" s="1">
        <v>7</v>
      </c>
      <c r="AI420" s="1">
        <v>2006</v>
      </c>
      <c r="AJ420" s="1" t="s">
        <v>9</v>
      </c>
      <c r="AK420" s="1">
        <v>187500</v>
      </c>
    </row>
    <row r="421" spans="1:37" x14ac:dyDescent="0.25">
      <c r="A421" s="5">
        <v>953</v>
      </c>
      <c r="B421" s="6">
        <v>85</v>
      </c>
      <c r="C421" s="6" t="s">
        <v>3</v>
      </c>
      <c r="D421" s="6">
        <v>7200</v>
      </c>
      <c r="E421" s="1" t="s">
        <v>45</v>
      </c>
      <c r="F421" s="1">
        <v>5</v>
      </c>
      <c r="G421" s="1">
        <v>8</v>
      </c>
      <c r="H421" s="1">
        <v>1972</v>
      </c>
      <c r="I421" s="1">
        <v>2003</v>
      </c>
      <c r="J421" s="1" t="s">
        <v>46</v>
      </c>
      <c r="K421" s="1" t="s">
        <v>47</v>
      </c>
      <c r="L421" s="1" t="s">
        <v>48</v>
      </c>
      <c r="M421" s="1" t="s">
        <v>49</v>
      </c>
      <c r="N421" s="1" t="s">
        <v>48</v>
      </c>
      <c r="O421" s="1" t="s">
        <v>47</v>
      </c>
      <c r="P421" s="1" t="s">
        <v>68</v>
      </c>
      <c r="Q421" s="1" t="s">
        <v>63</v>
      </c>
      <c r="R421" s="1">
        <v>660</v>
      </c>
      <c r="S421" s="1" t="s">
        <v>52</v>
      </c>
      <c r="T421" s="1">
        <v>768</v>
      </c>
      <c r="U421" s="1">
        <v>0</v>
      </c>
      <c r="V421" s="1">
        <v>0</v>
      </c>
      <c r="W421" s="1">
        <v>768</v>
      </c>
      <c r="X421" s="1">
        <v>1</v>
      </c>
      <c r="Y421" s="1">
        <v>0</v>
      </c>
      <c r="Z421" s="1">
        <v>2</v>
      </c>
      <c r="AA421" s="1">
        <v>1</v>
      </c>
      <c r="AB421" s="1" t="s">
        <v>47</v>
      </c>
      <c r="AC421" s="1">
        <v>5</v>
      </c>
      <c r="AD421" s="1" t="s">
        <v>53</v>
      </c>
      <c r="AE421" s="1" t="s">
        <v>58</v>
      </c>
      <c r="AF421" s="1">
        <v>1</v>
      </c>
      <c r="AG421" s="1">
        <v>0</v>
      </c>
      <c r="AH421" s="1">
        <v>4</v>
      </c>
      <c r="AI421" s="1">
        <v>2009</v>
      </c>
      <c r="AJ421" s="1" t="s">
        <v>9</v>
      </c>
      <c r="AK421" s="1">
        <v>133900</v>
      </c>
    </row>
    <row r="422" spans="1:37" x14ac:dyDescent="0.25">
      <c r="A422" s="5">
        <v>637</v>
      </c>
      <c r="B422" s="6">
        <v>30</v>
      </c>
      <c r="C422" s="6" t="s">
        <v>4</v>
      </c>
      <c r="D422" s="6">
        <v>6120</v>
      </c>
      <c r="E422" s="1" t="s">
        <v>45</v>
      </c>
      <c r="F422" s="1">
        <v>2</v>
      </c>
      <c r="G422" s="1">
        <v>3</v>
      </c>
      <c r="H422" s="1">
        <v>1936</v>
      </c>
      <c r="I422" s="1">
        <v>1950</v>
      </c>
      <c r="J422" s="1" t="s">
        <v>46</v>
      </c>
      <c r="K422" s="1" t="s">
        <v>66</v>
      </c>
      <c r="L422" s="1" t="s">
        <v>66</v>
      </c>
      <c r="M422" s="1" t="s">
        <v>67</v>
      </c>
      <c r="N422" s="1" t="s">
        <v>47</v>
      </c>
      <c r="O422" s="1" t="s">
        <v>66</v>
      </c>
      <c r="P422" s="1" t="s">
        <v>50</v>
      </c>
      <c r="Q422" s="1" t="s">
        <v>56</v>
      </c>
      <c r="R422" s="1">
        <v>0</v>
      </c>
      <c r="S422" s="1" t="s">
        <v>75</v>
      </c>
      <c r="T422" s="1">
        <v>800</v>
      </c>
      <c r="U422" s="1">
        <v>0</v>
      </c>
      <c r="V422" s="1">
        <v>0</v>
      </c>
      <c r="W422" s="1">
        <v>800</v>
      </c>
      <c r="X422" s="1">
        <v>1</v>
      </c>
      <c r="Y422" s="1">
        <v>0</v>
      </c>
      <c r="Z422" s="1">
        <v>1</v>
      </c>
      <c r="AA422" s="1">
        <v>1</v>
      </c>
      <c r="AB422" s="1" t="s">
        <v>66</v>
      </c>
      <c r="AC422" s="1">
        <v>4</v>
      </c>
      <c r="AD422" s="1" t="s">
        <v>57</v>
      </c>
      <c r="AE422" s="1" t="s">
        <v>76</v>
      </c>
      <c r="AF422" s="1">
        <v>0</v>
      </c>
      <c r="AG422" s="1">
        <v>0</v>
      </c>
      <c r="AH422" s="1">
        <v>1</v>
      </c>
      <c r="AI422" s="1">
        <v>2009</v>
      </c>
      <c r="AJ422" s="1" t="s">
        <v>9</v>
      </c>
      <c r="AK422" s="1">
        <v>60000</v>
      </c>
    </row>
    <row r="423" spans="1:37" x14ac:dyDescent="0.25">
      <c r="A423" s="5">
        <v>405</v>
      </c>
      <c r="B423" s="6">
        <v>60</v>
      </c>
      <c r="C423" s="6" t="s">
        <v>3</v>
      </c>
      <c r="D423" s="6">
        <v>10364</v>
      </c>
      <c r="E423" s="1" t="s">
        <v>45</v>
      </c>
      <c r="F423" s="1">
        <v>6</v>
      </c>
      <c r="G423" s="1">
        <v>5</v>
      </c>
      <c r="H423" s="1">
        <v>1995</v>
      </c>
      <c r="I423" s="1">
        <v>1996</v>
      </c>
      <c r="J423" s="1" t="s">
        <v>46</v>
      </c>
      <c r="K423" s="1" t="s">
        <v>47</v>
      </c>
      <c r="L423" s="1" t="s">
        <v>47</v>
      </c>
      <c r="M423" s="1" t="s">
        <v>55</v>
      </c>
      <c r="N423" s="1" t="s">
        <v>48</v>
      </c>
      <c r="O423" s="1" t="s">
        <v>47</v>
      </c>
      <c r="P423" s="1" t="s">
        <v>50</v>
      </c>
      <c r="Q423" s="1" t="s">
        <v>56</v>
      </c>
      <c r="R423" s="1">
        <v>0</v>
      </c>
      <c r="S423" s="1" t="s">
        <v>52</v>
      </c>
      <c r="T423" s="1">
        <v>806</v>
      </c>
      <c r="U423" s="1">
        <v>766</v>
      </c>
      <c r="V423" s="1">
        <v>0</v>
      </c>
      <c r="W423" s="1">
        <v>1572</v>
      </c>
      <c r="X423" s="1">
        <v>2</v>
      </c>
      <c r="Y423" s="1">
        <v>1</v>
      </c>
      <c r="Z423" s="1">
        <v>3</v>
      </c>
      <c r="AA423" s="1">
        <v>1</v>
      </c>
      <c r="AB423" s="1" t="s">
        <v>47</v>
      </c>
      <c r="AC423" s="1">
        <v>7</v>
      </c>
      <c r="AD423" s="1" t="s">
        <v>53</v>
      </c>
      <c r="AE423" s="1" t="s">
        <v>69</v>
      </c>
      <c r="AF423" s="1">
        <v>2</v>
      </c>
      <c r="AG423" s="1">
        <v>0</v>
      </c>
      <c r="AH423" s="1">
        <v>5</v>
      </c>
      <c r="AI423" s="1">
        <v>2007</v>
      </c>
      <c r="AJ423" s="1" t="s">
        <v>9</v>
      </c>
      <c r="AK423" s="1">
        <v>168000</v>
      </c>
    </row>
    <row r="424" spans="1:37" x14ac:dyDescent="0.25">
      <c r="A424" s="5">
        <v>473</v>
      </c>
      <c r="B424" s="6">
        <v>180</v>
      </c>
      <c r="C424" s="6" t="s">
        <v>4</v>
      </c>
      <c r="D424" s="6">
        <v>3675</v>
      </c>
      <c r="E424" s="1" t="s">
        <v>45</v>
      </c>
      <c r="F424" s="1">
        <v>6</v>
      </c>
      <c r="G424" s="1">
        <v>5</v>
      </c>
      <c r="H424" s="1">
        <v>2005</v>
      </c>
      <c r="I424" s="1">
        <v>2005</v>
      </c>
      <c r="J424" s="1" t="s">
        <v>46</v>
      </c>
      <c r="K424" s="1" t="s">
        <v>47</v>
      </c>
      <c r="L424" s="1" t="s">
        <v>47</v>
      </c>
      <c r="M424" s="1" t="s">
        <v>55</v>
      </c>
      <c r="N424" s="1" t="s">
        <v>48</v>
      </c>
      <c r="O424" s="1" t="s">
        <v>47</v>
      </c>
      <c r="P424" s="1" t="s">
        <v>48</v>
      </c>
      <c r="Q424" s="1" t="s">
        <v>63</v>
      </c>
      <c r="R424" s="1">
        <v>459</v>
      </c>
      <c r="S424" s="1" t="s">
        <v>52</v>
      </c>
      <c r="T424" s="1">
        <v>1072</v>
      </c>
      <c r="U424" s="1">
        <v>0</v>
      </c>
      <c r="V424" s="1">
        <v>0</v>
      </c>
      <c r="W424" s="1">
        <v>1072</v>
      </c>
      <c r="X424" s="1">
        <v>1</v>
      </c>
      <c r="Y424" s="1">
        <v>0</v>
      </c>
      <c r="Z424" s="1">
        <v>2</v>
      </c>
      <c r="AA424" s="1">
        <v>1</v>
      </c>
      <c r="AB424" s="1" t="s">
        <v>47</v>
      </c>
      <c r="AC424" s="1">
        <v>5</v>
      </c>
      <c r="AD424" s="1" t="s">
        <v>53</v>
      </c>
      <c r="AE424" s="1" t="s">
        <v>69</v>
      </c>
      <c r="AF424" s="1">
        <v>2</v>
      </c>
      <c r="AG424" s="1">
        <v>0</v>
      </c>
      <c r="AH424" s="1">
        <v>6</v>
      </c>
      <c r="AI424" s="1">
        <v>2008</v>
      </c>
      <c r="AJ424" s="1" t="s">
        <v>9</v>
      </c>
      <c r="AK424" s="1">
        <v>148000</v>
      </c>
    </row>
    <row r="425" spans="1:37" x14ac:dyDescent="0.25">
      <c r="A425" s="5">
        <v>1245</v>
      </c>
      <c r="B425" s="6">
        <v>70</v>
      </c>
      <c r="C425" s="6" t="s">
        <v>3</v>
      </c>
      <c r="D425" s="6">
        <v>11435</v>
      </c>
      <c r="E425" s="1" t="s">
        <v>59</v>
      </c>
      <c r="F425" s="1">
        <v>8</v>
      </c>
      <c r="G425" s="1">
        <v>7</v>
      </c>
      <c r="H425" s="1">
        <v>1929</v>
      </c>
      <c r="I425" s="1">
        <v>1950</v>
      </c>
      <c r="J425" s="1" t="s">
        <v>46</v>
      </c>
      <c r="K425" s="1" t="s">
        <v>47</v>
      </c>
      <c r="L425" s="1" t="s">
        <v>47</v>
      </c>
      <c r="M425" s="1" t="s">
        <v>55</v>
      </c>
      <c r="N425" s="1" t="s">
        <v>48</v>
      </c>
      <c r="O425" s="1" t="s">
        <v>47</v>
      </c>
      <c r="P425" s="1" t="s">
        <v>50</v>
      </c>
      <c r="Q425" s="1" t="s">
        <v>56</v>
      </c>
      <c r="R425" s="1">
        <v>0</v>
      </c>
      <c r="S425" s="1" t="s">
        <v>52</v>
      </c>
      <c r="T425" s="1">
        <v>792</v>
      </c>
      <c r="U425" s="1">
        <v>725</v>
      </c>
      <c r="V425" s="1">
        <v>0</v>
      </c>
      <c r="W425" s="1">
        <v>1517</v>
      </c>
      <c r="X425" s="1">
        <v>1</v>
      </c>
      <c r="Y425" s="1">
        <v>0</v>
      </c>
      <c r="Z425" s="1">
        <v>3</v>
      </c>
      <c r="AA425" s="1">
        <v>1</v>
      </c>
      <c r="AB425" s="1" t="s">
        <v>48</v>
      </c>
      <c r="AC425" s="1">
        <v>7</v>
      </c>
      <c r="AD425" s="1" t="s">
        <v>53</v>
      </c>
      <c r="AE425" s="1" t="s">
        <v>58</v>
      </c>
      <c r="AF425" s="1">
        <v>2</v>
      </c>
      <c r="AG425" s="1">
        <v>0</v>
      </c>
      <c r="AH425" s="1">
        <v>6</v>
      </c>
      <c r="AI425" s="1">
        <v>2006</v>
      </c>
      <c r="AJ425" s="1" t="s">
        <v>9</v>
      </c>
      <c r="AK425" s="1">
        <v>230000</v>
      </c>
    </row>
    <row r="426" spans="1:37" x14ac:dyDescent="0.25">
      <c r="A426" s="5">
        <v>618</v>
      </c>
      <c r="B426" s="6">
        <v>45</v>
      </c>
      <c r="C426" s="6" t="s">
        <v>3</v>
      </c>
      <c r="D426" s="6">
        <v>7227</v>
      </c>
      <c r="E426" s="1" t="s">
        <v>59</v>
      </c>
      <c r="F426" s="1">
        <v>6</v>
      </c>
      <c r="G426" s="1">
        <v>6</v>
      </c>
      <c r="H426" s="1">
        <v>1954</v>
      </c>
      <c r="I426" s="1">
        <v>1954</v>
      </c>
      <c r="J426" s="1" t="s">
        <v>46</v>
      </c>
      <c r="K426" s="1" t="s">
        <v>47</v>
      </c>
      <c r="L426" s="1" t="s">
        <v>47</v>
      </c>
      <c r="M426" s="1" t="s">
        <v>49</v>
      </c>
      <c r="N426" s="1" t="s">
        <v>47</v>
      </c>
      <c r="O426" s="1" t="s">
        <v>47</v>
      </c>
      <c r="P426" s="1" t="s">
        <v>50</v>
      </c>
      <c r="Q426" s="1" t="s">
        <v>56</v>
      </c>
      <c r="R426" s="1">
        <v>0</v>
      </c>
      <c r="S426" s="1" t="s">
        <v>52</v>
      </c>
      <c r="T426" s="1">
        <v>832</v>
      </c>
      <c r="U426" s="1">
        <v>0</v>
      </c>
      <c r="V426" s="1">
        <v>0</v>
      </c>
      <c r="W426" s="1">
        <v>832</v>
      </c>
      <c r="X426" s="1">
        <v>1</v>
      </c>
      <c r="Y426" s="1">
        <v>0</v>
      </c>
      <c r="Z426" s="1">
        <v>2</v>
      </c>
      <c r="AA426" s="1">
        <v>1</v>
      </c>
      <c r="AB426" s="1" t="s">
        <v>48</v>
      </c>
      <c r="AC426" s="1">
        <v>4</v>
      </c>
      <c r="AD426" s="1" t="s">
        <v>53</v>
      </c>
      <c r="AE426" s="1" t="s">
        <v>58</v>
      </c>
      <c r="AF426" s="1">
        <v>2</v>
      </c>
      <c r="AG426" s="1">
        <v>0</v>
      </c>
      <c r="AH426" s="1">
        <v>6</v>
      </c>
      <c r="AI426" s="1">
        <v>2008</v>
      </c>
      <c r="AJ426" s="1" t="s">
        <v>9</v>
      </c>
      <c r="AK426" s="1">
        <v>105500</v>
      </c>
    </row>
    <row r="427" spans="1:37" x14ac:dyDescent="0.25">
      <c r="A427" s="5">
        <v>697</v>
      </c>
      <c r="B427" s="6">
        <v>30</v>
      </c>
      <c r="C427" s="6" t="s">
        <v>4</v>
      </c>
      <c r="D427" s="6">
        <v>6000</v>
      </c>
      <c r="E427" s="1" t="s">
        <v>45</v>
      </c>
      <c r="F427" s="1">
        <v>5</v>
      </c>
      <c r="G427" s="1">
        <v>7</v>
      </c>
      <c r="H427" s="1">
        <v>1921</v>
      </c>
      <c r="I427" s="1">
        <v>1950</v>
      </c>
      <c r="J427" s="1" t="s">
        <v>46</v>
      </c>
      <c r="K427" s="1" t="s">
        <v>47</v>
      </c>
      <c r="L427" s="1" t="s">
        <v>47</v>
      </c>
      <c r="M427" s="1" t="s">
        <v>49</v>
      </c>
      <c r="N427" s="1" t="s">
        <v>47</v>
      </c>
      <c r="O427" s="1" t="s">
        <v>47</v>
      </c>
      <c r="P427" s="1" t="s">
        <v>50</v>
      </c>
      <c r="Q427" s="1" t="s">
        <v>60</v>
      </c>
      <c r="R427" s="1">
        <v>616</v>
      </c>
      <c r="S427" s="1" t="s">
        <v>52</v>
      </c>
      <c r="T427" s="1">
        <v>616</v>
      </c>
      <c r="U427" s="1">
        <v>0</v>
      </c>
      <c r="V427" s="1">
        <v>0</v>
      </c>
      <c r="W427" s="1">
        <v>616</v>
      </c>
      <c r="X427" s="1">
        <v>1</v>
      </c>
      <c r="Y427" s="1">
        <v>0</v>
      </c>
      <c r="Z427" s="1">
        <v>2</v>
      </c>
      <c r="AA427" s="1">
        <v>1</v>
      </c>
      <c r="AB427" s="1" t="s">
        <v>47</v>
      </c>
      <c r="AC427" s="1">
        <v>4</v>
      </c>
      <c r="AD427" s="1" t="s">
        <v>53</v>
      </c>
      <c r="AE427" s="1" t="s">
        <v>58</v>
      </c>
      <c r="AF427" s="1">
        <v>1</v>
      </c>
      <c r="AG427" s="1">
        <v>0</v>
      </c>
      <c r="AH427" s="1">
        <v>6</v>
      </c>
      <c r="AI427" s="1">
        <v>2006</v>
      </c>
      <c r="AJ427" s="1" t="s">
        <v>9</v>
      </c>
      <c r="AK427" s="1">
        <v>89000</v>
      </c>
    </row>
    <row r="428" spans="1:37" x14ac:dyDescent="0.25">
      <c r="A428" s="5">
        <v>342</v>
      </c>
      <c r="B428" s="6">
        <v>20</v>
      </c>
      <c r="C428" s="6" t="s">
        <v>6</v>
      </c>
      <c r="D428" s="6">
        <v>8400</v>
      </c>
      <c r="E428" s="1" t="s">
        <v>45</v>
      </c>
      <c r="F428" s="1">
        <v>4</v>
      </c>
      <c r="G428" s="1">
        <v>4</v>
      </c>
      <c r="H428" s="1">
        <v>1950</v>
      </c>
      <c r="I428" s="1">
        <v>1950</v>
      </c>
      <c r="J428" s="1" t="s">
        <v>46</v>
      </c>
      <c r="K428" s="1" t="s">
        <v>66</v>
      </c>
      <c r="L428" s="1" t="s">
        <v>66</v>
      </c>
      <c r="M428" s="1" t="s">
        <v>49</v>
      </c>
      <c r="N428" s="1" t="s">
        <v>47</v>
      </c>
      <c r="O428" s="1" t="s">
        <v>66</v>
      </c>
      <c r="P428" s="1" t="s">
        <v>50</v>
      </c>
      <c r="Q428" s="1" t="s">
        <v>56</v>
      </c>
      <c r="R428" s="1">
        <v>0</v>
      </c>
      <c r="S428" s="1" t="s">
        <v>52</v>
      </c>
      <c r="T428" s="1">
        <v>841</v>
      </c>
      <c r="U428" s="1">
        <v>0</v>
      </c>
      <c r="V428" s="1">
        <v>0</v>
      </c>
      <c r="W428" s="1">
        <v>841</v>
      </c>
      <c r="X428" s="1">
        <v>1</v>
      </c>
      <c r="Y428" s="1">
        <v>0</v>
      </c>
      <c r="Z428" s="1">
        <v>2</v>
      </c>
      <c r="AA428" s="1">
        <v>1</v>
      </c>
      <c r="AB428" s="1" t="s">
        <v>47</v>
      </c>
      <c r="AC428" s="1">
        <v>4</v>
      </c>
      <c r="AD428" s="1" t="s">
        <v>53</v>
      </c>
      <c r="AE428" s="1" t="s">
        <v>69</v>
      </c>
      <c r="AF428" s="1">
        <v>1</v>
      </c>
      <c r="AG428" s="1">
        <v>0</v>
      </c>
      <c r="AH428" s="1">
        <v>9</v>
      </c>
      <c r="AI428" s="1">
        <v>2009</v>
      </c>
      <c r="AJ428" s="1" t="s">
        <v>9</v>
      </c>
      <c r="AK428" s="1">
        <v>82000</v>
      </c>
    </row>
    <row r="429" spans="1:37" x14ac:dyDescent="0.25">
      <c r="A429" s="5">
        <v>1313</v>
      </c>
      <c r="B429" s="6">
        <v>60</v>
      </c>
      <c r="C429" s="6" t="s">
        <v>3</v>
      </c>
      <c r="D429" s="6">
        <v>9572</v>
      </c>
      <c r="E429" s="1" t="s">
        <v>45</v>
      </c>
      <c r="F429" s="1">
        <v>8</v>
      </c>
      <c r="G429" s="1">
        <v>5</v>
      </c>
      <c r="H429" s="1">
        <v>1990</v>
      </c>
      <c r="I429" s="1">
        <v>1990</v>
      </c>
      <c r="J429" s="1" t="s">
        <v>46</v>
      </c>
      <c r="K429" s="1" t="s">
        <v>48</v>
      </c>
      <c r="L429" s="1" t="s">
        <v>47</v>
      </c>
      <c r="M429" s="1" t="s">
        <v>55</v>
      </c>
      <c r="N429" s="1" t="s">
        <v>62</v>
      </c>
      <c r="O429" s="1" t="s">
        <v>47</v>
      </c>
      <c r="P429" s="1" t="s">
        <v>50</v>
      </c>
      <c r="Q429" s="1" t="s">
        <v>63</v>
      </c>
      <c r="R429" s="1">
        <v>482</v>
      </c>
      <c r="S429" s="1" t="s">
        <v>52</v>
      </c>
      <c r="T429" s="1">
        <v>1453</v>
      </c>
      <c r="U429" s="1">
        <v>1357</v>
      </c>
      <c r="V429" s="1">
        <v>0</v>
      </c>
      <c r="W429" s="1">
        <v>2810</v>
      </c>
      <c r="X429" s="1">
        <v>2</v>
      </c>
      <c r="Y429" s="1">
        <v>1</v>
      </c>
      <c r="Z429" s="1">
        <v>4</v>
      </c>
      <c r="AA429" s="1">
        <v>1</v>
      </c>
      <c r="AB429" s="1" t="s">
        <v>48</v>
      </c>
      <c r="AC429" s="1">
        <v>9</v>
      </c>
      <c r="AD429" s="1" t="s">
        <v>53</v>
      </c>
      <c r="AE429" s="1" t="s">
        <v>54</v>
      </c>
      <c r="AF429" s="1">
        <v>2</v>
      </c>
      <c r="AG429" s="1">
        <v>0</v>
      </c>
      <c r="AH429" s="1">
        <v>6</v>
      </c>
      <c r="AI429" s="1">
        <v>2007</v>
      </c>
      <c r="AJ429" s="1" t="s">
        <v>9</v>
      </c>
      <c r="AK429" s="1">
        <v>302000</v>
      </c>
    </row>
    <row r="430" spans="1:37" x14ac:dyDescent="0.25">
      <c r="A430" s="5">
        <v>487</v>
      </c>
      <c r="B430" s="6">
        <v>20</v>
      </c>
      <c r="C430" s="6" t="s">
        <v>3</v>
      </c>
      <c r="D430" s="6">
        <v>10289</v>
      </c>
      <c r="E430" s="1" t="s">
        <v>45</v>
      </c>
      <c r="F430" s="1">
        <v>5</v>
      </c>
      <c r="G430" s="1">
        <v>7</v>
      </c>
      <c r="H430" s="1">
        <v>1965</v>
      </c>
      <c r="I430" s="1">
        <v>1965</v>
      </c>
      <c r="J430" s="1" t="s">
        <v>61</v>
      </c>
      <c r="K430" s="1" t="s">
        <v>47</v>
      </c>
      <c r="L430" s="1" t="s">
        <v>47</v>
      </c>
      <c r="M430" s="1" t="s">
        <v>49</v>
      </c>
      <c r="N430" s="1" t="s">
        <v>47</v>
      </c>
      <c r="O430" s="1" t="s">
        <v>47</v>
      </c>
      <c r="P430" s="1" t="s">
        <v>50</v>
      </c>
      <c r="Q430" s="1" t="s">
        <v>65</v>
      </c>
      <c r="R430" s="1">
        <v>836</v>
      </c>
      <c r="S430" s="1" t="s">
        <v>52</v>
      </c>
      <c r="T430" s="1">
        <v>1073</v>
      </c>
      <c r="U430" s="1">
        <v>0</v>
      </c>
      <c r="V430" s="1">
        <v>0</v>
      </c>
      <c r="W430" s="1">
        <v>1073</v>
      </c>
      <c r="X430" s="1">
        <v>1</v>
      </c>
      <c r="Y430" s="1">
        <v>1</v>
      </c>
      <c r="Z430" s="1">
        <v>3</v>
      </c>
      <c r="AA430" s="1">
        <v>1</v>
      </c>
      <c r="AB430" s="1" t="s">
        <v>47</v>
      </c>
      <c r="AC430" s="1">
        <v>6</v>
      </c>
      <c r="AD430" s="1" t="s">
        <v>53</v>
      </c>
      <c r="AE430" s="1" t="s">
        <v>54</v>
      </c>
      <c r="AF430" s="1">
        <v>2</v>
      </c>
      <c r="AG430" s="1">
        <v>0</v>
      </c>
      <c r="AH430" s="1">
        <v>6</v>
      </c>
      <c r="AI430" s="1">
        <v>2007</v>
      </c>
      <c r="AJ430" s="1" t="s">
        <v>9</v>
      </c>
      <c r="AK430" s="1">
        <v>156000</v>
      </c>
    </row>
    <row r="431" spans="1:37" x14ac:dyDescent="0.25">
      <c r="A431" s="5">
        <v>1297</v>
      </c>
      <c r="B431" s="6">
        <v>20</v>
      </c>
      <c r="C431" s="6" t="s">
        <v>3</v>
      </c>
      <c r="D431" s="6">
        <v>8700</v>
      </c>
      <c r="E431" s="1" t="s">
        <v>45</v>
      </c>
      <c r="F431" s="1">
        <v>5</v>
      </c>
      <c r="G431" s="1">
        <v>6</v>
      </c>
      <c r="H431" s="1">
        <v>1963</v>
      </c>
      <c r="I431" s="1">
        <v>1963</v>
      </c>
      <c r="J431" s="1" t="s">
        <v>61</v>
      </c>
      <c r="K431" s="1" t="s">
        <v>47</v>
      </c>
      <c r="L431" s="1" t="s">
        <v>48</v>
      </c>
      <c r="M431" s="1" t="s">
        <v>49</v>
      </c>
      <c r="N431" s="1" t="s">
        <v>47</v>
      </c>
      <c r="O431" s="1" t="s">
        <v>47</v>
      </c>
      <c r="P431" s="1" t="s">
        <v>70</v>
      </c>
      <c r="Q431" s="1" t="s">
        <v>65</v>
      </c>
      <c r="R431" s="1">
        <v>776</v>
      </c>
      <c r="S431" s="1" t="s">
        <v>52</v>
      </c>
      <c r="T431" s="1">
        <v>1128</v>
      </c>
      <c r="U431" s="1">
        <v>0</v>
      </c>
      <c r="V431" s="1">
        <v>0</v>
      </c>
      <c r="W431" s="1">
        <v>1128</v>
      </c>
      <c r="X431" s="1">
        <v>2</v>
      </c>
      <c r="Y431" s="1">
        <v>0</v>
      </c>
      <c r="Z431" s="1">
        <v>3</v>
      </c>
      <c r="AA431" s="1">
        <v>1</v>
      </c>
      <c r="AB431" s="1" t="s">
        <v>47</v>
      </c>
      <c r="AC431" s="1">
        <v>6</v>
      </c>
      <c r="AD431" s="1" t="s">
        <v>53</v>
      </c>
      <c r="AE431" s="1" t="s">
        <v>54</v>
      </c>
      <c r="AF431" s="1">
        <v>2</v>
      </c>
      <c r="AG431" s="1">
        <v>0</v>
      </c>
      <c r="AH431" s="1">
        <v>12</v>
      </c>
      <c r="AI431" s="1">
        <v>2008</v>
      </c>
      <c r="AJ431" s="1" t="s">
        <v>9</v>
      </c>
      <c r="AK431" s="1">
        <v>155000</v>
      </c>
    </row>
    <row r="432" spans="1:37" x14ac:dyDescent="0.25">
      <c r="A432" s="5">
        <v>951</v>
      </c>
      <c r="B432" s="6">
        <v>20</v>
      </c>
      <c r="C432" s="6" t="s">
        <v>3</v>
      </c>
      <c r="D432" s="6">
        <v>7200</v>
      </c>
      <c r="E432" s="1" t="s">
        <v>45</v>
      </c>
      <c r="F432" s="1">
        <v>5</v>
      </c>
      <c r="G432" s="1">
        <v>8</v>
      </c>
      <c r="H432" s="1">
        <v>1950</v>
      </c>
      <c r="I432" s="1">
        <v>2002</v>
      </c>
      <c r="J432" s="1" t="s">
        <v>46</v>
      </c>
      <c r="K432" s="1" t="s">
        <v>47</v>
      </c>
      <c r="L432" s="1" t="s">
        <v>47</v>
      </c>
      <c r="M432" s="1" t="s">
        <v>49</v>
      </c>
      <c r="N432" s="1" t="s">
        <v>47</v>
      </c>
      <c r="O432" s="1" t="s">
        <v>47</v>
      </c>
      <c r="P432" s="1" t="s">
        <v>50</v>
      </c>
      <c r="Q432" s="1" t="s">
        <v>65</v>
      </c>
      <c r="R432" s="1">
        <v>398</v>
      </c>
      <c r="S432" s="1" t="s">
        <v>52</v>
      </c>
      <c r="T432" s="1">
        <v>864</v>
      </c>
      <c r="U432" s="1">
        <v>0</v>
      </c>
      <c r="V432" s="1">
        <v>0</v>
      </c>
      <c r="W432" s="1">
        <v>864</v>
      </c>
      <c r="X432" s="1">
        <v>1</v>
      </c>
      <c r="Y432" s="1">
        <v>0</v>
      </c>
      <c r="Z432" s="1">
        <v>3</v>
      </c>
      <c r="AA432" s="1">
        <v>1</v>
      </c>
      <c r="AB432" s="1" t="s">
        <v>48</v>
      </c>
      <c r="AC432" s="1">
        <v>5</v>
      </c>
      <c r="AD432" s="1" t="s">
        <v>53</v>
      </c>
      <c r="AE432" s="1" t="s">
        <v>58</v>
      </c>
      <c r="AF432" s="1">
        <v>2</v>
      </c>
      <c r="AG432" s="1">
        <v>0</v>
      </c>
      <c r="AH432" s="1">
        <v>7</v>
      </c>
      <c r="AI432" s="1">
        <v>2007</v>
      </c>
      <c r="AJ432" s="1" t="s">
        <v>9</v>
      </c>
      <c r="AK432" s="1">
        <v>129000</v>
      </c>
    </row>
    <row r="433" spans="1:37" x14ac:dyDescent="0.25">
      <c r="A433" s="5">
        <v>617</v>
      </c>
      <c r="B433" s="6">
        <v>60</v>
      </c>
      <c r="C433" s="6" t="s">
        <v>3</v>
      </c>
      <c r="D433" s="6">
        <v>7861</v>
      </c>
      <c r="E433" s="1" t="s">
        <v>45</v>
      </c>
      <c r="F433" s="1">
        <v>6</v>
      </c>
      <c r="G433" s="1">
        <v>5</v>
      </c>
      <c r="H433" s="1">
        <v>2002</v>
      </c>
      <c r="I433" s="1">
        <v>2003</v>
      </c>
      <c r="J433" s="1" t="s">
        <v>46</v>
      </c>
      <c r="K433" s="1" t="s">
        <v>48</v>
      </c>
      <c r="L433" s="1" t="s">
        <v>47</v>
      </c>
      <c r="M433" s="1" t="s">
        <v>55</v>
      </c>
      <c r="N433" s="1" t="s">
        <v>48</v>
      </c>
      <c r="O433" s="1" t="s">
        <v>47</v>
      </c>
      <c r="P433" s="1" t="s">
        <v>50</v>
      </c>
      <c r="Q433" s="1" t="s">
        <v>63</v>
      </c>
      <c r="R433" s="1">
        <v>457</v>
      </c>
      <c r="S433" s="1" t="s">
        <v>52</v>
      </c>
      <c r="T433" s="1">
        <v>807</v>
      </c>
      <c r="U433" s="1">
        <v>702</v>
      </c>
      <c r="V433" s="1">
        <v>0</v>
      </c>
      <c r="W433" s="1">
        <v>1509</v>
      </c>
      <c r="X433" s="1">
        <v>2</v>
      </c>
      <c r="Y433" s="1">
        <v>1</v>
      </c>
      <c r="Z433" s="1">
        <v>3</v>
      </c>
      <c r="AA433" s="1">
        <v>1</v>
      </c>
      <c r="AB433" s="1" t="s">
        <v>48</v>
      </c>
      <c r="AC433" s="1">
        <v>7</v>
      </c>
      <c r="AD433" s="1" t="s">
        <v>53</v>
      </c>
      <c r="AE433" s="1" t="s">
        <v>54</v>
      </c>
      <c r="AF433" s="1">
        <v>2</v>
      </c>
      <c r="AG433" s="1">
        <v>0</v>
      </c>
      <c r="AH433" s="1">
        <v>6</v>
      </c>
      <c r="AI433" s="1">
        <v>2006</v>
      </c>
      <c r="AJ433" s="1" t="s">
        <v>9</v>
      </c>
      <c r="AK433" s="1">
        <v>183200</v>
      </c>
    </row>
    <row r="434" spans="1:37" x14ac:dyDescent="0.25">
      <c r="A434" s="5">
        <v>1421</v>
      </c>
      <c r="B434" s="6">
        <v>60</v>
      </c>
      <c r="C434" s="6" t="s">
        <v>3</v>
      </c>
      <c r="D434" s="6">
        <v>11700</v>
      </c>
      <c r="E434" s="1" t="s">
        <v>59</v>
      </c>
      <c r="F434" s="1">
        <v>6</v>
      </c>
      <c r="G434" s="1">
        <v>6</v>
      </c>
      <c r="H434" s="1">
        <v>1968</v>
      </c>
      <c r="I434" s="1">
        <v>1968</v>
      </c>
      <c r="J434" s="1" t="s">
        <v>46</v>
      </c>
      <c r="K434" s="1" t="s">
        <v>47</v>
      </c>
      <c r="L434" s="1" t="s">
        <v>47</v>
      </c>
      <c r="M434" s="1" t="s">
        <v>49</v>
      </c>
      <c r="N434" s="1" t="s">
        <v>47</v>
      </c>
      <c r="O434" s="1" t="s">
        <v>47</v>
      </c>
      <c r="P434" s="1" t="s">
        <v>50</v>
      </c>
      <c r="Q434" s="1" t="s">
        <v>65</v>
      </c>
      <c r="R434" s="1">
        <v>404</v>
      </c>
      <c r="S434" s="1" t="s">
        <v>52</v>
      </c>
      <c r="T434" s="1">
        <v>708</v>
      </c>
      <c r="U434" s="1">
        <v>708</v>
      </c>
      <c r="V434" s="1">
        <v>0</v>
      </c>
      <c r="W434" s="1">
        <v>1416</v>
      </c>
      <c r="X434" s="1">
        <v>2</v>
      </c>
      <c r="Y434" s="1">
        <v>1</v>
      </c>
      <c r="Z434" s="1">
        <v>3</v>
      </c>
      <c r="AA434" s="1">
        <v>1</v>
      </c>
      <c r="AB434" s="1" t="s">
        <v>47</v>
      </c>
      <c r="AC434" s="1">
        <v>7</v>
      </c>
      <c r="AD434" s="1" t="s">
        <v>53</v>
      </c>
      <c r="AE434" s="1" t="s">
        <v>54</v>
      </c>
      <c r="AF434" s="1">
        <v>2</v>
      </c>
      <c r="AG434" s="1">
        <v>0</v>
      </c>
      <c r="AH434" s="1">
        <v>5</v>
      </c>
      <c r="AI434" s="1">
        <v>2006</v>
      </c>
      <c r="AJ434" s="1" t="s">
        <v>9</v>
      </c>
      <c r="AK434" s="1">
        <v>179900</v>
      </c>
    </row>
    <row r="435" spans="1:37" x14ac:dyDescent="0.25">
      <c r="A435" s="5">
        <v>685</v>
      </c>
      <c r="B435" s="6">
        <v>60</v>
      </c>
      <c r="C435" s="6" t="s">
        <v>3</v>
      </c>
      <c r="D435" s="6">
        <v>16770</v>
      </c>
      <c r="E435" s="1" t="s">
        <v>71</v>
      </c>
      <c r="F435" s="1">
        <v>7</v>
      </c>
      <c r="G435" s="1">
        <v>5</v>
      </c>
      <c r="H435" s="1">
        <v>1998</v>
      </c>
      <c r="I435" s="1">
        <v>1998</v>
      </c>
      <c r="J435" s="1" t="s">
        <v>46</v>
      </c>
      <c r="K435" s="1" t="s">
        <v>48</v>
      </c>
      <c r="L435" s="1" t="s">
        <v>47</v>
      </c>
      <c r="M435" s="1" t="s">
        <v>55</v>
      </c>
      <c r="N435" s="1" t="s">
        <v>48</v>
      </c>
      <c r="O435" s="1" t="s">
        <v>47</v>
      </c>
      <c r="P435" s="1" t="s">
        <v>50</v>
      </c>
      <c r="Q435" s="1" t="s">
        <v>56</v>
      </c>
      <c r="R435" s="1">
        <v>0</v>
      </c>
      <c r="S435" s="1" t="s">
        <v>52</v>
      </c>
      <c r="T435" s="1">
        <v>1195</v>
      </c>
      <c r="U435" s="1">
        <v>644</v>
      </c>
      <c r="V435" s="1">
        <v>0</v>
      </c>
      <c r="W435" s="1">
        <v>1839</v>
      </c>
      <c r="X435" s="1">
        <v>2</v>
      </c>
      <c r="Y435" s="1">
        <v>1</v>
      </c>
      <c r="Z435" s="1">
        <v>4</v>
      </c>
      <c r="AA435" s="1">
        <v>1</v>
      </c>
      <c r="AB435" s="1" t="s">
        <v>47</v>
      </c>
      <c r="AC435" s="1">
        <v>7</v>
      </c>
      <c r="AD435" s="1" t="s">
        <v>53</v>
      </c>
      <c r="AE435" s="1" t="s">
        <v>54</v>
      </c>
      <c r="AF435" s="1">
        <v>2</v>
      </c>
      <c r="AG435" s="1">
        <v>0</v>
      </c>
      <c r="AH435" s="1">
        <v>6</v>
      </c>
      <c r="AI435" s="1">
        <v>2010</v>
      </c>
      <c r="AJ435" s="1" t="s">
        <v>9</v>
      </c>
      <c r="AK435" s="1">
        <v>221000</v>
      </c>
    </row>
    <row r="436" spans="1:37" x14ac:dyDescent="0.25">
      <c r="A436" s="5">
        <v>1166</v>
      </c>
      <c r="B436" s="6">
        <v>20</v>
      </c>
      <c r="C436" s="6" t="s">
        <v>3</v>
      </c>
      <c r="D436" s="6">
        <v>9541</v>
      </c>
      <c r="E436" s="1" t="s">
        <v>45</v>
      </c>
      <c r="F436" s="1">
        <v>7</v>
      </c>
      <c r="G436" s="1">
        <v>5</v>
      </c>
      <c r="H436" s="1">
        <v>2009</v>
      </c>
      <c r="I436" s="1">
        <v>2009</v>
      </c>
      <c r="J436" s="1" t="s">
        <v>46</v>
      </c>
      <c r="K436" s="1" t="s">
        <v>48</v>
      </c>
      <c r="L436" s="1" t="s">
        <v>47</v>
      </c>
      <c r="M436" s="1" t="s">
        <v>55</v>
      </c>
      <c r="N436" s="1" t="s">
        <v>48</v>
      </c>
      <c r="O436" s="1" t="s">
        <v>47</v>
      </c>
      <c r="P436" s="1" t="s">
        <v>50</v>
      </c>
      <c r="Q436" s="1" t="s">
        <v>56</v>
      </c>
      <c r="R436" s="1">
        <v>0</v>
      </c>
      <c r="S436" s="1" t="s">
        <v>52</v>
      </c>
      <c r="T436" s="1">
        <v>1502</v>
      </c>
      <c r="U436" s="1">
        <v>0</v>
      </c>
      <c r="V436" s="1">
        <v>0</v>
      </c>
      <c r="W436" s="1">
        <v>1502</v>
      </c>
      <c r="X436" s="1">
        <v>2</v>
      </c>
      <c r="Y436" s="1">
        <v>0</v>
      </c>
      <c r="Z436" s="1">
        <v>3</v>
      </c>
      <c r="AA436" s="1">
        <v>1</v>
      </c>
      <c r="AB436" s="1" t="s">
        <v>48</v>
      </c>
      <c r="AC436" s="1">
        <v>7</v>
      </c>
      <c r="AD436" s="1" t="s">
        <v>53</v>
      </c>
      <c r="AE436" s="1" t="s">
        <v>54</v>
      </c>
      <c r="AF436" s="1">
        <v>2</v>
      </c>
      <c r="AG436" s="1">
        <v>0</v>
      </c>
      <c r="AH436" s="1">
        <v>9</v>
      </c>
      <c r="AI436" s="1">
        <v>2009</v>
      </c>
      <c r="AJ436" s="1" t="s">
        <v>10</v>
      </c>
      <c r="AK436" s="1">
        <v>233170</v>
      </c>
    </row>
    <row r="437" spans="1:37" x14ac:dyDescent="0.25">
      <c r="A437" s="5">
        <v>1180</v>
      </c>
      <c r="B437" s="6">
        <v>20</v>
      </c>
      <c r="C437" s="6" t="s">
        <v>3</v>
      </c>
      <c r="D437" s="6">
        <v>8335</v>
      </c>
      <c r="E437" s="1" t="s">
        <v>59</v>
      </c>
      <c r="F437" s="1">
        <v>5</v>
      </c>
      <c r="G437" s="1">
        <v>5</v>
      </c>
      <c r="H437" s="1">
        <v>1954</v>
      </c>
      <c r="I437" s="1">
        <v>1954</v>
      </c>
      <c r="J437" s="1" t="s">
        <v>46</v>
      </c>
      <c r="K437" s="1" t="s">
        <v>47</v>
      </c>
      <c r="L437" s="1" t="s">
        <v>47</v>
      </c>
      <c r="M437" s="1" t="s">
        <v>67</v>
      </c>
      <c r="N437" s="1" t="s">
        <v>74</v>
      </c>
      <c r="O437" s="1" t="s">
        <v>74</v>
      </c>
      <c r="P437" s="1" t="s">
        <v>74</v>
      </c>
      <c r="Q437" s="1" t="s">
        <v>74</v>
      </c>
      <c r="R437" s="1">
        <v>0</v>
      </c>
      <c r="S437" s="1" t="s">
        <v>52</v>
      </c>
      <c r="T437" s="1">
        <v>1124</v>
      </c>
      <c r="U437" s="1">
        <v>0</v>
      </c>
      <c r="V437" s="1">
        <v>0</v>
      </c>
      <c r="W437" s="1">
        <v>1124</v>
      </c>
      <c r="X437" s="1">
        <v>1</v>
      </c>
      <c r="Y437" s="1">
        <v>0</v>
      </c>
      <c r="Z437" s="1">
        <v>3</v>
      </c>
      <c r="AA437" s="1">
        <v>1</v>
      </c>
      <c r="AB437" s="1" t="s">
        <v>47</v>
      </c>
      <c r="AC437" s="1">
        <v>5</v>
      </c>
      <c r="AD437" s="1" t="s">
        <v>73</v>
      </c>
      <c r="AE437" s="1" t="s">
        <v>76</v>
      </c>
      <c r="AF437" s="1">
        <v>0</v>
      </c>
      <c r="AG437" s="1">
        <v>0</v>
      </c>
      <c r="AH437" s="1">
        <v>4</v>
      </c>
      <c r="AI437" s="1">
        <v>2006</v>
      </c>
      <c r="AJ437" s="1" t="s">
        <v>9</v>
      </c>
      <c r="AK437" s="1">
        <v>93000</v>
      </c>
    </row>
    <row r="438" spans="1:37" x14ac:dyDescent="0.25">
      <c r="A438" s="5">
        <v>994</v>
      </c>
      <c r="B438" s="6">
        <v>60</v>
      </c>
      <c r="C438" s="6" t="s">
        <v>3</v>
      </c>
      <c r="D438" s="6">
        <v>8846</v>
      </c>
      <c r="E438" s="1" t="s">
        <v>45</v>
      </c>
      <c r="F438" s="1">
        <v>6</v>
      </c>
      <c r="G438" s="1">
        <v>5</v>
      </c>
      <c r="H438" s="1">
        <v>2005</v>
      </c>
      <c r="I438" s="1">
        <v>2006</v>
      </c>
      <c r="J438" s="1" t="s">
        <v>46</v>
      </c>
      <c r="K438" s="1" t="s">
        <v>47</v>
      </c>
      <c r="L438" s="1" t="s">
        <v>47</v>
      </c>
      <c r="M438" s="1" t="s">
        <v>55</v>
      </c>
      <c r="N438" s="1" t="s">
        <v>48</v>
      </c>
      <c r="O438" s="1" t="s">
        <v>47</v>
      </c>
      <c r="P438" s="1" t="s">
        <v>50</v>
      </c>
      <c r="Q438" s="1" t="s">
        <v>56</v>
      </c>
      <c r="R438" s="1">
        <v>0</v>
      </c>
      <c r="S438" s="1" t="s">
        <v>52</v>
      </c>
      <c r="T438" s="1">
        <v>750</v>
      </c>
      <c r="U438" s="1">
        <v>750</v>
      </c>
      <c r="V438" s="1">
        <v>0</v>
      </c>
      <c r="W438" s="1">
        <v>1500</v>
      </c>
      <c r="X438" s="1">
        <v>2</v>
      </c>
      <c r="Y438" s="1">
        <v>1</v>
      </c>
      <c r="Z438" s="1">
        <v>3</v>
      </c>
      <c r="AA438" s="1">
        <v>1</v>
      </c>
      <c r="AB438" s="1" t="s">
        <v>48</v>
      </c>
      <c r="AC438" s="1">
        <v>6</v>
      </c>
      <c r="AD438" s="1" t="s">
        <v>53</v>
      </c>
      <c r="AE438" s="1" t="s">
        <v>54</v>
      </c>
      <c r="AF438" s="1">
        <v>2</v>
      </c>
      <c r="AG438" s="1">
        <v>0</v>
      </c>
      <c r="AH438" s="1">
        <v>8</v>
      </c>
      <c r="AI438" s="1">
        <v>2006</v>
      </c>
      <c r="AJ438" s="1" t="s">
        <v>10</v>
      </c>
      <c r="AK438" s="1">
        <v>173900</v>
      </c>
    </row>
    <row r="439" spans="1:37" x14ac:dyDescent="0.25">
      <c r="A439" s="5">
        <v>1413</v>
      </c>
      <c r="B439" s="6">
        <v>90</v>
      </c>
      <c r="C439" s="6" t="s">
        <v>3</v>
      </c>
      <c r="D439" s="6">
        <v>7200</v>
      </c>
      <c r="E439" s="1" t="s">
        <v>45</v>
      </c>
      <c r="F439" s="1">
        <v>4</v>
      </c>
      <c r="G439" s="1">
        <v>5</v>
      </c>
      <c r="H439" s="1">
        <v>1949</v>
      </c>
      <c r="I439" s="1">
        <v>1950</v>
      </c>
      <c r="J439" s="1" t="s">
        <v>46</v>
      </c>
      <c r="K439" s="1" t="s">
        <v>47</v>
      </c>
      <c r="L439" s="1" t="s">
        <v>47</v>
      </c>
      <c r="M439" s="1" t="s">
        <v>67</v>
      </c>
      <c r="N439" s="1" t="s">
        <v>74</v>
      </c>
      <c r="O439" s="1" t="s">
        <v>74</v>
      </c>
      <c r="P439" s="1" t="s">
        <v>74</v>
      </c>
      <c r="Q439" s="1" t="s">
        <v>74</v>
      </c>
      <c r="R439" s="1">
        <v>0</v>
      </c>
      <c r="S439" s="1" t="s">
        <v>75</v>
      </c>
      <c r="T439" s="1">
        <v>1040</v>
      </c>
      <c r="U439" s="1">
        <v>0</v>
      </c>
      <c r="V439" s="1">
        <v>0</v>
      </c>
      <c r="W439" s="1">
        <v>1040</v>
      </c>
      <c r="X439" s="1">
        <v>2</v>
      </c>
      <c r="Y439" s="1">
        <v>0</v>
      </c>
      <c r="Z439" s="1">
        <v>2</v>
      </c>
      <c r="AA439" s="1">
        <v>2</v>
      </c>
      <c r="AB439" s="1" t="s">
        <v>47</v>
      </c>
      <c r="AC439" s="1">
        <v>6</v>
      </c>
      <c r="AD439" s="1" t="s">
        <v>53</v>
      </c>
      <c r="AE439" s="1" t="s">
        <v>58</v>
      </c>
      <c r="AF439" s="1">
        <v>2</v>
      </c>
      <c r="AG439" s="1">
        <v>0</v>
      </c>
      <c r="AH439" s="1">
        <v>6</v>
      </c>
      <c r="AI439" s="1">
        <v>2009</v>
      </c>
      <c r="AJ439" s="1" t="s">
        <v>9</v>
      </c>
      <c r="AK439" s="1">
        <v>90000</v>
      </c>
    </row>
    <row r="440" spans="1:37" x14ac:dyDescent="0.25">
      <c r="A440" s="5">
        <v>435</v>
      </c>
      <c r="B440" s="6">
        <v>180</v>
      </c>
      <c r="C440" s="6" t="s">
        <v>4</v>
      </c>
      <c r="D440" s="6">
        <v>1890</v>
      </c>
      <c r="E440" s="1" t="s">
        <v>45</v>
      </c>
      <c r="F440" s="1">
        <v>4</v>
      </c>
      <c r="G440" s="1">
        <v>7</v>
      </c>
      <c r="H440" s="1">
        <v>1972</v>
      </c>
      <c r="I440" s="1">
        <v>1972</v>
      </c>
      <c r="J440" s="1" t="s">
        <v>46</v>
      </c>
      <c r="K440" s="1" t="s">
        <v>47</v>
      </c>
      <c r="L440" s="1" t="s">
        <v>48</v>
      </c>
      <c r="M440" s="1" t="s">
        <v>49</v>
      </c>
      <c r="N440" s="1" t="s">
        <v>48</v>
      </c>
      <c r="O440" s="1" t="s">
        <v>47</v>
      </c>
      <c r="P440" s="1" t="s">
        <v>68</v>
      </c>
      <c r="Q440" s="1" t="s">
        <v>65</v>
      </c>
      <c r="R440" s="1">
        <v>495</v>
      </c>
      <c r="S440" s="1" t="s">
        <v>52</v>
      </c>
      <c r="T440" s="1">
        <v>630</v>
      </c>
      <c r="U440" s="1">
        <v>0</v>
      </c>
      <c r="V440" s="1">
        <v>0</v>
      </c>
      <c r="W440" s="1">
        <v>630</v>
      </c>
      <c r="X440" s="1">
        <v>1</v>
      </c>
      <c r="Y440" s="1">
        <v>0</v>
      </c>
      <c r="Z440" s="1">
        <v>1</v>
      </c>
      <c r="AA440" s="1">
        <v>1</v>
      </c>
      <c r="AB440" s="1" t="s">
        <v>47</v>
      </c>
      <c r="AC440" s="1">
        <v>3</v>
      </c>
      <c r="AD440" s="1" t="s">
        <v>53</v>
      </c>
      <c r="AE440" s="1" t="s">
        <v>76</v>
      </c>
      <c r="AF440" s="1">
        <v>0</v>
      </c>
      <c r="AG440" s="1">
        <v>0</v>
      </c>
      <c r="AH440" s="1">
        <v>6</v>
      </c>
      <c r="AI440" s="1">
        <v>2008</v>
      </c>
      <c r="AJ440" s="1" t="s">
        <v>9</v>
      </c>
      <c r="AK440" s="1">
        <v>81000</v>
      </c>
    </row>
    <row r="441" spans="1:37" x14ac:dyDescent="0.25">
      <c r="A441" s="5">
        <v>395</v>
      </c>
      <c r="B441" s="6">
        <v>50</v>
      </c>
      <c r="C441" s="6" t="s">
        <v>3</v>
      </c>
      <c r="D441" s="6">
        <v>10134</v>
      </c>
      <c r="E441" s="1" t="s">
        <v>45</v>
      </c>
      <c r="F441" s="1">
        <v>5</v>
      </c>
      <c r="G441" s="1">
        <v>6</v>
      </c>
      <c r="H441" s="1">
        <v>1940</v>
      </c>
      <c r="I441" s="1">
        <v>1950</v>
      </c>
      <c r="J441" s="1" t="s">
        <v>46</v>
      </c>
      <c r="K441" s="1" t="s">
        <v>47</v>
      </c>
      <c r="L441" s="1" t="s">
        <v>47</v>
      </c>
      <c r="M441" s="1" t="s">
        <v>49</v>
      </c>
      <c r="N441" s="1" t="s">
        <v>47</v>
      </c>
      <c r="O441" s="1" t="s">
        <v>47</v>
      </c>
      <c r="P441" s="1" t="s">
        <v>50</v>
      </c>
      <c r="Q441" s="1" t="s">
        <v>56</v>
      </c>
      <c r="R441" s="1">
        <v>0</v>
      </c>
      <c r="S441" s="1" t="s">
        <v>52</v>
      </c>
      <c r="T441" s="1">
        <v>735</v>
      </c>
      <c r="U441" s="1">
        <v>299</v>
      </c>
      <c r="V441" s="1">
        <v>0</v>
      </c>
      <c r="W441" s="1">
        <v>1034</v>
      </c>
      <c r="X441" s="1">
        <v>1</v>
      </c>
      <c r="Y441" s="1">
        <v>0</v>
      </c>
      <c r="Z441" s="1">
        <v>2</v>
      </c>
      <c r="AA441" s="1">
        <v>1</v>
      </c>
      <c r="AB441" s="1" t="s">
        <v>47</v>
      </c>
      <c r="AC441" s="1">
        <v>5</v>
      </c>
      <c r="AD441" s="1" t="s">
        <v>53</v>
      </c>
      <c r="AE441" s="1" t="s">
        <v>58</v>
      </c>
      <c r="AF441" s="1">
        <v>1</v>
      </c>
      <c r="AG441" s="1">
        <v>0</v>
      </c>
      <c r="AH441" s="1">
        <v>7</v>
      </c>
      <c r="AI441" s="1">
        <v>2007</v>
      </c>
      <c r="AJ441" s="1" t="s">
        <v>9</v>
      </c>
      <c r="AK441" s="1">
        <v>109000</v>
      </c>
    </row>
    <row r="442" spans="1:37" x14ac:dyDescent="0.25">
      <c r="A442" s="5">
        <v>725</v>
      </c>
      <c r="B442" s="6">
        <v>20</v>
      </c>
      <c r="C442" s="6" t="s">
        <v>3</v>
      </c>
      <c r="D442" s="6">
        <v>13286</v>
      </c>
      <c r="E442" s="1" t="s">
        <v>45</v>
      </c>
      <c r="F442" s="1">
        <v>9</v>
      </c>
      <c r="G442" s="1">
        <v>5</v>
      </c>
      <c r="H442" s="1">
        <v>2007</v>
      </c>
      <c r="I442" s="1">
        <v>2008</v>
      </c>
      <c r="J442" s="1" t="s">
        <v>61</v>
      </c>
      <c r="K442" s="1" t="s">
        <v>62</v>
      </c>
      <c r="L442" s="1" t="s">
        <v>47</v>
      </c>
      <c r="M442" s="1" t="s">
        <v>55</v>
      </c>
      <c r="N442" s="1" t="s">
        <v>62</v>
      </c>
      <c r="O442" s="1" t="s">
        <v>47</v>
      </c>
      <c r="P442" s="1" t="s">
        <v>50</v>
      </c>
      <c r="Q442" s="1" t="s">
        <v>63</v>
      </c>
      <c r="R442" s="1">
        <v>1234</v>
      </c>
      <c r="S442" s="1" t="s">
        <v>52</v>
      </c>
      <c r="T442" s="1">
        <v>1698</v>
      </c>
      <c r="U442" s="1">
        <v>0</v>
      </c>
      <c r="V442" s="1">
        <v>0</v>
      </c>
      <c r="W442" s="1">
        <v>1698</v>
      </c>
      <c r="X442" s="1">
        <v>2</v>
      </c>
      <c r="Y442" s="1">
        <v>0</v>
      </c>
      <c r="Z442" s="1">
        <v>3</v>
      </c>
      <c r="AA442" s="1">
        <v>1</v>
      </c>
      <c r="AB442" s="1" t="s">
        <v>62</v>
      </c>
      <c r="AC442" s="1">
        <v>8</v>
      </c>
      <c r="AD442" s="1" t="s">
        <v>53</v>
      </c>
      <c r="AE442" s="1" t="s">
        <v>54</v>
      </c>
      <c r="AF442" s="1">
        <v>3</v>
      </c>
      <c r="AG442" s="1">
        <v>0</v>
      </c>
      <c r="AH442" s="1">
        <v>2</v>
      </c>
      <c r="AI442" s="1">
        <v>2009</v>
      </c>
      <c r="AJ442" s="1" t="s">
        <v>9</v>
      </c>
      <c r="AK442" s="1">
        <v>320000</v>
      </c>
    </row>
    <row r="443" spans="1:37" x14ac:dyDescent="0.25">
      <c r="A443" s="5">
        <v>277</v>
      </c>
      <c r="B443" s="6">
        <v>20</v>
      </c>
      <c r="C443" s="6" t="s">
        <v>3</v>
      </c>
      <c r="D443" s="6">
        <v>9196</v>
      </c>
      <c r="E443" s="1" t="s">
        <v>45</v>
      </c>
      <c r="F443" s="1">
        <v>7</v>
      </c>
      <c r="G443" s="1">
        <v>5</v>
      </c>
      <c r="H443" s="1">
        <v>2003</v>
      </c>
      <c r="I443" s="1">
        <v>2003</v>
      </c>
      <c r="J443" s="1" t="s">
        <v>46</v>
      </c>
      <c r="K443" s="1" t="s">
        <v>48</v>
      </c>
      <c r="L443" s="1" t="s">
        <v>47</v>
      </c>
      <c r="M443" s="1" t="s">
        <v>55</v>
      </c>
      <c r="N443" s="1" t="s">
        <v>62</v>
      </c>
      <c r="O443" s="1" t="s">
        <v>47</v>
      </c>
      <c r="P443" s="1" t="s">
        <v>50</v>
      </c>
      <c r="Q443" s="1" t="s">
        <v>56</v>
      </c>
      <c r="R443" s="1">
        <v>0</v>
      </c>
      <c r="S443" s="1" t="s">
        <v>52</v>
      </c>
      <c r="T443" s="1">
        <v>1560</v>
      </c>
      <c r="U443" s="1">
        <v>0</v>
      </c>
      <c r="V443" s="1">
        <v>0</v>
      </c>
      <c r="W443" s="1">
        <v>1560</v>
      </c>
      <c r="X443" s="1">
        <v>2</v>
      </c>
      <c r="Y443" s="1">
        <v>0</v>
      </c>
      <c r="Z443" s="1">
        <v>3</v>
      </c>
      <c r="AA443" s="1">
        <v>1</v>
      </c>
      <c r="AB443" s="1" t="s">
        <v>48</v>
      </c>
      <c r="AC443" s="1">
        <v>7</v>
      </c>
      <c r="AD443" s="1" t="s">
        <v>53</v>
      </c>
      <c r="AE443" s="1" t="s">
        <v>54</v>
      </c>
      <c r="AF443" s="1">
        <v>2</v>
      </c>
      <c r="AG443" s="1">
        <v>0</v>
      </c>
      <c r="AH443" s="1">
        <v>4</v>
      </c>
      <c r="AI443" s="1">
        <v>2010</v>
      </c>
      <c r="AJ443" s="1" t="s">
        <v>9</v>
      </c>
      <c r="AK443" s="1">
        <v>201000</v>
      </c>
    </row>
    <row r="444" spans="1:37" x14ac:dyDescent="0.25">
      <c r="A444" s="5">
        <v>739</v>
      </c>
      <c r="B444" s="6">
        <v>90</v>
      </c>
      <c r="C444" s="6" t="s">
        <v>3</v>
      </c>
      <c r="D444" s="6">
        <v>10800</v>
      </c>
      <c r="E444" s="1" t="s">
        <v>45</v>
      </c>
      <c r="F444" s="1">
        <v>5</v>
      </c>
      <c r="G444" s="1">
        <v>5</v>
      </c>
      <c r="H444" s="1">
        <v>1987</v>
      </c>
      <c r="I444" s="1">
        <v>1988</v>
      </c>
      <c r="J444" s="1" t="s">
        <v>46</v>
      </c>
      <c r="K444" s="1" t="s">
        <v>47</v>
      </c>
      <c r="L444" s="1" t="s">
        <v>47</v>
      </c>
      <c r="M444" s="1" t="s">
        <v>49</v>
      </c>
      <c r="N444" s="1" t="s">
        <v>48</v>
      </c>
      <c r="O444" s="1" t="s">
        <v>48</v>
      </c>
      <c r="P444" s="1" t="s">
        <v>48</v>
      </c>
      <c r="Q444" s="1" t="s">
        <v>63</v>
      </c>
      <c r="R444" s="1">
        <v>1200</v>
      </c>
      <c r="S444" s="1" t="s">
        <v>52</v>
      </c>
      <c r="T444" s="1">
        <v>1200</v>
      </c>
      <c r="U444" s="1">
        <v>0</v>
      </c>
      <c r="V444" s="1">
        <v>0</v>
      </c>
      <c r="W444" s="1">
        <v>1200</v>
      </c>
      <c r="X444" s="1">
        <v>3</v>
      </c>
      <c r="Y444" s="1">
        <v>0</v>
      </c>
      <c r="Z444" s="1">
        <v>3</v>
      </c>
      <c r="AA444" s="1">
        <v>1</v>
      </c>
      <c r="AB444" s="1" t="s">
        <v>47</v>
      </c>
      <c r="AC444" s="1">
        <v>5</v>
      </c>
      <c r="AD444" s="1" t="s">
        <v>53</v>
      </c>
      <c r="AE444" s="1" t="s">
        <v>76</v>
      </c>
      <c r="AF444" s="1">
        <v>0</v>
      </c>
      <c r="AG444" s="1">
        <v>0</v>
      </c>
      <c r="AH444" s="1">
        <v>3</v>
      </c>
      <c r="AI444" s="1">
        <v>2009</v>
      </c>
      <c r="AJ444" s="1" t="s">
        <v>10</v>
      </c>
      <c r="AK444" s="1">
        <v>179000</v>
      </c>
    </row>
    <row r="445" spans="1:37" x14ac:dyDescent="0.25">
      <c r="A445" s="5">
        <v>118</v>
      </c>
      <c r="B445" s="6">
        <v>20</v>
      </c>
      <c r="C445" s="6" t="s">
        <v>3</v>
      </c>
      <c r="D445" s="6">
        <v>8536</v>
      </c>
      <c r="E445" s="1" t="s">
        <v>59</v>
      </c>
      <c r="F445" s="1">
        <v>5</v>
      </c>
      <c r="G445" s="1">
        <v>5</v>
      </c>
      <c r="H445" s="1">
        <v>2006</v>
      </c>
      <c r="I445" s="1">
        <v>2007</v>
      </c>
      <c r="J445" s="1" t="s">
        <v>46</v>
      </c>
      <c r="K445" s="1" t="s">
        <v>47</v>
      </c>
      <c r="L445" s="1" t="s">
        <v>47</v>
      </c>
      <c r="M445" s="1" t="s">
        <v>55</v>
      </c>
      <c r="N445" s="1" t="s">
        <v>48</v>
      </c>
      <c r="O445" s="1" t="s">
        <v>47</v>
      </c>
      <c r="P445" s="1" t="s">
        <v>50</v>
      </c>
      <c r="Q445" s="1" t="s">
        <v>56</v>
      </c>
      <c r="R445" s="1">
        <v>0</v>
      </c>
      <c r="S445" s="1" t="s">
        <v>52</v>
      </c>
      <c r="T445" s="1">
        <v>1125</v>
      </c>
      <c r="U445" s="1">
        <v>0</v>
      </c>
      <c r="V445" s="1">
        <v>0</v>
      </c>
      <c r="W445" s="1">
        <v>1125</v>
      </c>
      <c r="X445" s="1">
        <v>1</v>
      </c>
      <c r="Y445" s="1">
        <v>1</v>
      </c>
      <c r="Z445" s="1">
        <v>2</v>
      </c>
      <c r="AA445" s="1">
        <v>1</v>
      </c>
      <c r="AB445" s="1" t="s">
        <v>47</v>
      </c>
      <c r="AC445" s="1">
        <v>5</v>
      </c>
      <c r="AD445" s="1" t="s">
        <v>53</v>
      </c>
      <c r="AE445" s="1" t="s">
        <v>54</v>
      </c>
      <c r="AF445" s="1">
        <v>2</v>
      </c>
      <c r="AG445" s="1">
        <v>0</v>
      </c>
      <c r="AH445" s="1">
        <v>4</v>
      </c>
      <c r="AI445" s="1">
        <v>2007</v>
      </c>
      <c r="AJ445" s="1" t="s">
        <v>10</v>
      </c>
      <c r="AK445" s="1">
        <v>155000</v>
      </c>
    </row>
    <row r="446" spans="1:37" x14ac:dyDescent="0.25">
      <c r="A446" s="5">
        <v>19</v>
      </c>
      <c r="B446" s="6">
        <v>20</v>
      </c>
      <c r="C446" s="6" t="s">
        <v>3</v>
      </c>
      <c r="D446" s="6">
        <v>13695</v>
      </c>
      <c r="E446" s="1" t="s">
        <v>45</v>
      </c>
      <c r="F446" s="1">
        <v>5</v>
      </c>
      <c r="G446" s="1">
        <v>5</v>
      </c>
      <c r="H446" s="1">
        <v>2004</v>
      </c>
      <c r="I446" s="1">
        <v>2004</v>
      </c>
      <c r="J446" s="1" t="s">
        <v>46</v>
      </c>
      <c r="K446" s="1" t="s">
        <v>47</v>
      </c>
      <c r="L446" s="1" t="s">
        <v>47</v>
      </c>
      <c r="M446" s="1" t="s">
        <v>55</v>
      </c>
      <c r="N446" s="1" t="s">
        <v>47</v>
      </c>
      <c r="O446" s="1" t="s">
        <v>47</v>
      </c>
      <c r="P446" s="1" t="s">
        <v>50</v>
      </c>
      <c r="Q446" s="1" t="s">
        <v>63</v>
      </c>
      <c r="R446" s="1">
        <v>646</v>
      </c>
      <c r="S446" s="1" t="s">
        <v>52</v>
      </c>
      <c r="T446" s="1">
        <v>1114</v>
      </c>
      <c r="U446" s="1">
        <v>0</v>
      </c>
      <c r="V446" s="1">
        <v>0</v>
      </c>
      <c r="W446" s="1">
        <v>1114</v>
      </c>
      <c r="X446" s="1">
        <v>1</v>
      </c>
      <c r="Y446" s="1">
        <v>1</v>
      </c>
      <c r="Z446" s="1">
        <v>3</v>
      </c>
      <c r="AA446" s="1">
        <v>1</v>
      </c>
      <c r="AB446" s="1" t="s">
        <v>48</v>
      </c>
      <c r="AC446" s="1">
        <v>6</v>
      </c>
      <c r="AD446" s="1" t="s">
        <v>53</v>
      </c>
      <c r="AE446" s="1" t="s">
        <v>58</v>
      </c>
      <c r="AF446" s="1">
        <v>2</v>
      </c>
      <c r="AG446" s="1">
        <v>0</v>
      </c>
      <c r="AH446" s="1">
        <v>6</v>
      </c>
      <c r="AI446" s="1">
        <v>2008</v>
      </c>
      <c r="AJ446" s="1" t="s">
        <v>9</v>
      </c>
      <c r="AK446" s="1">
        <v>159000</v>
      </c>
    </row>
    <row r="447" spans="1:37" x14ac:dyDescent="0.25">
      <c r="A447" s="5">
        <v>978</v>
      </c>
      <c r="B447" s="6">
        <v>120</v>
      </c>
      <c r="C447" s="6" t="s">
        <v>5</v>
      </c>
      <c r="D447" s="6">
        <v>4274</v>
      </c>
      <c r="E447" s="1" t="s">
        <v>45</v>
      </c>
      <c r="F447" s="1">
        <v>7</v>
      </c>
      <c r="G447" s="1">
        <v>5</v>
      </c>
      <c r="H447" s="1">
        <v>2006</v>
      </c>
      <c r="I447" s="1">
        <v>2007</v>
      </c>
      <c r="J447" s="1" t="s">
        <v>46</v>
      </c>
      <c r="K447" s="1" t="s">
        <v>48</v>
      </c>
      <c r="L447" s="1" t="s">
        <v>47</v>
      </c>
      <c r="M447" s="1" t="s">
        <v>55</v>
      </c>
      <c r="N447" s="1" t="s">
        <v>48</v>
      </c>
      <c r="O447" s="1" t="s">
        <v>47</v>
      </c>
      <c r="P447" s="1" t="s">
        <v>50</v>
      </c>
      <c r="Q447" s="1" t="s">
        <v>63</v>
      </c>
      <c r="R447" s="1">
        <v>1106</v>
      </c>
      <c r="S447" s="1" t="s">
        <v>52</v>
      </c>
      <c r="T447" s="1">
        <v>1241</v>
      </c>
      <c r="U447" s="1">
        <v>0</v>
      </c>
      <c r="V447" s="1">
        <v>0</v>
      </c>
      <c r="W447" s="1">
        <v>1241</v>
      </c>
      <c r="X447" s="1">
        <v>1</v>
      </c>
      <c r="Y447" s="1">
        <v>1</v>
      </c>
      <c r="Z447" s="1">
        <v>1</v>
      </c>
      <c r="AA447" s="1">
        <v>1</v>
      </c>
      <c r="AB447" s="1" t="s">
        <v>48</v>
      </c>
      <c r="AC447" s="1">
        <v>4</v>
      </c>
      <c r="AD447" s="1" t="s">
        <v>53</v>
      </c>
      <c r="AE447" s="1" t="s">
        <v>54</v>
      </c>
      <c r="AF447" s="1">
        <v>2</v>
      </c>
      <c r="AG447" s="1">
        <v>0</v>
      </c>
      <c r="AH447" s="1">
        <v>11</v>
      </c>
      <c r="AI447" s="1">
        <v>2007</v>
      </c>
      <c r="AJ447" s="1" t="s">
        <v>10</v>
      </c>
      <c r="AK447" s="1">
        <v>199900</v>
      </c>
    </row>
    <row r="448" spans="1:37" x14ac:dyDescent="0.25">
      <c r="A448" s="5">
        <v>817</v>
      </c>
      <c r="B448" s="6">
        <v>20</v>
      </c>
      <c r="C448" s="6" t="s">
        <v>3</v>
      </c>
      <c r="D448" s="6">
        <v>11425</v>
      </c>
      <c r="E448" s="1" t="s">
        <v>59</v>
      </c>
      <c r="F448" s="1">
        <v>5</v>
      </c>
      <c r="G448" s="1">
        <v>6</v>
      </c>
      <c r="H448" s="1">
        <v>1954</v>
      </c>
      <c r="I448" s="1">
        <v>1954</v>
      </c>
      <c r="J448" s="1" t="s">
        <v>46</v>
      </c>
      <c r="K448" s="1" t="s">
        <v>47</v>
      </c>
      <c r="L448" s="1" t="s">
        <v>47</v>
      </c>
      <c r="M448" s="1" t="s">
        <v>49</v>
      </c>
      <c r="N448" s="1" t="s">
        <v>47</v>
      </c>
      <c r="O448" s="1" t="s">
        <v>47</v>
      </c>
      <c r="P448" s="1" t="s">
        <v>50</v>
      </c>
      <c r="Q448" s="1" t="s">
        <v>51</v>
      </c>
      <c r="R448" s="1">
        <v>486</v>
      </c>
      <c r="S448" s="1" t="s">
        <v>52</v>
      </c>
      <c r="T448" s="1">
        <v>1008</v>
      </c>
      <c r="U448" s="1">
        <v>0</v>
      </c>
      <c r="V448" s="1">
        <v>0</v>
      </c>
      <c r="W448" s="1">
        <v>1008</v>
      </c>
      <c r="X448" s="1">
        <v>1</v>
      </c>
      <c r="Y448" s="1">
        <v>0</v>
      </c>
      <c r="Z448" s="1">
        <v>2</v>
      </c>
      <c r="AA448" s="1">
        <v>1</v>
      </c>
      <c r="AB448" s="1" t="s">
        <v>47</v>
      </c>
      <c r="AC448" s="1">
        <v>4</v>
      </c>
      <c r="AD448" s="1" t="s">
        <v>53</v>
      </c>
      <c r="AE448" s="1" t="s">
        <v>54</v>
      </c>
      <c r="AF448" s="1">
        <v>1</v>
      </c>
      <c r="AG448" s="1">
        <v>0</v>
      </c>
      <c r="AH448" s="1">
        <v>7</v>
      </c>
      <c r="AI448" s="1">
        <v>2006</v>
      </c>
      <c r="AJ448" s="1" t="s">
        <v>9</v>
      </c>
      <c r="AK448" s="1">
        <v>137000</v>
      </c>
    </row>
    <row r="449" spans="1:37" x14ac:dyDescent="0.25">
      <c r="A449" s="5">
        <v>410</v>
      </c>
      <c r="B449" s="6">
        <v>60</v>
      </c>
      <c r="C449" s="6" t="s">
        <v>5</v>
      </c>
      <c r="D449" s="6">
        <v>10800</v>
      </c>
      <c r="E449" s="1" t="s">
        <v>45</v>
      </c>
      <c r="F449" s="1">
        <v>8</v>
      </c>
      <c r="G449" s="1">
        <v>5</v>
      </c>
      <c r="H449" s="1">
        <v>2007</v>
      </c>
      <c r="I449" s="1">
        <v>2008</v>
      </c>
      <c r="J449" s="1" t="s">
        <v>46</v>
      </c>
      <c r="K449" s="1" t="s">
        <v>48</v>
      </c>
      <c r="L449" s="1" t="s">
        <v>47</v>
      </c>
      <c r="M449" s="1" t="s">
        <v>55</v>
      </c>
      <c r="N449" s="1" t="s">
        <v>62</v>
      </c>
      <c r="O449" s="1" t="s">
        <v>47</v>
      </c>
      <c r="P449" s="1" t="s">
        <v>50</v>
      </c>
      <c r="Q449" s="1" t="s">
        <v>63</v>
      </c>
      <c r="R449" s="1">
        <v>789</v>
      </c>
      <c r="S449" s="1" t="s">
        <v>52</v>
      </c>
      <c r="T449" s="1">
        <v>1050</v>
      </c>
      <c r="U449" s="1">
        <v>1028</v>
      </c>
      <c r="V449" s="1">
        <v>0</v>
      </c>
      <c r="W449" s="1">
        <v>2078</v>
      </c>
      <c r="X449" s="1">
        <v>2</v>
      </c>
      <c r="Y449" s="1">
        <v>1</v>
      </c>
      <c r="Z449" s="1">
        <v>3</v>
      </c>
      <c r="AA449" s="1">
        <v>1</v>
      </c>
      <c r="AB449" s="1" t="s">
        <v>62</v>
      </c>
      <c r="AC449" s="1">
        <v>8</v>
      </c>
      <c r="AD449" s="1" t="s">
        <v>53</v>
      </c>
      <c r="AE449" s="1" t="s">
        <v>54</v>
      </c>
      <c r="AF449" s="1">
        <v>3</v>
      </c>
      <c r="AG449" s="1">
        <v>0</v>
      </c>
      <c r="AH449" s="1">
        <v>4</v>
      </c>
      <c r="AI449" s="1">
        <v>2008</v>
      </c>
      <c r="AJ449" s="1" t="s">
        <v>10</v>
      </c>
      <c r="AK449" s="1">
        <v>339750</v>
      </c>
    </row>
    <row r="450" spans="1:37" x14ac:dyDescent="0.25">
      <c r="A450" s="5">
        <v>1272</v>
      </c>
      <c r="B450" s="6">
        <v>20</v>
      </c>
      <c r="C450" s="6" t="s">
        <v>3</v>
      </c>
      <c r="D450" s="6">
        <v>9156</v>
      </c>
      <c r="E450" s="1" t="s">
        <v>45</v>
      </c>
      <c r="F450" s="1">
        <v>6</v>
      </c>
      <c r="G450" s="1">
        <v>7</v>
      </c>
      <c r="H450" s="1">
        <v>1968</v>
      </c>
      <c r="I450" s="1">
        <v>1968</v>
      </c>
      <c r="J450" s="1" t="s">
        <v>61</v>
      </c>
      <c r="K450" s="1" t="s">
        <v>47</v>
      </c>
      <c r="L450" s="1" t="s">
        <v>47</v>
      </c>
      <c r="M450" s="1" t="s">
        <v>49</v>
      </c>
      <c r="N450" s="1" t="s">
        <v>47</v>
      </c>
      <c r="O450" s="1" t="s">
        <v>47</v>
      </c>
      <c r="P450" s="1" t="s">
        <v>50</v>
      </c>
      <c r="Q450" s="1" t="s">
        <v>56</v>
      </c>
      <c r="R450" s="1">
        <v>0</v>
      </c>
      <c r="S450" s="1" t="s">
        <v>52</v>
      </c>
      <c r="T450" s="1">
        <v>1489</v>
      </c>
      <c r="U450" s="1">
        <v>0</v>
      </c>
      <c r="V450" s="1">
        <v>0</v>
      </c>
      <c r="W450" s="1">
        <v>1489</v>
      </c>
      <c r="X450" s="1">
        <v>2</v>
      </c>
      <c r="Y450" s="1">
        <v>0</v>
      </c>
      <c r="Z450" s="1">
        <v>3</v>
      </c>
      <c r="AA450" s="1">
        <v>1</v>
      </c>
      <c r="AB450" s="1" t="s">
        <v>48</v>
      </c>
      <c r="AC450" s="1">
        <v>7</v>
      </c>
      <c r="AD450" s="1" t="s">
        <v>53</v>
      </c>
      <c r="AE450" s="1" t="s">
        <v>54</v>
      </c>
      <c r="AF450" s="1">
        <v>2</v>
      </c>
      <c r="AG450" s="1">
        <v>0</v>
      </c>
      <c r="AH450" s="1">
        <v>8</v>
      </c>
      <c r="AI450" s="1">
        <v>2009</v>
      </c>
      <c r="AJ450" s="1" t="s">
        <v>9</v>
      </c>
      <c r="AK450" s="1">
        <v>185750</v>
      </c>
    </row>
    <row r="451" spans="1:37" x14ac:dyDescent="0.25">
      <c r="A451" s="5">
        <v>194</v>
      </c>
      <c r="B451" s="6">
        <v>160</v>
      </c>
      <c r="C451" s="6" t="s">
        <v>4</v>
      </c>
      <c r="D451" s="6">
        <v>2522</v>
      </c>
      <c r="E451" s="1" t="s">
        <v>45</v>
      </c>
      <c r="F451" s="1">
        <v>7</v>
      </c>
      <c r="G451" s="1">
        <v>5</v>
      </c>
      <c r="H451" s="1">
        <v>2004</v>
      </c>
      <c r="I451" s="1">
        <v>2004</v>
      </c>
      <c r="J451" s="1" t="s">
        <v>46</v>
      </c>
      <c r="K451" s="1" t="s">
        <v>48</v>
      </c>
      <c r="L451" s="1" t="s">
        <v>47</v>
      </c>
      <c r="M451" s="1" t="s">
        <v>55</v>
      </c>
      <c r="N451" s="1" t="s">
        <v>48</v>
      </c>
      <c r="O451" s="1" t="s">
        <v>47</v>
      </c>
      <c r="P451" s="1" t="s">
        <v>50</v>
      </c>
      <c r="Q451" s="1" t="s">
        <v>56</v>
      </c>
      <c r="R451" s="1">
        <v>0</v>
      </c>
      <c r="S451" s="1" t="s">
        <v>52</v>
      </c>
      <c r="T451" s="1">
        <v>970</v>
      </c>
      <c r="U451" s="1">
        <v>739</v>
      </c>
      <c r="V451" s="1">
        <v>0</v>
      </c>
      <c r="W451" s="1">
        <v>1709</v>
      </c>
      <c r="X451" s="1">
        <v>2</v>
      </c>
      <c r="Y451" s="1">
        <v>0</v>
      </c>
      <c r="Z451" s="1">
        <v>3</v>
      </c>
      <c r="AA451" s="1">
        <v>1</v>
      </c>
      <c r="AB451" s="1" t="s">
        <v>48</v>
      </c>
      <c r="AC451" s="1">
        <v>7</v>
      </c>
      <c r="AD451" s="1" t="s">
        <v>57</v>
      </c>
      <c r="AE451" s="1" t="s">
        <v>58</v>
      </c>
      <c r="AF451" s="1">
        <v>2</v>
      </c>
      <c r="AG451" s="1">
        <v>0</v>
      </c>
      <c r="AH451" s="1">
        <v>5</v>
      </c>
      <c r="AI451" s="1">
        <v>2006</v>
      </c>
      <c r="AJ451" s="1" t="s">
        <v>9</v>
      </c>
      <c r="AK451" s="1">
        <v>130000</v>
      </c>
    </row>
    <row r="452" spans="1:37" x14ac:dyDescent="0.25">
      <c r="A452" s="5">
        <v>782</v>
      </c>
      <c r="B452" s="6">
        <v>60</v>
      </c>
      <c r="C452" s="6" t="s">
        <v>3</v>
      </c>
      <c r="D452" s="6">
        <v>7153</v>
      </c>
      <c r="E452" s="1" t="s">
        <v>45</v>
      </c>
      <c r="F452" s="1">
        <v>6</v>
      </c>
      <c r="G452" s="1">
        <v>5</v>
      </c>
      <c r="H452" s="1">
        <v>1992</v>
      </c>
      <c r="I452" s="1">
        <v>1992</v>
      </c>
      <c r="J452" s="1" t="s">
        <v>46</v>
      </c>
      <c r="K452" s="1" t="s">
        <v>48</v>
      </c>
      <c r="L452" s="1" t="s">
        <v>48</v>
      </c>
      <c r="M452" s="1" t="s">
        <v>55</v>
      </c>
      <c r="N452" s="1" t="s">
        <v>48</v>
      </c>
      <c r="O452" s="1" t="s">
        <v>47</v>
      </c>
      <c r="P452" s="1" t="s">
        <v>50</v>
      </c>
      <c r="Q452" s="1" t="s">
        <v>65</v>
      </c>
      <c r="R452" s="1">
        <v>387</v>
      </c>
      <c r="S452" s="1" t="s">
        <v>52</v>
      </c>
      <c r="T452" s="1">
        <v>810</v>
      </c>
      <c r="U452" s="1">
        <v>793</v>
      </c>
      <c r="V452" s="1">
        <v>0</v>
      </c>
      <c r="W452" s="1">
        <v>1603</v>
      </c>
      <c r="X452" s="1">
        <v>2</v>
      </c>
      <c r="Y452" s="1">
        <v>1</v>
      </c>
      <c r="Z452" s="1">
        <v>3</v>
      </c>
      <c r="AA452" s="1">
        <v>1</v>
      </c>
      <c r="AB452" s="1" t="s">
        <v>48</v>
      </c>
      <c r="AC452" s="1">
        <v>7</v>
      </c>
      <c r="AD452" s="1" t="s">
        <v>53</v>
      </c>
      <c r="AE452" s="1" t="s">
        <v>54</v>
      </c>
      <c r="AF452" s="1">
        <v>2</v>
      </c>
      <c r="AG452" s="1">
        <v>0</v>
      </c>
      <c r="AH452" s="1">
        <v>7</v>
      </c>
      <c r="AI452" s="1">
        <v>2006</v>
      </c>
      <c r="AJ452" s="1" t="s">
        <v>9</v>
      </c>
      <c r="AK452" s="1">
        <v>175900</v>
      </c>
    </row>
    <row r="453" spans="1:37" x14ac:dyDescent="0.25">
      <c r="A453" s="5">
        <v>717</v>
      </c>
      <c r="B453" s="6">
        <v>70</v>
      </c>
      <c r="C453" s="6" t="s">
        <v>4</v>
      </c>
      <c r="D453" s="6">
        <v>10800</v>
      </c>
      <c r="E453" s="1" t="s">
        <v>45</v>
      </c>
      <c r="F453" s="1">
        <v>7</v>
      </c>
      <c r="G453" s="1">
        <v>8</v>
      </c>
      <c r="H453" s="1">
        <v>1890</v>
      </c>
      <c r="I453" s="1">
        <v>1998</v>
      </c>
      <c r="J453" s="1" t="s">
        <v>46</v>
      </c>
      <c r="K453" s="1" t="s">
        <v>47</v>
      </c>
      <c r="L453" s="1" t="s">
        <v>48</v>
      </c>
      <c r="M453" s="1" t="s">
        <v>67</v>
      </c>
      <c r="N453" s="1" t="s">
        <v>47</v>
      </c>
      <c r="O453" s="1" t="s">
        <v>47</v>
      </c>
      <c r="P453" s="1" t="s">
        <v>50</v>
      </c>
      <c r="Q453" s="1" t="s">
        <v>56</v>
      </c>
      <c r="R453" s="1">
        <v>0</v>
      </c>
      <c r="S453" s="1" t="s">
        <v>52</v>
      </c>
      <c r="T453" s="1">
        <v>1576</v>
      </c>
      <c r="U453" s="1">
        <v>978</v>
      </c>
      <c r="V453" s="1">
        <v>0</v>
      </c>
      <c r="W453" s="1">
        <v>2554</v>
      </c>
      <c r="X453" s="1">
        <v>1</v>
      </c>
      <c r="Y453" s="1">
        <v>1</v>
      </c>
      <c r="Z453" s="1">
        <v>3</v>
      </c>
      <c r="AA453" s="1">
        <v>1</v>
      </c>
      <c r="AB453" s="1" t="s">
        <v>47</v>
      </c>
      <c r="AC453" s="1">
        <v>8</v>
      </c>
      <c r="AD453" s="1" t="s">
        <v>53</v>
      </c>
      <c r="AE453" s="1" t="s">
        <v>58</v>
      </c>
      <c r="AF453" s="1">
        <v>2</v>
      </c>
      <c r="AG453" s="1">
        <v>0</v>
      </c>
      <c r="AH453" s="1">
        <v>7</v>
      </c>
      <c r="AI453" s="1">
        <v>2007</v>
      </c>
      <c r="AJ453" s="1" t="s">
        <v>9</v>
      </c>
      <c r="AK453" s="1">
        <v>159500</v>
      </c>
    </row>
    <row r="454" spans="1:37" x14ac:dyDescent="0.25">
      <c r="A454" s="5">
        <v>433</v>
      </c>
      <c r="B454" s="6">
        <v>160</v>
      </c>
      <c r="C454" s="6" t="s">
        <v>4</v>
      </c>
      <c r="D454" s="6">
        <v>1920</v>
      </c>
      <c r="E454" s="1" t="s">
        <v>45</v>
      </c>
      <c r="F454" s="1">
        <v>5</v>
      </c>
      <c r="G454" s="1">
        <v>5</v>
      </c>
      <c r="H454" s="1">
        <v>1971</v>
      </c>
      <c r="I454" s="1">
        <v>1971</v>
      </c>
      <c r="J454" s="1" t="s">
        <v>46</v>
      </c>
      <c r="K454" s="1" t="s">
        <v>47</v>
      </c>
      <c r="L454" s="1" t="s">
        <v>47</v>
      </c>
      <c r="M454" s="1" t="s">
        <v>49</v>
      </c>
      <c r="N454" s="1" t="s">
        <v>47</v>
      </c>
      <c r="O454" s="1" t="s">
        <v>47</v>
      </c>
      <c r="P454" s="1" t="s">
        <v>50</v>
      </c>
      <c r="Q454" s="1" t="s">
        <v>65</v>
      </c>
      <c r="R454" s="1">
        <v>471</v>
      </c>
      <c r="S454" s="1" t="s">
        <v>52</v>
      </c>
      <c r="T454" s="1">
        <v>765</v>
      </c>
      <c r="U454" s="1">
        <v>600</v>
      </c>
      <c r="V454" s="1">
        <v>0</v>
      </c>
      <c r="W454" s="1">
        <v>1365</v>
      </c>
      <c r="X454" s="1">
        <v>1</v>
      </c>
      <c r="Y454" s="1">
        <v>1</v>
      </c>
      <c r="Z454" s="1">
        <v>2</v>
      </c>
      <c r="AA454" s="1">
        <v>1</v>
      </c>
      <c r="AB454" s="1" t="s">
        <v>47</v>
      </c>
      <c r="AC454" s="1">
        <v>6</v>
      </c>
      <c r="AD454" s="1" t="s">
        <v>73</v>
      </c>
      <c r="AE454" s="1" t="s">
        <v>58</v>
      </c>
      <c r="AF454" s="1">
        <v>2</v>
      </c>
      <c r="AG454" s="1">
        <v>0</v>
      </c>
      <c r="AH454" s="1">
        <v>8</v>
      </c>
      <c r="AI454" s="1">
        <v>2007</v>
      </c>
      <c r="AJ454" s="1" t="s">
        <v>9</v>
      </c>
      <c r="AK454" s="1">
        <v>122500</v>
      </c>
    </row>
    <row r="455" spans="1:37" x14ac:dyDescent="0.25">
      <c r="A455" s="5">
        <v>1257</v>
      </c>
      <c r="B455" s="6">
        <v>20</v>
      </c>
      <c r="C455" s="6" t="s">
        <v>3</v>
      </c>
      <c r="D455" s="6">
        <v>14303</v>
      </c>
      <c r="E455" s="1" t="s">
        <v>59</v>
      </c>
      <c r="F455" s="1">
        <v>8</v>
      </c>
      <c r="G455" s="1">
        <v>5</v>
      </c>
      <c r="H455" s="1">
        <v>1994</v>
      </c>
      <c r="I455" s="1">
        <v>1994</v>
      </c>
      <c r="J455" s="1" t="s">
        <v>61</v>
      </c>
      <c r="K455" s="1" t="s">
        <v>48</v>
      </c>
      <c r="L455" s="1" t="s">
        <v>47</v>
      </c>
      <c r="M455" s="1" t="s">
        <v>55</v>
      </c>
      <c r="N455" s="1" t="s">
        <v>48</v>
      </c>
      <c r="O455" s="1" t="s">
        <v>47</v>
      </c>
      <c r="P455" s="1" t="s">
        <v>48</v>
      </c>
      <c r="Q455" s="1" t="s">
        <v>63</v>
      </c>
      <c r="R455" s="1">
        <v>1314</v>
      </c>
      <c r="S455" s="1" t="s">
        <v>52</v>
      </c>
      <c r="T455" s="1">
        <v>1987</v>
      </c>
      <c r="U455" s="1">
        <v>0</v>
      </c>
      <c r="V455" s="1">
        <v>0</v>
      </c>
      <c r="W455" s="1">
        <v>1987</v>
      </c>
      <c r="X455" s="1">
        <v>2</v>
      </c>
      <c r="Y455" s="1">
        <v>0</v>
      </c>
      <c r="Z455" s="1">
        <v>2</v>
      </c>
      <c r="AA455" s="1">
        <v>1</v>
      </c>
      <c r="AB455" s="1" t="s">
        <v>48</v>
      </c>
      <c r="AC455" s="1">
        <v>7</v>
      </c>
      <c r="AD455" s="1" t="s">
        <v>53</v>
      </c>
      <c r="AE455" s="1" t="s">
        <v>54</v>
      </c>
      <c r="AF455" s="1">
        <v>2</v>
      </c>
      <c r="AG455" s="1">
        <v>0</v>
      </c>
      <c r="AH455" s="1">
        <v>8</v>
      </c>
      <c r="AI455" s="1">
        <v>2008</v>
      </c>
      <c r="AJ455" s="1" t="s">
        <v>9</v>
      </c>
      <c r="AK455" s="1">
        <v>301500</v>
      </c>
    </row>
    <row r="456" spans="1:37" x14ac:dyDescent="0.25">
      <c r="A456" s="5">
        <v>388</v>
      </c>
      <c r="B456" s="6">
        <v>80</v>
      </c>
      <c r="C456" s="6" t="s">
        <v>3</v>
      </c>
      <c r="D456" s="6">
        <v>7200</v>
      </c>
      <c r="E456" s="1" t="s">
        <v>45</v>
      </c>
      <c r="F456" s="1">
        <v>6</v>
      </c>
      <c r="G456" s="1">
        <v>6</v>
      </c>
      <c r="H456" s="1">
        <v>1976</v>
      </c>
      <c r="I456" s="1">
        <v>1976</v>
      </c>
      <c r="J456" s="1" t="s">
        <v>61</v>
      </c>
      <c r="K456" s="1" t="s">
        <v>47</v>
      </c>
      <c r="L456" s="1" t="s">
        <v>47</v>
      </c>
      <c r="M456" s="1" t="s">
        <v>49</v>
      </c>
      <c r="N456" s="1" t="s">
        <v>47</v>
      </c>
      <c r="O456" s="1" t="s">
        <v>47</v>
      </c>
      <c r="P456" s="1" t="s">
        <v>68</v>
      </c>
      <c r="Q456" s="1" t="s">
        <v>65</v>
      </c>
      <c r="R456" s="1">
        <v>631</v>
      </c>
      <c r="S456" s="1" t="s">
        <v>52</v>
      </c>
      <c r="T456" s="1">
        <v>1125</v>
      </c>
      <c r="U456" s="1">
        <v>0</v>
      </c>
      <c r="V456" s="1">
        <v>0</v>
      </c>
      <c r="W456" s="1">
        <v>1125</v>
      </c>
      <c r="X456" s="1">
        <v>1</v>
      </c>
      <c r="Y456" s="1">
        <v>0</v>
      </c>
      <c r="Z456" s="1">
        <v>3</v>
      </c>
      <c r="AA456" s="1">
        <v>1</v>
      </c>
      <c r="AB456" s="1" t="s">
        <v>47</v>
      </c>
      <c r="AC456" s="1">
        <v>6</v>
      </c>
      <c r="AD456" s="1" t="s">
        <v>53</v>
      </c>
      <c r="AE456" s="1" t="s">
        <v>58</v>
      </c>
      <c r="AF456" s="1">
        <v>1</v>
      </c>
      <c r="AG456" s="1">
        <v>0</v>
      </c>
      <c r="AH456" s="1">
        <v>10</v>
      </c>
      <c r="AI456" s="1">
        <v>2009</v>
      </c>
      <c r="AJ456" s="1" t="s">
        <v>10</v>
      </c>
      <c r="AK456" s="1">
        <v>125000</v>
      </c>
    </row>
    <row r="457" spans="1:37" x14ac:dyDescent="0.25">
      <c r="A457" s="5">
        <v>414</v>
      </c>
      <c r="B457" s="6">
        <v>30</v>
      </c>
      <c r="C457" s="6" t="s">
        <v>4</v>
      </c>
      <c r="D457" s="6">
        <v>8960</v>
      </c>
      <c r="E457" s="1" t="s">
        <v>45</v>
      </c>
      <c r="F457" s="1">
        <v>5</v>
      </c>
      <c r="G457" s="1">
        <v>6</v>
      </c>
      <c r="H457" s="1">
        <v>1927</v>
      </c>
      <c r="I457" s="1">
        <v>1950</v>
      </c>
      <c r="J457" s="1" t="s">
        <v>46</v>
      </c>
      <c r="K457" s="1" t="s">
        <v>47</v>
      </c>
      <c r="L457" s="1" t="s">
        <v>47</v>
      </c>
      <c r="M457" s="1" t="s">
        <v>49</v>
      </c>
      <c r="N457" s="1" t="s">
        <v>47</v>
      </c>
      <c r="O457" s="1" t="s">
        <v>47</v>
      </c>
      <c r="P457" s="1" t="s">
        <v>50</v>
      </c>
      <c r="Q457" s="1" t="s">
        <v>56</v>
      </c>
      <c r="R457" s="1">
        <v>0</v>
      </c>
      <c r="S457" s="1" t="s">
        <v>52</v>
      </c>
      <c r="T457" s="1">
        <v>1028</v>
      </c>
      <c r="U457" s="1">
        <v>0</v>
      </c>
      <c r="V457" s="1">
        <v>0</v>
      </c>
      <c r="W457" s="1">
        <v>1028</v>
      </c>
      <c r="X457" s="1">
        <v>1</v>
      </c>
      <c r="Y457" s="1">
        <v>0</v>
      </c>
      <c r="Z457" s="1">
        <v>2</v>
      </c>
      <c r="AA457" s="1">
        <v>1</v>
      </c>
      <c r="AB457" s="1" t="s">
        <v>47</v>
      </c>
      <c r="AC457" s="1">
        <v>5</v>
      </c>
      <c r="AD457" s="1" t="s">
        <v>53</v>
      </c>
      <c r="AE457" s="1" t="s">
        <v>58</v>
      </c>
      <c r="AF457" s="1">
        <v>2</v>
      </c>
      <c r="AG457" s="1">
        <v>0</v>
      </c>
      <c r="AH457" s="1">
        <v>3</v>
      </c>
      <c r="AI457" s="1">
        <v>2010</v>
      </c>
      <c r="AJ457" s="1" t="s">
        <v>9</v>
      </c>
      <c r="AK457" s="1">
        <v>115000</v>
      </c>
    </row>
    <row r="458" spans="1:37" x14ac:dyDescent="0.25">
      <c r="A458" s="5">
        <v>1436</v>
      </c>
      <c r="B458" s="6">
        <v>20</v>
      </c>
      <c r="C458" s="6" t="s">
        <v>3</v>
      </c>
      <c r="D458" s="6">
        <v>8400</v>
      </c>
      <c r="E458" s="1" t="s">
        <v>45</v>
      </c>
      <c r="F458" s="1">
        <v>6</v>
      </c>
      <c r="G458" s="1">
        <v>9</v>
      </c>
      <c r="H458" s="1">
        <v>1962</v>
      </c>
      <c r="I458" s="1">
        <v>2005</v>
      </c>
      <c r="J458" s="1" t="s">
        <v>46</v>
      </c>
      <c r="K458" s="1" t="s">
        <v>48</v>
      </c>
      <c r="L458" s="1" t="s">
        <v>48</v>
      </c>
      <c r="M458" s="1" t="s">
        <v>49</v>
      </c>
      <c r="N458" s="1" t="s">
        <v>47</v>
      </c>
      <c r="O458" s="1" t="s">
        <v>47</v>
      </c>
      <c r="P458" s="1" t="s">
        <v>50</v>
      </c>
      <c r="Q458" s="1" t="s">
        <v>56</v>
      </c>
      <c r="R458" s="1">
        <v>0</v>
      </c>
      <c r="S458" s="1" t="s">
        <v>52</v>
      </c>
      <c r="T458" s="1">
        <v>1537</v>
      </c>
      <c r="U458" s="1">
        <v>0</v>
      </c>
      <c r="V458" s="1">
        <v>0</v>
      </c>
      <c r="W458" s="1">
        <v>1537</v>
      </c>
      <c r="X458" s="1">
        <v>1</v>
      </c>
      <c r="Y458" s="1">
        <v>1</v>
      </c>
      <c r="Z458" s="1">
        <v>3</v>
      </c>
      <c r="AA458" s="1">
        <v>1</v>
      </c>
      <c r="AB458" s="1" t="s">
        <v>48</v>
      </c>
      <c r="AC458" s="1">
        <v>7</v>
      </c>
      <c r="AD458" s="1" t="s">
        <v>53</v>
      </c>
      <c r="AE458" s="1" t="s">
        <v>54</v>
      </c>
      <c r="AF458" s="1">
        <v>2</v>
      </c>
      <c r="AG458" s="1">
        <v>0</v>
      </c>
      <c r="AH458" s="1">
        <v>7</v>
      </c>
      <c r="AI458" s="1">
        <v>2008</v>
      </c>
      <c r="AJ458" s="1" t="s">
        <v>10</v>
      </c>
      <c r="AK458" s="1">
        <v>174000</v>
      </c>
    </row>
    <row r="459" spans="1:37" x14ac:dyDescent="0.25">
      <c r="A459" s="5">
        <v>160</v>
      </c>
      <c r="B459" s="6">
        <v>60</v>
      </c>
      <c r="C459" s="6" t="s">
        <v>3</v>
      </c>
      <c r="D459" s="6">
        <v>19378</v>
      </c>
      <c r="E459" s="1" t="s">
        <v>59</v>
      </c>
      <c r="F459" s="1">
        <v>7</v>
      </c>
      <c r="G459" s="1">
        <v>5</v>
      </c>
      <c r="H459" s="1">
        <v>2005</v>
      </c>
      <c r="I459" s="1">
        <v>2006</v>
      </c>
      <c r="J459" s="1" t="s">
        <v>46</v>
      </c>
      <c r="K459" s="1" t="s">
        <v>48</v>
      </c>
      <c r="L459" s="1" t="s">
        <v>47</v>
      </c>
      <c r="M459" s="1" t="s">
        <v>55</v>
      </c>
      <c r="N459" s="1" t="s">
        <v>48</v>
      </c>
      <c r="O459" s="1" t="s">
        <v>47</v>
      </c>
      <c r="P459" s="1" t="s">
        <v>70</v>
      </c>
      <c r="Q459" s="1" t="s">
        <v>63</v>
      </c>
      <c r="R459" s="1">
        <v>57</v>
      </c>
      <c r="S459" s="1" t="s">
        <v>52</v>
      </c>
      <c r="T459" s="1">
        <v>1392</v>
      </c>
      <c r="U459" s="1">
        <v>1070</v>
      </c>
      <c r="V459" s="1">
        <v>0</v>
      </c>
      <c r="W459" s="1">
        <v>2462</v>
      </c>
      <c r="X459" s="1">
        <v>2</v>
      </c>
      <c r="Y459" s="1">
        <v>1</v>
      </c>
      <c r="Z459" s="1">
        <v>4</v>
      </c>
      <c r="AA459" s="1">
        <v>1</v>
      </c>
      <c r="AB459" s="1" t="s">
        <v>48</v>
      </c>
      <c r="AC459" s="1">
        <v>9</v>
      </c>
      <c r="AD459" s="1" t="s">
        <v>53</v>
      </c>
      <c r="AE459" s="1" t="s">
        <v>54</v>
      </c>
      <c r="AF459" s="1">
        <v>2</v>
      </c>
      <c r="AG459" s="1">
        <v>0</v>
      </c>
      <c r="AH459" s="1">
        <v>3</v>
      </c>
      <c r="AI459" s="1">
        <v>2006</v>
      </c>
      <c r="AJ459" s="1" t="s">
        <v>10</v>
      </c>
      <c r="AK459" s="1">
        <v>320000</v>
      </c>
    </row>
    <row r="460" spans="1:37" x14ac:dyDescent="0.25">
      <c r="A460" s="5">
        <v>54</v>
      </c>
      <c r="B460" s="1">
        <v>20</v>
      </c>
      <c r="C460" s="6" t="s">
        <v>3</v>
      </c>
      <c r="D460" s="6">
        <v>50271</v>
      </c>
      <c r="E460" s="1" t="s">
        <v>45</v>
      </c>
      <c r="F460" s="1">
        <v>9</v>
      </c>
      <c r="G460" s="1">
        <v>5</v>
      </c>
      <c r="H460" s="1">
        <v>1981</v>
      </c>
      <c r="I460" s="1">
        <v>1987</v>
      </c>
      <c r="J460" s="1" t="s">
        <v>46</v>
      </c>
      <c r="K460" s="1" t="s">
        <v>48</v>
      </c>
      <c r="L460" s="1" t="s">
        <v>47</v>
      </c>
      <c r="M460" s="1" t="s">
        <v>49</v>
      </c>
      <c r="N460" s="1" t="s">
        <v>62</v>
      </c>
      <c r="O460" s="1" t="s">
        <v>47</v>
      </c>
      <c r="P460" s="1" t="s">
        <v>48</v>
      </c>
      <c r="Q460" s="1" t="s">
        <v>63</v>
      </c>
      <c r="R460" s="1">
        <v>1810</v>
      </c>
      <c r="S460" s="1" t="s">
        <v>52</v>
      </c>
      <c r="T460" s="1">
        <v>1842</v>
      </c>
      <c r="U460" s="1">
        <v>0</v>
      </c>
      <c r="V460" s="1">
        <v>0</v>
      </c>
      <c r="W460" s="1">
        <v>1842</v>
      </c>
      <c r="X460" s="1">
        <v>0</v>
      </c>
      <c r="Y460" s="1">
        <v>1</v>
      </c>
      <c r="Z460" s="1">
        <v>0</v>
      </c>
      <c r="AA460" s="1">
        <v>1</v>
      </c>
      <c r="AB460" s="1" t="s">
        <v>48</v>
      </c>
      <c r="AC460" s="1">
        <v>5</v>
      </c>
      <c r="AD460" s="1" t="s">
        <v>53</v>
      </c>
      <c r="AE460" s="1" t="s">
        <v>54</v>
      </c>
      <c r="AF460" s="1">
        <v>3</v>
      </c>
      <c r="AG460" s="1">
        <v>0</v>
      </c>
      <c r="AH460" s="1">
        <v>11</v>
      </c>
      <c r="AI460" s="1">
        <v>2006</v>
      </c>
      <c r="AJ460" s="1" t="s">
        <v>9</v>
      </c>
      <c r="AK460" s="1">
        <v>385000</v>
      </c>
    </row>
    <row r="461" spans="1:37" x14ac:dyDescent="0.25">
      <c r="A461" s="5">
        <v>182</v>
      </c>
      <c r="B461" s="6">
        <v>70</v>
      </c>
      <c r="C461" s="6" t="s">
        <v>3</v>
      </c>
      <c r="D461" s="6">
        <v>7588</v>
      </c>
      <c r="E461" s="1" t="s">
        <v>45</v>
      </c>
      <c r="F461" s="1">
        <v>7</v>
      </c>
      <c r="G461" s="1">
        <v>6</v>
      </c>
      <c r="H461" s="1">
        <v>1920</v>
      </c>
      <c r="I461" s="1">
        <v>1950</v>
      </c>
      <c r="J461" s="1" t="s">
        <v>46</v>
      </c>
      <c r="K461" s="1" t="s">
        <v>47</v>
      </c>
      <c r="L461" s="1" t="s">
        <v>47</v>
      </c>
      <c r="M461" s="1" t="s">
        <v>67</v>
      </c>
      <c r="N461" s="1" t="s">
        <v>66</v>
      </c>
      <c r="O461" s="1" t="s">
        <v>47</v>
      </c>
      <c r="P461" s="1" t="s">
        <v>50</v>
      </c>
      <c r="Q461" s="1" t="s">
        <v>60</v>
      </c>
      <c r="R461" s="1">
        <v>352</v>
      </c>
      <c r="S461" s="1" t="s">
        <v>52</v>
      </c>
      <c r="T461" s="1">
        <v>901</v>
      </c>
      <c r="U461" s="1">
        <v>901</v>
      </c>
      <c r="V461" s="1">
        <v>0</v>
      </c>
      <c r="W461" s="1">
        <v>1802</v>
      </c>
      <c r="X461" s="1">
        <v>1</v>
      </c>
      <c r="Y461" s="1">
        <v>1</v>
      </c>
      <c r="Z461" s="1">
        <v>4</v>
      </c>
      <c r="AA461" s="1">
        <v>1</v>
      </c>
      <c r="AB461" s="1" t="s">
        <v>47</v>
      </c>
      <c r="AC461" s="1">
        <v>9</v>
      </c>
      <c r="AD461" s="1" t="s">
        <v>53</v>
      </c>
      <c r="AE461" s="1" t="s">
        <v>58</v>
      </c>
      <c r="AF461" s="1">
        <v>1</v>
      </c>
      <c r="AG461" s="1">
        <v>0</v>
      </c>
      <c r="AH461" s="1">
        <v>7</v>
      </c>
      <c r="AI461" s="1">
        <v>2006</v>
      </c>
      <c r="AJ461" s="1" t="s">
        <v>9</v>
      </c>
      <c r="AK461" s="1">
        <v>200100</v>
      </c>
    </row>
    <row r="462" spans="1:37" x14ac:dyDescent="0.25">
      <c r="A462" s="5">
        <v>526</v>
      </c>
      <c r="B462" s="6">
        <v>20</v>
      </c>
      <c r="C462" s="6" t="s">
        <v>5</v>
      </c>
      <c r="D462" s="6">
        <v>7500</v>
      </c>
      <c r="E462" s="1" t="s">
        <v>45</v>
      </c>
      <c r="F462" s="1">
        <v>7</v>
      </c>
      <c r="G462" s="1">
        <v>5</v>
      </c>
      <c r="H462" s="1">
        <v>2005</v>
      </c>
      <c r="I462" s="1">
        <v>2005</v>
      </c>
      <c r="J462" s="1" t="s">
        <v>46</v>
      </c>
      <c r="K462" s="1" t="s">
        <v>48</v>
      </c>
      <c r="L462" s="1" t="s">
        <v>47</v>
      </c>
      <c r="M462" s="1" t="s">
        <v>55</v>
      </c>
      <c r="N462" s="1" t="s">
        <v>48</v>
      </c>
      <c r="O462" s="1" t="s">
        <v>47</v>
      </c>
      <c r="P462" s="1" t="s">
        <v>50</v>
      </c>
      <c r="Q462" s="1" t="s">
        <v>56</v>
      </c>
      <c r="R462" s="1">
        <v>0</v>
      </c>
      <c r="S462" s="1" t="s">
        <v>52</v>
      </c>
      <c r="T462" s="1">
        <v>1266</v>
      </c>
      <c r="U462" s="1">
        <v>0</v>
      </c>
      <c r="V462" s="1">
        <v>0</v>
      </c>
      <c r="W462" s="1">
        <v>1266</v>
      </c>
      <c r="X462" s="1">
        <v>2</v>
      </c>
      <c r="Y462" s="1">
        <v>0</v>
      </c>
      <c r="Z462" s="1">
        <v>3</v>
      </c>
      <c r="AA462" s="1">
        <v>1</v>
      </c>
      <c r="AB462" s="1" t="s">
        <v>48</v>
      </c>
      <c r="AC462" s="1">
        <v>6</v>
      </c>
      <c r="AD462" s="1" t="s">
        <v>53</v>
      </c>
      <c r="AE462" s="1" t="s">
        <v>54</v>
      </c>
      <c r="AF462" s="1">
        <v>2</v>
      </c>
      <c r="AG462" s="1">
        <v>0</v>
      </c>
      <c r="AH462" s="1">
        <v>4</v>
      </c>
      <c r="AI462" s="1">
        <v>2006</v>
      </c>
      <c r="AJ462" s="1" t="s">
        <v>9</v>
      </c>
      <c r="AK462" s="1">
        <v>176000</v>
      </c>
    </row>
    <row r="463" spans="1:37" x14ac:dyDescent="0.25">
      <c r="A463" s="5">
        <v>649</v>
      </c>
      <c r="B463" s="6">
        <v>60</v>
      </c>
      <c r="C463" s="6" t="s">
        <v>3</v>
      </c>
      <c r="D463" s="6">
        <v>7700</v>
      </c>
      <c r="E463" s="1" t="s">
        <v>45</v>
      </c>
      <c r="F463" s="1">
        <v>6</v>
      </c>
      <c r="G463" s="1">
        <v>5</v>
      </c>
      <c r="H463" s="1">
        <v>1966</v>
      </c>
      <c r="I463" s="1">
        <v>1966</v>
      </c>
      <c r="J463" s="1" t="s">
        <v>46</v>
      </c>
      <c r="K463" s="1" t="s">
        <v>47</v>
      </c>
      <c r="L463" s="1" t="s">
        <v>47</v>
      </c>
      <c r="M463" s="1" t="s">
        <v>49</v>
      </c>
      <c r="N463" s="1" t="s">
        <v>47</v>
      </c>
      <c r="O463" s="1" t="s">
        <v>47</v>
      </c>
      <c r="P463" s="1" t="s">
        <v>50</v>
      </c>
      <c r="Q463" s="1" t="s">
        <v>56</v>
      </c>
      <c r="R463" s="1">
        <v>0</v>
      </c>
      <c r="S463" s="1" t="s">
        <v>52</v>
      </c>
      <c r="T463" s="1">
        <v>1051</v>
      </c>
      <c r="U463" s="1">
        <v>788</v>
      </c>
      <c r="V463" s="1">
        <v>0</v>
      </c>
      <c r="W463" s="1">
        <v>1839</v>
      </c>
      <c r="X463" s="1">
        <v>1</v>
      </c>
      <c r="Y463" s="1">
        <v>1</v>
      </c>
      <c r="Z463" s="1">
        <v>4</v>
      </c>
      <c r="AA463" s="1">
        <v>1</v>
      </c>
      <c r="AB463" s="1" t="s">
        <v>47</v>
      </c>
      <c r="AC463" s="1">
        <v>7</v>
      </c>
      <c r="AD463" s="1" t="s">
        <v>53</v>
      </c>
      <c r="AE463" s="1" t="s">
        <v>54</v>
      </c>
      <c r="AF463" s="1">
        <v>2</v>
      </c>
      <c r="AG463" s="1">
        <v>0</v>
      </c>
      <c r="AH463" s="1">
        <v>6</v>
      </c>
      <c r="AI463" s="1">
        <v>2010</v>
      </c>
      <c r="AJ463" s="1" t="s">
        <v>9</v>
      </c>
      <c r="AK463" s="1">
        <v>155000</v>
      </c>
    </row>
    <row r="464" spans="1:37" x14ac:dyDescent="0.25">
      <c r="A464" s="5">
        <v>108</v>
      </c>
      <c r="B464" s="6">
        <v>20</v>
      </c>
      <c r="C464" s="6" t="s">
        <v>4</v>
      </c>
      <c r="D464" s="6">
        <v>6000</v>
      </c>
      <c r="E464" s="1" t="s">
        <v>45</v>
      </c>
      <c r="F464" s="1">
        <v>5</v>
      </c>
      <c r="G464" s="1">
        <v>5</v>
      </c>
      <c r="H464" s="1">
        <v>1948</v>
      </c>
      <c r="I464" s="1">
        <v>1950</v>
      </c>
      <c r="J464" s="1" t="s">
        <v>46</v>
      </c>
      <c r="K464" s="1" t="s">
        <v>47</v>
      </c>
      <c r="L464" s="1" t="s">
        <v>47</v>
      </c>
      <c r="M464" s="1" t="s">
        <v>49</v>
      </c>
      <c r="N464" s="1" t="s">
        <v>47</v>
      </c>
      <c r="O464" s="1" t="s">
        <v>47</v>
      </c>
      <c r="P464" s="1" t="s">
        <v>50</v>
      </c>
      <c r="Q464" s="1" t="s">
        <v>65</v>
      </c>
      <c r="R464" s="1">
        <v>104</v>
      </c>
      <c r="S464" s="1" t="s">
        <v>52</v>
      </c>
      <c r="T464" s="1">
        <v>789</v>
      </c>
      <c r="U464" s="1">
        <v>0</v>
      </c>
      <c r="V464" s="1">
        <v>0</v>
      </c>
      <c r="W464" s="1">
        <v>789</v>
      </c>
      <c r="X464" s="1">
        <v>1</v>
      </c>
      <c r="Y464" s="1">
        <v>0</v>
      </c>
      <c r="Z464" s="1">
        <v>2</v>
      </c>
      <c r="AA464" s="1">
        <v>1</v>
      </c>
      <c r="AB464" s="1" t="s">
        <v>47</v>
      </c>
      <c r="AC464" s="1">
        <v>5</v>
      </c>
      <c r="AD464" s="1" t="s">
        <v>53</v>
      </c>
      <c r="AE464" s="1" t="s">
        <v>58</v>
      </c>
      <c r="AF464" s="1">
        <v>1</v>
      </c>
      <c r="AG464" s="1">
        <v>0</v>
      </c>
      <c r="AH464" s="1">
        <v>4</v>
      </c>
      <c r="AI464" s="1">
        <v>2008</v>
      </c>
      <c r="AJ464" s="1" t="s">
        <v>10</v>
      </c>
      <c r="AK464" s="1">
        <v>115000</v>
      </c>
    </row>
    <row r="465" spans="1:37" x14ac:dyDescent="0.25">
      <c r="A465" s="5">
        <v>343</v>
      </c>
      <c r="B465" s="6">
        <v>90</v>
      </c>
      <c r="C465" s="6" t="s">
        <v>3</v>
      </c>
      <c r="D465" s="6">
        <v>8544</v>
      </c>
      <c r="E465" s="1" t="s">
        <v>45</v>
      </c>
      <c r="F465" s="1">
        <v>3</v>
      </c>
      <c r="G465" s="1">
        <v>4</v>
      </c>
      <c r="H465" s="1">
        <v>1949</v>
      </c>
      <c r="I465" s="1">
        <v>1950</v>
      </c>
      <c r="J465" s="1" t="s">
        <v>46</v>
      </c>
      <c r="K465" s="1" t="s">
        <v>47</v>
      </c>
      <c r="L465" s="1" t="s">
        <v>47</v>
      </c>
      <c r="M465" s="1" t="s">
        <v>67</v>
      </c>
      <c r="N465" s="1" t="s">
        <v>74</v>
      </c>
      <c r="O465" s="1" t="s">
        <v>74</v>
      </c>
      <c r="P465" s="1" t="s">
        <v>74</v>
      </c>
      <c r="Q465" s="1" t="s">
        <v>74</v>
      </c>
      <c r="R465" s="1">
        <v>0</v>
      </c>
      <c r="S465" s="1" t="s">
        <v>75</v>
      </c>
      <c r="T465" s="1">
        <v>1040</v>
      </c>
      <c r="U465" s="1">
        <v>0</v>
      </c>
      <c r="V465" s="1">
        <v>0</v>
      </c>
      <c r="W465" s="1">
        <v>1040</v>
      </c>
      <c r="X465" s="1">
        <v>2</v>
      </c>
      <c r="Y465" s="1">
        <v>0</v>
      </c>
      <c r="Z465" s="1">
        <v>2</v>
      </c>
      <c r="AA465" s="1">
        <v>2</v>
      </c>
      <c r="AB465" s="1" t="s">
        <v>47</v>
      </c>
      <c r="AC465" s="1">
        <v>6</v>
      </c>
      <c r="AD465" s="1" t="s">
        <v>53</v>
      </c>
      <c r="AE465" s="1" t="s">
        <v>58</v>
      </c>
      <c r="AF465" s="1">
        <v>2</v>
      </c>
      <c r="AG465" s="1">
        <v>0</v>
      </c>
      <c r="AH465" s="1">
        <v>5</v>
      </c>
      <c r="AI465" s="1">
        <v>2006</v>
      </c>
      <c r="AJ465" s="1" t="s">
        <v>9</v>
      </c>
      <c r="AK465" s="1">
        <v>87500</v>
      </c>
    </row>
    <row r="466" spans="1:37" x14ac:dyDescent="0.25">
      <c r="A466" s="5">
        <v>677</v>
      </c>
      <c r="B466" s="6">
        <v>70</v>
      </c>
      <c r="C466" s="6" t="s">
        <v>4</v>
      </c>
      <c r="D466" s="6">
        <v>9600</v>
      </c>
      <c r="E466" s="1" t="s">
        <v>45</v>
      </c>
      <c r="F466" s="1">
        <v>4</v>
      </c>
      <c r="G466" s="1">
        <v>2</v>
      </c>
      <c r="H466" s="1">
        <v>1900</v>
      </c>
      <c r="I466" s="1">
        <v>1950</v>
      </c>
      <c r="J466" s="1" t="s">
        <v>46</v>
      </c>
      <c r="K466" s="1" t="s">
        <v>47</v>
      </c>
      <c r="L466" s="1" t="s">
        <v>47</v>
      </c>
      <c r="M466" s="1" t="s">
        <v>67</v>
      </c>
      <c r="N466" s="1" t="s">
        <v>47</v>
      </c>
      <c r="O466" s="1" t="s">
        <v>66</v>
      </c>
      <c r="P466" s="1" t="s">
        <v>50</v>
      </c>
      <c r="Q466" s="1" t="s">
        <v>56</v>
      </c>
      <c r="R466" s="1">
        <v>0</v>
      </c>
      <c r="S466" s="1" t="s">
        <v>75</v>
      </c>
      <c r="T466" s="1">
        <v>1095</v>
      </c>
      <c r="U466" s="1">
        <v>679</v>
      </c>
      <c r="V466" s="1">
        <v>0</v>
      </c>
      <c r="W466" s="1">
        <v>1774</v>
      </c>
      <c r="X466" s="1">
        <v>2</v>
      </c>
      <c r="Y466" s="1">
        <v>0</v>
      </c>
      <c r="Z466" s="1">
        <v>4</v>
      </c>
      <c r="AA466" s="1">
        <v>2</v>
      </c>
      <c r="AB466" s="1" t="s">
        <v>47</v>
      </c>
      <c r="AC466" s="1">
        <v>8</v>
      </c>
      <c r="AD466" s="1" t="s">
        <v>73</v>
      </c>
      <c r="AE466" s="1" t="s">
        <v>69</v>
      </c>
      <c r="AF466" s="1">
        <v>3</v>
      </c>
      <c r="AG466" s="1">
        <v>0</v>
      </c>
      <c r="AH466" s="1">
        <v>5</v>
      </c>
      <c r="AI466" s="1">
        <v>2006</v>
      </c>
      <c r="AJ466" s="1" t="s">
        <v>9</v>
      </c>
      <c r="AK466" s="1">
        <v>87000</v>
      </c>
    </row>
    <row r="467" spans="1:37" x14ac:dyDescent="0.25">
      <c r="A467" s="5">
        <v>1265</v>
      </c>
      <c r="B467" s="6">
        <v>120</v>
      </c>
      <c r="C467" s="6" t="s">
        <v>6</v>
      </c>
      <c r="D467" s="6">
        <v>4060</v>
      </c>
      <c r="E467" s="1" t="s">
        <v>45</v>
      </c>
      <c r="F467" s="1">
        <v>6</v>
      </c>
      <c r="G467" s="1">
        <v>5</v>
      </c>
      <c r="H467" s="1">
        <v>1998</v>
      </c>
      <c r="I467" s="1">
        <v>1999</v>
      </c>
      <c r="J467" s="1" t="s">
        <v>46</v>
      </c>
      <c r="K467" s="1" t="s">
        <v>48</v>
      </c>
      <c r="L467" s="1" t="s">
        <v>47</v>
      </c>
      <c r="M467" s="1" t="s">
        <v>55</v>
      </c>
      <c r="N467" s="1" t="s">
        <v>48</v>
      </c>
      <c r="O467" s="1" t="s">
        <v>47</v>
      </c>
      <c r="P467" s="1" t="s">
        <v>50</v>
      </c>
      <c r="Q467" s="1" t="s">
        <v>63</v>
      </c>
      <c r="R467" s="1">
        <v>266</v>
      </c>
      <c r="S467" s="1" t="s">
        <v>52</v>
      </c>
      <c r="T467" s="1">
        <v>1337</v>
      </c>
      <c r="U467" s="1">
        <v>0</v>
      </c>
      <c r="V467" s="1">
        <v>0</v>
      </c>
      <c r="W467" s="1">
        <v>1337</v>
      </c>
      <c r="X467" s="1">
        <v>2</v>
      </c>
      <c r="Y467" s="1">
        <v>0</v>
      </c>
      <c r="Z467" s="1">
        <v>2</v>
      </c>
      <c r="AA467" s="1">
        <v>1</v>
      </c>
      <c r="AB467" s="1" t="s">
        <v>48</v>
      </c>
      <c r="AC467" s="1">
        <v>5</v>
      </c>
      <c r="AD467" s="1" t="s">
        <v>53</v>
      </c>
      <c r="AE467" s="1" t="s">
        <v>54</v>
      </c>
      <c r="AF467" s="1">
        <v>2</v>
      </c>
      <c r="AG467" s="1">
        <v>0</v>
      </c>
      <c r="AH467" s="1">
        <v>8</v>
      </c>
      <c r="AI467" s="1">
        <v>2008</v>
      </c>
      <c r="AJ467" s="1" t="s">
        <v>10</v>
      </c>
      <c r="AK467" s="1">
        <v>181000</v>
      </c>
    </row>
    <row r="468" spans="1:37" x14ac:dyDescent="0.25">
      <c r="A468" s="5">
        <v>982</v>
      </c>
      <c r="B468" s="6">
        <v>60</v>
      </c>
      <c r="C468" s="6" t="s">
        <v>3</v>
      </c>
      <c r="D468" s="6">
        <v>12203</v>
      </c>
      <c r="E468" s="1" t="s">
        <v>59</v>
      </c>
      <c r="F468" s="1">
        <v>8</v>
      </c>
      <c r="G468" s="1">
        <v>5</v>
      </c>
      <c r="H468" s="1">
        <v>1998</v>
      </c>
      <c r="I468" s="1">
        <v>1999</v>
      </c>
      <c r="J468" s="1" t="s">
        <v>61</v>
      </c>
      <c r="K468" s="1" t="s">
        <v>48</v>
      </c>
      <c r="L468" s="1" t="s">
        <v>47</v>
      </c>
      <c r="M468" s="1" t="s">
        <v>55</v>
      </c>
      <c r="N468" s="1" t="s">
        <v>48</v>
      </c>
      <c r="O468" s="1" t="s">
        <v>47</v>
      </c>
      <c r="P468" s="1" t="s">
        <v>50</v>
      </c>
      <c r="Q468" s="1" t="s">
        <v>63</v>
      </c>
      <c r="R468" s="1">
        <v>854</v>
      </c>
      <c r="S468" s="1" t="s">
        <v>52</v>
      </c>
      <c r="T468" s="1">
        <v>1276</v>
      </c>
      <c r="U468" s="1">
        <v>1336</v>
      </c>
      <c r="V468" s="1">
        <v>0</v>
      </c>
      <c r="W468" s="1">
        <v>2612</v>
      </c>
      <c r="X468" s="1">
        <v>2</v>
      </c>
      <c r="Y468" s="1">
        <v>1</v>
      </c>
      <c r="Z468" s="1">
        <v>4</v>
      </c>
      <c r="AA468" s="1">
        <v>1</v>
      </c>
      <c r="AB468" s="1" t="s">
        <v>48</v>
      </c>
      <c r="AC468" s="1">
        <v>8</v>
      </c>
      <c r="AD468" s="1" t="s">
        <v>53</v>
      </c>
      <c r="AE468" s="1" t="s">
        <v>54</v>
      </c>
      <c r="AF468" s="1">
        <v>3</v>
      </c>
      <c r="AG468" s="1">
        <v>0</v>
      </c>
      <c r="AH468" s="1">
        <v>7</v>
      </c>
      <c r="AI468" s="1">
        <v>2009</v>
      </c>
      <c r="AJ468" s="1" t="s">
        <v>9</v>
      </c>
      <c r="AK468" s="1">
        <v>336000</v>
      </c>
    </row>
    <row r="469" spans="1:37" x14ac:dyDescent="0.25">
      <c r="A469" s="5">
        <v>785</v>
      </c>
      <c r="B469" s="6">
        <v>75</v>
      </c>
      <c r="C469" s="6" t="s">
        <v>4</v>
      </c>
      <c r="D469" s="6">
        <v>6300</v>
      </c>
      <c r="E469" s="1" t="s">
        <v>45</v>
      </c>
      <c r="F469" s="1">
        <v>6</v>
      </c>
      <c r="G469" s="1">
        <v>6</v>
      </c>
      <c r="H469" s="1">
        <v>1914</v>
      </c>
      <c r="I469" s="1">
        <v>2001</v>
      </c>
      <c r="J469" s="1" t="s">
        <v>46</v>
      </c>
      <c r="K469" s="1" t="s">
        <v>47</v>
      </c>
      <c r="L469" s="1" t="s">
        <v>47</v>
      </c>
      <c r="M469" s="1" t="s">
        <v>49</v>
      </c>
      <c r="N469" s="1" t="s">
        <v>47</v>
      </c>
      <c r="O469" s="1" t="s">
        <v>47</v>
      </c>
      <c r="P469" s="1" t="s">
        <v>50</v>
      </c>
      <c r="Q469" s="1" t="s">
        <v>56</v>
      </c>
      <c r="R469" s="1">
        <v>0</v>
      </c>
      <c r="S469" s="1" t="s">
        <v>52</v>
      </c>
      <c r="T469" s="1">
        <v>742</v>
      </c>
      <c r="U469" s="1">
        <v>742</v>
      </c>
      <c r="V469" s="1">
        <v>0</v>
      </c>
      <c r="W469" s="1">
        <v>1484</v>
      </c>
      <c r="X469" s="1">
        <v>2</v>
      </c>
      <c r="Y469" s="1">
        <v>0</v>
      </c>
      <c r="Z469" s="1">
        <v>3</v>
      </c>
      <c r="AA469" s="1">
        <v>1</v>
      </c>
      <c r="AB469" s="1" t="s">
        <v>47</v>
      </c>
      <c r="AC469" s="1">
        <v>9</v>
      </c>
      <c r="AD469" s="1" t="s">
        <v>53</v>
      </c>
      <c r="AE469" s="1" t="s">
        <v>76</v>
      </c>
      <c r="AF469" s="1">
        <v>0</v>
      </c>
      <c r="AG469" s="1">
        <v>0</v>
      </c>
      <c r="AH469" s="1">
        <v>6</v>
      </c>
      <c r="AI469" s="1">
        <v>2008</v>
      </c>
      <c r="AJ469" s="1" t="s">
        <v>9</v>
      </c>
      <c r="AK469" s="1">
        <v>128000</v>
      </c>
    </row>
    <row r="470" spans="1:37" x14ac:dyDescent="0.25">
      <c r="A470" s="5">
        <v>907</v>
      </c>
      <c r="B470" s="6">
        <v>20</v>
      </c>
      <c r="C470" s="6" t="s">
        <v>3</v>
      </c>
      <c r="D470" s="6">
        <v>13501</v>
      </c>
      <c r="E470" s="1" t="s">
        <v>59</v>
      </c>
      <c r="F470" s="1">
        <v>8</v>
      </c>
      <c r="G470" s="1">
        <v>5</v>
      </c>
      <c r="H470" s="1">
        <v>2006</v>
      </c>
      <c r="I470" s="1">
        <v>2006</v>
      </c>
      <c r="J470" s="1" t="s">
        <v>46</v>
      </c>
      <c r="K470" s="1" t="s">
        <v>48</v>
      </c>
      <c r="L470" s="1" t="s">
        <v>47</v>
      </c>
      <c r="M470" s="1" t="s">
        <v>55</v>
      </c>
      <c r="N470" s="1" t="s">
        <v>48</v>
      </c>
      <c r="O470" s="1" t="s">
        <v>47</v>
      </c>
      <c r="P470" s="1" t="s">
        <v>50</v>
      </c>
      <c r="Q470" s="1" t="s">
        <v>63</v>
      </c>
      <c r="R470" s="1">
        <v>63</v>
      </c>
      <c r="S470" s="1" t="s">
        <v>52</v>
      </c>
      <c r="T470" s="1">
        <v>1636</v>
      </c>
      <c r="U470" s="1">
        <v>0</v>
      </c>
      <c r="V470" s="1">
        <v>0</v>
      </c>
      <c r="W470" s="1">
        <v>1636</v>
      </c>
      <c r="X470" s="1">
        <v>2</v>
      </c>
      <c r="Y470" s="1">
        <v>0</v>
      </c>
      <c r="Z470" s="1">
        <v>3</v>
      </c>
      <c r="AA470" s="1">
        <v>1</v>
      </c>
      <c r="AB470" s="1" t="s">
        <v>48</v>
      </c>
      <c r="AC470" s="1">
        <v>8</v>
      </c>
      <c r="AD470" s="1" t="s">
        <v>53</v>
      </c>
      <c r="AE470" s="1" t="s">
        <v>54</v>
      </c>
      <c r="AF470" s="1">
        <v>3</v>
      </c>
      <c r="AG470" s="1">
        <v>0</v>
      </c>
      <c r="AH470" s="1">
        <v>6</v>
      </c>
      <c r="AI470" s="1">
        <v>2007</v>
      </c>
      <c r="AJ470" s="1" t="s">
        <v>9</v>
      </c>
      <c r="AK470" s="1">
        <v>255000</v>
      </c>
    </row>
    <row r="471" spans="1:37" x14ac:dyDescent="0.25">
      <c r="A471" s="5">
        <v>1407</v>
      </c>
      <c r="B471" s="6">
        <v>85</v>
      </c>
      <c r="C471" s="6" t="s">
        <v>3</v>
      </c>
      <c r="D471" s="6">
        <v>8445</v>
      </c>
      <c r="E471" s="1" t="s">
        <v>59</v>
      </c>
      <c r="F471" s="1">
        <v>5</v>
      </c>
      <c r="G471" s="1">
        <v>7</v>
      </c>
      <c r="H471" s="1">
        <v>1972</v>
      </c>
      <c r="I471" s="1">
        <v>2007</v>
      </c>
      <c r="J471" s="1" t="s">
        <v>46</v>
      </c>
      <c r="K471" s="1" t="s">
        <v>47</v>
      </c>
      <c r="L471" s="1" t="s">
        <v>47</v>
      </c>
      <c r="M471" s="1" t="s">
        <v>49</v>
      </c>
      <c r="N471" s="1" t="s">
        <v>48</v>
      </c>
      <c r="O471" s="1" t="s">
        <v>47</v>
      </c>
      <c r="P471" s="1" t="s">
        <v>68</v>
      </c>
      <c r="Q471" s="1" t="s">
        <v>63</v>
      </c>
      <c r="R471" s="1">
        <v>656</v>
      </c>
      <c r="S471" s="1" t="s">
        <v>52</v>
      </c>
      <c r="T471" s="1">
        <v>768</v>
      </c>
      <c r="U471" s="1">
        <v>0</v>
      </c>
      <c r="V471" s="1">
        <v>0</v>
      </c>
      <c r="W471" s="1">
        <v>768</v>
      </c>
      <c r="X471" s="1">
        <v>1</v>
      </c>
      <c r="Y471" s="1">
        <v>0</v>
      </c>
      <c r="Z471" s="1">
        <v>2</v>
      </c>
      <c r="AA471" s="1">
        <v>1</v>
      </c>
      <c r="AB471" s="1" t="s">
        <v>47</v>
      </c>
      <c r="AC471" s="1">
        <v>5</v>
      </c>
      <c r="AD471" s="1" t="s">
        <v>53</v>
      </c>
      <c r="AE471" s="1" t="s">
        <v>58</v>
      </c>
      <c r="AF471" s="1">
        <v>2</v>
      </c>
      <c r="AG471" s="1">
        <v>0</v>
      </c>
      <c r="AH471" s="1">
        <v>3</v>
      </c>
      <c r="AI471" s="1">
        <v>2009</v>
      </c>
      <c r="AJ471" s="1" t="s">
        <v>9</v>
      </c>
      <c r="AK471" s="1">
        <v>133000</v>
      </c>
    </row>
    <row r="472" spans="1:37" x14ac:dyDescent="0.25">
      <c r="A472" s="5">
        <v>561</v>
      </c>
      <c r="B472" s="6">
        <v>20</v>
      </c>
      <c r="C472" s="6" t="s">
        <v>3</v>
      </c>
      <c r="D472" s="6">
        <v>11341</v>
      </c>
      <c r="E472" s="1" t="s">
        <v>45</v>
      </c>
      <c r="F472" s="1">
        <v>5</v>
      </c>
      <c r="G472" s="1">
        <v>6</v>
      </c>
      <c r="H472" s="1">
        <v>1957</v>
      </c>
      <c r="I472" s="1">
        <v>1996</v>
      </c>
      <c r="J472" s="1" t="s">
        <v>61</v>
      </c>
      <c r="K472" s="1" t="s">
        <v>47</v>
      </c>
      <c r="L472" s="1" t="s">
        <v>47</v>
      </c>
      <c r="M472" s="1" t="s">
        <v>49</v>
      </c>
      <c r="N472" s="1" t="s">
        <v>48</v>
      </c>
      <c r="O472" s="1" t="s">
        <v>47</v>
      </c>
      <c r="P472" s="1" t="s">
        <v>50</v>
      </c>
      <c r="Q472" s="1" t="s">
        <v>65</v>
      </c>
      <c r="R472" s="1">
        <v>1302</v>
      </c>
      <c r="S472" s="1" t="s">
        <v>52</v>
      </c>
      <c r="T472" s="1">
        <v>1392</v>
      </c>
      <c r="U472" s="1">
        <v>0</v>
      </c>
      <c r="V472" s="1">
        <v>0</v>
      </c>
      <c r="W472" s="1">
        <v>1392</v>
      </c>
      <c r="X472" s="1">
        <v>1</v>
      </c>
      <c r="Y472" s="1">
        <v>1</v>
      </c>
      <c r="Z472" s="1">
        <v>3</v>
      </c>
      <c r="AA472" s="1">
        <v>1</v>
      </c>
      <c r="AB472" s="1" t="s">
        <v>47</v>
      </c>
      <c r="AC472" s="1">
        <v>5</v>
      </c>
      <c r="AD472" s="1" t="s">
        <v>77</v>
      </c>
      <c r="AE472" s="1" t="s">
        <v>58</v>
      </c>
      <c r="AF472" s="1">
        <v>2</v>
      </c>
      <c r="AG472" s="1">
        <v>0</v>
      </c>
      <c r="AH472" s="1">
        <v>5</v>
      </c>
      <c r="AI472" s="1">
        <v>2010</v>
      </c>
      <c r="AJ472" s="1" t="s">
        <v>9</v>
      </c>
      <c r="AK472" s="1">
        <v>121500</v>
      </c>
    </row>
    <row r="473" spans="1:37" x14ac:dyDescent="0.25">
      <c r="A473" s="5">
        <v>447</v>
      </c>
      <c r="B473" s="6">
        <v>20</v>
      </c>
      <c r="C473" s="6" t="s">
        <v>3</v>
      </c>
      <c r="D473" s="6">
        <v>16492</v>
      </c>
      <c r="E473" s="1" t="s">
        <v>59</v>
      </c>
      <c r="F473" s="1">
        <v>6</v>
      </c>
      <c r="G473" s="1">
        <v>6</v>
      </c>
      <c r="H473" s="1">
        <v>1966</v>
      </c>
      <c r="I473" s="1">
        <v>2002</v>
      </c>
      <c r="J473" s="1" t="s">
        <v>46</v>
      </c>
      <c r="K473" s="1" t="s">
        <v>48</v>
      </c>
      <c r="L473" s="1" t="s">
        <v>47</v>
      </c>
      <c r="M473" s="1" t="s">
        <v>49</v>
      </c>
      <c r="N473" s="1" t="s">
        <v>47</v>
      </c>
      <c r="O473" s="1" t="s">
        <v>47</v>
      </c>
      <c r="P473" s="1" t="s">
        <v>50</v>
      </c>
      <c r="Q473" s="1" t="s">
        <v>65</v>
      </c>
      <c r="R473" s="1">
        <v>247</v>
      </c>
      <c r="S473" s="1" t="s">
        <v>52</v>
      </c>
      <c r="T473" s="1">
        <v>1888</v>
      </c>
      <c r="U473" s="1">
        <v>0</v>
      </c>
      <c r="V473" s="1">
        <v>0</v>
      </c>
      <c r="W473" s="1">
        <v>1888</v>
      </c>
      <c r="X473" s="1">
        <v>2</v>
      </c>
      <c r="Y473" s="1">
        <v>1</v>
      </c>
      <c r="Z473" s="1">
        <v>2</v>
      </c>
      <c r="AA473" s="1">
        <v>1</v>
      </c>
      <c r="AB473" s="1" t="s">
        <v>48</v>
      </c>
      <c r="AC473" s="1">
        <v>6</v>
      </c>
      <c r="AD473" s="1" t="s">
        <v>77</v>
      </c>
      <c r="AE473" s="1" t="s">
        <v>54</v>
      </c>
      <c r="AF473" s="1">
        <v>2</v>
      </c>
      <c r="AG473" s="1">
        <v>0</v>
      </c>
      <c r="AH473" s="1">
        <v>6</v>
      </c>
      <c r="AI473" s="1">
        <v>2010</v>
      </c>
      <c r="AJ473" s="1" t="s">
        <v>9</v>
      </c>
      <c r="AK473" s="1">
        <v>190000</v>
      </c>
    </row>
    <row r="474" spans="1:37" x14ac:dyDescent="0.25">
      <c r="A474" s="5">
        <v>913</v>
      </c>
      <c r="B474" s="6">
        <v>30</v>
      </c>
      <c r="C474" s="6" t="s">
        <v>4</v>
      </c>
      <c r="D474" s="6">
        <v>6120</v>
      </c>
      <c r="E474" s="1" t="s">
        <v>45</v>
      </c>
      <c r="F474" s="1">
        <v>5</v>
      </c>
      <c r="G474" s="1">
        <v>7</v>
      </c>
      <c r="H474" s="1">
        <v>1925</v>
      </c>
      <c r="I474" s="1">
        <v>1950</v>
      </c>
      <c r="J474" s="1" t="s">
        <v>46</v>
      </c>
      <c r="K474" s="1" t="s">
        <v>47</v>
      </c>
      <c r="L474" s="1" t="s">
        <v>47</v>
      </c>
      <c r="M474" s="1" t="s">
        <v>67</v>
      </c>
      <c r="N474" s="1" t="s">
        <v>47</v>
      </c>
      <c r="O474" s="1" t="s">
        <v>47</v>
      </c>
      <c r="P474" s="1" t="s">
        <v>50</v>
      </c>
      <c r="Q474" s="1" t="s">
        <v>60</v>
      </c>
      <c r="R474" s="1">
        <v>489</v>
      </c>
      <c r="S474" s="1" t="s">
        <v>75</v>
      </c>
      <c r="T474" s="1">
        <v>1015</v>
      </c>
      <c r="U474" s="1">
        <v>0</v>
      </c>
      <c r="V474" s="1">
        <v>0</v>
      </c>
      <c r="W474" s="1">
        <v>1015</v>
      </c>
      <c r="X474" s="1">
        <v>1</v>
      </c>
      <c r="Y474" s="1">
        <v>0</v>
      </c>
      <c r="Z474" s="1">
        <v>3</v>
      </c>
      <c r="AA474" s="1">
        <v>1</v>
      </c>
      <c r="AB474" s="1" t="s">
        <v>47</v>
      </c>
      <c r="AC474" s="1">
        <v>6</v>
      </c>
      <c r="AD474" s="1" t="s">
        <v>73</v>
      </c>
      <c r="AE474" s="1" t="s">
        <v>58</v>
      </c>
      <c r="AF474" s="1">
        <v>1</v>
      </c>
      <c r="AG474" s="1">
        <v>0</v>
      </c>
      <c r="AH474" s="1">
        <v>7</v>
      </c>
      <c r="AI474" s="1">
        <v>2006</v>
      </c>
      <c r="AJ474" s="1" t="s">
        <v>10</v>
      </c>
      <c r="AK474" s="1">
        <v>88000</v>
      </c>
    </row>
    <row r="475" spans="1:37" x14ac:dyDescent="0.25">
      <c r="A475" s="5">
        <v>719</v>
      </c>
      <c r="B475" s="6">
        <v>60</v>
      </c>
      <c r="C475" s="6" t="s">
        <v>3</v>
      </c>
      <c r="D475" s="6">
        <v>10542</v>
      </c>
      <c r="E475" s="1" t="s">
        <v>45</v>
      </c>
      <c r="F475" s="1">
        <v>7</v>
      </c>
      <c r="G475" s="1">
        <v>5</v>
      </c>
      <c r="H475" s="1">
        <v>1993</v>
      </c>
      <c r="I475" s="1">
        <v>1994</v>
      </c>
      <c r="J475" s="1" t="s">
        <v>61</v>
      </c>
      <c r="K475" s="1" t="s">
        <v>48</v>
      </c>
      <c r="L475" s="1" t="s">
        <v>47</v>
      </c>
      <c r="M475" s="1" t="s">
        <v>55</v>
      </c>
      <c r="N475" s="1" t="s">
        <v>48</v>
      </c>
      <c r="O475" s="1" t="s">
        <v>47</v>
      </c>
      <c r="P475" s="1" t="s">
        <v>48</v>
      </c>
      <c r="Q475" s="1" t="s">
        <v>63</v>
      </c>
      <c r="R475" s="1">
        <v>1173</v>
      </c>
      <c r="S475" s="1" t="s">
        <v>52</v>
      </c>
      <c r="T475" s="1">
        <v>1325</v>
      </c>
      <c r="U475" s="1">
        <v>1093</v>
      </c>
      <c r="V475" s="1">
        <v>0</v>
      </c>
      <c r="W475" s="1">
        <v>2418</v>
      </c>
      <c r="X475" s="1">
        <v>2</v>
      </c>
      <c r="Y475" s="1">
        <v>1</v>
      </c>
      <c r="Z475" s="1">
        <v>3</v>
      </c>
      <c r="AA475" s="1">
        <v>1</v>
      </c>
      <c r="AB475" s="1" t="s">
        <v>48</v>
      </c>
      <c r="AC475" s="1">
        <v>9</v>
      </c>
      <c r="AD475" s="1" t="s">
        <v>53</v>
      </c>
      <c r="AE475" s="1" t="s">
        <v>54</v>
      </c>
      <c r="AF475" s="1">
        <v>3</v>
      </c>
      <c r="AG475" s="1">
        <v>0</v>
      </c>
      <c r="AH475" s="1">
        <v>8</v>
      </c>
      <c r="AI475" s="1">
        <v>2008</v>
      </c>
      <c r="AJ475" s="1" t="s">
        <v>9</v>
      </c>
      <c r="AK475" s="1">
        <v>341000</v>
      </c>
    </row>
    <row r="476" spans="1:37" x14ac:dyDescent="0.25">
      <c r="A476" s="5">
        <v>396</v>
      </c>
      <c r="B476" s="6">
        <v>20</v>
      </c>
      <c r="C476" s="6" t="s">
        <v>3</v>
      </c>
      <c r="D476" s="6">
        <v>9571</v>
      </c>
      <c r="E476" s="1" t="s">
        <v>45</v>
      </c>
      <c r="F476" s="1">
        <v>5</v>
      </c>
      <c r="G476" s="1">
        <v>6</v>
      </c>
      <c r="H476" s="1">
        <v>1956</v>
      </c>
      <c r="I476" s="1">
        <v>1956</v>
      </c>
      <c r="J476" s="1" t="s">
        <v>46</v>
      </c>
      <c r="K476" s="1" t="s">
        <v>47</v>
      </c>
      <c r="L476" s="1" t="s">
        <v>47</v>
      </c>
      <c r="M476" s="1" t="s">
        <v>49</v>
      </c>
      <c r="N476" s="1" t="s">
        <v>47</v>
      </c>
      <c r="O476" s="1" t="s">
        <v>47</v>
      </c>
      <c r="P476" s="1" t="s">
        <v>68</v>
      </c>
      <c r="Q476" s="1" t="s">
        <v>51</v>
      </c>
      <c r="R476" s="1">
        <v>739</v>
      </c>
      <c r="S476" s="1" t="s">
        <v>52</v>
      </c>
      <c r="T476" s="1">
        <v>1144</v>
      </c>
      <c r="U476" s="1">
        <v>0</v>
      </c>
      <c r="V476" s="1">
        <v>0</v>
      </c>
      <c r="W476" s="1">
        <v>1144</v>
      </c>
      <c r="X476" s="1">
        <v>1</v>
      </c>
      <c r="Y476" s="1">
        <v>0</v>
      </c>
      <c r="Z476" s="1">
        <v>3</v>
      </c>
      <c r="AA476" s="1">
        <v>1</v>
      </c>
      <c r="AB476" s="1" t="s">
        <v>47</v>
      </c>
      <c r="AC476" s="1">
        <v>6</v>
      </c>
      <c r="AD476" s="1" t="s">
        <v>53</v>
      </c>
      <c r="AE476" s="1" t="s">
        <v>54</v>
      </c>
      <c r="AF476" s="1">
        <v>1</v>
      </c>
      <c r="AG476" s="1">
        <v>0</v>
      </c>
      <c r="AH476" s="1">
        <v>6</v>
      </c>
      <c r="AI476" s="1">
        <v>2010</v>
      </c>
      <c r="AJ476" s="1" t="s">
        <v>9</v>
      </c>
      <c r="AK476" s="1">
        <v>129000</v>
      </c>
    </row>
    <row r="477" spans="1:37" x14ac:dyDescent="0.25">
      <c r="A477" s="5">
        <v>1002</v>
      </c>
      <c r="B477" s="6">
        <v>30</v>
      </c>
      <c r="C477" s="6" t="s">
        <v>3</v>
      </c>
      <c r="D477" s="6">
        <v>5400</v>
      </c>
      <c r="E477" s="1" t="s">
        <v>59</v>
      </c>
      <c r="F477" s="1">
        <v>5</v>
      </c>
      <c r="G477" s="1">
        <v>6</v>
      </c>
      <c r="H477" s="1">
        <v>1920</v>
      </c>
      <c r="I477" s="1">
        <v>1950</v>
      </c>
      <c r="J477" s="1" t="s">
        <v>46</v>
      </c>
      <c r="K477" s="1" t="s">
        <v>47</v>
      </c>
      <c r="L477" s="1" t="s">
        <v>47</v>
      </c>
      <c r="M477" s="1" t="s">
        <v>67</v>
      </c>
      <c r="N477" s="1" t="s">
        <v>66</v>
      </c>
      <c r="O477" s="1" t="s">
        <v>47</v>
      </c>
      <c r="P477" s="1" t="s">
        <v>50</v>
      </c>
      <c r="Q477" s="1" t="s">
        <v>56</v>
      </c>
      <c r="R477" s="1">
        <v>0</v>
      </c>
      <c r="S477" s="1" t="s">
        <v>52</v>
      </c>
      <c r="T477" s="1">
        <v>691</v>
      </c>
      <c r="U477" s="1">
        <v>0</v>
      </c>
      <c r="V477" s="1">
        <v>0</v>
      </c>
      <c r="W477" s="1">
        <v>691</v>
      </c>
      <c r="X477" s="1">
        <v>1</v>
      </c>
      <c r="Y477" s="1">
        <v>0</v>
      </c>
      <c r="Z477" s="1">
        <v>2</v>
      </c>
      <c r="AA477" s="1">
        <v>1</v>
      </c>
      <c r="AB477" s="1" t="s">
        <v>62</v>
      </c>
      <c r="AC477" s="1">
        <v>4</v>
      </c>
      <c r="AD477" s="1" t="s">
        <v>53</v>
      </c>
      <c r="AE477" s="1" t="s">
        <v>58</v>
      </c>
      <c r="AF477" s="1">
        <v>1</v>
      </c>
      <c r="AG477" s="1">
        <v>0</v>
      </c>
      <c r="AH477" s="1">
        <v>1</v>
      </c>
      <c r="AI477" s="1">
        <v>2007</v>
      </c>
      <c r="AJ477" s="1" t="s">
        <v>10</v>
      </c>
      <c r="AK477" s="1">
        <v>86000</v>
      </c>
    </row>
    <row r="478" spans="1:37" x14ac:dyDescent="0.25">
      <c r="A478" s="5">
        <v>892</v>
      </c>
      <c r="B478" s="6">
        <v>60</v>
      </c>
      <c r="C478" s="6" t="s">
        <v>3</v>
      </c>
      <c r="D478" s="6">
        <v>11184</v>
      </c>
      <c r="E478" s="1" t="s">
        <v>45</v>
      </c>
      <c r="F478" s="1">
        <v>6</v>
      </c>
      <c r="G478" s="1">
        <v>5</v>
      </c>
      <c r="H478" s="1">
        <v>1978</v>
      </c>
      <c r="I478" s="1">
        <v>1978</v>
      </c>
      <c r="J478" s="1" t="s">
        <v>61</v>
      </c>
      <c r="K478" s="1" t="s">
        <v>47</v>
      </c>
      <c r="L478" s="1" t="s">
        <v>47</v>
      </c>
      <c r="M478" s="1" t="s">
        <v>49</v>
      </c>
      <c r="N478" s="1" t="s">
        <v>47</v>
      </c>
      <c r="O478" s="1" t="s">
        <v>47</v>
      </c>
      <c r="P478" s="1" t="s">
        <v>50</v>
      </c>
      <c r="Q478" s="1" t="s">
        <v>60</v>
      </c>
      <c r="R478" s="1">
        <v>226</v>
      </c>
      <c r="S478" s="1" t="s">
        <v>52</v>
      </c>
      <c r="T478" s="1">
        <v>918</v>
      </c>
      <c r="U478" s="1">
        <v>765</v>
      </c>
      <c r="V478" s="1">
        <v>0</v>
      </c>
      <c r="W478" s="1">
        <v>1683</v>
      </c>
      <c r="X478" s="1">
        <v>2</v>
      </c>
      <c r="Y478" s="1">
        <v>1</v>
      </c>
      <c r="Z478" s="1">
        <v>3</v>
      </c>
      <c r="AA478" s="1">
        <v>1</v>
      </c>
      <c r="AB478" s="1" t="s">
        <v>47</v>
      </c>
      <c r="AC478" s="1">
        <v>7</v>
      </c>
      <c r="AD478" s="1" t="s">
        <v>53</v>
      </c>
      <c r="AE478" s="1" t="s">
        <v>54</v>
      </c>
      <c r="AF478" s="1">
        <v>2</v>
      </c>
      <c r="AG478" s="1">
        <v>0</v>
      </c>
      <c r="AH478" s="1">
        <v>7</v>
      </c>
      <c r="AI478" s="1">
        <v>2009</v>
      </c>
      <c r="AJ478" s="1" t="s">
        <v>9</v>
      </c>
      <c r="AK478" s="1">
        <v>172500</v>
      </c>
    </row>
    <row r="479" spans="1:37" x14ac:dyDescent="0.25">
      <c r="A479" s="5">
        <v>991</v>
      </c>
      <c r="B479" s="6">
        <v>60</v>
      </c>
      <c r="C479" s="6" t="s">
        <v>3</v>
      </c>
      <c r="D479" s="6">
        <v>9452</v>
      </c>
      <c r="E479" s="1" t="s">
        <v>45</v>
      </c>
      <c r="F479" s="1">
        <v>8</v>
      </c>
      <c r="G479" s="1">
        <v>5</v>
      </c>
      <c r="H479" s="1">
        <v>1997</v>
      </c>
      <c r="I479" s="1">
        <v>1998</v>
      </c>
      <c r="J479" s="1" t="s">
        <v>46</v>
      </c>
      <c r="K479" s="1" t="s">
        <v>48</v>
      </c>
      <c r="L479" s="1" t="s">
        <v>47</v>
      </c>
      <c r="M479" s="1" t="s">
        <v>55</v>
      </c>
      <c r="N479" s="1" t="s">
        <v>48</v>
      </c>
      <c r="O479" s="1" t="s">
        <v>47</v>
      </c>
      <c r="P479" s="1" t="s">
        <v>50</v>
      </c>
      <c r="Q479" s="1" t="s">
        <v>63</v>
      </c>
      <c r="R479" s="1">
        <v>1074</v>
      </c>
      <c r="S479" s="1" t="s">
        <v>52</v>
      </c>
      <c r="T479" s="1">
        <v>1407</v>
      </c>
      <c r="U479" s="1">
        <v>985</v>
      </c>
      <c r="V479" s="1">
        <v>0</v>
      </c>
      <c r="W479" s="1">
        <v>2392</v>
      </c>
      <c r="X479" s="1">
        <v>2</v>
      </c>
      <c r="Y479" s="1">
        <v>1</v>
      </c>
      <c r="Z479" s="1">
        <v>3</v>
      </c>
      <c r="AA479" s="1">
        <v>1</v>
      </c>
      <c r="AB479" s="1" t="s">
        <v>48</v>
      </c>
      <c r="AC479" s="1">
        <v>7</v>
      </c>
      <c r="AD479" s="1" t="s">
        <v>53</v>
      </c>
      <c r="AE479" s="1" t="s">
        <v>54</v>
      </c>
      <c r="AF479" s="1">
        <v>3</v>
      </c>
      <c r="AG479" s="1">
        <v>0</v>
      </c>
      <c r="AH479" s="1">
        <v>6</v>
      </c>
      <c r="AI479" s="1">
        <v>2006</v>
      </c>
      <c r="AJ479" s="1" t="s">
        <v>9</v>
      </c>
      <c r="AK479" s="1">
        <v>348000</v>
      </c>
    </row>
    <row r="480" spans="1:37" x14ac:dyDescent="0.25">
      <c r="A480" s="5">
        <v>495</v>
      </c>
      <c r="B480" s="6">
        <v>30</v>
      </c>
      <c r="C480" s="6" t="s">
        <v>4</v>
      </c>
      <c r="D480" s="6">
        <v>5784</v>
      </c>
      <c r="E480" s="1" t="s">
        <v>45</v>
      </c>
      <c r="F480" s="1">
        <v>5</v>
      </c>
      <c r="G480" s="1">
        <v>8</v>
      </c>
      <c r="H480" s="1">
        <v>1938</v>
      </c>
      <c r="I480" s="1">
        <v>1996</v>
      </c>
      <c r="J480" s="1" t="s">
        <v>46</v>
      </c>
      <c r="K480" s="1" t="s">
        <v>47</v>
      </c>
      <c r="L480" s="1" t="s">
        <v>47</v>
      </c>
      <c r="M480" s="1" t="s">
        <v>67</v>
      </c>
      <c r="N480" s="1" t="s">
        <v>66</v>
      </c>
      <c r="O480" s="1" t="s">
        <v>47</v>
      </c>
      <c r="P480" s="1" t="s">
        <v>50</v>
      </c>
      <c r="Q480" s="1" t="s">
        <v>56</v>
      </c>
      <c r="R480" s="1">
        <v>0</v>
      </c>
      <c r="S480" s="1" t="s">
        <v>52</v>
      </c>
      <c r="T480" s="1">
        <v>886</v>
      </c>
      <c r="U480" s="1">
        <v>0</v>
      </c>
      <c r="V480" s="1">
        <v>0</v>
      </c>
      <c r="W480" s="1">
        <v>886</v>
      </c>
      <c r="X480" s="1">
        <v>1</v>
      </c>
      <c r="Y480" s="1">
        <v>0</v>
      </c>
      <c r="Z480" s="1">
        <v>2</v>
      </c>
      <c r="AA480" s="1">
        <v>1</v>
      </c>
      <c r="AB480" s="1" t="s">
        <v>47</v>
      </c>
      <c r="AC480" s="1">
        <v>4</v>
      </c>
      <c r="AD480" s="1" t="s">
        <v>53</v>
      </c>
      <c r="AE480" s="1" t="s">
        <v>54</v>
      </c>
      <c r="AF480" s="1">
        <v>1</v>
      </c>
      <c r="AG480" s="1">
        <v>0</v>
      </c>
      <c r="AH480" s="1">
        <v>12</v>
      </c>
      <c r="AI480" s="1">
        <v>2009</v>
      </c>
      <c r="AJ480" s="1" t="s">
        <v>9</v>
      </c>
      <c r="AK480" s="1">
        <v>91300</v>
      </c>
    </row>
    <row r="481" spans="1:37" x14ac:dyDescent="0.25">
      <c r="A481" s="5">
        <v>1271</v>
      </c>
      <c r="B481" s="6">
        <v>40</v>
      </c>
      <c r="C481" s="6" t="s">
        <v>3</v>
      </c>
      <c r="D481" s="6">
        <v>23595</v>
      </c>
      <c r="E481" s="1" t="s">
        <v>45</v>
      </c>
      <c r="F481" s="1">
        <v>7</v>
      </c>
      <c r="G481" s="1">
        <v>6</v>
      </c>
      <c r="H481" s="1">
        <v>1979</v>
      </c>
      <c r="I481" s="1">
        <v>1979</v>
      </c>
      <c r="J481" s="1" t="s">
        <v>72</v>
      </c>
      <c r="K481" s="1" t="s">
        <v>48</v>
      </c>
      <c r="L481" s="1" t="s">
        <v>47</v>
      </c>
      <c r="M481" s="1" t="s">
        <v>55</v>
      </c>
      <c r="N481" s="1" t="s">
        <v>48</v>
      </c>
      <c r="O481" s="1" t="s">
        <v>47</v>
      </c>
      <c r="P481" s="1" t="s">
        <v>48</v>
      </c>
      <c r="Q481" s="1" t="s">
        <v>63</v>
      </c>
      <c r="R481" s="1">
        <v>1258</v>
      </c>
      <c r="S481" s="1" t="s">
        <v>52</v>
      </c>
      <c r="T481" s="1">
        <v>1332</v>
      </c>
      <c r="U481" s="1">
        <v>192</v>
      </c>
      <c r="V481" s="1">
        <v>0</v>
      </c>
      <c r="W481" s="1">
        <v>1524</v>
      </c>
      <c r="X481" s="1">
        <v>0</v>
      </c>
      <c r="Y481" s="1">
        <v>1</v>
      </c>
      <c r="Z481" s="1">
        <v>0</v>
      </c>
      <c r="AA481" s="1">
        <v>1</v>
      </c>
      <c r="AB481" s="1" t="s">
        <v>48</v>
      </c>
      <c r="AC481" s="1">
        <v>4</v>
      </c>
      <c r="AD481" s="1" t="s">
        <v>53</v>
      </c>
      <c r="AE481" s="1" t="s">
        <v>54</v>
      </c>
      <c r="AF481" s="1">
        <v>2</v>
      </c>
      <c r="AG481" s="1">
        <v>0</v>
      </c>
      <c r="AH481" s="1">
        <v>4</v>
      </c>
      <c r="AI481" s="1">
        <v>2010</v>
      </c>
      <c r="AJ481" s="1" t="s">
        <v>9</v>
      </c>
      <c r="AK481" s="1">
        <v>260000</v>
      </c>
    </row>
    <row r="482" spans="1:37" x14ac:dyDescent="0.25">
      <c r="A482" s="5">
        <v>22</v>
      </c>
      <c r="B482" s="6">
        <v>45</v>
      </c>
      <c r="C482" s="6" t="s">
        <v>4</v>
      </c>
      <c r="D482" s="6">
        <v>7449</v>
      </c>
      <c r="E482" s="1" t="s">
        <v>45</v>
      </c>
      <c r="F482" s="1">
        <v>7</v>
      </c>
      <c r="G482" s="1">
        <v>7</v>
      </c>
      <c r="H482" s="1">
        <v>1930</v>
      </c>
      <c r="I482" s="1">
        <v>1950</v>
      </c>
      <c r="J482" s="1" t="s">
        <v>46</v>
      </c>
      <c r="K482" s="1" t="s">
        <v>47</v>
      </c>
      <c r="L482" s="1" t="s">
        <v>47</v>
      </c>
      <c r="M482" s="1" t="s">
        <v>55</v>
      </c>
      <c r="N482" s="1" t="s">
        <v>47</v>
      </c>
      <c r="O482" s="1" t="s">
        <v>47</v>
      </c>
      <c r="P482" s="1" t="s">
        <v>50</v>
      </c>
      <c r="Q482" s="1" t="s">
        <v>56</v>
      </c>
      <c r="R482" s="1">
        <v>0</v>
      </c>
      <c r="S482" s="1" t="s">
        <v>52</v>
      </c>
      <c r="T482" s="1">
        <v>1108</v>
      </c>
      <c r="U482" s="1">
        <v>0</v>
      </c>
      <c r="V482" s="1">
        <v>0</v>
      </c>
      <c r="W482" s="1">
        <v>1108</v>
      </c>
      <c r="X482" s="1">
        <v>1</v>
      </c>
      <c r="Y482" s="1">
        <v>0</v>
      </c>
      <c r="Z482" s="1">
        <v>3</v>
      </c>
      <c r="AA482" s="1">
        <v>1</v>
      </c>
      <c r="AB482" s="1" t="s">
        <v>48</v>
      </c>
      <c r="AC482" s="1">
        <v>6</v>
      </c>
      <c r="AD482" s="1" t="s">
        <v>53</v>
      </c>
      <c r="AE482" s="1" t="s">
        <v>54</v>
      </c>
      <c r="AF482" s="1">
        <v>1</v>
      </c>
      <c r="AG482" s="1">
        <v>0</v>
      </c>
      <c r="AH482" s="1">
        <v>6</v>
      </c>
      <c r="AI482" s="1">
        <v>2007</v>
      </c>
      <c r="AJ482" s="1" t="s">
        <v>9</v>
      </c>
      <c r="AK482" s="1">
        <v>139400</v>
      </c>
    </row>
    <row r="483" spans="1:37" x14ac:dyDescent="0.25">
      <c r="A483" s="5">
        <v>1229</v>
      </c>
      <c r="B483" s="6">
        <v>120</v>
      </c>
      <c r="C483" s="6" t="s">
        <v>3</v>
      </c>
      <c r="D483" s="6">
        <v>8769</v>
      </c>
      <c r="E483" s="1" t="s">
        <v>59</v>
      </c>
      <c r="F483" s="1">
        <v>9</v>
      </c>
      <c r="G483" s="1">
        <v>5</v>
      </c>
      <c r="H483" s="1">
        <v>2008</v>
      </c>
      <c r="I483" s="1">
        <v>2008</v>
      </c>
      <c r="J483" s="1" t="s">
        <v>61</v>
      </c>
      <c r="K483" s="1" t="s">
        <v>62</v>
      </c>
      <c r="L483" s="1" t="s">
        <v>47</v>
      </c>
      <c r="M483" s="1" t="s">
        <v>55</v>
      </c>
      <c r="N483" s="1" t="s">
        <v>62</v>
      </c>
      <c r="O483" s="1" t="s">
        <v>47</v>
      </c>
      <c r="P483" s="1" t="s">
        <v>50</v>
      </c>
      <c r="Q483" s="1" t="s">
        <v>63</v>
      </c>
      <c r="R483" s="1">
        <v>1540</v>
      </c>
      <c r="S483" s="1" t="s">
        <v>52</v>
      </c>
      <c r="T483" s="1">
        <v>1702</v>
      </c>
      <c r="U483" s="1">
        <v>0</v>
      </c>
      <c r="V483" s="1">
        <v>0</v>
      </c>
      <c r="W483" s="1">
        <v>1702</v>
      </c>
      <c r="X483" s="1">
        <v>1</v>
      </c>
      <c r="Y483" s="1">
        <v>1</v>
      </c>
      <c r="Z483" s="1">
        <v>1</v>
      </c>
      <c r="AA483" s="1">
        <v>1</v>
      </c>
      <c r="AB483" s="1" t="s">
        <v>62</v>
      </c>
      <c r="AC483" s="1">
        <v>7</v>
      </c>
      <c r="AD483" s="1" t="s">
        <v>53</v>
      </c>
      <c r="AE483" s="1" t="s">
        <v>54</v>
      </c>
      <c r="AF483" s="1">
        <v>3</v>
      </c>
      <c r="AG483" s="1">
        <v>0</v>
      </c>
      <c r="AH483" s="1">
        <v>10</v>
      </c>
      <c r="AI483" s="1">
        <v>2008</v>
      </c>
      <c r="AJ483" s="1" t="s">
        <v>10</v>
      </c>
      <c r="AK483" s="1">
        <v>367294</v>
      </c>
    </row>
    <row r="484" spans="1:37" x14ac:dyDescent="0.25">
      <c r="A484" s="5">
        <v>1080</v>
      </c>
      <c r="B484" s="6">
        <v>20</v>
      </c>
      <c r="C484" s="6" t="s">
        <v>3</v>
      </c>
      <c r="D484" s="6">
        <v>8775</v>
      </c>
      <c r="E484" s="1" t="s">
        <v>45</v>
      </c>
      <c r="F484" s="1">
        <v>5</v>
      </c>
      <c r="G484" s="1">
        <v>5</v>
      </c>
      <c r="H484" s="1">
        <v>1994</v>
      </c>
      <c r="I484" s="1">
        <v>1994</v>
      </c>
      <c r="J484" s="1" t="s">
        <v>46</v>
      </c>
      <c r="K484" s="1" t="s">
        <v>47</v>
      </c>
      <c r="L484" s="1" t="s">
        <v>47</v>
      </c>
      <c r="M484" s="1" t="s">
        <v>55</v>
      </c>
      <c r="N484" s="1" t="s">
        <v>48</v>
      </c>
      <c r="O484" s="1" t="s">
        <v>47</v>
      </c>
      <c r="P484" s="1" t="s">
        <v>50</v>
      </c>
      <c r="Q484" s="1" t="s">
        <v>63</v>
      </c>
      <c r="R484" s="1">
        <v>495</v>
      </c>
      <c r="S484" s="1" t="s">
        <v>52</v>
      </c>
      <c r="T484" s="1">
        <v>990</v>
      </c>
      <c r="U484" s="1">
        <v>0</v>
      </c>
      <c r="V484" s="1">
        <v>0</v>
      </c>
      <c r="W484" s="1">
        <v>990</v>
      </c>
      <c r="X484" s="1">
        <v>1</v>
      </c>
      <c r="Y484" s="1">
        <v>0</v>
      </c>
      <c r="Z484" s="1">
        <v>3</v>
      </c>
      <c r="AA484" s="1">
        <v>1</v>
      </c>
      <c r="AB484" s="1" t="s">
        <v>47</v>
      </c>
      <c r="AC484" s="1">
        <v>5</v>
      </c>
      <c r="AD484" s="1" t="s">
        <v>53</v>
      </c>
      <c r="AE484" s="1" t="s">
        <v>54</v>
      </c>
      <c r="AF484" s="1">
        <v>1</v>
      </c>
      <c r="AG484" s="1">
        <v>0</v>
      </c>
      <c r="AH484" s="1">
        <v>4</v>
      </c>
      <c r="AI484" s="1">
        <v>2007</v>
      </c>
      <c r="AJ484" s="1" t="s">
        <v>9</v>
      </c>
      <c r="AK484" s="1">
        <v>126000</v>
      </c>
    </row>
    <row r="485" spans="1:37" x14ac:dyDescent="0.25">
      <c r="A485" s="5">
        <v>239</v>
      </c>
      <c r="B485" s="6">
        <v>20</v>
      </c>
      <c r="C485" s="6" t="s">
        <v>3</v>
      </c>
      <c r="D485" s="6">
        <v>12030</v>
      </c>
      <c r="E485" s="1" t="s">
        <v>45</v>
      </c>
      <c r="F485" s="1">
        <v>8</v>
      </c>
      <c r="G485" s="1">
        <v>5</v>
      </c>
      <c r="H485" s="1">
        <v>2007</v>
      </c>
      <c r="I485" s="1">
        <v>2007</v>
      </c>
      <c r="J485" s="1" t="s">
        <v>61</v>
      </c>
      <c r="K485" s="1" t="s">
        <v>62</v>
      </c>
      <c r="L485" s="1" t="s">
        <v>47</v>
      </c>
      <c r="M485" s="1" t="s">
        <v>55</v>
      </c>
      <c r="N485" s="1" t="s">
        <v>62</v>
      </c>
      <c r="O485" s="1" t="s">
        <v>47</v>
      </c>
      <c r="P485" s="1" t="s">
        <v>50</v>
      </c>
      <c r="Q485" s="1" t="s">
        <v>56</v>
      </c>
      <c r="R485" s="1">
        <v>0</v>
      </c>
      <c r="S485" s="1" t="s">
        <v>52</v>
      </c>
      <c r="T485" s="1">
        <v>1694</v>
      </c>
      <c r="U485" s="1">
        <v>0</v>
      </c>
      <c r="V485" s="1">
        <v>0</v>
      </c>
      <c r="W485" s="1">
        <v>1694</v>
      </c>
      <c r="X485" s="1">
        <v>2</v>
      </c>
      <c r="Y485" s="1">
        <v>0</v>
      </c>
      <c r="Z485" s="1">
        <v>3</v>
      </c>
      <c r="AA485" s="1">
        <v>1</v>
      </c>
      <c r="AB485" s="1" t="s">
        <v>48</v>
      </c>
      <c r="AC485" s="1">
        <v>7</v>
      </c>
      <c r="AD485" s="1" t="s">
        <v>53</v>
      </c>
      <c r="AE485" s="1" t="s">
        <v>54</v>
      </c>
      <c r="AF485" s="1">
        <v>3</v>
      </c>
      <c r="AG485" s="1">
        <v>0</v>
      </c>
      <c r="AH485" s="1">
        <v>12</v>
      </c>
      <c r="AI485" s="1">
        <v>2007</v>
      </c>
      <c r="AJ485" s="1" t="s">
        <v>10</v>
      </c>
      <c r="AK485" s="1">
        <v>318000</v>
      </c>
    </row>
    <row r="486" spans="1:37" x14ac:dyDescent="0.25">
      <c r="A486" s="5">
        <v>659</v>
      </c>
      <c r="B486" s="6">
        <v>50</v>
      </c>
      <c r="C486" s="6" t="s">
        <v>3</v>
      </c>
      <c r="D486" s="6">
        <v>17503</v>
      </c>
      <c r="E486" s="1" t="s">
        <v>45</v>
      </c>
      <c r="F486" s="1">
        <v>6</v>
      </c>
      <c r="G486" s="1">
        <v>5</v>
      </c>
      <c r="H486" s="1">
        <v>1948</v>
      </c>
      <c r="I486" s="1">
        <v>1950</v>
      </c>
      <c r="J486" s="1" t="s">
        <v>46</v>
      </c>
      <c r="K486" s="1" t="s">
        <v>47</v>
      </c>
      <c r="L486" s="1" t="s">
        <v>47</v>
      </c>
      <c r="M486" s="1" t="s">
        <v>49</v>
      </c>
      <c r="N486" s="1" t="s">
        <v>47</v>
      </c>
      <c r="O486" s="1" t="s">
        <v>47</v>
      </c>
      <c r="P486" s="1" t="s">
        <v>50</v>
      </c>
      <c r="Q486" s="1" t="s">
        <v>56</v>
      </c>
      <c r="R486" s="1">
        <v>0</v>
      </c>
      <c r="S486" s="1" t="s">
        <v>52</v>
      </c>
      <c r="T486" s="1">
        <v>912</v>
      </c>
      <c r="U486" s="1">
        <v>546</v>
      </c>
      <c r="V486" s="1">
        <v>0</v>
      </c>
      <c r="W486" s="1">
        <v>1458</v>
      </c>
      <c r="X486" s="1">
        <v>1</v>
      </c>
      <c r="Y486" s="1">
        <v>0</v>
      </c>
      <c r="Z486" s="1">
        <v>3</v>
      </c>
      <c r="AA486" s="1">
        <v>1</v>
      </c>
      <c r="AB486" s="1" t="s">
        <v>47</v>
      </c>
      <c r="AC486" s="1">
        <v>6</v>
      </c>
      <c r="AD486" s="1" t="s">
        <v>53</v>
      </c>
      <c r="AE486" s="1" t="s">
        <v>54</v>
      </c>
      <c r="AF486" s="1">
        <v>1</v>
      </c>
      <c r="AG486" s="1">
        <v>0</v>
      </c>
      <c r="AH486" s="1">
        <v>1</v>
      </c>
      <c r="AI486" s="1">
        <v>2010</v>
      </c>
      <c r="AJ486" s="1" t="s">
        <v>10</v>
      </c>
      <c r="AK486" s="1">
        <v>97500</v>
      </c>
    </row>
    <row r="487" spans="1:37" x14ac:dyDescent="0.25">
      <c r="A487" s="5">
        <v>406</v>
      </c>
      <c r="B487" s="6">
        <v>20</v>
      </c>
      <c r="C487" s="6" t="s">
        <v>3</v>
      </c>
      <c r="D487" s="6">
        <v>9991</v>
      </c>
      <c r="E487" s="1" t="s">
        <v>59</v>
      </c>
      <c r="F487" s="1">
        <v>4</v>
      </c>
      <c r="G487" s="1">
        <v>4</v>
      </c>
      <c r="H487" s="1">
        <v>1976</v>
      </c>
      <c r="I487" s="1">
        <v>1993</v>
      </c>
      <c r="J487" s="1" t="s">
        <v>46</v>
      </c>
      <c r="K487" s="1" t="s">
        <v>47</v>
      </c>
      <c r="L487" s="1" t="s">
        <v>47</v>
      </c>
      <c r="M487" s="1" t="s">
        <v>49</v>
      </c>
      <c r="N487" s="1" t="s">
        <v>47</v>
      </c>
      <c r="O487" s="1" t="s">
        <v>47</v>
      </c>
      <c r="P487" s="1" t="s">
        <v>50</v>
      </c>
      <c r="Q487" s="1" t="s">
        <v>51</v>
      </c>
      <c r="R487" s="1">
        <v>1116</v>
      </c>
      <c r="S487" s="1" t="s">
        <v>52</v>
      </c>
      <c r="T487" s="1">
        <v>1620</v>
      </c>
      <c r="U487" s="1">
        <v>0</v>
      </c>
      <c r="V487" s="1">
        <v>0</v>
      </c>
      <c r="W487" s="1">
        <v>1620</v>
      </c>
      <c r="X487" s="1">
        <v>2</v>
      </c>
      <c r="Y487" s="1">
        <v>0</v>
      </c>
      <c r="Z487" s="1">
        <v>3</v>
      </c>
      <c r="AA487" s="1">
        <v>1</v>
      </c>
      <c r="AB487" s="1" t="s">
        <v>47</v>
      </c>
      <c r="AC487" s="1">
        <v>8</v>
      </c>
      <c r="AD487" s="1" t="s">
        <v>73</v>
      </c>
      <c r="AE487" s="1" t="s">
        <v>54</v>
      </c>
      <c r="AF487" s="1">
        <v>2</v>
      </c>
      <c r="AG487" s="1">
        <v>0</v>
      </c>
      <c r="AH487" s="1">
        <v>6</v>
      </c>
      <c r="AI487" s="1">
        <v>2009</v>
      </c>
      <c r="AJ487" s="1" t="s">
        <v>9</v>
      </c>
      <c r="AK487" s="1">
        <v>150000</v>
      </c>
    </row>
    <row r="488" spans="1:37" x14ac:dyDescent="0.25">
      <c r="A488" s="5">
        <v>1296</v>
      </c>
      <c r="B488" s="6">
        <v>20</v>
      </c>
      <c r="C488" s="6" t="s">
        <v>3</v>
      </c>
      <c r="D488" s="6">
        <v>8400</v>
      </c>
      <c r="E488" s="1" t="s">
        <v>45</v>
      </c>
      <c r="F488" s="1">
        <v>5</v>
      </c>
      <c r="G488" s="1">
        <v>5</v>
      </c>
      <c r="H488" s="1">
        <v>1968</v>
      </c>
      <c r="I488" s="1">
        <v>1968</v>
      </c>
      <c r="J488" s="1" t="s">
        <v>61</v>
      </c>
      <c r="K488" s="1" t="s">
        <v>47</v>
      </c>
      <c r="L488" s="1" t="s">
        <v>47</v>
      </c>
      <c r="M488" s="1" t="s">
        <v>49</v>
      </c>
      <c r="N488" s="1" t="s">
        <v>47</v>
      </c>
      <c r="O488" s="1" t="s">
        <v>47</v>
      </c>
      <c r="P488" s="1" t="s">
        <v>68</v>
      </c>
      <c r="Q488" s="1" t="s">
        <v>51</v>
      </c>
      <c r="R488" s="1">
        <v>1016</v>
      </c>
      <c r="S488" s="1" t="s">
        <v>52</v>
      </c>
      <c r="T488" s="1">
        <v>1052</v>
      </c>
      <c r="U488" s="1">
        <v>0</v>
      </c>
      <c r="V488" s="1">
        <v>0</v>
      </c>
      <c r="W488" s="1">
        <v>1052</v>
      </c>
      <c r="X488" s="1">
        <v>1</v>
      </c>
      <c r="Y488" s="1">
        <v>1</v>
      </c>
      <c r="Z488" s="1">
        <v>3</v>
      </c>
      <c r="AA488" s="1">
        <v>1</v>
      </c>
      <c r="AB488" s="1" t="s">
        <v>47</v>
      </c>
      <c r="AC488" s="1">
        <v>5</v>
      </c>
      <c r="AD488" s="1" t="s">
        <v>53</v>
      </c>
      <c r="AE488" s="1" t="s">
        <v>54</v>
      </c>
      <c r="AF488" s="1">
        <v>1</v>
      </c>
      <c r="AG488" s="1">
        <v>0</v>
      </c>
      <c r="AH488" s="1">
        <v>11</v>
      </c>
      <c r="AI488" s="1">
        <v>2006</v>
      </c>
      <c r="AJ488" s="1" t="s">
        <v>9</v>
      </c>
      <c r="AK488" s="1">
        <v>138500</v>
      </c>
    </row>
    <row r="489" spans="1:37" x14ac:dyDescent="0.25">
      <c r="A489" s="5">
        <v>1191</v>
      </c>
      <c r="B489" s="6">
        <v>190</v>
      </c>
      <c r="C489" s="6" t="s">
        <v>3</v>
      </c>
      <c r="D489" s="6">
        <v>32463</v>
      </c>
      <c r="E489" s="1" t="s">
        <v>45</v>
      </c>
      <c r="F489" s="1">
        <v>4</v>
      </c>
      <c r="G489" s="1">
        <v>4</v>
      </c>
      <c r="H489" s="1">
        <v>1961</v>
      </c>
      <c r="I489" s="1">
        <v>1975</v>
      </c>
      <c r="J489" s="1" t="s">
        <v>46</v>
      </c>
      <c r="K489" s="1" t="s">
        <v>47</v>
      </c>
      <c r="L489" s="1" t="s">
        <v>48</v>
      </c>
      <c r="M489" s="1" t="s">
        <v>49</v>
      </c>
      <c r="N489" s="1" t="s">
        <v>47</v>
      </c>
      <c r="O489" s="1" t="s">
        <v>47</v>
      </c>
      <c r="P489" s="1" t="s">
        <v>68</v>
      </c>
      <c r="Q489" s="1" t="s">
        <v>51</v>
      </c>
      <c r="R489" s="1">
        <v>1159</v>
      </c>
      <c r="S489" s="1" t="s">
        <v>52</v>
      </c>
      <c r="T489" s="1">
        <v>1622</v>
      </c>
      <c r="U489" s="1">
        <v>0</v>
      </c>
      <c r="V489" s="1">
        <v>0</v>
      </c>
      <c r="W489" s="1">
        <v>1622</v>
      </c>
      <c r="X489" s="1">
        <v>1</v>
      </c>
      <c r="Y489" s="1">
        <v>0</v>
      </c>
      <c r="Z489" s="1">
        <v>3</v>
      </c>
      <c r="AA489" s="1">
        <v>1</v>
      </c>
      <c r="AB489" s="1" t="s">
        <v>47</v>
      </c>
      <c r="AC489" s="1">
        <v>7</v>
      </c>
      <c r="AD489" s="1" t="s">
        <v>53</v>
      </c>
      <c r="AE489" s="1" t="s">
        <v>69</v>
      </c>
      <c r="AF489" s="1">
        <v>4</v>
      </c>
      <c r="AG489" s="1">
        <v>0</v>
      </c>
      <c r="AH489" s="1">
        <v>3</v>
      </c>
      <c r="AI489" s="1">
        <v>2007</v>
      </c>
      <c r="AJ489" s="1" t="s">
        <v>9</v>
      </c>
      <c r="AK489" s="1">
        <v>168000</v>
      </c>
    </row>
    <row r="490" spans="1:37" x14ac:dyDescent="0.25">
      <c r="A490" s="5">
        <v>1068</v>
      </c>
      <c r="B490" s="6">
        <v>60</v>
      </c>
      <c r="C490" s="6" t="s">
        <v>3</v>
      </c>
      <c r="D490" s="6">
        <v>9760</v>
      </c>
      <c r="E490" s="1" t="s">
        <v>45</v>
      </c>
      <c r="F490" s="1">
        <v>6</v>
      </c>
      <c r="G490" s="1">
        <v>6</v>
      </c>
      <c r="H490" s="1">
        <v>1964</v>
      </c>
      <c r="I490" s="1">
        <v>1964</v>
      </c>
      <c r="J490" s="1" t="s">
        <v>46</v>
      </c>
      <c r="K490" s="1" t="s">
        <v>47</v>
      </c>
      <c r="L490" s="1" t="s">
        <v>47</v>
      </c>
      <c r="M490" s="1" t="s">
        <v>49</v>
      </c>
      <c r="N490" s="1" t="s">
        <v>47</v>
      </c>
      <c r="O490" s="1" t="s">
        <v>47</v>
      </c>
      <c r="P490" s="1" t="s">
        <v>48</v>
      </c>
      <c r="Q490" s="1" t="s">
        <v>63</v>
      </c>
      <c r="R490" s="1">
        <v>674</v>
      </c>
      <c r="S490" s="1" t="s">
        <v>52</v>
      </c>
      <c r="T490" s="1">
        <v>798</v>
      </c>
      <c r="U490" s="1">
        <v>813</v>
      </c>
      <c r="V490" s="1">
        <v>0</v>
      </c>
      <c r="W490" s="1">
        <v>1611</v>
      </c>
      <c r="X490" s="1">
        <v>1</v>
      </c>
      <c r="Y490" s="1">
        <v>1</v>
      </c>
      <c r="Z490" s="1">
        <v>4</v>
      </c>
      <c r="AA490" s="1">
        <v>1</v>
      </c>
      <c r="AB490" s="1" t="s">
        <v>47</v>
      </c>
      <c r="AC490" s="1">
        <v>7</v>
      </c>
      <c r="AD490" s="1" t="s">
        <v>53</v>
      </c>
      <c r="AE490" s="1" t="s">
        <v>54</v>
      </c>
      <c r="AF490" s="1">
        <v>2</v>
      </c>
      <c r="AG490" s="1">
        <v>0</v>
      </c>
      <c r="AH490" s="1">
        <v>6</v>
      </c>
      <c r="AI490" s="1">
        <v>2008</v>
      </c>
      <c r="AJ490" s="1" t="s">
        <v>9</v>
      </c>
      <c r="AK490" s="1">
        <v>167900</v>
      </c>
    </row>
    <row r="491" spans="1:37" x14ac:dyDescent="0.25">
      <c r="A491" s="5">
        <v>972</v>
      </c>
      <c r="B491" s="6">
        <v>160</v>
      </c>
      <c r="C491" s="6" t="s">
        <v>3</v>
      </c>
      <c r="D491" s="6">
        <v>2268</v>
      </c>
      <c r="E491" s="1" t="s">
        <v>45</v>
      </c>
      <c r="F491" s="1">
        <v>7</v>
      </c>
      <c r="G491" s="1">
        <v>5</v>
      </c>
      <c r="H491" s="1">
        <v>2003</v>
      </c>
      <c r="I491" s="1">
        <v>2004</v>
      </c>
      <c r="J491" s="1" t="s">
        <v>46</v>
      </c>
      <c r="K491" s="1" t="s">
        <v>48</v>
      </c>
      <c r="L491" s="1" t="s">
        <v>47</v>
      </c>
      <c r="M491" s="1" t="s">
        <v>55</v>
      </c>
      <c r="N491" s="1" t="s">
        <v>48</v>
      </c>
      <c r="O491" s="1" t="s">
        <v>47</v>
      </c>
      <c r="P491" s="1" t="s">
        <v>50</v>
      </c>
      <c r="Q491" s="1" t="s">
        <v>63</v>
      </c>
      <c r="R491" s="1">
        <v>567</v>
      </c>
      <c r="S491" s="1" t="s">
        <v>52</v>
      </c>
      <c r="T491" s="1">
        <v>764</v>
      </c>
      <c r="U491" s="1">
        <v>862</v>
      </c>
      <c r="V491" s="1">
        <v>0</v>
      </c>
      <c r="W491" s="1">
        <v>1626</v>
      </c>
      <c r="X491" s="1">
        <v>2</v>
      </c>
      <c r="Y491" s="1">
        <v>0</v>
      </c>
      <c r="Z491" s="1">
        <v>2</v>
      </c>
      <c r="AA491" s="1">
        <v>1</v>
      </c>
      <c r="AB491" s="1" t="s">
        <v>48</v>
      </c>
      <c r="AC491" s="1">
        <v>6</v>
      </c>
      <c r="AD491" s="1" t="s">
        <v>53</v>
      </c>
      <c r="AE491" s="1" t="s">
        <v>69</v>
      </c>
      <c r="AF491" s="1">
        <v>2</v>
      </c>
      <c r="AG491" s="1">
        <v>0</v>
      </c>
      <c r="AH491" s="1">
        <v>7</v>
      </c>
      <c r="AI491" s="1">
        <v>2009</v>
      </c>
      <c r="AJ491" s="1" t="s">
        <v>9</v>
      </c>
      <c r="AK491" s="1">
        <v>173000</v>
      </c>
    </row>
    <row r="492" spans="1:37" x14ac:dyDescent="0.25">
      <c r="A492" s="5">
        <v>517</v>
      </c>
      <c r="B492" s="6">
        <v>80</v>
      </c>
      <c r="C492" s="6" t="s">
        <v>3</v>
      </c>
      <c r="D492" s="6">
        <v>10448</v>
      </c>
      <c r="E492" s="1" t="s">
        <v>59</v>
      </c>
      <c r="F492" s="1">
        <v>6</v>
      </c>
      <c r="G492" s="1">
        <v>6</v>
      </c>
      <c r="H492" s="1">
        <v>1972</v>
      </c>
      <c r="I492" s="1">
        <v>1972</v>
      </c>
      <c r="J492" s="1" t="s">
        <v>46</v>
      </c>
      <c r="K492" s="1" t="s">
        <v>47</v>
      </c>
      <c r="L492" s="1" t="s">
        <v>47</v>
      </c>
      <c r="M492" s="1" t="s">
        <v>49</v>
      </c>
      <c r="N492" s="1" t="s">
        <v>47</v>
      </c>
      <c r="O492" s="1" t="s">
        <v>47</v>
      </c>
      <c r="P492" s="1" t="s">
        <v>50</v>
      </c>
      <c r="Q492" s="1" t="s">
        <v>56</v>
      </c>
      <c r="R492" s="1">
        <v>0</v>
      </c>
      <c r="S492" s="1" t="s">
        <v>52</v>
      </c>
      <c r="T492" s="1">
        <v>1378</v>
      </c>
      <c r="U492" s="1">
        <v>741</v>
      </c>
      <c r="V492" s="1">
        <v>0</v>
      </c>
      <c r="W492" s="1">
        <v>2119</v>
      </c>
      <c r="X492" s="1">
        <v>2</v>
      </c>
      <c r="Y492" s="1">
        <v>1</v>
      </c>
      <c r="Z492" s="1">
        <v>3</v>
      </c>
      <c r="AA492" s="1">
        <v>1</v>
      </c>
      <c r="AB492" s="1" t="s">
        <v>47</v>
      </c>
      <c r="AC492" s="1">
        <v>7</v>
      </c>
      <c r="AD492" s="1" t="s">
        <v>53</v>
      </c>
      <c r="AE492" s="1" t="s">
        <v>54</v>
      </c>
      <c r="AF492" s="1">
        <v>2</v>
      </c>
      <c r="AG492" s="1">
        <v>0</v>
      </c>
      <c r="AH492" s="1">
        <v>8</v>
      </c>
      <c r="AI492" s="1">
        <v>2009</v>
      </c>
      <c r="AJ492" s="1" t="s">
        <v>10</v>
      </c>
      <c r="AK492" s="1">
        <v>158000</v>
      </c>
    </row>
    <row r="493" spans="1:37" x14ac:dyDescent="0.25">
      <c r="A493" s="5">
        <v>930</v>
      </c>
      <c r="B493" s="6">
        <v>60</v>
      </c>
      <c r="C493" s="6" t="s">
        <v>3</v>
      </c>
      <c r="D493" s="6">
        <v>13006</v>
      </c>
      <c r="E493" s="1" t="s">
        <v>59</v>
      </c>
      <c r="F493" s="1">
        <v>7</v>
      </c>
      <c r="G493" s="1">
        <v>5</v>
      </c>
      <c r="H493" s="1">
        <v>1997</v>
      </c>
      <c r="I493" s="1">
        <v>1997</v>
      </c>
      <c r="J493" s="1" t="s">
        <v>46</v>
      </c>
      <c r="K493" s="1" t="s">
        <v>47</v>
      </c>
      <c r="L493" s="1" t="s">
        <v>47</v>
      </c>
      <c r="M493" s="1" t="s">
        <v>55</v>
      </c>
      <c r="N493" s="1" t="s">
        <v>48</v>
      </c>
      <c r="O493" s="1" t="s">
        <v>47</v>
      </c>
      <c r="P493" s="1" t="s">
        <v>50</v>
      </c>
      <c r="Q493" s="1" t="s">
        <v>56</v>
      </c>
      <c r="R493" s="1">
        <v>0</v>
      </c>
      <c r="S493" s="1" t="s">
        <v>52</v>
      </c>
      <c r="T493" s="1">
        <v>993</v>
      </c>
      <c r="U493" s="1">
        <v>1243</v>
      </c>
      <c r="V493" s="1">
        <v>0</v>
      </c>
      <c r="W493" s="1">
        <v>2236</v>
      </c>
      <c r="X493" s="1">
        <v>2</v>
      </c>
      <c r="Y493" s="1">
        <v>1</v>
      </c>
      <c r="Z493" s="1">
        <v>4</v>
      </c>
      <c r="AA493" s="1">
        <v>1</v>
      </c>
      <c r="AB493" s="1" t="s">
        <v>48</v>
      </c>
      <c r="AC493" s="1">
        <v>8</v>
      </c>
      <c r="AD493" s="1" t="s">
        <v>53</v>
      </c>
      <c r="AE493" s="1" t="s">
        <v>69</v>
      </c>
      <c r="AF493" s="1">
        <v>2</v>
      </c>
      <c r="AG493" s="1">
        <v>0</v>
      </c>
      <c r="AH493" s="1">
        <v>11</v>
      </c>
      <c r="AI493" s="1">
        <v>2006</v>
      </c>
      <c r="AJ493" s="1" t="s">
        <v>9</v>
      </c>
      <c r="AK493" s="1">
        <v>222000</v>
      </c>
    </row>
    <row r="494" spans="1:37" x14ac:dyDescent="0.25">
      <c r="A494" s="5">
        <v>321</v>
      </c>
      <c r="B494" s="6">
        <v>60</v>
      </c>
      <c r="C494" s="6" t="s">
        <v>3</v>
      </c>
      <c r="D494" s="6">
        <v>16259</v>
      </c>
      <c r="E494" s="1" t="s">
        <v>59</v>
      </c>
      <c r="F494" s="1">
        <v>9</v>
      </c>
      <c r="G494" s="1">
        <v>5</v>
      </c>
      <c r="H494" s="1">
        <v>2006</v>
      </c>
      <c r="I494" s="1">
        <v>2006</v>
      </c>
      <c r="J494" s="1" t="s">
        <v>46</v>
      </c>
      <c r="K494" s="1" t="s">
        <v>47</v>
      </c>
      <c r="L494" s="1" t="s">
        <v>47</v>
      </c>
      <c r="M494" s="1" t="s">
        <v>55</v>
      </c>
      <c r="N494" s="1" t="s">
        <v>62</v>
      </c>
      <c r="O494" s="1" t="s">
        <v>48</v>
      </c>
      <c r="P494" s="1" t="s">
        <v>68</v>
      </c>
      <c r="Q494" s="1" t="s">
        <v>56</v>
      </c>
      <c r="R494" s="1">
        <v>0</v>
      </c>
      <c r="S494" s="1" t="s">
        <v>52</v>
      </c>
      <c r="T494" s="1">
        <v>1249</v>
      </c>
      <c r="U494" s="1">
        <v>1347</v>
      </c>
      <c r="V494" s="1">
        <v>0</v>
      </c>
      <c r="W494" s="1">
        <v>2596</v>
      </c>
      <c r="X494" s="1">
        <v>3</v>
      </c>
      <c r="Y494" s="1">
        <v>1</v>
      </c>
      <c r="Z494" s="1">
        <v>4</v>
      </c>
      <c r="AA494" s="1">
        <v>1</v>
      </c>
      <c r="AB494" s="1" t="s">
        <v>48</v>
      </c>
      <c r="AC494" s="1">
        <v>9</v>
      </c>
      <c r="AD494" s="1" t="s">
        <v>53</v>
      </c>
      <c r="AE494" s="1" t="s">
        <v>54</v>
      </c>
      <c r="AF494" s="1">
        <v>3</v>
      </c>
      <c r="AG494" s="1">
        <v>0</v>
      </c>
      <c r="AH494" s="1">
        <v>9</v>
      </c>
      <c r="AI494" s="1">
        <v>2006</v>
      </c>
      <c r="AJ494" s="1" t="s">
        <v>10</v>
      </c>
      <c r="AK494" s="1">
        <v>342643</v>
      </c>
    </row>
    <row r="495" spans="1:37" x14ac:dyDescent="0.25">
      <c r="A495" s="5">
        <v>302</v>
      </c>
      <c r="B495" s="6">
        <v>60</v>
      </c>
      <c r="C495" s="6" t="s">
        <v>3</v>
      </c>
      <c r="D495" s="6">
        <v>16226</v>
      </c>
      <c r="E495" s="1" t="s">
        <v>45</v>
      </c>
      <c r="F495" s="1">
        <v>8</v>
      </c>
      <c r="G495" s="1">
        <v>5</v>
      </c>
      <c r="H495" s="1">
        <v>1998</v>
      </c>
      <c r="I495" s="1">
        <v>1999</v>
      </c>
      <c r="J495" s="1" t="s">
        <v>46</v>
      </c>
      <c r="K495" s="1" t="s">
        <v>48</v>
      </c>
      <c r="L495" s="1" t="s">
        <v>47</v>
      </c>
      <c r="M495" s="1" t="s">
        <v>55</v>
      </c>
      <c r="N495" s="1" t="s">
        <v>48</v>
      </c>
      <c r="O495" s="1" t="s">
        <v>47</v>
      </c>
      <c r="P495" s="1" t="s">
        <v>50</v>
      </c>
      <c r="Q495" s="1" t="s">
        <v>63</v>
      </c>
      <c r="R495" s="1">
        <v>281</v>
      </c>
      <c r="S495" s="1" t="s">
        <v>52</v>
      </c>
      <c r="T495" s="1">
        <v>1210</v>
      </c>
      <c r="U495" s="1">
        <v>1242</v>
      </c>
      <c r="V495" s="1">
        <v>0</v>
      </c>
      <c r="W495" s="1">
        <v>2452</v>
      </c>
      <c r="X495" s="1">
        <v>2</v>
      </c>
      <c r="Y495" s="1">
        <v>1</v>
      </c>
      <c r="Z495" s="1">
        <v>4</v>
      </c>
      <c r="AA495" s="1">
        <v>1</v>
      </c>
      <c r="AB495" s="1" t="s">
        <v>48</v>
      </c>
      <c r="AC495" s="1">
        <v>9</v>
      </c>
      <c r="AD495" s="1" t="s">
        <v>53</v>
      </c>
      <c r="AE495" s="1" t="s">
        <v>69</v>
      </c>
      <c r="AF495" s="1">
        <v>2</v>
      </c>
      <c r="AG495" s="1">
        <v>0</v>
      </c>
      <c r="AH495" s="1">
        <v>5</v>
      </c>
      <c r="AI495" s="1">
        <v>2007</v>
      </c>
      <c r="AJ495" s="1" t="s">
        <v>9</v>
      </c>
      <c r="AK495" s="1">
        <v>267000</v>
      </c>
    </row>
    <row r="496" spans="1:37" x14ac:dyDescent="0.25">
      <c r="A496" s="5">
        <v>926</v>
      </c>
      <c r="B496" s="6">
        <v>20</v>
      </c>
      <c r="C496" s="6" t="s">
        <v>3</v>
      </c>
      <c r="D496" s="6">
        <v>15611</v>
      </c>
      <c r="E496" s="1" t="s">
        <v>59</v>
      </c>
      <c r="F496" s="1">
        <v>5</v>
      </c>
      <c r="G496" s="1">
        <v>6</v>
      </c>
      <c r="H496" s="1">
        <v>1977</v>
      </c>
      <c r="I496" s="1">
        <v>1977</v>
      </c>
      <c r="J496" s="1" t="s">
        <v>46</v>
      </c>
      <c r="K496" s="1" t="s">
        <v>47</v>
      </c>
      <c r="L496" s="1" t="s">
        <v>47</v>
      </c>
      <c r="M496" s="1" t="s">
        <v>55</v>
      </c>
      <c r="N496" s="1" t="s">
        <v>48</v>
      </c>
      <c r="O496" s="1" t="s">
        <v>47</v>
      </c>
      <c r="P496" s="1" t="s">
        <v>68</v>
      </c>
      <c r="Q496" s="1" t="s">
        <v>65</v>
      </c>
      <c r="R496" s="1">
        <v>767</v>
      </c>
      <c r="S496" s="1" t="s">
        <v>52</v>
      </c>
      <c r="T496" s="1">
        <v>1126</v>
      </c>
      <c r="U496" s="1">
        <v>0</v>
      </c>
      <c r="V496" s="1">
        <v>0</v>
      </c>
      <c r="W496" s="1">
        <v>1126</v>
      </c>
      <c r="X496" s="1">
        <v>2</v>
      </c>
      <c r="Y496" s="1">
        <v>0</v>
      </c>
      <c r="Z496" s="1">
        <v>3</v>
      </c>
      <c r="AA496" s="1">
        <v>1</v>
      </c>
      <c r="AB496" s="1" t="s">
        <v>62</v>
      </c>
      <c r="AC496" s="1">
        <v>6</v>
      </c>
      <c r="AD496" s="1" t="s">
        <v>53</v>
      </c>
      <c r="AE496" s="1" t="s">
        <v>54</v>
      </c>
      <c r="AF496" s="1">
        <v>2</v>
      </c>
      <c r="AG496" s="1">
        <v>0</v>
      </c>
      <c r="AH496" s="1">
        <v>3</v>
      </c>
      <c r="AI496" s="1">
        <v>2008</v>
      </c>
      <c r="AJ496" s="1" t="s">
        <v>10</v>
      </c>
      <c r="AK496" s="1">
        <v>175000</v>
      </c>
    </row>
    <row r="497" spans="1:37" x14ac:dyDescent="0.25">
      <c r="A497" s="5">
        <v>1340</v>
      </c>
      <c r="B497" s="6">
        <v>20</v>
      </c>
      <c r="C497" s="6" t="s">
        <v>3</v>
      </c>
      <c r="D497" s="6">
        <v>9560</v>
      </c>
      <c r="E497" s="1" t="s">
        <v>59</v>
      </c>
      <c r="F497" s="1">
        <v>5</v>
      </c>
      <c r="G497" s="1">
        <v>7</v>
      </c>
      <c r="H497" s="1">
        <v>1972</v>
      </c>
      <c r="I497" s="1">
        <v>1972</v>
      </c>
      <c r="J497" s="1" t="s">
        <v>61</v>
      </c>
      <c r="K497" s="1" t="s">
        <v>47</v>
      </c>
      <c r="L497" s="1" t="s">
        <v>48</v>
      </c>
      <c r="M497" s="1" t="s">
        <v>49</v>
      </c>
      <c r="N497" s="1" t="s">
        <v>47</v>
      </c>
      <c r="O497" s="1" t="s">
        <v>47</v>
      </c>
      <c r="P497" s="1" t="s">
        <v>70</v>
      </c>
      <c r="Q497" s="1" t="s">
        <v>60</v>
      </c>
      <c r="R497" s="1">
        <v>360</v>
      </c>
      <c r="S497" s="1" t="s">
        <v>52</v>
      </c>
      <c r="T497" s="1">
        <v>864</v>
      </c>
      <c r="U497" s="1">
        <v>0</v>
      </c>
      <c r="V497" s="1">
        <v>0</v>
      </c>
      <c r="W497" s="1">
        <v>864</v>
      </c>
      <c r="X497" s="1">
        <v>1</v>
      </c>
      <c r="Y497" s="1">
        <v>0</v>
      </c>
      <c r="Z497" s="1">
        <v>3</v>
      </c>
      <c r="AA497" s="1">
        <v>1</v>
      </c>
      <c r="AB497" s="1" t="s">
        <v>47</v>
      </c>
      <c r="AC497" s="1">
        <v>5</v>
      </c>
      <c r="AD497" s="1" t="s">
        <v>53</v>
      </c>
      <c r="AE497" s="1" t="s">
        <v>54</v>
      </c>
      <c r="AF497" s="1">
        <v>1</v>
      </c>
      <c r="AG497" s="1">
        <v>0</v>
      </c>
      <c r="AH497" s="1">
        <v>6</v>
      </c>
      <c r="AI497" s="1">
        <v>2006</v>
      </c>
      <c r="AJ497" s="1" t="s">
        <v>9</v>
      </c>
      <c r="AK497" s="1">
        <v>128500</v>
      </c>
    </row>
    <row r="498" spans="1:37" x14ac:dyDescent="0.25">
      <c r="A498" s="5">
        <v>502</v>
      </c>
      <c r="B498" s="6">
        <v>60</v>
      </c>
      <c r="C498" s="6" t="s">
        <v>5</v>
      </c>
      <c r="D498" s="6">
        <v>9803</v>
      </c>
      <c r="E498" s="1" t="s">
        <v>45</v>
      </c>
      <c r="F498" s="1">
        <v>7</v>
      </c>
      <c r="G498" s="1">
        <v>5</v>
      </c>
      <c r="H498" s="1">
        <v>2005</v>
      </c>
      <c r="I498" s="1">
        <v>2005</v>
      </c>
      <c r="J498" s="1" t="s">
        <v>46</v>
      </c>
      <c r="K498" s="1" t="s">
        <v>48</v>
      </c>
      <c r="L498" s="1" t="s">
        <v>47</v>
      </c>
      <c r="M498" s="1" t="s">
        <v>55</v>
      </c>
      <c r="N498" s="1" t="s">
        <v>48</v>
      </c>
      <c r="O498" s="1" t="s">
        <v>47</v>
      </c>
      <c r="P498" s="1" t="s">
        <v>50</v>
      </c>
      <c r="Q498" s="1" t="s">
        <v>63</v>
      </c>
      <c r="R498" s="1">
        <v>400</v>
      </c>
      <c r="S498" s="1" t="s">
        <v>52</v>
      </c>
      <c r="T498" s="1">
        <v>866</v>
      </c>
      <c r="U498" s="1">
        <v>902</v>
      </c>
      <c r="V498" s="1">
        <v>0</v>
      </c>
      <c r="W498" s="1">
        <v>1768</v>
      </c>
      <c r="X498" s="1">
        <v>2</v>
      </c>
      <c r="Y498" s="1">
        <v>1</v>
      </c>
      <c r="Z498" s="1">
        <v>3</v>
      </c>
      <c r="AA498" s="1">
        <v>1</v>
      </c>
      <c r="AB498" s="1" t="s">
        <v>48</v>
      </c>
      <c r="AC498" s="1">
        <v>7</v>
      </c>
      <c r="AD498" s="1" t="s">
        <v>53</v>
      </c>
      <c r="AE498" s="1" t="s">
        <v>54</v>
      </c>
      <c r="AF498" s="1">
        <v>2</v>
      </c>
      <c r="AG498" s="1">
        <v>0</v>
      </c>
      <c r="AH498" s="1">
        <v>2</v>
      </c>
      <c r="AI498" s="1">
        <v>2008</v>
      </c>
      <c r="AJ498" s="1" t="s">
        <v>9</v>
      </c>
      <c r="AK498" s="1">
        <v>226700</v>
      </c>
    </row>
    <row r="499" spans="1:37" x14ac:dyDescent="0.25">
      <c r="A499" s="5">
        <v>977</v>
      </c>
      <c r="B499" s="6">
        <v>30</v>
      </c>
      <c r="C499" s="6" t="s">
        <v>3</v>
      </c>
      <c r="D499" s="6">
        <v>5900</v>
      </c>
      <c r="E499" s="1" t="s">
        <v>45</v>
      </c>
      <c r="F499" s="1">
        <v>4</v>
      </c>
      <c r="G499" s="1">
        <v>7</v>
      </c>
      <c r="H499" s="1">
        <v>1923</v>
      </c>
      <c r="I499" s="1">
        <v>1958</v>
      </c>
      <c r="J499" s="1" t="s">
        <v>46</v>
      </c>
      <c r="K499" s="1" t="s">
        <v>47</v>
      </c>
      <c r="L499" s="1" t="s">
        <v>47</v>
      </c>
      <c r="M499" s="1" t="s">
        <v>55</v>
      </c>
      <c r="N499" s="1" t="s">
        <v>48</v>
      </c>
      <c r="O499" s="1" t="s">
        <v>47</v>
      </c>
      <c r="P499" s="1" t="s">
        <v>50</v>
      </c>
      <c r="Q499" s="1" t="s">
        <v>56</v>
      </c>
      <c r="R499" s="1">
        <v>0</v>
      </c>
      <c r="S499" s="1" t="s">
        <v>52</v>
      </c>
      <c r="T499" s="1">
        <v>869</v>
      </c>
      <c r="U499" s="1">
        <v>0</v>
      </c>
      <c r="V499" s="1">
        <v>0</v>
      </c>
      <c r="W499" s="1">
        <v>869</v>
      </c>
      <c r="X499" s="1">
        <v>1</v>
      </c>
      <c r="Y499" s="1">
        <v>0</v>
      </c>
      <c r="Z499" s="1">
        <v>2</v>
      </c>
      <c r="AA499" s="1">
        <v>1</v>
      </c>
      <c r="AB499" s="1" t="s">
        <v>66</v>
      </c>
      <c r="AC499" s="1">
        <v>4</v>
      </c>
      <c r="AD499" s="1" t="s">
        <v>53</v>
      </c>
      <c r="AE499" s="1" t="s">
        <v>76</v>
      </c>
      <c r="AF499" s="1">
        <v>0</v>
      </c>
      <c r="AG499" s="1">
        <v>0</v>
      </c>
      <c r="AH499" s="1">
        <v>8</v>
      </c>
      <c r="AI499" s="1">
        <v>2006</v>
      </c>
      <c r="AJ499" s="1" t="s">
        <v>9</v>
      </c>
      <c r="AK499" s="1">
        <v>85500</v>
      </c>
    </row>
    <row r="500" spans="1:37" x14ac:dyDescent="0.25">
      <c r="A500" s="5">
        <v>842</v>
      </c>
      <c r="B500" s="6">
        <v>70</v>
      </c>
      <c r="C500" s="6" t="s">
        <v>4</v>
      </c>
      <c r="D500" s="6">
        <v>10440</v>
      </c>
      <c r="E500" s="1" t="s">
        <v>45</v>
      </c>
      <c r="F500" s="1">
        <v>5</v>
      </c>
      <c r="G500" s="1">
        <v>8</v>
      </c>
      <c r="H500" s="1">
        <v>1904</v>
      </c>
      <c r="I500" s="1">
        <v>2002</v>
      </c>
      <c r="J500" s="1" t="s">
        <v>46</v>
      </c>
      <c r="K500" s="1" t="s">
        <v>47</v>
      </c>
      <c r="L500" s="1" t="s">
        <v>47</v>
      </c>
      <c r="M500" s="1" t="s">
        <v>55</v>
      </c>
      <c r="N500" s="1" t="s">
        <v>47</v>
      </c>
      <c r="O500" s="1" t="s">
        <v>47</v>
      </c>
      <c r="P500" s="1" t="s">
        <v>50</v>
      </c>
      <c r="Q500" s="1" t="s">
        <v>56</v>
      </c>
      <c r="R500" s="1">
        <v>0</v>
      </c>
      <c r="S500" s="1" t="s">
        <v>52</v>
      </c>
      <c r="T500" s="1">
        <v>958</v>
      </c>
      <c r="U500" s="1">
        <v>581</v>
      </c>
      <c r="V500" s="1">
        <v>0</v>
      </c>
      <c r="W500" s="1">
        <v>1539</v>
      </c>
      <c r="X500" s="1">
        <v>2</v>
      </c>
      <c r="Y500" s="1">
        <v>0</v>
      </c>
      <c r="Z500" s="1">
        <v>3</v>
      </c>
      <c r="AA500" s="1">
        <v>1</v>
      </c>
      <c r="AB500" s="1" t="s">
        <v>48</v>
      </c>
      <c r="AC500" s="1">
        <v>8</v>
      </c>
      <c r="AD500" s="1" t="s">
        <v>53</v>
      </c>
      <c r="AE500" s="1" t="s">
        <v>58</v>
      </c>
      <c r="AF500" s="1">
        <v>2</v>
      </c>
      <c r="AG500" s="1">
        <v>0</v>
      </c>
      <c r="AH500" s="1">
        <v>6</v>
      </c>
      <c r="AI500" s="1">
        <v>2008</v>
      </c>
      <c r="AJ500" s="1" t="s">
        <v>9</v>
      </c>
      <c r="AK500" s="1">
        <v>157500</v>
      </c>
    </row>
    <row r="501" spans="1:37" x14ac:dyDescent="0.25">
      <c r="A501" s="5">
        <v>1279</v>
      </c>
      <c r="B501" s="6">
        <v>60</v>
      </c>
      <c r="C501" s="6" t="s">
        <v>3</v>
      </c>
      <c r="D501" s="6">
        <v>9473</v>
      </c>
      <c r="E501" s="1" t="s">
        <v>45</v>
      </c>
      <c r="F501" s="1">
        <v>8</v>
      </c>
      <c r="G501" s="1">
        <v>5</v>
      </c>
      <c r="H501" s="1">
        <v>2002</v>
      </c>
      <c r="I501" s="1">
        <v>2002</v>
      </c>
      <c r="J501" s="1" t="s">
        <v>46</v>
      </c>
      <c r="K501" s="1" t="s">
        <v>48</v>
      </c>
      <c r="L501" s="1" t="s">
        <v>47</v>
      </c>
      <c r="M501" s="1" t="s">
        <v>55</v>
      </c>
      <c r="N501" s="1" t="s">
        <v>48</v>
      </c>
      <c r="O501" s="1" t="s">
        <v>47</v>
      </c>
      <c r="P501" s="1" t="s">
        <v>50</v>
      </c>
      <c r="Q501" s="1" t="s">
        <v>63</v>
      </c>
      <c r="R501" s="1">
        <v>804</v>
      </c>
      <c r="S501" s="1" t="s">
        <v>52</v>
      </c>
      <c r="T501" s="1">
        <v>1128</v>
      </c>
      <c r="U501" s="1">
        <v>903</v>
      </c>
      <c r="V501" s="1">
        <v>0</v>
      </c>
      <c r="W501" s="1">
        <v>2031</v>
      </c>
      <c r="X501" s="1">
        <v>2</v>
      </c>
      <c r="Y501" s="1">
        <v>1</v>
      </c>
      <c r="Z501" s="1">
        <v>3</v>
      </c>
      <c r="AA501" s="1">
        <v>1</v>
      </c>
      <c r="AB501" s="1" t="s">
        <v>48</v>
      </c>
      <c r="AC501" s="1">
        <v>7</v>
      </c>
      <c r="AD501" s="1" t="s">
        <v>53</v>
      </c>
      <c r="AE501" s="1" t="s">
        <v>54</v>
      </c>
      <c r="AF501" s="1">
        <v>2</v>
      </c>
      <c r="AG501" s="1">
        <v>0</v>
      </c>
      <c r="AH501" s="1">
        <v>3</v>
      </c>
      <c r="AI501" s="1">
        <v>2008</v>
      </c>
      <c r="AJ501" s="1" t="s">
        <v>9</v>
      </c>
      <c r="AK501" s="1">
        <v>237000</v>
      </c>
    </row>
    <row r="502" spans="1:37" x14ac:dyDescent="0.25">
      <c r="A502" s="5">
        <v>1453</v>
      </c>
      <c r="B502" s="6">
        <v>180</v>
      </c>
      <c r="C502" s="6" t="s">
        <v>4</v>
      </c>
      <c r="D502" s="6">
        <v>3675</v>
      </c>
      <c r="E502" s="1" t="s">
        <v>45</v>
      </c>
      <c r="F502" s="1">
        <v>5</v>
      </c>
      <c r="G502" s="1">
        <v>5</v>
      </c>
      <c r="H502" s="1">
        <v>2005</v>
      </c>
      <c r="I502" s="1">
        <v>2005</v>
      </c>
      <c r="J502" s="1" t="s">
        <v>46</v>
      </c>
      <c r="K502" s="1" t="s">
        <v>47</v>
      </c>
      <c r="L502" s="1" t="s">
        <v>47</v>
      </c>
      <c r="M502" s="1" t="s">
        <v>55</v>
      </c>
      <c r="N502" s="1" t="s">
        <v>48</v>
      </c>
      <c r="O502" s="1" t="s">
        <v>47</v>
      </c>
      <c r="P502" s="1" t="s">
        <v>48</v>
      </c>
      <c r="Q502" s="1" t="s">
        <v>63</v>
      </c>
      <c r="R502" s="1">
        <v>547</v>
      </c>
      <c r="S502" s="1" t="s">
        <v>52</v>
      </c>
      <c r="T502" s="1">
        <v>1072</v>
      </c>
      <c r="U502" s="1">
        <v>0</v>
      </c>
      <c r="V502" s="1">
        <v>0</v>
      </c>
      <c r="W502" s="1">
        <v>1072</v>
      </c>
      <c r="X502" s="1">
        <v>1</v>
      </c>
      <c r="Y502" s="1">
        <v>0</v>
      </c>
      <c r="Z502" s="1">
        <v>2</v>
      </c>
      <c r="AA502" s="1">
        <v>1</v>
      </c>
      <c r="AB502" s="1" t="s">
        <v>47</v>
      </c>
      <c r="AC502" s="1">
        <v>5</v>
      </c>
      <c r="AD502" s="1" t="s">
        <v>53</v>
      </c>
      <c r="AE502" s="1" t="s">
        <v>69</v>
      </c>
      <c r="AF502" s="1">
        <v>2</v>
      </c>
      <c r="AG502" s="1">
        <v>0</v>
      </c>
      <c r="AH502" s="1">
        <v>5</v>
      </c>
      <c r="AI502" s="1">
        <v>2006</v>
      </c>
      <c r="AJ502" s="1" t="s">
        <v>9</v>
      </c>
      <c r="AK502" s="1">
        <v>145000</v>
      </c>
    </row>
    <row r="503" spans="1:37" x14ac:dyDescent="0.25">
      <c r="A503" s="5">
        <v>1267</v>
      </c>
      <c r="B503" s="6">
        <v>190</v>
      </c>
      <c r="C503" s="6" t="s">
        <v>4</v>
      </c>
      <c r="D503" s="6">
        <v>10120</v>
      </c>
      <c r="E503" s="1" t="s">
        <v>45</v>
      </c>
      <c r="F503" s="1">
        <v>7</v>
      </c>
      <c r="G503" s="1">
        <v>4</v>
      </c>
      <c r="H503" s="1">
        <v>1910</v>
      </c>
      <c r="I503" s="1">
        <v>1950</v>
      </c>
      <c r="J503" s="1" t="s">
        <v>61</v>
      </c>
      <c r="K503" s="1" t="s">
        <v>66</v>
      </c>
      <c r="L503" s="1" t="s">
        <v>47</v>
      </c>
      <c r="M503" s="1" t="s">
        <v>49</v>
      </c>
      <c r="N503" s="1" t="s">
        <v>47</v>
      </c>
      <c r="O503" s="1" t="s">
        <v>47</v>
      </c>
      <c r="P503" s="1" t="s">
        <v>50</v>
      </c>
      <c r="Q503" s="1" t="s">
        <v>56</v>
      </c>
      <c r="R503" s="1">
        <v>0</v>
      </c>
      <c r="S503" s="1" t="s">
        <v>75</v>
      </c>
      <c r="T503" s="1">
        <v>964</v>
      </c>
      <c r="U503" s="1">
        <v>925</v>
      </c>
      <c r="V503" s="1">
        <v>0</v>
      </c>
      <c r="W503" s="1">
        <v>1889</v>
      </c>
      <c r="X503" s="1">
        <v>1</v>
      </c>
      <c r="Y503" s="1">
        <v>1</v>
      </c>
      <c r="Z503" s="1">
        <v>4</v>
      </c>
      <c r="AA503" s="1">
        <v>2</v>
      </c>
      <c r="AB503" s="1" t="s">
        <v>47</v>
      </c>
      <c r="AC503" s="1">
        <v>9</v>
      </c>
      <c r="AD503" s="1" t="s">
        <v>53</v>
      </c>
      <c r="AE503" s="1" t="s">
        <v>58</v>
      </c>
      <c r="AF503" s="1">
        <v>1</v>
      </c>
      <c r="AG503" s="1">
        <v>0</v>
      </c>
      <c r="AH503" s="1">
        <v>1</v>
      </c>
      <c r="AI503" s="1">
        <v>2007</v>
      </c>
      <c r="AJ503" s="1" t="s">
        <v>9</v>
      </c>
      <c r="AK503" s="1">
        <v>122000</v>
      </c>
    </row>
    <row r="504" spans="1:37" x14ac:dyDescent="0.25">
      <c r="A504" s="5">
        <v>1000</v>
      </c>
      <c r="B504" s="6">
        <v>20</v>
      </c>
      <c r="C504" s="6" t="s">
        <v>3</v>
      </c>
      <c r="D504" s="6">
        <v>6762</v>
      </c>
      <c r="E504" s="1" t="s">
        <v>45</v>
      </c>
      <c r="F504" s="1">
        <v>7</v>
      </c>
      <c r="G504" s="1">
        <v>5</v>
      </c>
      <c r="H504" s="1">
        <v>2006</v>
      </c>
      <c r="I504" s="1">
        <v>2006</v>
      </c>
      <c r="J504" s="1" t="s">
        <v>46</v>
      </c>
      <c r="K504" s="1" t="s">
        <v>48</v>
      </c>
      <c r="L504" s="1" t="s">
        <v>47</v>
      </c>
      <c r="M504" s="1" t="s">
        <v>55</v>
      </c>
      <c r="N504" s="1" t="s">
        <v>48</v>
      </c>
      <c r="O504" s="1" t="s">
        <v>47</v>
      </c>
      <c r="P504" s="1" t="s">
        <v>68</v>
      </c>
      <c r="Q504" s="1" t="s">
        <v>63</v>
      </c>
      <c r="R504" s="1">
        <v>686</v>
      </c>
      <c r="S504" s="1" t="s">
        <v>52</v>
      </c>
      <c r="T504" s="1">
        <v>1208</v>
      </c>
      <c r="U504" s="1">
        <v>0</v>
      </c>
      <c r="V504" s="1">
        <v>0</v>
      </c>
      <c r="W504" s="1">
        <v>1208</v>
      </c>
      <c r="X504" s="1">
        <v>2</v>
      </c>
      <c r="Y504" s="1">
        <v>0</v>
      </c>
      <c r="Z504" s="1">
        <v>2</v>
      </c>
      <c r="AA504" s="1">
        <v>1</v>
      </c>
      <c r="AB504" s="1" t="s">
        <v>48</v>
      </c>
      <c r="AC504" s="1">
        <v>6</v>
      </c>
      <c r="AD504" s="1" t="s">
        <v>53</v>
      </c>
      <c r="AE504" s="1" t="s">
        <v>54</v>
      </c>
      <c r="AF504" s="1">
        <v>2</v>
      </c>
      <c r="AG504" s="1">
        <v>0</v>
      </c>
      <c r="AH504" s="1">
        <v>2</v>
      </c>
      <c r="AI504" s="1">
        <v>2010</v>
      </c>
      <c r="AJ504" s="1" t="s">
        <v>9</v>
      </c>
      <c r="AK504" s="1">
        <v>206000</v>
      </c>
    </row>
    <row r="505" spans="1:37" x14ac:dyDescent="0.25">
      <c r="A505" s="5">
        <v>177</v>
      </c>
      <c r="B505" s="6">
        <v>60</v>
      </c>
      <c r="C505" s="6" t="s">
        <v>3</v>
      </c>
      <c r="D505" s="6">
        <v>10029</v>
      </c>
      <c r="E505" s="1" t="s">
        <v>59</v>
      </c>
      <c r="F505" s="1">
        <v>6</v>
      </c>
      <c r="G505" s="1">
        <v>5</v>
      </c>
      <c r="H505" s="1">
        <v>1988</v>
      </c>
      <c r="I505" s="1">
        <v>1989</v>
      </c>
      <c r="J505" s="1" t="s">
        <v>46</v>
      </c>
      <c r="K505" s="1" t="s">
        <v>48</v>
      </c>
      <c r="L505" s="1" t="s">
        <v>47</v>
      </c>
      <c r="M505" s="1" t="s">
        <v>55</v>
      </c>
      <c r="N505" s="1" t="s">
        <v>48</v>
      </c>
      <c r="O505" s="1" t="s">
        <v>47</v>
      </c>
      <c r="P505" s="1" t="s">
        <v>50</v>
      </c>
      <c r="Q505" s="1" t="s">
        <v>63</v>
      </c>
      <c r="R505" s="1">
        <v>831</v>
      </c>
      <c r="S505" s="1" t="s">
        <v>52</v>
      </c>
      <c r="T505" s="1">
        <v>1164</v>
      </c>
      <c r="U505" s="1">
        <v>896</v>
      </c>
      <c r="V505" s="1">
        <v>0</v>
      </c>
      <c r="W505" s="1">
        <v>2060</v>
      </c>
      <c r="X505" s="1">
        <v>2</v>
      </c>
      <c r="Y505" s="1">
        <v>1</v>
      </c>
      <c r="Z505" s="1">
        <v>4</v>
      </c>
      <c r="AA505" s="1">
        <v>1</v>
      </c>
      <c r="AB505" s="1" t="s">
        <v>47</v>
      </c>
      <c r="AC505" s="1">
        <v>8</v>
      </c>
      <c r="AD505" s="1" t="s">
        <v>53</v>
      </c>
      <c r="AE505" s="1" t="s">
        <v>54</v>
      </c>
      <c r="AF505" s="1">
        <v>2</v>
      </c>
      <c r="AG505" s="1">
        <v>0</v>
      </c>
      <c r="AH505" s="1">
        <v>9</v>
      </c>
      <c r="AI505" s="1">
        <v>2007</v>
      </c>
      <c r="AJ505" s="1" t="s">
        <v>9</v>
      </c>
      <c r="AK505" s="1">
        <v>211000</v>
      </c>
    </row>
    <row r="506" spans="1:37" x14ac:dyDescent="0.25">
      <c r="A506" s="5">
        <v>844</v>
      </c>
      <c r="B506" s="6">
        <v>90</v>
      </c>
      <c r="C506" s="6" t="s">
        <v>3</v>
      </c>
      <c r="D506" s="6">
        <v>8000</v>
      </c>
      <c r="E506" s="1" t="s">
        <v>59</v>
      </c>
      <c r="F506" s="1">
        <v>5</v>
      </c>
      <c r="G506" s="1">
        <v>4</v>
      </c>
      <c r="H506" s="1">
        <v>1961</v>
      </c>
      <c r="I506" s="1">
        <v>1961</v>
      </c>
      <c r="J506" s="1" t="s">
        <v>46</v>
      </c>
      <c r="K506" s="1" t="s">
        <v>47</v>
      </c>
      <c r="L506" s="1" t="s">
        <v>47</v>
      </c>
      <c r="M506" s="1" t="s">
        <v>49</v>
      </c>
      <c r="N506" s="1" t="s">
        <v>47</v>
      </c>
      <c r="O506" s="1" t="s">
        <v>47</v>
      </c>
      <c r="P506" s="1" t="s">
        <v>50</v>
      </c>
      <c r="Q506" s="1" t="s">
        <v>56</v>
      </c>
      <c r="R506" s="1">
        <v>0</v>
      </c>
      <c r="S506" s="1" t="s">
        <v>75</v>
      </c>
      <c r="T506" s="1">
        <v>1800</v>
      </c>
      <c r="U506" s="1">
        <v>0</v>
      </c>
      <c r="V506" s="1">
        <v>0</v>
      </c>
      <c r="W506" s="1">
        <v>1800</v>
      </c>
      <c r="X506" s="1">
        <v>2</v>
      </c>
      <c r="Y506" s="1">
        <v>0</v>
      </c>
      <c r="Z506" s="1">
        <v>6</v>
      </c>
      <c r="AA506" s="1">
        <v>2</v>
      </c>
      <c r="AB506" s="1" t="s">
        <v>47</v>
      </c>
      <c r="AC506" s="1">
        <v>10</v>
      </c>
      <c r="AD506" s="1" t="s">
        <v>53</v>
      </c>
      <c r="AE506" s="1" t="s">
        <v>76</v>
      </c>
      <c r="AF506" s="1">
        <v>0</v>
      </c>
      <c r="AG506" s="1">
        <v>0</v>
      </c>
      <c r="AH506" s="1">
        <v>7</v>
      </c>
      <c r="AI506" s="1">
        <v>2007</v>
      </c>
      <c r="AJ506" s="1" t="s">
        <v>9</v>
      </c>
      <c r="AK506" s="1">
        <v>141000</v>
      </c>
    </row>
    <row r="507" spans="1:37" x14ac:dyDescent="0.25">
      <c r="A507" s="5">
        <v>287</v>
      </c>
      <c r="B507" s="6">
        <v>50</v>
      </c>
      <c r="C507" s="6" t="s">
        <v>3</v>
      </c>
      <c r="D507" s="6">
        <v>9786</v>
      </c>
      <c r="E507" s="1" t="s">
        <v>45</v>
      </c>
      <c r="F507" s="1">
        <v>6</v>
      </c>
      <c r="G507" s="1">
        <v>7</v>
      </c>
      <c r="H507" s="1">
        <v>1962</v>
      </c>
      <c r="I507" s="1">
        <v>1981</v>
      </c>
      <c r="J507" s="1" t="s">
        <v>46</v>
      </c>
      <c r="K507" s="1" t="s">
        <v>47</v>
      </c>
      <c r="L507" s="1" t="s">
        <v>47</v>
      </c>
      <c r="M507" s="1" t="s">
        <v>49</v>
      </c>
      <c r="N507" s="1" t="s">
        <v>47</v>
      </c>
      <c r="O507" s="1" t="s">
        <v>47</v>
      </c>
      <c r="P507" s="1" t="s">
        <v>50</v>
      </c>
      <c r="Q507" s="1" t="s">
        <v>60</v>
      </c>
      <c r="R507" s="1">
        <v>600</v>
      </c>
      <c r="S507" s="1" t="s">
        <v>52</v>
      </c>
      <c r="T507" s="1">
        <v>1085</v>
      </c>
      <c r="U507" s="1">
        <v>649</v>
      </c>
      <c r="V507" s="1">
        <v>0</v>
      </c>
      <c r="W507" s="1">
        <v>1734</v>
      </c>
      <c r="X507" s="1">
        <v>1</v>
      </c>
      <c r="Y507" s="1">
        <v>1</v>
      </c>
      <c r="Z507" s="1">
        <v>3</v>
      </c>
      <c r="AA507" s="1">
        <v>1</v>
      </c>
      <c r="AB507" s="1" t="s">
        <v>48</v>
      </c>
      <c r="AC507" s="1">
        <v>7</v>
      </c>
      <c r="AD507" s="1" t="s">
        <v>53</v>
      </c>
      <c r="AE507" s="1" t="s">
        <v>54</v>
      </c>
      <c r="AF507" s="1">
        <v>2</v>
      </c>
      <c r="AG507" s="1">
        <v>0</v>
      </c>
      <c r="AH507" s="1">
        <v>6</v>
      </c>
      <c r="AI507" s="1">
        <v>2006</v>
      </c>
      <c r="AJ507" s="1" t="s">
        <v>9</v>
      </c>
      <c r="AK507" s="1">
        <v>159000</v>
      </c>
    </row>
    <row r="508" spans="1:37" x14ac:dyDescent="0.25">
      <c r="A508" s="5">
        <v>221</v>
      </c>
      <c r="B508" s="6">
        <v>20</v>
      </c>
      <c r="C508" s="6" t="s">
        <v>3</v>
      </c>
      <c r="D508" s="6">
        <v>8990</v>
      </c>
      <c r="E508" s="1" t="s">
        <v>45</v>
      </c>
      <c r="F508" s="1">
        <v>7</v>
      </c>
      <c r="G508" s="1">
        <v>5</v>
      </c>
      <c r="H508" s="1">
        <v>2006</v>
      </c>
      <c r="I508" s="1">
        <v>2006</v>
      </c>
      <c r="J508" s="1" t="s">
        <v>46</v>
      </c>
      <c r="K508" s="1" t="s">
        <v>48</v>
      </c>
      <c r="L508" s="1" t="s">
        <v>47</v>
      </c>
      <c r="M508" s="1" t="s">
        <v>55</v>
      </c>
      <c r="N508" s="1" t="s">
        <v>48</v>
      </c>
      <c r="O508" s="1" t="s">
        <v>47</v>
      </c>
      <c r="P508" s="1" t="s">
        <v>70</v>
      </c>
      <c r="Q508" s="1" t="s">
        <v>56</v>
      </c>
      <c r="R508" s="1">
        <v>0</v>
      </c>
      <c r="S508" s="1" t="s">
        <v>52</v>
      </c>
      <c r="T508" s="1">
        <v>1498</v>
      </c>
      <c r="U508" s="1">
        <v>0</v>
      </c>
      <c r="V508" s="1">
        <v>0</v>
      </c>
      <c r="W508" s="1">
        <v>1498</v>
      </c>
      <c r="X508" s="1">
        <v>2</v>
      </c>
      <c r="Y508" s="1">
        <v>0</v>
      </c>
      <c r="Z508" s="1">
        <v>2</v>
      </c>
      <c r="AA508" s="1">
        <v>1</v>
      </c>
      <c r="AB508" s="1" t="s">
        <v>48</v>
      </c>
      <c r="AC508" s="1">
        <v>5</v>
      </c>
      <c r="AD508" s="1" t="s">
        <v>53</v>
      </c>
      <c r="AE508" s="1" t="s">
        <v>54</v>
      </c>
      <c r="AF508" s="1">
        <v>2</v>
      </c>
      <c r="AG508" s="1">
        <v>0</v>
      </c>
      <c r="AH508" s="1">
        <v>4</v>
      </c>
      <c r="AI508" s="1">
        <v>2006</v>
      </c>
      <c r="AJ508" s="1" t="s">
        <v>10</v>
      </c>
      <c r="AK508" s="1">
        <v>204900</v>
      </c>
    </row>
    <row r="509" spans="1:37" x14ac:dyDescent="0.25">
      <c r="A509" s="5">
        <v>378</v>
      </c>
      <c r="B509" s="6">
        <v>60</v>
      </c>
      <c r="C509" s="6" t="s">
        <v>5</v>
      </c>
      <c r="D509" s="6">
        <v>11143</v>
      </c>
      <c r="E509" s="1" t="s">
        <v>59</v>
      </c>
      <c r="F509" s="1">
        <v>8</v>
      </c>
      <c r="G509" s="1">
        <v>5</v>
      </c>
      <c r="H509" s="1">
        <v>2004</v>
      </c>
      <c r="I509" s="1">
        <v>2005</v>
      </c>
      <c r="J509" s="1" t="s">
        <v>46</v>
      </c>
      <c r="K509" s="1" t="s">
        <v>48</v>
      </c>
      <c r="L509" s="1" t="s">
        <v>47</v>
      </c>
      <c r="M509" s="1" t="s">
        <v>55</v>
      </c>
      <c r="N509" s="1" t="s">
        <v>48</v>
      </c>
      <c r="O509" s="1" t="s">
        <v>47</v>
      </c>
      <c r="P509" s="1" t="s">
        <v>50</v>
      </c>
      <c r="Q509" s="1" t="s">
        <v>56</v>
      </c>
      <c r="R509" s="1">
        <v>0</v>
      </c>
      <c r="S509" s="1" t="s">
        <v>52</v>
      </c>
      <c r="T509" s="1">
        <v>1580</v>
      </c>
      <c r="U509" s="1">
        <v>886</v>
      </c>
      <c r="V509" s="1">
        <v>0</v>
      </c>
      <c r="W509" s="1">
        <v>2466</v>
      </c>
      <c r="X509" s="1">
        <v>3</v>
      </c>
      <c r="Y509" s="1">
        <v>0</v>
      </c>
      <c r="Z509" s="1">
        <v>4</v>
      </c>
      <c r="AA509" s="1">
        <v>1</v>
      </c>
      <c r="AB509" s="1" t="s">
        <v>48</v>
      </c>
      <c r="AC509" s="1">
        <v>8</v>
      </c>
      <c r="AD509" s="1" t="s">
        <v>53</v>
      </c>
      <c r="AE509" s="1" t="s">
        <v>54</v>
      </c>
      <c r="AF509" s="1">
        <v>2</v>
      </c>
      <c r="AG509" s="1">
        <v>0</v>
      </c>
      <c r="AH509" s="1">
        <v>12</v>
      </c>
      <c r="AI509" s="1">
        <v>2007</v>
      </c>
      <c r="AJ509" s="1" t="s">
        <v>9</v>
      </c>
      <c r="AK509" s="1">
        <v>340000</v>
      </c>
    </row>
    <row r="510" spans="1:37" x14ac:dyDescent="0.25">
      <c r="A510" s="5">
        <v>911</v>
      </c>
      <c r="B510" s="6">
        <v>90</v>
      </c>
      <c r="C510" s="6" t="s">
        <v>3</v>
      </c>
      <c r="D510" s="6">
        <v>11600</v>
      </c>
      <c r="E510" s="1" t="s">
        <v>59</v>
      </c>
      <c r="F510" s="1">
        <v>5</v>
      </c>
      <c r="G510" s="1">
        <v>5</v>
      </c>
      <c r="H510" s="1">
        <v>1960</v>
      </c>
      <c r="I510" s="1">
        <v>1960</v>
      </c>
      <c r="J510" s="1" t="s">
        <v>46</v>
      </c>
      <c r="K510" s="1" t="s">
        <v>47</v>
      </c>
      <c r="L510" s="1" t="s">
        <v>47</v>
      </c>
      <c r="M510" s="1" t="s">
        <v>49</v>
      </c>
      <c r="N510" s="1" t="s">
        <v>47</v>
      </c>
      <c r="O510" s="1" t="s">
        <v>47</v>
      </c>
      <c r="P510" s="1" t="s">
        <v>50</v>
      </c>
      <c r="Q510" s="1" t="s">
        <v>60</v>
      </c>
      <c r="R510" s="1">
        <v>443</v>
      </c>
      <c r="S510" s="1" t="s">
        <v>52</v>
      </c>
      <c r="T510" s="1">
        <v>1105</v>
      </c>
      <c r="U510" s="1">
        <v>1169</v>
      </c>
      <c r="V510" s="1">
        <v>0</v>
      </c>
      <c r="W510" s="1">
        <v>2274</v>
      </c>
      <c r="X510" s="1">
        <v>2</v>
      </c>
      <c r="Y510" s="1">
        <v>0</v>
      </c>
      <c r="Z510" s="1">
        <v>5</v>
      </c>
      <c r="AA510" s="1">
        <v>2</v>
      </c>
      <c r="AB510" s="1" t="s">
        <v>47</v>
      </c>
      <c r="AC510" s="1">
        <v>12</v>
      </c>
      <c r="AD510" s="1" t="s">
        <v>53</v>
      </c>
      <c r="AE510" s="1" t="s">
        <v>58</v>
      </c>
      <c r="AF510" s="1">
        <v>2</v>
      </c>
      <c r="AG510" s="1">
        <v>0</v>
      </c>
      <c r="AH510" s="1">
        <v>1</v>
      </c>
      <c r="AI510" s="1">
        <v>2010</v>
      </c>
      <c r="AJ510" s="1" t="s">
        <v>9</v>
      </c>
      <c r="AK510" s="1">
        <v>154300</v>
      </c>
    </row>
    <row r="511" spans="1:37" x14ac:dyDescent="0.25">
      <c r="A511" s="5">
        <v>869</v>
      </c>
      <c r="B511" s="6">
        <v>60</v>
      </c>
      <c r="C511" s="6" t="s">
        <v>3</v>
      </c>
      <c r="D511" s="6">
        <v>14762</v>
      </c>
      <c r="E511" s="1" t="s">
        <v>59</v>
      </c>
      <c r="F511" s="1">
        <v>5</v>
      </c>
      <c r="G511" s="1">
        <v>6</v>
      </c>
      <c r="H511" s="1">
        <v>1948</v>
      </c>
      <c r="I511" s="1">
        <v>1950</v>
      </c>
      <c r="J511" s="1" t="s">
        <v>46</v>
      </c>
      <c r="K511" s="1" t="s">
        <v>47</v>
      </c>
      <c r="L511" s="1" t="s">
        <v>47</v>
      </c>
      <c r="M511" s="1" t="s">
        <v>67</v>
      </c>
      <c r="N511" s="1" t="s">
        <v>74</v>
      </c>
      <c r="O511" s="1" t="s">
        <v>74</v>
      </c>
      <c r="P511" s="1" t="s">
        <v>74</v>
      </c>
      <c r="Q511" s="1" t="s">
        <v>74</v>
      </c>
      <c r="R511" s="1">
        <v>0</v>
      </c>
      <c r="S511" s="1" t="s">
        <v>52</v>
      </c>
      <c r="T511" s="1">
        <v>1547</v>
      </c>
      <c r="U511" s="1">
        <v>720</v>
      </c>
      <c r="V511" s="1">
        <v>53</v>
      </c>
      <c r="W511" s="1">
        <v>2320</v>
      </c>
      <c r="X511" s="1">
        <v>2</v>
      </c>
      <c r="Y511" s="1">
        <v>0</v>
      </c>
      <c r="Z511" s="1">
        <v>2</v>
      </c>
      <c r="AA511" s="1">
        <v>1</v>
      </c>
      <c r="AB511" s="1" t="s">
        <v>47</v>
      </c>
      <c r="AC511" s="1">
        <v>7</v>
      </c>
      <c r="AD511" s="1" t="s">
        <v>53</v>
      </c>
      <c r="AE511" s="1" t="s">
        <v>54</v>
      </c>
      <c r="AF511" s="1">
        <v>2</v>
      </c>
      <c r="AG511" s="1">
        <v>0</v>
      </c>
      <c r="AH511" s="1">
        <v>5</v>
      </c>
      <c r="AI511" s="1">
        <v>2006</v>
      </c>
      <c r="AJ511" s="1" t="s">
        <v>9</v>
      </c>
      <c r="AK511" s="1">
        <v>169000</v>
      </c>
    </row>
    <row r="512" spans="1:37" x14ac:dyDescent="0.25">
      <c r="A512" s="5">
        <v>1014</v>
      </c>
      <c r="B512" s="6">
        <v>30</v>
      </c>
      <c r="C512" s="6" t="s">
        <v>4</v>
      </c>
      <c r="D512" s="6">
        <v>7200</v>
      </c>
      <c r="E512" s="1" t="s">
        <v>45</v>
      </c>
      <c r="F512" s="1">
        <v>5</v>
      </c>
      <c r="G512" s="1">
        <v>4</v>
      </c>
      <c r="H512" s="1">
        <v>1910</v>
      </c>
      <c r="I512" s="1">
        <v>2006</v>
      </c>
      <c r="J512" s="1" t="s">
        <v>61</v>
      </c>
      <c r="K512" s="1" t="s">
        <v>47</v>
      </c>
      <c r="L512" s="1" t="s">
        <v>47</v>
      </c>
      <c r="M512" s="1" t="s">
        <v>67</v>
      </c>
      <c r="N512" s="1" t="s">
        <v>47</v>
      </c>
      <c r="O512" s="1" t="s">
        <v>47</v>
      </c>
      <c r="P512" s="1" t="s">
        <v>50</v>
      </c>
      <c r="Q512" s="1" t="s">
        <v>65</v>
      </c>
      <c r="R512" s="1">
        <v>247</v>
      </c>
      <c r="S512" s="1" t="s">
        <v>75</v>
      </c>
      <c r="T512" s="1">
        <v>1022</v>
      </c>
      <c r="U512" s="1">
        <v>0</v>
      </c>
      <c r="V512" s="1">
        <v>0</v>
      </c>
      <c r="W512" s="1">
        <v>1022</v>
      </c>
      <c r="X512" s="1">
        <v>1</v>
      </c>
      <c r="Y512" s="1">
        <v>0</v>
      </c>
      <c r="Z512" s="1">
        <v>2</v>
      </c>
      <c r="AA512" s="1">
        <v>1</v>
      </c>
      <c r="AB512" s="1" t="s">
        <v>47</v>
      </c>
      <c r="AC512" s="1">
        <v>4</v>
      </c>
      <c r="AD512" s="1" t="s">
        <v>57</v>
      </c>
      <c r="AE512" s="1" t="s">
        <v>58</v>
      </c>
      <c r="AF512" s="1">
        <v>1</v>
      </c>
      <c r="AG512" s="1">
        <v>0</v>
      </c>
      <c r="AH512" s="1">
        <v>6</v>
      </c>
      <c r="AI512" s="1">
        <v>2009</v>
      </c>
      <c r="AJ512" s="1" t="s">
        <v>9</v>
      </c>
      <c r="AK512" s="1">
        <v>85000</v>
      </c>
    </row>
    <row r="513" spans="1:37" x14ac:dyDescent="0.25">
      <c r="A513" s="5">
        <v>600</v>
      </c>
      <c r="B513" s="6">
        <v>160</v>
      </c>
      <c r="C513" s="6" t="s">
        <v>4</v>
      </c>
      <c r="D513" s="6">
        <v>1950</v>
      </c>
      <c r="E513" s="1" t="s">
        <v>45</v>
      </c>
      <c r="F513" s="1">
        <v>6</v>
      </c>
      <c r="G513" s="1">
        <v>6</v>
      </c>
      <c r="H513" s="1">
        <v>1980</v>
      </c>
      <c r="I513" s="1">
        <v>1980</v>
      </c>
      <c r="J513" s="1" t="s">
        <v>46</v>
      </c>
      <c r="K513" s="1" t="s">
        <v>47</v>
      </c>
      <c r="L513" s="1" t="s">
        <v>48</v>
      </c>
      <c r="M513" s="1" t="s">
        <v>49</v>
      </c>
      <c r="N513" s="1" t="s">
        <v>48</v>
      </c>
      <c r="O513" s="1" t="s">
        <v>47</v>
      </c>
      <c r="P513" s="1" t="s">
        <v>50</v>
      </c>
      <c r="Q513" s="1" t="s">
        <v>60</v>
      </c>
      <c r="R513" s="1">
        <v>81</v>
      </c>
      <c r="S513" s="1" t="s">
        <v>52</v>
      </c>
      <c r="T513" s="1">
        <v>716</v>
      </c>
      <c r="U513" s="1">
        <v>840</v>
      </c>
      <c r="V513" s="1">
        <v>0</v>
      </c>
      <c r="W513" s="1">
        <v>1556</v>
      </c>
      <c r="X513" s="1">
        <v>2</v>
      </c>
      <c r="Y513" s="1">
        <v>1</v>
      </c>
      <c r="Z513" s="1">
        <v>3</v>
      </c>
      <c r="AA513" s="1">
        <v>1</v>
      </c>
      <c r="AB513" s="1" t="s">
        <v>47</v>
      </c>
      <c r="AC513" s="1">
        <v>6</v>
      </c>
      <c r="AD513" s="1" t="s">
        <v>53</v>
      </c>
      <c r="AE513" s="1" t="s">
        <v>54</v>
      </c>
      <c r="AF513" s="1">
        <v>2</v>
      </c>
      <c r="AG513" s="1">
        <v>0</v>
      </c>
      <c r="AH513" s="1">
        <v>7</v>
      </c>
      <c r="AI513" s="1">
        <v>2008</v>
      </c>
      <c r="AJ513" s="1" t="s">
        <v>9</v>
      </c>
      <c r="AK513" s="1">
        <v>151000</v>
      </c>
    </row>
    <row r="514" spans="1:37" x14ac:dyDescent="0.25">
      <c r="A514" s="5">
        <v>47</v>
      </c>
      <c r="B514" s="6">
        <v>50</v>
      </c>
      <c r="C514" s="6" t="s">
        <v>3</v>
      </c>
      <c r="D514" s="6">
        <v>12822</v>
      </c>
      <c r="E514" s="1" t="s">
        <v>71</v>
      </c>
      <c r="F514" s="1">
        <v>7</v>
      </c>
      <c r="G514" s="1">
        <v>5</v>
      </c>
      <c r="H514" s="1">
        <v>2003</v>
      </c>
      <c r="I514" s="1">
        <v>2003</v>
      </c>
      <c r="J514" s="1" t="s">
        <v>46</v>
      </c>
      <c r="K514" s="1" t="s">
        <v>48</v>
      </c>
      <c r="L514" s="1" t="s">
        <v>47</v>
      </c>
      <c r="M514" s="1" t="s">
        <v>55</v>
      </c>
      <c r="N514" s="1" t="s">
        <v>62</v>
      </c>
      <c r="O514" s="1" t="s">
        <v>47</v>
      </c>
      <c r="P514" s="1" t="s">
        <v>50</v>
      </c>
      <c r="Q514" s="1" t="s">
        <v>63</v>
      </c>
      <c r="R514" s="1">
        <v>1351</v>
      </c>
      <c r="S514" s="1" t="s">
        <v>52</v>
      </c>
      <c r="T514" s="1">
        <v>1518</v>
      </c>
      <c r="U514" s="1">
        <v>631</v>
      </c>
      <c r="V514" s="1">
        <v>0</v>
      </c>
      <c r="W514" s="1">
        <v>2149</v>
      </c>
      <c r="X514" s="1">
        <v>1</v>
      </c>
      <c r="Y514" s="1">
        <v>1</v>
      </c>
      <c r="Z514" s="1">
        <v>1</v>
      </c>
      <c r="AA514" s="1">
        <v>1</v>
      </c>
      <c r="AB514" s="1" t="s">
        <v>48</v>
      </c>
      <c r="AC514" s="1">
        <v>6</v>
      </c>
      <c r="AD514" s="1" t="s">
        <v>53</v>
      </c>
      <c r="AE514" s="1" t="s">
        <v>54</v>
      </c>
      <c r="AF514" s="1">
        <v>2</v>
      </c>
      <c r="AG514" s="1">
        <v>0</v>
      </c>
      <c r="AH514" s="1">
        <v>8</v>
      </c>
      <c r="AI514" s="1">
        <v>2009</v>
      </c>
      <c r="AJ514" s="1" t="s">
        <v>10</v>
      </c>
      <c r="AK514" s="1">
        <v>239686</v>
      </c>
    </row>
    <row r="515" spans="1:37" x14ac:dyDescent="0.25">
      <c r="A515" s="5">
        <v>250</v>
      </c>
      <c r="B515" s="6">
        <v>50</v>
      </c>
      <c r="C515" s="6" t="s">
        <v>3</v>
      </c>
      <c r="D515" s="6">
        <v>159000</v>
      </c>
      <c r="E515" s="1" t="s">
        <v>71</v>
      </c>
      <c r="F515" s="1">
        <v>6</v>
      </c>
      <c r="G515" s="1">
        <v>7</v>
      </c>
      <c r="H515" s="1">
        <v>1958</v>
      </c>
      <c r="I515" s="1">
        <v>2006</v>
      </c>
      <c r="J515" s="1" t="s">
        <v>46</v>
      </c>
      <c r="K515" s="1" t="s">
        <v>48</v>
      </c>
      <c r="L515" s="1" t="s">
        <v>47</v>
      </c>
      <c r="M515" s="1" t="s">
        <v>49</v>
      </c>
      <c r="N515" s="1" t="s">
        <v>48</v>
      </c>
      <c r="O515" s="1" t="s">
        <v>47</v>
      </c>
      <c r="P515" s="1" t="s">
        <v>48</v>
      </c>
      <c r="Q515" s="1" t="s">
        <v>60</v>
      </c>
      <c r="R515" s="1">
        <v>697</v>
      </c>
      <c r="S515" s="1" t="s">
        <v>52</v>
      </c>
      <c r="T515" s="1">
        <v>1444</v>
      </c>
      <c r="U515" s="1">
        <v>700</v>
      </c>
      <c r="V515" s="1">
        <v>0</v>
      </c>
      <c r="W515" s="1">
        <v>2144</v>
      </c>
      <c r="X515" s="1">
        <v>2</v>
      </c>
      <c r="Y515" s="1">
        <v>0</v>
      </c>
      <c r="Z515" s="1">
        <v>4</v>
      </c>
      <c r="AA515" s="1">
        <v>1</v>
      </c>
      <c r="AB515" s="1" t="s">
        <v>48</v>
      </c>
      <c r="AC515" s="1">
        <v>7</v>
      </c>
      <c r="AD515" s="1" t="s">
        <v>53</v>
      </c>
      <c r="AE515" s="1" t="s">
        <v>54</v>
      </c>
      <c r="AF515" s="1">
        <v>2</v>
      </c>
      <c r="AG515" s="1">
        <v>0</v>
      </c>
      <c r="AH515" s="1">
        <v>6</v>
      </c>
      <c r="AI515" s="1">
        <v>2007</v>
      </c>
      <c r="AJ515" s="1" t="s">
        <v>9</v>
      </c>
      <c r="AK515" s="1">
        <v>277000</v>
      </c>
    </row>
    <row r="516" spans="1:37" x14ac:dyDescent="0.25">
      <c r="A516" s="5">
        <v>1280</v>
      </c>
      <c r="B516" s="6">
        <v>50</v>
      </c>
      <c r="C516" s="6" t="s">
        <v>7</v>
      </c>
      <c r="D516" s="6">
        <v>7500</v>
      </c>
      <c r="E516" s="1" t="s">
        <v>45</v>
      </c>
      <c r="F516" s="1">
        <v>4</v>
      </c>
      <c r="G516" s="1">
        <v>4</v>
      </c>
      <c r="H516" s="1">
        <v>1920</v>
      </c>
      <c r="I516" s="1">
        <v>1950</v>
      </c>
      <c r="J516" s="1" t="s">
        <v>46</v>
      </c>
      <c r="K516" s="1" t="s">
        <v>47</v>
      </c>
      <c r="L516" s="1" t="s">
        <v>48</v>
      </c>
      <c r="M516" s="1" t="s">
        <v>49</v>
      </c>
      <c r="N516" s="1" t="s">
        <v>47</v>
      </c>
      <c r="O516" s="1" t="s">
        <v>47</v>
      </c>
      <c r="P516" s="1" t="s">
        <v>50</v>
      </c>
      <c r="Q516" s="1" t="s">
        <v>56</v>
      </c>
      <c r="R516" s="1">
        <v>0</v>
      </c>
      <c r="S516" s="1" t="s">
        <v>52</v>
      </c>
      <c r="T516" s="1">
        <v>698</v>
      </c>
      <c r="U516" s="1">
        <v>430</v>
      </c>
      <c r="V516" s="1">
        <v>0</v>
      </c>
      <c r="W516" s="1">
        <v>1128</v>
      </c>
      <c r="X516" s="1">
        <v>1</v>
      </c>
      <c r="Y516" s="1">
        <v>0</v>
      </c>
      <c r="Z516" s="1">
        <v>2</v>
      </c>
      <c r="AA516" s="1">
        <v>1</v>
      </c>
      <c r="AB516" s="1" t="s">
        <v>47</v>
      </c>
      <c r="AC516" s="1">
        <v>6</v>
      </c>
      <c r="AD516" s="1" t="s">
        <v>53</v>
      </c>
      <c r="AE516" s="1" t="s">
        <v>58</v>
      </c>
      <c r="AF516" s="1">
        <v>2</v>
      </c>
      <c r="AG516" s="1">
        <v>0</v>
      </c>
      <c r="AH516" s="1">
        <v>4</v>
      </c>
      <c r="AI516" s="1">
        <v>2010</v>
      </c>
      <c r="AJ516" s="1" t="s">
        <v>10</v>
      </c>
      <c r="AK516" s="1">
        <v>68400</v>
      </c>
    </row>
    <row r="517" spans="1:37" x14ac:dyDescent="0.25">
      <c r="A517" s="5">
        <v>973</v>
      </c>
      <c r="B517" s="6">
        <v>120</v>
      </c>
      <c r="C517" s="6" t="s">
        <v>3</v>
      </c>
      <c r="D517" s="6">
        <v>7892</v>
      </c>
      <c r="E517" s="1" t="s">
        <v>45</v>
      </c>
      <c r="F517" s="1">
        <v>6</v>
      </c>
      <c r="G517" s="1">
        <v>5</v>
      </c>
      <c r="H517" s="1">
        <v>1979</v>
      </c>
      <c r="I517" s="1">
        <v>1979</v>
      </c>
      <c r="J517" s="1" t="s">
        <v>46</v>
      </c>
      <c r="K517" s="1" t="s">
        <v>47</v>
      </c>
      <c r="L517" s="1" t="s">
        <v>47</v>
      </c>
      <c r="M517" s="1" t="s">
        <v>49</v>
      </c>
      <c r="N517" s="1" t="s">
        <v>48</v>
      </c>
      <c r="O517" s="1" t="s">
        <v>47</v>
      </c>
      <c r="P517" s="1" t="s">
        <v>50</v>
      </c>
      <c r="Q517" s="1" t="s">
        <v>56</v>
      </c>
      <c r="R517" s="1">
        <v>0</v>
      </c>
      <c r="S517" s="1" t="s">
        <v>52</v>
      </c>
      <c r="T517" s="1">
        <v>918</v>
      </c>
      <c r="U517" s="1">
        <v>0</v>
      </c>
      <c r="V517" s="1">
        <v>0</v>
      </c>
      <c r="W517" s="1">
        <v>918</v>
      </c>
      <c r="X517" s="1">
        <v>2</v>
      </c>
      <c r="Y517" s="1">
        <v>0</v>
      </c>
      <c r="Z517" s="1">
        <v>2</v>
      </c>
      <c r="AA517" s="1">
        <v>1</v>
      </c>
      <c r="AB517" s="1" t="s">
        <v>47</v>
      </c>
      <c r="AC517" s="1">
        <v>5</v>
      </c>
      <c r="AD517" s="1" t="s">
        <v>53</v>
      </c>
      <c r="AE517" s="1" t="s">
        <v>54</v>
      </c>
      <c r="AF517" s="1">
        <v>1</v>
      </c>
      <c r="AG517" s="1">
        <v>0</v>
      </c>
      <c r="AH517" s="1">
        <v>4</v>
      </c>
      <c r="AI517" s="1">
        <v>2010</v>
      </c>
      <c r="AJ517" s="1" t="s">
        <v>9</v>
      </c>
      <c r="AK517" s="1">
        <v>99500</v>
      </c>
    </row>
    <row r="518" spans="1:37" x14ac:dyDescent="0.25">
      <c r="A518" s="5">
        <v>1112</v>
      </c>
      <c r="B518" s="6">
        <v>60</v>
      </c>
      <c r="C518" s="6" t="s">
        <v>3</v>
      </c>
      <c r="D518" s="6">
        <v>10480</v>
      </c>
      <c r="E518" s="1" t="s">
        <v>45</v>
      </c>
      <c r="F518" s="1">
        <v>7</v>
      </c>
      <c r="G518" s="1">
        <v>6</v>
      </c>
      <c r="H518" s="1">
        <v>1976</v>
      </c>
      <c r="I518" s="1">
        <v>1976</v>
      </c>
      <c r="J518" s="1" t="s">
        <v>61</v>
      </c>
      <c r="K518" s="1" t="s">
        <v>47</v>
      </c>
      <c r="L518" s="1" t="s">
        <v>47</v>
      </c>
      <c r="M518" s="1" t="s">
        <v>49</v>
      </c>
      <c r="N518" s="1" t="s">
        <v>47</v>
      </c>
      <c r="O518" s="1" t="s">
        <v>47</v>
      </c>
      <c r="P518" s="1" t="s">
        <v>50</v>
      </c>
      <c r="Q518" s="1" t="s">
        <v>65</v>
      </c>
      <c r="R518" s="1">
        <v>403</v>
      </c>
      <c r="S518" s="1" t="s">
        <v>52</v>
      </c>
      <c r="T518" s="1">
        <v>1098</v>
      </c>
      <c r="U518" s="1">
        <v>866</v>
      </c>
      <c r="V518" s="1">
        <v>0</v>
      </c>
      <c r="W518" s="1">
        <v>1964</v>
      </c>
      <c r="X518" s="1">
        <v>2</v>
      </c>
      <c r="Y518" s="1">
        <v>1</v>
      </c>
      <c r="Z518" s="1">
        <v>4</v>
      </c>
      <c r="AA518" s="1">
        <v>1</v>
      </c>
      <c r="AB518" s="1" t="s">
        <v>47</v>
      </c>
      <c r="AC518" s="1">
        <v>8</v>
      </c>
      <c r="AD518" s="1" t="s">
        <v>53</v>
      </c>
      <c r="AE518" s="1" t="s">
        <v>54</v>
      </c>
      <c r="AF518" s="1">
        <v>2</v>
      </c>
      <c r="AG518" s="1">
        <v>0</v>
      </c>
      <c r="AH518" s="1">
        <v>9</v>
      </c>
      <c r="AI518" s="1">
        <v>2008</v>
      </c>
      <c r="AJ518" s="1" t="s">
        <v>9</v>
      </c>
      <c r="AK518" s="1">
        <v>205000</v>
      </c>
    </row>
    <row r="519" spans="1:37" x14ac:dyDescent="0.25">
      <c r="A519" s="5">
        <v>853</v>
      </c>
      <c r="B519" s="6">
        <v>75</v>
      </c>
      <c r="C519" s="6" t="s">
        <v>3</v>
      </c>
      <c r="D519" s="6">
        <v>7128</v>
      </c>
      <c r="E519" s="1" t="s">
        <v>45</v>
      </c>
      <c r="F519" s="1">
        <v>7</v>
      </c>
      <c r="G519" s="1">
        <v>5</v>
      </c>
      <c r="H519" s="1">
        <v>1941</v>
      </c>
      <c r="I519" s="1">
        <v>1950</v>
      </c>
      <c r="J519" s="1" t="s">
        <v>46</v>
      </c>
      <c r="K519" s="1" t="s">
        <v>47</v>
      </c>
      <c r="L519" s="1" t="s">
        <v>48</v>
      </c>
      <c r="M519" s="1" t="s">
        <v>49</v>
      </c>
      <c r="N519" s="1" t="s">
        <v>47</v>
      </c>
      <c r="O519" s="1" t="s">
        <v>47</v>
      </c>
      <c r="P519" s="1" t="s">
        <v>50</v>
      </c>
      <c r="Q519" s="1" t="s">
        <v>60</v>
      </c>
      <c r="R519" s="1">
        <v>364</v>
      </c>
      <c r="S519" s="1" t="s">
        <v>52</v>
      </c>
      <c r="T519" s="1">
        <v>918</v>
      </c>
      <c r="U519" s="1">
        <v>728</v>
      </c>
      <c r="V519" s="1">
        <v>0</v>
      </c>
      <c r="W519" s="1">
        <v>1646</v>
      </c>
      <c r="X519" s="1">
        <v>2</v>
      </c>
      <c r="Y519" s="1">
        <v>0</v>
      </c>
      <c r="Z519" s="1">
        <v>4</v>
      </c>
      <c r="AA519" s="1">
        <v>1</v>
      </c>
      <c r="AB519" s="1" t="s">
        <v>47</v>
      </c>
      <c r="AC519" s="1">
        <v>7</v>
      </c>
      <c r="AD519" s="1" t="s">
        <v>53</v>
      </c>
      <c r="AE519" s="1" t="s">
        <v>58</v>
      </c>
      <c r="AF519" s="1">
        <v>1</v>
      </c>
      <c r="AG519" s="1">
        <v>0</v>
      </c>
      <c r="AH519" s="1">
        <v>8</v>
      </c>
      <c r="AI519" s="1">
        <v>2007</v>
      </c>
      <c r="AJ519" s="1" t="s">
        <v>9</v>
      </c>
      <c r="AK519" s="1">
        <v>164000</v>
      </c>
    </row>
    <row r="520" spans="1:37" x14ac:dyDescent="0.25">
      <c r="A520" s="5">
        <v>434</v>
      </c>
      <c r="B520" s="6">
        <v>60</v>
      </c>
      <c r="C520" s="6" t="s">
        <v>3</v>
      </c>
      <c r="D520" s="6">
        <v>10839</v>
      </c>
      <c r="E520" s="1" t="s">
        <v>59</v>
      </c>
      <c r="F520" s="1">
        <v>6</v>
      </c>
      <c r="G520" s="1">
        <v>5</v>
      </c>
      <c r="H520" s="1">
        <v>1997</v>
      </c>
      <c r="I520" s="1">
        <v>1998</v>
      </c>
      <c r="J520" s="1" t="s">
        <v>46</v>
      </c>
      <c r="K520" s="1" t="s">
        <v>47</v>
      </c>
      <c r="L520" s="1" t="s">
        <v>47</v>
      </c>
      <c r="M520" s="1" t="s">
        <v>55</v>
      </c>
      <c r="N520" s="1" t="s">
        <v>48</v>
      </c>
      <c r="O520" s="1" t="s">
        <v>47</v>
      </c>
      <c r="P520" s="1" t="s">
        <v>50</v>
      </c>
      <c r="Q520" s="1" t="s">
        <v>56</v>
      </c>
      <c r="R520" s="1">
        <v>0</v>
      </c>
      <c r="S520" s="1" t="s">
        <v>52</v>
      </c>
      <c r="T520" s="1">
        <v>926</v>
      </c>
      <c r="U520" s="1">
        <v>678</v>
      </c>
      <c r="V520" s="1">
        <v>0</v>
      </c>
      <c r="W520" s="1">
        <v>1604</v>
      </c>
      <c r="X520" s="1">
        <v>2</v>
      </c>
      <c r="Y520" s="1">
        <v>1</v>
      </c>
      <c r="Z520" s="1">
        <v>3</v>
      </c>
      <c r="AA520" s="1">
        <v>1</v>
      </c>
      <c r="AB520" s="1" t="s">
        <v>47</v>
      </c>
      <c r="AC520" s="1">
        <v>7</v>
      </c>
      <c r="AD520" s="1" t="s">
        <v>53</v>
      </c>
      <c r="AE520" s="1" t="s">
        <v>54</v>
      </c>
      <c r="AF520" s="1">
        <v>2</v>
      </c>
      <c r="AG520" s="1">
        <v>0</v>
      </c>
      <c r="AH520" s="1">
        <v>7</v>
      </c>
      <c r="AI520" s="1">
        <v>2008</v>
      </c>
      <c r="AJ520" s="1" t="s">
        <v>9</v>
      </c>
      <c r="AK520" s="1">
        <v>181000</v>
      </c>
    </row>
    <row r="521" spans="1:37" x14ac:dyDescent="0.25">
      <c r="A521" s="5">
        <v>28</v>
      </c>
      <c r="B521" s="6">
        <v>20</v>
      </c>
      <c r="C521" s="6" t="s">
        <v>3</v>
      </c>
      <c r="D521" s="6">
        <v>11478</v>
      </c>
      <c r="E521" s="1" t="s">
        <v>45</v>
      </c>
      <c r="F521" s="1">
        <v>8</v>
      </c>
      <c r="G521" s="1">
        <v>5</v>
      </c>
      <c r="H521" s="1">
        <v>2007</v>
      </c>
      <c r="I521" s="1">
        <v>2008</v>
      </c>
      <c r="J521" s="1" t="s">
        <v>46</v>
      </c>
      <c r="K521" s="1" t="s">
        <v>48</v>
      </c>
      <c r="L521" s="1" t="s">
        <v>47</v>
      </c>
      <c r="M521" s="1" t="s">
        <v>55</v>
      </c>
      <c r="N521" s="1" t="s">
        <v>62</v>
      </c>
      <c r="O521" s="1" t="s">
        <v>47</v>
      </c>
      <c r="P521" s="1" t="s">
        <v>50</v>
      </c>
      <c r="Q521" s="1" t="s">
        <v>63</v>
      </c>
      <c r="R521" s="1">
        <v>1218</v>
      </c>
      <c r="S521" s="1" t="s">
        <v>52</v>
      </c>
      <c r="T521" s="1">
        <v>1704</v>
      </c>
      <c r="U521" s="1">
        <v>0</v>
      </c>
      <c r="V521" s="1">
        <v>0</v>
      </c>
      <c r="W521" s="1">
        <v>1704</v>
      </c>
      <c r="X521" s="1">
        <v>2</v>
      </c>
      <c r="Y521" s="1">
        <v>0</v>
      </c>
      <c r="Z521" s="1">
        <v>3</v>
      </c>
      <c r="AA521" s="1">
        <v>1</v>
      </c>
      <c r="AB521" s="1" t="s">
        <v>48</v>
      </c>
      <c r="AC521" s="1">
        <v>7</v>
      </c>
      <c r="AD521" s="1" t="s">
        <v>53</v>
      </c>
      <c r="AE521" s="1" t="s">
        <v>54</v>
      </c>
      <c r="AF521" s="1">
        <v>3</v>
      </c>
      <c r="AG521" s="1">
        <v>0</v>
      </c>
      <c r="AH521" s="1">
        <v>5</v>
      </c>
      <c r="AI521" s="1">
        <v>2010</v>
      </c>
      <c r="AJ521" s="1" t="s">
        <v>9</v>
      </c>
      <c r="AK521" s="1">
        <v>306000</v>
      </c>
    </row>
    <row r="522" spans="1:37" x14ac:dyDescent="0.25">
      <c r="A522" s="5">
        <v>504</v>
      </c>
      <c r="B522" s="6">
        <v>20</v>
      </c>
      <c r="C522" s="6" t="s">
        <v>3</v>
      </c>
      <c r="D522" s="6">
        <v>15602</v>
      </c>
      <c r="E522" s="1" t="s">
        <v>45</v>
      </c>
      <c r="F522" s="1">
        <v>7</v>
      </c>
      <c r="G522" s="1">
        <v>8</v>
      </c>
      <c r="H522" s="1">
        <v>1959</v>
      </c>
      <c r="I522" s="1">
        <v>1997</v>
      </c>
      <c r="J522" s="1" t="s">
        <v>46</v>
      </c>
      <c r="K522" s="1" t="s">
        <v>47</v>
      </c>
      <c r="L522" s="1" t="s">
        <v>47</v>
      </c>
      <c r="M522" s="1" t="s">
        <v>49</v>
      </c>
      <c r="N522" s="1" t="s">
        <v>47</v>
      </c>
      <c r="O522" s="1" t="s">
        <v>47</v>
      </c>
      <c r="P522" s="1" t="s">
        <v>50</v>
      </c>
      <c r="Q522" s="1" t="s">
        <v>65</v>
      </c>
      <c r="R522" s="1">
        <v>1247</v>
      </c>
      <c r="S522" s="1" t="s">
        <v>52</v>
      </c>
      <c r="T522" s="1">
        <v>1801</v>
      </c>
      <c r="U522" s="1">
        <v>0</v>
      </c>
      <c r="V522" s="1">
        <v>0</v>
      </c>
      <c r="W522" s="1">
        <v>1801</v>
      </c>
      <c r="X522" s="1">
        <v>2</v>
      </c>
      <c r="Y522" s="1">
        <v>0</v>
      </c>
      <c r="Z522" s="1">
        <v>1</v>
      </c>
      <c r="AA522" s="1">
        <v>1</v>
      </c>
      <c r="AB522" s="1" t="s">
        <v>47</v>
      </c>
      <c r="AC522" s="1">
        <v>6</v>
      </c>
      <c r="AD522" s="1" t="s">
        <v>53</v>
      </c>
      <c r="AE522" s="1" t="s">
        <v>54</v>
      </c>
      <c r="AF522" s="1">
        <v>2</v>
      </c>
      <c r="AG522" s="1">
        <v>0</v>
      </c>
      <c r="AH522" s="1">
        <v>3</v>
      </c>
      <c r="AI522" s="1">
        <v>2010</v>
      </c>
      <c r="AJ522" s="1" t="s">
        <v>9</v>
      </c>
      <c r="AK522" s="1">
        <v>289000</v>
      </c>
    </row>
    <row r="523" spans="1:37" x14ac:dyDescent="0.25">
      <c r="A523" s="5">
        <v>1164</v>
      </c>
      <c r="B523" s="6">
        <v>90</v>
      </c>
      <c r="C523" s="6" t="s">
        <v>3</v>
      </c>
      <c r="D523" s="6">
        <v>12900</v>
      </c>
      <c r="E523" s="1" t="s">
        <v>45</v>
      </c>
      <c r="F523" s="1">
        <v>4</v>
      </c>
      <c r="G523" s="1">
        <v>4</v>
      </c>
      <c r="H523" s="1">
        <v>1969</v>
      </c>
      <c r="I523" s="1">
        <v>1969</v>
      </c>
      <c r="J523" s="1" t="s">
        <v>46</v>
      </c>
      <c r="K523" s="1" t="s">
        <v>47</v>
      </c>
      <c r="L523" s="1" t="s">
        <v>47</v>
      </c>
      <c r="M523" s="1" t="s">
        <v>49</v>
      </c>
      <c r="N523" s="1" t="s">
        <v>48</v>
      </c>
      <c r="O523" s="1" t="s">
        <v>47</v>
      </c>
      <c r="P523" s="1" t="s">
        <v>68</v>
      </c>
      <c r="Q523" s="1" t="s">
        <v>63</v>
      </c>
      <c r="R523" s="1">
        <v>1198</v>
      </c>
      <c r="S523" s="1" t="s">
        <v>52</v>
      </c>
      <c r="T523" s="1">
        <v>1258</v>
      </c>
      <c r="U523" s="1">
        <v>0</v>
      </c>
      <c r="V523" s="1">
        <v>0</v>
      </c>
      <c r="W523" s="1">
        <v>1258</v>
      </c>
      <c r="X523" s="1">
        <v>0</v>
      </c>
      <c r="Y523" s="1">
        <v>2</v>
      </c>
      <c r="Z523" s="1">
        <v>0</v>
      </c>
      <c r="AA523" s="1">
        <v>2</v>
      </c>
      <c r="AB523" s="1" t="s">
        <v>47</v>
      </c>
      <c r="AC523" s="1">
        <v>6</v>
      </c>
      <c r="AD523" s="1" t="s">
        <v>53</v>
      </c>
      <c r="AE523" s="1" t="s">
        <v>69</v>
      </c>
      <c r="AF523" s="1">
        <v>2</v>
      </c>
      <c r="AG523" s="1">
        <v>0</v>
      </c>
      <c r="AH523" s="1">
        <v>1</v>
      </c>
      <c r="AI523" s="1">
        <v>2008</v>
      </c>
      <c r="AJ523" s="1" t="s">
        <v>10</v>
      </c>
      <c r="AK523" s="1">
        <v>108959</v>
      </c>
    </row>
    <row r="524" spans="1:37" x14ac:dyDescent="0.25">
      <c r="A524" s="5">
        <v>614</v>
      </c>
      <c r="B524" s="6">
        <v>20</v>
      </c>
      <c r="C524" s="6" t="s">
        <v>3</v>
      </c>
      <c r="D524" s="6">
        <v>8402</v>
      </c>
      <c r="E524" s="1" t="s">
        <v>45</v>
      </c>
      <c r="F524" s="1">
        <v>5</v>
      </c>
      <c r="G524" s="1">
        <v>5</v>
      </c>
      <c r="H524" s="1">
        <v>2007</v>
      </c>
      <c r="I524" s="1">
        <v>2007</v>
      </c>
      <c r="J524" s="1" t="s">
        <v>46</v>
      </c>
      <c r="K524" s="1" t="s">
        <v>47</v>
      </c>
      <c r="L524" s="1" t="s">
        <v>47</v>
      </c>
      <c r="M524" s="1" t="s">
        <v>55</v>
      </c>
      <c r="N524" s="1" t="s">
        <v>48</v>
      </c>
      <c r="O524" s="1" t="s">
        <v>47</v>
      </c>
      <c r="P524" s="1" t="s">
        <v>50</v>
      </c>
      <c r="Q524" s="1" t="s">
        <v>65</v>
      </c>
      <c r="R524" s="1">
        <v>206</v>
      </c>
      <c r="S524" s="1" t="s">
        <v>52</v>
      </c>
      <c r="T524" s="1">
        <v>1120</v>
      </c>
      <c r="U524" s="1">
        <v>0</v>
      </c>
      <c r="V524" s="1">
        <v>0</v>
      </c>
      <c r="W524" s="1">
        <v>1120</v>
      </c>
      <c r="X524" s="1">
        <v>1</v>
      </c>
      <c r="Y524" s="1">
        <v>0</v>
      </c>
      <c r="Z524" s="1">
        <v>3</v>
      </c>
      <c r="AA524" s="1">
        <v>1</v>
      </c>
      <c r="AB524" s="1" t="s">
        <v>47</v>
      </c>
      <c r="AC524" s="1">
        <v>6</v>
      </c>
      <c r="AD524" s="1" t="s">
        <v>53</v>
      </c>
      <c r="AE524" s="1" t="s">
        <v>76</v>
      </c>
      <c r="AF524" s="1">
        <v>0</v>
      </c>
      <c r="AG524" s="1">
        <v>0</v>
      </c>
      <c r="AH524" s="1">
        <v>12</v>
      </c>
      <c r="AI524" s="1">
        <v>2007</v>
      </c>
      <c r="AJ524" s="1" t="s">
        <v>10</v>
      </c>
      <c r="AK524" s="1">
        <v>147000</v>
      </c>
    </row>
    <row r="525" spans="1:37" x14ac:dyDescent="0.25">
      <c r="A525" s="5">
        <v>446</v>
      </c>
      <c r="B525" s="6">
        <v>20</v>
      </c>
      <c r="C525" s="6" t="s">
        <v>3</v>
      </c>
      <c r="D525" s="6">
        <v>9855</v>
      </c>
      <c r="E525" s="1" t="s">
        <v>59</v>
      </c>
      <c r="F525" s="1">
        <v>6</v>
      </c>
      <c r="G525" s="1">
        <v>5</v>
      </c>
      <c r="H525" s="1">
        <v>1956</v>
      </c>
      <c r="I525" s="1">
        <v>1956</v>
      </c>
      <c r="J525" s="1" t="s">
        <v>61</v>
      </c>
      <c r="K525" s="1" t="s">
        <v>47</v>
      </c>
      <c r="L525" s="1" t="s">
        <v>47</v>
      </c>
      <c r="M525" s="1" t="s">
        <v>49</v>
      </c>
      <c r="N525" s="1" t="s">
        <v>47</v>
      </c>
      <c r="O525" s="1" t="s">
        <v>47</v>
      </c>
      <c r="P525" s="1" t="s">
        <v>50</v>
      </c>
      <c r="Q525" s="1" t="s">
        <v>56</v>
      </c>
      <c r="R525" s="1">
        <v>0</v>
      </c>
      <c r="S525" s="1" t="s">
        <v>52</v>
      </c>
      <c r="T525" s="1">
        <v>1689</v>
      </c>
      <c r="U525" s="1">
        <v>0</v>
      </c>
      <c r="V525" s="1">
        <v>0</v>
      </c>
      <c r="W525" s="1">
        <v>1689</v>
      </c>
      <c r="X525" s="1">
        <v>1</v>
      </c>
      <c r="Y525" s="1">
        <v>0</v>
      </c>
      <c r="Z525" s="1">
        <v>3</v>
      </c>
      <c r="AA525" s="1">
        <v>1</v>
      </c>
      <c r="AB525" s="1" t="s">
        <v>47</v>
      </c>
      <c r="AC525" s="1">
        <v>7</v>
      </c>
      <c r="AD525" s="1" t="s">
        <v>53</v>
      </c>
      <c r="AE525" s="1" t="s">
        <v>54</v>
      </c>
      <c r="AF525" s="1">
        <v>2</v>
      </c>
      <c r="AG525" s="1">
        <v>0</v>
      </c>
      <c r="AH525" s="1">
        <v>11</v>
      </c>
      <c r="AI525" s="1">
        <v>2009</v>
      </c>
      <c r="AJ525" s="1" t="s">
        <v>9</v>
      </c>
      <c r="AK525" s="1">
        <v>127500</v>
      </c>
    </row>
    <row r="526" spans="1:37" x14ac:dyDescent="0.25">
      <c r="A526" s="5">
        <v>1322</v>
      </c>
      <c r="B526" s="6">
        <v>20</v>
      </c>
      <c r="C526" s="6" t="s">
        <v>3</v>
      </c>
      <c r="D526" s="6">
        <v>6627</v>
      </c>
      <c r="E526" s="1" t="s">
        <v>59</v>
      </c>
      <c r="F526" s="1">
        <v>3</v>
      </c>
      <c r="G526" s="1">
        <v>6</v>
      </c>
      <c r="H526" s="1">
        <v>1949</v>
      </c>
      <c r="I526" s="1">
        <v>1950</v>
      </c>
      <c r="J526" s="1" t="s">
        <v>61</v>
      </c>
      <c r="K526" s="1" t="s">
        <v>47</v>
      </c>
      <c r="L526" s="1" t="s">
        <v>47</v>
      </c>
      <c r="M526" s="1" t="s">
        <v>49</v>
      </c>
      <c r="N526" s="1" t="s">
        <v>74</v>
      </c>
      <c r="O526" s="1" t="s">
        <v>74</v>
      </c>
      <c r="P526" s="1" t="s">
        <v>74</v>
      </c>
      <c r="Q526" s="1" t="s">
        <v>74</v>
      </c>
      <c r="R526" s="1">
        <v>0</v>
      </c>
      <c r="S526" s="1" t="s">
        <v>75</v>
      </c>
      <c r="T526" s="1">
        <v>720</v>
      </c>
      <c r="U526" s="1">
        <v>0</v>
      </c>
      <c r="V526" s="1">
        <v>0</v>
      </c>
      <c r="W526" s="1">
        <v>720</v>
      </c>
      <c r="X526" s="1">
        <v>1</v>
      </c>
      <c r="Y526" s="1">
        <v>0</v>
      </c>
      <c r="Z526" s="1">
        <v>2</v>
      </c>
      <c r="AA526" s="1">
        <v>1</v>
      </c>
      <c r="AB526" s="1" t="s">
        <v>47</v>
      </c>
      <c r="AC526" s="1">
        <v>4</v>
      </c>
      <c r="AD526" s="1" t="s">
        <v>53</v>
      </c>
      <c r="AE526" s="1" t="s">
        <v>58</v>
      </c>
      <c r="AF526" s="1">
        <v>1</v>
      </c>
      <c r="AG526" s="1">
        <v>0</v>
      </c>
      <c r="AH526" s="1">
        <v>7</v>
      </c>
      <c r="AI526" s="1">
        <v>2008</v>
      </c>
      <c r="AJ526" s="1" t="s">
        <v>9</v>
      </c>
      <c r="AK526" s="1">
        <v>72500</v>
      </c>
    </row>
    <row r="527" spans="1:37" x14ac:dyDescent="0.25">
      <c r="A527" s="5">
        <v>705</v>
      </c>
      <c r="B527" s="6">
        <v>20</v>
      </c>
      <c r="C527" s="6" t="s">
        <v>3</v>
      </c>
      <c r="D527" s="6">
        <v>8400</v>
      </c>
      <c r="E527" s="1" t="s">
        <v>45</v>
      </c>
      <c r="F527" s="1">
        <v>7</v>
      </c>
      <c r="G527" s="1">
        <v>5</v>
      </c>
      <c r="H527" s="1">
        <v>2004</v>
      </c>
      <c r="I527" s="1">
        <v>2005</v>
      </c>
      <c r="J527" s="1" t="s">
        <v>46</v>
      </c>
      <c r="K527" s="1" t="s">
        <v>48</v>
      </c>
      <c r="L527" s="1" t="s">
        <v>47</v>
      </c>
      <c r="M527" s="1" t="s">
        <v>55</v>
      </c>
      <c r="N527" s="1" t="s">
        <v>48</v>
      </c>
      <c r="O527" s="1" t="s">
        <v>47</v>
      </c>
      <c r="P527" s="1" t="s">
        <v>68</v>
      </c>
      <c r="Q527" s="1" t="s">
        <v>63</v>
      </c>
      <c r="R527" s="1">
        <v>712</v>
      </c>
      <c r="S527" s="1" t="s">
        <v>52</v>
      </c>
      <c r="T527" s="1">
        <v>1484</v>
      </c>
      <c r="U527" s="1">
        <v>0</v>
      </c>
      <c r="V527" s="1">
        <v>0</v>
      </c>
      <c r="W527" s="1">
        <v>1484</v>
      </c>
      <c r="X527" s="1">
        <v>2</v>
      </c>
      <c r="Y527" s="1">
        <v>0</v>
      </c>
      <c r="Z527" s="1">
        <v>3</v>
      </c>
      <c r="AA527" s="1">
        <v>1</v>
      </c>
      <c r="AB527" s="1" t="s">
        <v>48</v>
      </c>
      <c r="AC527" s="1">
        <v>7</v>
      </c>
      <c r="AD527" s="1" t="s">
        <v>53</v>
      </c>
      <c r="AE527" s="1" t="s">
        <v>54</v>
      </c>
      <c r="AF527" s="1">
        <v>2</v>
      </c>
      <c r="AG527" s="1">
        <v>0</v>
      </c>
      <c r="AH527" s="1">
        <v>5</v>
      </c>
      <c r="AI527" s="1">
        <v>2010</v>
      </c>
      <c r="AJ527" s="1" t="s">
        <v>9</v>
      </c>
      <c r="AK527" s="1">
        <v>213000</v>
      </c>
    </row>
    <row r="528" spans="1:37" x14ac:dyDescent="0.25">
      <c r="A528" s="5">
        <v>671</v>
      </c>
      <c r="B528" s="6">
        <v>60</v>
      </c>
      <c r="C528" s="6" t="s">
        <v>3</v>
      </c>
      <c r="D528" s="6">
        <v>8633</v>
      </c>
      <c r="E528" s="1" t="s">
        <v>64</v>
      </c>
      <c r="F528" s="1">
        <v>6</v>
      </c>
      <c r="G528" s="1">
        <v>5</v>
      </c>
      <c r="H528" s="1">
        <v>2005</v>
      </c>
      <c r="I528" s="1">
        <v>2005</v>
      </c>
      <c r="J528" s="1" t="s">
        <v>46</v>
      </c>
      <c r="K528" s="1" t="s">
        <v>48</v>
      </c>
      <c r="L528" s="1" t="s">
        <v>47</v>
      </c>
      <c r="M528" s="1" t="s">
        <v>55</v>
      </c>
      <c r="N528" s="1" t="s">
        <v>48</v>
      </c>
      <c r="O528" s="1" t="s">
        <v>47</v>
      </c>
      <c r="P528" s="1" t="s">
        <v>50</v>
      </c>
      <c r="Q528" s="1" t="s">
        <v>63</v>
      </c>
      <c r="R528" s="1">
        <v>193</v>
      </c>
      <c r="S528" s="1" t="s">
        <v>52</v>
      </c>
      <c r="T528" s="1">
        <v>738</v>
      </c>
      <c r="U528" s="1">
        <v>738</v>
      </c>
      <c r="V528" s="1">
        <v>0</v>
      </c>
      <c r="W528" s="1">
        <v>1476</v>
      </c>
      <c r="X528" s="1">
        <v>2</v>
      </c>
      <c r="Y528" s="1">
        <v>1</v>
      </c>
      <c r="Z528" s="1">
        <v>3</v>
      </c>
      <c r="AA528" s="1">
        <v>1</v>
      </c>
      <c r="AB528" s="1" t="s">
        <v>48</v>
      </c>
      <c r="AC528" s="1">
        <v>7</v>
      </c>
      <c r="AD528" s="1" t="s">
        <v>53</v>
      </c>
      <c r="AE528" s="1" t="s">
        <v>54</v>
      </c>
      <c r="AF528" s="1">
        <v>2</v>
      </c>
      <c r="AG528" s="1">
        <v>0</v>
      </c>
      <c r="AH528" s="1">
        <v>2</v>
      </c>
      <c r="AI528" s="1">
        <v>2009</v>
      </c>
      <c r="AJ528" s="1" t="s">
        <v>9</v>
      </c>
      <c r="AK528" s="1">
        <v>173500</v>
      </c>
    </row>
    <row r="529" spans="1:37" x14ac:dyDescent="0.25">
      <c r="A529" s="5">
        <v>1077</v>
      </c>
      <c r="B529" s="6">
        <v>50</v>
      </c>
      <c r="C529" s="6" t="s">
        <v>3</v>
      </c>
      <c r="D529" s="6">
        <v>10800</v>
      </c>
      <c r="E529" s="1" t="s">
        <v>45</v>
      </c>
      <c r="F529" s="1">
        <v>5</v>
      </c>
      <c r="G529" s="1">
        <v>8</v>
      </c>
      <c r="H529" s="1">
        <v>1936</v>
      </c>
      <c r="I529" s="1">
        <v>1989</v>
      </c>
      <c r="J529" s="1" t="s">
        <v>46</v>
      </c>
      <c r="K529" s="1" t="s">
        <v>47</v>
      </c>
      <c r="L529" s="1" t="s">
        <v>47</v>
      </c>
      <c r="M529" s="1" t="s">
        <v>49</v>
      </c>
      <c r="N529" s="1" t="s">
        <v>66</v>
      </c>
      <c r="O529" s="1" t="s">
        <v>47</v>
      </c>
      <c r="P529" s="1" t="s">
        <v>50</v>
      </c>
      <c r="Q529" s="1" t="s">
        <v>65</v>
      </c>
      <c r="R529" s="1">
        <v>626</v>
      </c>
      <c r="S529" s="1" t="s">
        <v>52</v>
      </c>
      <c r="T529" s="1">
        <v>1096</v>
      </c>
      <c r="U529" s="1">
        <v>370</v>
      </c>
      <c r="V529" s="1">
        <v>0</v>
      </c>
      <c r="W529" s="1">
        <v>1466</v>
      </c>
      <c r="X529" s="1">
        <v>2</v>
      </c>
      <c r="Y529" s="1">
        <v>0</v>
      </c>
      <c r="Z529" s="1">
        <v>3</v>
      </c>
      <c r="AA529" s="1">
        <v>1</v>
      </c>
      <c r="AB529" s="1" t="s">
        <v>48</v>
      </c>
      <c r="AC529" s="1">
        <v>7</v>
      </c>
      <c r="AD529" s="1" t="s">
        <v>73</v>
      </c>
      <c r="AE529" s="1" t="s">
        <v>54</v>
      </c>
      <c r="AF529" s="1">
        <v>2</v>
      </c>
      <c r="AG529" s="1">
        <v>0</v>
      </c>
      <c r="AH529" s="1">
        <v>4</v>
      </c>
      <c r="AI529" s="1">
        <v>2006</v>
      </c>
      <c r="AJ529" s="1" t="s">
        <v>9</v>
      </c>
      <c r="AK529" s="1">
        <v>170000</v>
      </c>
    </row>
    <row r="530" spans="1:37" x14ac:dyDescent="0.25">
      <c r="A530" s="5">
        <v>909</v>
      </c>
      <c r="B530" s="6">
        <v>20</v>
      </c>
      <c r="C530" s="6" t="s">
        <v>3</v>
      </c>
      <c r="D530" s="6">
        <v>8885</v>
      </c>
      <c r="E530" s="1" t="s">
        <v>45</v>
      </c>
      <c r="F530" s="1">
        <v>5</v>
      </c>
      <c r="G530" s="1">
        <v>5</v>
      </c>
      <c r="H530" s="1">
        <v>1983</v>
      </c>
      <c r="I530" s="1">
        <v>1983</v>
      </c>
      <c r="J530" s="1" t="s">
        <v>46</v>
      </c>
      <c r="K530" s="1" t="s">
        <v>47</v>
      </c>
      <c r="L530" s="1" t="s">
        <v>47</v>
      </c>
      <c r="M530" s="1" t="s">
        <v>49</v>
      </c>
      <c r="N530" s="1" t="s">
        <v>48</v>
      </c>
      <c r="O530" s="1" t="s">
        <v>47</v>
      </c>
      <c r="P530" s="1" t="s">
        <v>68</v>
      </c>
      <c r="Q530" s="1" t="s">
        <v>51</v>
      </c>
      <c r="R530" s="1">
        <v>301</v>
      </c>
      <c r="S530" s="1" t="s">
        <v>52</v>
      </c>
      <c r="T530" s="1">
        <v>902</v>
      </c>
      <c r="U530" s="1">
        <v>0</v>
      </c>
      <c r="V530" s="1">
        <v>0</v>
      </c>
      <c r="W530" s="1">
        <v>902</v>
      </c>
      <c r="X530" s="1">
        <v>1</v>
      </c>
      <c r="Y530" s="1">
        <v>0</v>
      </c>
      <c r="Z530" s="1">
        <v>2</v>
      </c>
      <c r="AA530" s="1">
        <v>1</v>
      </c>
      <c r="AB530" s="1" t="s">
        <v>47</v>
      </c>
      <c r="AC530" s="1">
        <v>5</v>
      </c>
      <c r="AD530" s="1" t="s">
        <v>53</v>
      </c>
      <c r="AE530" s="1" t="s">
        <v>54</v>
      </c>
      <c r="AF530" s="1">
        <v>2</v>
      </c>
      <c r="AG530" s="1">
        <v>0</v>
      </c>
      <c r="AH530" s="1">
        <v>6</v>
      </c>
      <c r="AI530" s="1">
        <v>2006</v>
      </c>
      <c r="AJ530" s="1" t="s">
        <v>9</v>
      </c>
      <c r="AK530" s="1">
        <v>131000</v>
      </c>
    </row>
    <row r="531" spans="1:37" x14ac:dyDescent="0.25">
      <c r="A531" s="5">
        <v>535</v>
      </c>
      <c r="B531" s="6">
        <v>60</v>
      </c>
      <c r="C531" s="6" t="s">
        <v>3</v>
      </c>
      <c r="D531" s="6">
        <v>9056</v>
      </c>
      <c r="E531" s="1" t="s">
        <v>45</v>
      </c>
      <c r="F531" s="1">
        <v>8</v>
      </c>
      <c r="G531" s="1">
        <v>5</v>
      </c>
      <c r="H531" s="1">
        <v>2004</v>
      </c>
      <c r="I531" s="1">
        <v>2004</v>
      </c>
      <c r="J531" s="1" t="s">
        <v>46</v>
      </c>
      <c r="K531" s="1" t="s">
        <v>48</v>
      </c>
      <c r="L531" s="1" t="s">
        <v>47</v>
      </c>
      <c r="M531" s="1" t="s">
        <v>55</v>
      </c>
      <c r="N531" s="1" t="s">
        <v>62</v>
      </c>
      <c r="O531" s="1" t="s">
        <v>48</v>
      </c>
      <c r="P531" s="1" t="s">
        <v>68</v>
      </c>
      <c r="Q531" s="1" t="s">
        <v>56</v>
      </c>
      <c r="R531" s="1">
        <v>0</v>
      </c>
      <c r="S531" s="1" t="s">
        <v>52</v>
      </c>
      <c r="T531" s="1">
        <v>707</v>
      </c>
      <c r="U531" s="1">
        <v>707</v>
      </c>
      <c r="V531" s="1">
        <v>0</v>
      </c>
      <c r="W531" s="1">
        <v>1414</v>
      </c>
      <c r="X531" s="1">
        <v>2</v>
      </c>
      <c r="Y531" s="1">
        <v>1</v>
      </c>
      <c r="Z531" s="1">
        <v>3</v>
      </c>
      <c r="AA531" s="1">
        <v>1</v>
      </c>
      <c r="AB531" s="1" t="s">
        <v>48</v>
      </c>
      <c r="AC531" s="1">
        <v>6</v>
      </c>
      <c r="AD531" s="1" t="s">
        <v>53</v>
      </c>
      <c r="AE531" s="1" t="s">
        <v>54</v>
      </c>
      <c r="AF531" s="1">
        <v>2</v>
      </c>
      <c r="AG531" s="1">
        <v>0</v>
      </c>
      <c r="AH531" s="1">
        <v>10</v>
      </c>
      <c r="AI531" s="1">
        <v>2006</v>
      </c>
      <c r="AJ531" s="1" t="s">
        <v>9</v>
      </c>
      <c r="AK531" s="1">
        <v>178000</v>
      </c>
    </row>
    <row r="532" spans="1:37" x14ac:dyDescent="0.25">
      <c r="A532" s="5">
        <v>272</v>
      </c>
      <c r="B532" s="6">
        <v>20</v>
      </c>
      <c r="C532" s="6" t="s">
        <v>3</v>
      </c>
      <c r="D532" s="6">
        <v>39104</v>
      </c>
      <c r="E532" s="1" t="s">
        <v>71</v>
      </c>
      <c r="F532" s="1">
        <v>7</v>
      </c>
      <c r="G532" s="1">
        <v>7</v>
      </c>
      <c r="H532" s="1">
        <v>1954</v>
      </c>
      <c r="I532" s="1">
        <v>2005</v>
      </c>
      <c r="J532" s="1" t="s">
        <v>72</v>
      </c>
      <c r="K532" s="1" t="s">
        <v>47</v>
      </c>
      <c r="L532" s="1" t="s">
        <v>47</v>
      </c>
      <c r="M532" s="1" t="s">
        <v>49</v>
      </c>
      <c r="N532" s="1" t="s">
        <v>48</v>
      </c>
      <c r="O532" s="1" t="s">
        <v>47</v>
      </c>
      <c r="P532" s="1" t="s">
        <v>48</v>
      </c>
      <c r="Q532" s="1" t="s">
        <v>60</v>
      </c>
      <c r="R532" s="1">
        <v>226</v>
      </c>
      <c r="S532" s="1" t="s">
        <v>52</v>
      </c>
      <c r="T532" s="1">
        <v>1363</v>
      </c>
      <c r="U532" s="1">
        <v>0</v>
      </c>
      <c r="V532" s="1">
        <v>0</v>
      </c>
      <c r="W532" s="1">
        <v>1363</v>
      </c>
      <c r="X532" s="1">
        <v>1</v>
      </c>
      <c r="Y532" s="1">
        <v>0</v>
      </c>
      <c r="Z532" s="1">
        <v>2</v>
      </c>
      <c r="AA532" s="1">
        <v>1</v>
      </c>
      <c r="AB532" s="1" t="s">
        <v>47</v>
      </c>
      <c r="AC532" s="1">
        <v>5</v>
      </c>
      <c r="AD532" s="1" t="s">
        <v>77</v>
      </c>
      <c r="AE532" s="1" t="s">
        <v>54</v>
      </c>
      <c r="AF532" s="1">
        <v>2</v>
      </c>
      <c r="AG532" s="1">
        <v>0</v>
      </c>
      <c r="AH532" s="1">
        <v>4</v>
      </c>
      <c r="AI532" s="1">
        <v>2008</v>
      </c>
      <c r="AJ532" s="1" t="s">
        <v>9</v>
      </c>
      <c r="AK532" s="1">
        <v>241500</v>
      </c>
    </row>
    <row r="533" spans="1:37" x14ac:dyDescent="0.25">
      <c r="A533" s="5">
        <v>700</v>
      </c>
      <c r="B533" s="6">
        <v>120</v>
      </c>
      <c r="C533" s="6" t="s">
        <v>5</v>
      </c>
      <c r="D533" s="6">
        <v>4282</v>
      </c>
      <c r="E533" s="1" t="s">
        <v>45</v>
      </c>
      <c r="F533" s="1">
        <v>7</v>
      </c>
      <c r="G533" s="1">
        <v>5</v>
      </c>
      <c r="H533" s="1">
        <v>2004</v>
      </c>
      <c r="I533" s="1">
        <v>2004</v>
      </c>
      <c r="J533" s="1" t="s">
        <v>46</v>
      </c>
      <c r="K533" s="1" t="s">
        <v>48</v>
      </c>
      <c r="L533" s="1" t="s">
        <v>47</v>
      </c>
      <c r="M533" s="1" t="s">
        <v>55</v>
      </c>
      <c r="N533" s="1" t="s">
        <v>48</v>
      </c>
      <c r="O533" s="1" t="s">
        <v>47</v>
      </c>
      <c r="P533" s="1" t="s">
        <v>70</v>
      </c>
      <c r="Q533" s="1" t="s">
        <v>63</v>
      </c>
      <c r="R533" s="1">
        <v>16</v>
      </c>
      <c r="S533" s="1" t="s">
        <v>52</v>
      </c>
      <c r="T533" s="1">
        <v>1391</v>
      </c>
      <c r="U533" s="1">
        <v>0</v>
      </c>
      <c r="V533" s="1">
        <v>0</v>
      </c>
      <c r="W533" s="1">
        <v>1391</v>
      </c>
      <c r="X533" s="1">
        <v>2</v>
      </c>
      <c r="Y533" s="1">
        <v>0</v>
      </c>
      <c r="Z533" s="1">
        <v>2</v>
      </c>
      <c r="AA533" s="1">
        <v>1</v>
      </c>
      <c r="AB533" s="1" t="s">
        <v>48</v>
      </c>
      <c r="AC533" s="1">
        <v>5</v>
      </c>
      <c r="AD533" s="1" t="s">
        <v>53</v>
      </c>
      <c r="AE533" s="1" t="s">
        <v>54</v>
      </c>
      <c r="AF533" s="1">
        <v>2</v>
      </c>
      <c r="AG533" s="1">
        <v>0</v>
      </c>
      <c r="AH533" s="1">
        <v>7</v>
      </c>
      <c r="AI533" s="1">
        <v>2008</v>
      </c>
      <c r="AJ533" s="1" t="s">
        <v>9</v>
      </c>
      <c r="AK533" s="1">
        <v>196000</v>
      </c>
    </row>
    <row r="534" spans="1:37" x14ac:dyDescent="0.25">
      <c r="A534" s="5">
        <v>966</v>
      </c>
      <c r="B534" s="6">
        <v>60</v>
      </c>
      <c r="C534" s="6" t="s">
        <v>3</v>
      </c>
      <c r="D534" s="6">
        <v>10237</v>
      </c>
      <c r="E534" s="1" t="s">
        <v>45</v>
      </c>
      <c r="F534" s="1">
        <v>6</v>
      </c>
      <c r="G534" s="1">
        <v>5</v>
      </c>
      <c r="H534" s="1">
        <v>2005</v>
      </c>
      <c r="I534" s="1">
        <v>2007</v>
      </c>
      <c r="J534" s="1" t="s">
        <v>46</v>
      </c>
      <c r="K534" s="1" t="s">
        <v>48</v>
      </c>
      <c r="L534" s="1" t="s">
        <v>47</v>
      </c>
      <c r="M534" s="1" t="s">
        <v>55</v>
      </c>
      <c r="N534" s="1" t="s">
        <v>48</v>
      </c>
      <c r="O534" s="1" t="s">
        <v>47</v>
      </c>
      <c r="P534" s="1" t="s">
        <v>50</v>
      </c>
      <c r="Q534" s="1" t="s">
        <v>56</v>
      </c>
      <c r="R534" s="1">
        <v>0</v>
      </c>
      <c r="S534" s="1" t="s">
        <v>52</v>
      </c>
      <c r="T534" s="1">
        <v>783</v>
      </c>
      <c r="U534" s="1">
        <v>701</v>
      </c>
      <c r="V534" s="1">
        <v>0</v>
      </c>
      <c r="W534" s="1">
        <v>1484</v>
      </c>
      <c r="X534" s="1">
        <v>2</v>
      </c>
      <c r="Y534" s="1">
        <v>1</v>
      </c>
      <c r="Z534" s="1">
        <v>3</v>
      </c>
      <c r="AA534" s="1">
        <v>1</v>
      </c>
      <c r="AB534" s="1" t="s">
        <v>48</v>
      </c>
      <c r="AC534" s="1">
        <v>8</v>
      </c>
      <c r="AD534" s="1" t="s">
        <v>53</v>
      </c>
      <c r="AE534" s="1" t="s">
        <v>54</v>
      </c>
      <c r="AF534" s="1">
        <v>2</v>
      </c>
      <c r="AG534" s="1">
        <v>0</v>
      </c>
      <c r="AH534" s="1">
        <v>7</v>
      </c>
      <c r="AI534" s="1">
        <v>2007</v>
      </c>
      <c r="AJ534" s="1" t="s">
        <v>10</v>
      </c>
      <c r="AK534" s="1">
        <v>178900</v>
      </c>
    </row>
    <row r="535" spans="1:37" x14ac:dyDescent="0.25">
      <c r="A535" s="5">
        <v>233</v>
      </c>
      <c r="B535" s="6">
        <v>160</v>
      </c>
      <c r="C535" s="6" t="s">
        <v>4</v>
      </c>
      <c r="D535" s="6">
        <v>1680</v>
      </c>
      <c r="E535" s="1" t="s">
        <v>45</v>
      </c>
      <c r="F535" s="1">
        <v>6</v>
      </c>
      <c r="G535" s="1">
        <v>5</v>
      </c>
      <c r="H535" s="1">
        <v>1972</v>
      </c>
      <c r="I535" s="1">
        <v>1972</v>
      </c>
      <c r="J535" s="1" t="s">
        <v>46</v>
      </c>
      <c r="K535" s="1" t="s">
        <v>47</v>
      </c>
      <c r="L535" s="1" t="s">
        <v>47</v>
      </c>
      <c r="M535" s="1" t="s">
        <v>49</v>
      </c>
      <c r="N535" s="1" t="s">
        <v>47</v>
      </c>
      <c r="O535" s="1" t="s">
        <v>47</v>
      </c>
      <c r="P535" s="1" t="s">
        <v>50</v>
      </c>
      <c r="Q535" s="1" t="s">
        <v>56</v>
      </c>
      <c r="R535" s="1">
        <v>0</v>
      </c>
      <c r="S535" s="1" t="s">
        <v>52</v>
      </c>
      <c r="T535" s="1">
        <v>483</v>
      </c>
      <c r="U535" s="1">
        <v>504</v>
      </c>
      <c r="V535" s="1">
        <v>0</v>
      </c>
      <c r="W535" s="1">
        <v>987</v>
      </c>
      <c r="X535" s="1">
        <v>1</v>
      </c>
      <c r="Y535" s="1">
        <v>1</v>
      </c>
      <c r="Z535" s="1">
        <v>2</v>
      </c>
      <c r="AA535" s="1">
        <v>1</v>
      </c>
      <c r="AB535" s="1" t="s">
        <v>47</v>
      </c>
      <c r="AC535" s="1">
        <v>5</v>
      </c>
      <c r="AD535" s="1" t="s">
        <v>53</v>
      </c>
      <c r="AE535" s="1" t="s">
        <v>54</v>
      </c>
      <c r="AF535" s="1">
        <v>1</v>
      </c>
      <c r="AG535" s="1">
        <v>0</v>
      </c>
      <c r="AH535" s="1">
        <v>6</v>
      </c>
      <c r="AI535" s="1">
        <v>2006</v>
      </c>
      <c r="AJ535" s="1" t="s">
        <v>9</v>
      </c>
      <c r="AK535" s="1">
        <v>94500</v>
      </c>
    </row>
    <row r="536" spans="1:37" x14ac:dyDescent="0.25">
      <c r="A536" s="5">
        <v>398</v>
      </c>
      <c r="B536" s="6">
        <v>60</v>
      </c>
      <c r="C536" s="6" t="s">
        <v>3</v>
      </c>
      <c r="D536" s="6">
        <v>7590</v>
      </c>
      <c r="E536" s="1" t="s">
        <v>45</v>
      </c>
      <c r="F536" s="1">
        <v>5</v>
      </c>
      <c r="G536" s="1">
        <v>5</v>
      </c>
      <c r="H536" s="1">
        <v>1962</v>
      </c>
      <c r="I536" s="1">
        <v>1962</v>
      </c>
      <c r="J536" s="1" t="s">
        <v>46</v>
      </c>
      <c r="K536" s="1" t="s">
        <v>47</v>
      </c>
      <c r="L536" s="1" t="s">
        <v>47</v>
      </c>
      <c r="M536" s="1" t="s">
        <v>49</v>
      </c>
      <c r="N536" s="1" t="s">
        <v>47</v>
      </c>
      <c r="O536" s="1" t="s">
        <v>47</v>
      </c>
      <c r="P536" s="1" t="s">
        <v>50</v>
      </c>
      <c r="Q536" s="1" t="s">
        <v>65</v>
      </c>
      <c r="R536" s="1">
        <v>540</v>
      </c>
      <c r="S536" s="1" t="s">
        <v>52</v>
      </c>
      <c r="T536" s="1">
        <v>876</v>
      </c>
      <c r="U536" s="1">
        <v>936</v>
      </c>
      <c r="V536" s="1">
        <v>0</v>
      </c>
      <c r="W536" s="1">
        <v>1812</v>
      </c>
      <c r="X536" s="1">
        <v>2</v>
      </c>
      <c r="Y536" s="1">
        <v>0</v>
      </c>
      <c r="Z536" s="1">
        <v>4</v>
      </c>
      <c r="AA536" s="1">
        <v>1</v>
      </c>
      <c r="AB536" s="1" t="s">
        <v>47</v>
      </c>
      <c r="AC536" s="1">
        <v>8</v>
      </c>
      <c r="AD536" s="1" t="s">
        <v>53</v>
      </c>
      <c r="AE536" s="1" t="s">
        <v>54</v>
      </c>
      <c r="AF536" s="1">
        <v>1</v>
      </c>
      <c r="AG536" s="1">
        <v>0</v>
      </c>
      <c r="AH536" s="1">
        <v>7</v>
      </c>
      <c r="AI536" s="1">
        <v>2007</v>
      </c>
      <c r="AJ536" s="1" t="s">
        <v>9</v>
      </c>
      <c r="AK536" s="1">
        <v>169500</v>
      </c>
    </row>
    <row r="537" spans="1:37" x14ac:dyDescent="0.25">
      <c r="A537" s="5">
        <v>149</v>
      </c>
      <c r="B537" s="6">
        <v>20</v>
      </c>
      <c r="C537" s="6" t="s">
        <v>3</v>
      </c>
      <c r="D537" s="6">
        <v>7500</v>
      </c>
      <c r="E537" s="1" t="s">
        <v>45</v>
      </c>
      <c r="F537" s="1">
        <v>7</v>
      </c>
      <c r="G537" s="1">
        <v>5</v>
      </c>
      <c r="H537" s="1">
        <v>2004</v>
      </c>
      <c r="I537" s="1">
        <v>2005</v>
      </c>
      <c r="J537" s="1" t="s">
        <v>46</v>
      </c>
      <c r="K537" s="1" t="s">
        <v>47</v>
      </c>
      <c r="L537" s="1" t="s">
        <v>47</v>
      </c>
      <c r="M537" s="1" t="s">
        <v>55</v>
      </c>
      <c r="N537" s="1" t="s">
        <v>48</v>
      </c>
      <c r="O537" s="1" t="s">
        <v>47</v>
      </c>
      <c r="P537" s="1" t="s">
        <v>50</v>
      </c>
      <c r="Q537" s="1" t="s">
        <v>63</v>
      </c>
      <c r="R537" s="1">
        <v>680</v>
      </c>
      <c r="S537" s="1" t="s">
        <v>52</v>
      </c>
      <c r="T537" s="1">
        <v>1080</v>
      </c>
      <c r="U537" s="1">
        <v>0</v>
      </c>
      <c r="V537" s="1">
        <v>0</v>
      </c>
      <c r="W537" s="1">
        <v>1080</v>
      </c>
      <c r="X537" s="1">
        <v>1</v>
      </c>
      <c r="Y537" s="1">
        <v>0</v>
      </c>
      <c r="Z537" s="1">
        <v>3</v>
      </c>
      <c r="AA537" s="1">
        <v>1</v>
      </c>
      <c r="AB537" s="1" t="s">
        <v>48</v>
      </c>
      <c r="AC537" s="1">
        <v>6</v>
      </c>
      <c r="AD537" s="1" t="s">
        <v>53</v>
      </c>
      <c r="AE537" s="1" t="s">
        <v>76</v>
      </c>
      <c r="AF537" s="1">
        <v>0</v>
      </c>
      <c r="AG537" s="1">
        <v>0</v>
      </c>
      <c r="AH537" s="1">
        <v>4</v>
      </c>
      <c r="AI537" s="1">
        <v>2008</v>
      </c>
      <c r="AJ537" s="1" t="s">
        <v>9</v>
      </c>
      <c r="AK537" s="1">
        <v>141000</v>
      </c>
    </row>
    <row r="538" spans="1:37" x14ac:dyDescent="0.25">
      <c r="A538" s="5">
        <v>653</v>
      </c>
      <c r="B538" s="6">
        <v>60</v>
      </c>
      <c r="C538" s="6" t="s">
        <v>3</v>
      </c>
      <c r="D538" s="6">
        <v>8750</v>
      </c>
      <c r="E538" s="1" t="s">
        <v>45</v>
      </c>
      <c r="F538" s="1">
        <v>7</v>
      </c>
      <c r="G538" s="1">
        <v>5</v>
      </c>
      <c r="H538" s="1">
        <v>1996</v>
      </c>
      <c r="I538" s="1">
        <v>1996</v>
      </c>
      <c r="J538" s="1" t="s">
        <v>46</v>
      </c>
      <c r="K538" s="1" t="s">
        <v>48</v>
      </c>
      <c r="L538" s="1" t="s">
        <v>47</v>
      </c>
      <c r="M538" s="1" t="s">
        <v>55</v>
      </c>
      <c r="N538" s="1" t="s">
        <v>48</v>
      </c>
      <c r="O538" s="1" t="s">
        <v>47</v>
      </c>
      <c r="P538" s="1" t="s">
        <v>50</v>
      </c>
      <c r="Q538" s="1" t="s">
        <v>56</v>
      </c>
      <c r="R538" s="1">
        <v>0</v>
      </c>
      <c r="S538" s="1" t="s">
        <v>52</v>
      </c>
      <c r="T538" s="1">
        <v>909</v>
      </c>
      <c r="U538" s="1">
        <v>807</v>
      </c>
      <c r="V538" s="1">
        <v>0</v>
      </c>
      <c r="W538" s="1">
        <v>1716</v>
      </c>
      <c r="X538" s="1">
        <v>2</v>
      </c>
      <c r="Y538" s="1">
        <v>1</v>
      </c>
      <c r="Z538" s="1">
        <v>2</v>
      </c>
      <c r="AA538" s="1">
        <v>1</v>
      </c>
      <c r="AB538" s="1" t="s">
        <v>48</v>
      </c>
      <c r="AC538" s="1">
        <v>7</v>
      </c>
      <c r="AD538" s="1" t="s">
        <v>53</v>
      </c>
      <c r="AE538" s="1" t="s">
        <v>54</v>
      </c>
      <c r="AF538" s="1">
        <v>2</v>
      </c>
      <c r="AG538" s="1">
        <v>0</v>
      </c>
      <c r="AH538" s="1">
        <v>7</v>
      </c>
      <c r="AI538" s="1">
        <v>2009</v>
      </c>
      <c r="AJ538" s="1" t="s">
        <v>9</v>
      </c>
      <c r="AK538" s="1">
        <v>191000</v>
      </c>
    </row>
    <row r="539" spans="1:37" x14ac:dyDescent="0.25">
      <c r="A539" s="5">
        <v>366</v>
      </c>
      <c r="B539" s="6">
        <v>70</v>
      </c>
      <c r="C539" s="6" t="s">
        <v>4</v>
      </c>
      <c r="D539" s="6">
        <v>10690</v>
      </c>
      <c r="E539" s="1" t="s">
        <v>45</v>
      </c>
      <c r="F539" s="1">
        <v>5</v>
      </c>
      <c r="G539" s="1">
        <v>7</v>
      </c>
      <c r="H539" s="1">
        <v>1920</v>
      </c>
      <c r="I539" s="1">
        <v>1997</v>
      </c>
      <c r="J539" s="1" t="s">
        <v>61</v>
      </c>
      <c r="K539" s="1" t="s">
        <v>47</v>
      </c>
      <c r="L539" s="1" t="s">
        <v>48</v>
      </c>
      <c r="M539" s="1" t="s">
        <v>49</v>
      </c>
      <c r="N539" s="1" t="s">
        <v>47</v>
      </c>
      <c r="O539" s="1" t="s">
        <v>66</v>
      </c>
      <c r="P539" s="1" t="s">
        <v>50</v>
      </c>
      <c r="Q539" s="1" t="s">
        <v>60</v>
      </c>
      <c r="R539" s="1">
        <v>456</v>
      </c>
      <c r="S539" s="1" t="s">
        <v>52</v>
      </c>
      <c r="T539" s="1">
        <v>672</v>
      </c>
      <c r="U539" s="1">
        <v>672</v>
      </c>
      <c r="V539" s="1">
        <v>0</v>
      </c>
      <c r="W539" s="1">
        <v>1344</v>
      </c>
      <c r="X539" s="1">
        <v>1</v>
      </c>
      <c r="Y539" s="1">
        <v>0</v>
      </c>
      <c r="Z539" s="1">
        <v>3</v>
      </c>
      <c r="AA539" s="1">
        <v>1</v>
      </c>
      <c r="AB539" s="1" t="s">
        <v>47</v>
      </c>
      <c r="AC539" s="1">
        <v>6</v>
      </c>
      <c r="AD539" s="1" t="s">
        <v>53</v>
      </c>
      <c r="AE539" s="1" t="s">
        <v>58</v>
      </c>
      <c r="AF539" s="1">
        <v>1</v>
      </c>
      <c r="AG539" s="1">
        <v>0</v>
      </c>
      <c r="AH539" s="1">
        <v>7</v>
      </c>
      <c r="AI539" s="1">
        <v>2009</v>
      </c>
      <c r="AJ539" s="1" t="s">
        <v>9</v>
      </c>
      <c r="AK539" s="1">
        <v>147000</v>
      </c>
    </row>
    <row r="540" spans="1:37" x14ac:dyDescent="0.25">
      <c r="A540" s="5">
        <v>783</v>
      </c>
      <c r="B540" s="6">
        <v>20</v>
      </c>
      <c r="C540" s="6" t="s">
        <v>3</v>
      </c>
      <c r="D540" s="6">
        <v>16285</v>
      </c>
      <c r="E540" s="1" t="s">
        <v>45</v>
      </c>
      <c r="F540" s="1">
        <v>7</v>
      </c>
      <c r="G540" s="1">
        <v>5</v>
      </c>
      <c r="H540" s="1">
        <v>2001</v>
      </c>
      <c r="I540" s="1">
        <v>2002</v>
      </c>
      <c r="J540" s="1" t="s">
        <v>46</v>
      </c>
      <c r="K540" s="1" t="s">
        <v>48</v>
      </c>
      <c r="L540" s="1" t="s">
        <v>47</v>
      </c>
      <c r="M540" s="1" t="s">
        <v>55</v>
      </c>
      <c r="N540" s="1" t="s">
        <v>48</v>
      </c>
      <c r="O540" s="1" t="s">
        <v>47</v>
      </c>
      <c r="P540" s="1" t="s">
        <v>50</v>
      </c>
      <c r="Q540" s="1" t="s">
        <v>56</v>
      </c>
      <c r="R540" s="1">
        <v>0</v>
      </c>
      <c r="S540" s="1" t="s">
        <v>52</v>
      </c>
      <c r="T540" s="1">
        <v>1430</v>
      </c>
      <c r="U540" s="1">
        <v>0</v>
      </c>
      <c r="V540" s="1">
        <v>0</v>
      </c>
      <c r="W540" s="1">
        <v>1430</v>
      </c>
      <c r="X540" s="1">
        <v>2</v>
      </c>
      <c r="Y540" s="1">
        <v>0</v>
      </c>
      <c r="Z540" s="1">
        <v>3</v>
      </c>
      <c r="AA540" s="1">
        <v>1</v>
      </c>
      <c r="AB540" s="1" t="s">
        <v>48</v>
      </c>
      <c r="AC540" s="1">
        <v>6</v>
      </c>
      <c r="AD540" s="1" t="s">
        <v>53</v>
      </c>
      <c r="AE540" s="1" t="s">
        <v>54</v>
      </c>
      <c r="AF540" s="1">
        <v>2</v>
      </c>
      <c r="AG540" s="1">
        <v>0</v>
      </c>
      <c r="AH540" s="1">
        <v>6</v>
      </c>
      <c r="AI540" s="1">
        <v>2009</v>
      </c>
      <c r="AJ540" s="1" t="s">
        <v>9</v>
      </c>
      <c r="AK540" s="1">
        <v>187100</v>
      </c>
    </row>
    <row r="541" spans="1:37" x14ac:dyDescent="0.25">
      <c r="A541" s="5">
        <v>564</v>
      </c>
      <c r="B541" s="6">
        <v>50</v>
      </c>
      <c r="C541" s="6" t="s">
        <v>3</v>
      </c>
      <c r="D541" s="6">
        <v>21780</v>
      </c>
      <c r="E541" s="1" t="s">
        <v>45</v>
      </c>
      <c r="F541" s="1">
        <v>6</v>
      </c>
      <c r="G541" s="1">
        <v>7</v>
      </c>
      <c r="H541" s="1">
        <v>1918</v>
      </c>
      <c r="I541" s="1">
        <v>1950</v>
      </c>
      <c r="J541" s="1" t="s">
        <v>46</v>
      </c>
      <c r="K541" s="1" t="s">
        <v>47</v>
      </c>
      <c r="L541" s="1" t="s">
        <v>47</v>
      </c>
      <c r="M541" s="1" t="s">
        <v>67</v>
      </c>
      <c r="N541" s="1" t="s">
        <v>48</v>
      </c>
      <c r="O541" s="1" t="s">
        <v>47</v>
      </c>
      <c r="P541" s="1" t="s">
        <v>70</v>
      </c>
      <c r="Q541" s="1" t="s">
        <v>56</v>
      </c>
      <c r="R541" s="1">
        <v>0</v>
      </c>
      <c r="S541" s="1" t="s">
        <v>52</v>
      </c>
      <c r="T541" s="1">
        <v>1163</v>
      </c>
      <c r="U541" s="1">
        <v>511</v>
      </c>
      <c r="V541" s="1">
        <v>0</v>
      </c>
      <c r="W541" s="1">
        <v>1674</v>
      </c>
      <c r="X541" s="1">
        <v>2</v>
      </c>
      <c r="Y541" s="1">
        <v>0</v>
      </c>
      <c r="Z541" s="1">
        <v>4</v>
      </c>
      <c r="AA541" s="1">
        <v>1</v>
      </c>
      <c r="AB541" s="1" t="s">
        <v>47</v>
      </c>
      <c r="AC541" s="1">
        <v>8</v>
      </c>
      <c r="AD541" s="1" t="s">
        <v>53</v>
      </c>
      <c r="AE541" s="1" t="s">
        <v>58</v>
      </c>
      <c r="AF541" s="1">
        <v>2</v>
      </c>
      <c r="AG541" s="1">
        <v>0</v>
      </c>
      <c r="AH541" s="1">
        <v>7</v>
      </c>
      <c r="AI541" s="1">
        <v>2008</v>
      </c>
      <c r="AJ541" s="1" t="s">
        <v>9</v>
      </c>
      <c r="AK541" s="1">
        <v>185000</v>
      </c>
    </row>
    <row r="542" spans="1:37" x14ac:dyDescent="0.25">
      <c r="A542" s="5">
        <v>1115</v>
      </c>
      <c r="B542" s="6">
        <v>20</v>
      </c>
      <c r="C542" s="6" t="s">
        <v>3</v>
      </c>
      <c r="D542" s="6">
        <v>5400</v>
      </c>
      <c r="E542" s="1" t="s">
        <v>45</v>
      </c>
      <c r="F542" s="1">
        <v>5</v>
      </c>
      <c r="G542" s="1">
        <v>7</v>
      </c>
      <c r="H542" s="1">
        <v>1954</v>
      </c>
      <c r="I542" s="1">
        <v>2000</v>
      </c>
      <c r="J542" s="1" t="s">
        <v>46</v>
      </c>
      <c r="K542" s="1" t="s">
        <v>47</v>
      </c>
      <c r="L542" s="1" t="s">
        <v>48</v>
      </c>
      <c r="M542" s="1" t="s">
        <v>49</v>
      </c>
      <c r="N542" s="1" t="s">
        <v>47</v>
      </c>
      <c r="O542" s="1" t="s">
        <v>47</v>
      </c>
      <c r="P542" s="1" t="s">
        <v>50</v>
      </c>
      <c r="Q542" s="1" t="s">
        <v>60</v>
      </c>
      <c r="R542" s="1">
        <v>415</v>
      </c>
      <c r="S542" s="1" t="s">
        <v>52</v>
      </c>
      <c r="T542" s="1">
        <v>833</v>
      </c>
      <c r="U542" s="1">
        <v>0</v>
      </c>
      <c r="V542" s="1">
        <v>0</v>
      </c>
      <c r="W542" s="1">
        <v>833</v>
      </c>
      <c r="X542" s="1">
        <v>1</v>
      </c>
      <c r="Y542" s="1">
        <v>0</v>
      </c>
      <c r="Z542" s="1">
        <v>2</v>
      </c>
      <c r="AA542" s="1">
        <v>1</v>
      </c>
      <c r="AB542" s="1" t="s">
        <v>48</v>
      </c>
      <c r="AC542" s="1">
        <v>4</v>
      </c>
      <c r="AD542" s="1" t="s">
        <v>53</v>
      </c>
      <c r="AE542" s="1" t="s">
        <v>58</v>
      </c>
      <c r="AF542" s="1">
        <v>1</v>
      </c>
      <c r="AG542" s="1">
        <v>0</v>
      </c>
      <c r="AH542" s="1">
        <v>8</v>
      </c>
      <c r="AI542" s="1">
        <v>2006</v>
      </c>
      <c r="AJ542" s="1" t="s">
        <v>9</v>
      </c>
      <c r="AK542" s="1">
        <v>117000</v>
      </c>
    </row>
    <row r="543" spans="1:37" x14ac:dyDescent="0.25">
      <c r="A543" s="5">
        <v>173</v>
      </c>
      <c r="B543" s="6">
        <v>160</v>
      </c>
      <c r="C543" s="6" t="s">
        <v>3</v>
      </c>
      <c r="D543" s="6">
        <v>5306</v>
      </c>
      <c r="E543" s="1" t="s">
        <v>45</v>
      </c>
      <c r="F543" s="1">
        <v>7</v>
      </c>
      <c r="G543" s="1">
        <v>7</v>
      </c>
      <c r="H543" s="1">
        <v>1987</v>
      </c>
      <c r="I543" s="1">
        <v>1987</v>
      </c>
      <c r="J543" s="1" t="s">
        <v>46</v>
      </c>
      <c r="K543" s="1" t="s">
        <v>48</v>
      </c>
      <c r="L543" s="1" t="s">
        <v>48</v>
      </c>
      <c r="M543" s="1" t="s">
        <v>55</v>
      </c>
      <c r="N543" s="1" t="s">
        <v>48</v>
      </c>
      <c r="O543" s="1" t="s">
        <v>48</v>
      </c>
      <c r="P543" s="1" t="s">
        <v>50</v>
      </c>
      <c r="Q543" s="1" t="s">
        <v>63</v>
      </c>
      <c r="R543" s="1">
        <v>495</v>
      </c>
      <c r="S543" s="1" t="s">
        <v>52</v>
      </c>
      <c r="T543" s="1">
        <v>1064</v>
      </c>
      <c r="U543" s="1">
        <v>703</v>
      </c>
      <c r="V543" s="1">
        <v>0</v>
      </c>
      <c r="W543" s="1">
        <v>1767</v>
      </c>
      <c r="X543" s="1">
        <v>2</v>
      </c>
      <c r="Y543" s="1">
        <v>0</v>
      </c>
      <c r="Z543" s="1">
        <v>2</v>
      </c>
      <c r="AA543" s="1">
        <v>1</v>
      </c>
      <c r="AB543" s="1" t="s">
        <v>48</v>
      </c>
      <c r="AC543" s="1">
        <v>5</v>
      </c>
      <c r="AD543" s="1" t="s">
        <v>53</v>
      </c>
      <c r="AE543" s="1" t="s">
        <v>54</v>
      </c>
      <c r="AF543" s="1">
        <v>2</v>
      </c>
      <c r="AG543" s="1">
        <v>0</v>
      </c>
      <c r="AH543" s="1">
        <v>6</v>
      </c>
      <c r="AI543" s="1">
        <v>2006</v>
      </c>
      <c r="AJ543" s="1" t="s">
        <v>9</v>
      </c>
      <c r="AK543" s="1">
        <v>239000</v>
      </c>
    </row>
    <row r="544" spans="1:37" x14ac:dyDescent="0.25">
      <c r="A544" s="5">
        <v>754</v>
      </c>
      <c r="B544" s="6">
        <v>60</v>
      </c>
      <c r="C544" s="6" t="s">
        <v>3</v>
      </c>
      <c r="D544" s="6">
        <v>10240</v>
      </c>
      <c r="E544" s="1" t="s">
        <v>45</v>
      </c>
      <c r="F544" s="1">
        <v>8</v>
      </c>
      <c r="G544" s="1">
        <v>5</v>
      </c>
      <c r="H544" s="1">
        <v>2005</v>
      </c>
      <c r="I544" s="1">
        <v>2005</v>
      </c>
      <c r="J544" s="1" t="s">
        <v>46</v>
      </c>
      <c r="K544" s="1" t="s">
        <v>48</v>
      </c>
      <c r="L544" s="1" t="s">
        <v>47</v>
      </c>
      <c r="M544" s="1" t="s">
        <v>55</v>
      </c>
      <c r="N544" s="1" t="s">
        <v>48</v>
      </c>
      <c r="O544" s="1" t="s">
        <v>47</v>
      </c>
      <c r="P544" s="1" t="s">
        <v>70</v>
      </c>
      <c r="Q544" s="1" t="s">
        <v>56</v>
      </c>
      <c r="R544" s="1">
        <v>0</v>
      </c>
      <c r="S544" s="1" t="s">
        <v>52</v>
      </c>
      <c r="T544" s="1">
        <v>1038</v>
      </c>
      <c r="U544" s="1">
        <v>1060</v>
      </c>
      <c r="V544" s="1">
        <v>0</v>
      </c>
      <c r="W544" s="1">
        <v>2098</v>
      </c>
      <c r="X544" s="1">
        <v>2</v>
      </c>
      <c r="Y544" s="1">
        <v>1</v>
      </c>
      <c r="Z544" s="1">
        <v>3</v>
      </c>
      <c r="AA544" s="1">
        <v>1</v>
      </c>
      <c r="AB544" s="1" t="s">
        <v>62</v>
      </c>
      <c r="AC544" s="1">
        <v>8</v>
      </c>
      <c r="AD544" s="1" t="s">
        <v>53</v>
      </c>
      <c r="AE544" s="1" t="s">
        <v>54</v>
      </c>
      <c r="AF544" s="1">
        <v>3</v>
      </c>
      <c r="AG544" s="1">
        <v>0</v>
      </c>
      <c r="AH544" s="1">
        <v>3</v>
      </c>
      <c r="AI544" s="1">
        <v>2006</v>
      </c>
      <c r="AJ544" s="1" t="s">
        <v>9</v>
      </c>
      <c r="AK544" s="1">
        <v>275500</v>
      </c>
    </row>
    <row r="545" spans="1:37" x14ac:dyDescent="0.25">
      <c r="A545" s="5">
        <v>124</v>
      </c>
      <c r="B545" s="6">
        <v>120</v>
      </c>
      <c r="C545" s="6" t="s">
        <v>3</v>
      </c>
      <c r="D545" s="6">
        <v>7892</v>
      </c>
      <c r="E545" s="1" t="s">
        <v>45</v>
      </c>
      <c r="F545" s="1">
        <v>6</v>
      </c>
      <c r="G545" s="1">
        <v>5</v>
      </c>
      <c r="H545" s="1">
        <v>1993</v>
      </c>
      <c r="I545" s="1">
        <v>1993</v>
      </c>
      <c r="J545" s="1" t="s">
        <v>46</v>
      </c>
      <c r="K545" s="1" t="s">
        <v>48</v>
      </c>
      <c r="L545" s="1" t="s">
        <v>47</v>
      </c>
      <c r="M545" s="1" t="s">
        <v>55</v>
      </c>
      <c r="N545" s="1" t="s">
        <v>48</v>
      </c>
      <c r="O545" s="1" t="s">
        <v>47</v>
      </c>
      <c r="P545" s="1" t="s">
        <v>50</v>
      </c>
      <c r="Q545" s="1" t="s">
        <v>63</v>
      </c>
      <c r="R545" s="1">
        <v>300</v>
      </c>
      <c r="S545" s="1" t="s">
        <v>52</v>
      </c>
      <c r="T545" s="1">
        <v>1199</v>
      </c>
      <c r="U545" s="1">
        <v>0</v>
      </c>
      <c r="V545" s="1">
        <v>0</v>
      </c>
      <c r="W545" s="1">
        <v>1199</v>
      </c>
      <c r="X545" s="1">
        <v>2</v>
      </c>
      <c r="Y545" s="1">
        <v>0</v>
      </c>
      <c r="Z545" s="1">
        <v>2</v>
      </c>
      <c r="AA545" s="1">
        <v>1</v>
      </c>
      <c r="AB545" s="1" t="s">
        <v>48</v>
      </c>
      <c r="AC545" s="1">
        <v>5</v>
      </c>
      <c r="AD545" s="1" t="s">
        <v>53</v>
      </c>
      <c r="AE545" s="1" t="s">
        <v>54</v>
      </c>
      <c r="AF545" s="1">
        <v>2</v>
      </c>
      <c r="AG545" s="1">
        <v>0</v>
      </c>
      <c r="AH545" s="1">
        <v>3</v>
      </c>
      <c r="AI545" s="1">
        <v>2008</v>
      </c>
      <c r="AJ545" s="1" t="s">
        <v>9</v>
      </c>
      <c r="AK545" s="1">
        <v>153900</v>
      </c>
    </row>
    <row r="546" spans="1:37" x14ac:dyDescent="0.25">
      <c r="A546" s="5">
        <v>1009</v>
      </c>
      <c r="B546" s="6">
        <v>20</v>
      </c>
      <c r="C546" s="6" t="s">
        <v>3</v>
      </c>
      <c r="D546" s="6">
        <v>12118</v>
      </c>
      <c r="E546" s="1" t="s">
        <v>71</v>
      </c>
      <c r="F546" s="1">
        <v>7</v>
      </c>
      <c r="G546" s="1">
        <v>5</v>
      </c>
      <c r="H546" s="1">
        <v>2004</v>
      </c>
      <c r="I546" s="1">
        <v>2005</v>
      </c>
      <c r="J546" s="1" t="s">
        <v>61</v>
      </c>
      <c r="K546" s="1" t="s">
        <v>48</v>
      </c>
      <c r="L546" s="1" t="s">
        <v>47</v>
      </c>
      <c r="M546" s="1" t="s">
        <v>55</v>
      </c>
      <c r="N546" s="1" t="s">
        <v>62</v>
      </c>
      <c r="O546" s="1" t="s">
        <v>47</v>
      </c>
      <c r="P546" s="1" t="s">
        <v>70</v>
      </c>
      <c r="Q546" s="1" t="s">
        <v>56</v>
      </c>
      <c r="R546" s="1">
        <v>0</v>
      </c>
      <c r="S546" s="1" t="s">
        <v>52</v>
      </c>
      <c r="T546" s="1">
        <v>1710</v>
      </c>
      <c r="U546" s="1">
        <v>0</v>
      </c>
      <c r="V546" s="1">
        <v>0</v>
      </c>
      <c r="W546" s="1">
        <v>1710</v>
      </c>
      <c r="X546" s="1">
        <v>2</v>
      </c>
      <c r="Y546" s="1">
        <v>0</v>
      </c>
      <c r="Z546" s="1">
        <v>3</v>
      </c>
      <c r="AA546" s="1">
        <v>1</v>
      </c>
      <c r="AB546" s="1" t="s">
        <v>48</v>
      </c>
      <c r="AC546" s="1">
        <v>7</v>
      </c>
      <c r="AD546" s="1" t="s">
        <v>53</v>
      </c>
      <c r="AE546" s="1" t="s">
        <v>54</v>
      </c>
      <c r="AF546" s="1">
        <v>2</v>
      </c>
      <c r="AG546" s="1">
        <v>0</v>
      </c>
      <c r="AH546" s="1">
        <v>4</v>
      </c>
      <c r="AI546" s="1">
        <v>2009</v>
      </c>
      <c r="AJ546" s="1" t="s">
        <v>9</v>
      </c>
      <c r="AK546" s="1">
        <v>240000</v>
      </c>
    </row>
    <row r="547" spans="1:37" x14ac:dyDescent="0.25">
      <c r="A547" s="5">
        <v>1088</v>
      </c>
      <c r="B547" s="6">
        <v>60</v>
      </c>
      <c r="C547" s="6" t="s">
        <v>5</v>
      </c>
      <c r="D547" s="6">
        <v>10574</v>
      </c>
      <c r="E547" s="1" t="s">
        <v>45</v>
      </c>
      <c r="F547" s="1">
        <v>8</v>
      </c>
      <c r="G547" s="1">
        <v>5</v>
      </c>
      <c r="H547" s="1">
        <v>2005</v>
      </c>
      <c r="I547" s="1">
        <v>2006</v>
      </c>
      <c r="J547" s="1" t="s">
        <v>46</v>
      </c>
      <c r="K547" s="1" t="s">
        <v>48</v>
      </c>
      <c r="L547" s="1" t="s">
        <v>47</v>
      </c>
      <c r="M547" s="1" t="s">
        <v>55</v>
      </c>
      <c r="N547" s="1" t="s">
        <v>48</v>
      </c>
      <c r="O547" s="1" t="s">
        <v>47</v>
      </c>
      <c r="P547" s="1" t="s">
        <v>70</v>
      </c>
      <c r="Q547" s="1" t="s">
        <v>56</v>
      </c>
      <c r="R547" s="1">
        <v>0</v>
      </c>
      <c r="S547" s="1" t="s">
        <v>52</v>
      </c>
      <c r="T547" s="1">
        <v>1082</v>
      </c>
      <c r="U547" s="1">
        <v>871</v>
      </c>
      <c r="V547" s="1">
        <v>0</v>
      </c>
      <c r="W547" s="1">
        <v>1953</v>
      </c>
      <c r="X547" s="1">
        <v>2</v>
      </c>
      <c r="Y547" s="1">
        <v>1</v>
      </c>
      <c r="Z547" s="1">
        <v>3</v>
      </c>
      <c r="AA547" s="1">
        <v>1</v>
      </c>
      <c r="AB547" s="1" t="s">
        <v>48</v>
      </c>
      <c r="AC547" s="1">
        <v>9</v>
      </c>
      <c r="AD547" s="1" t="s">
        <v>53</v>
      </c>
      <c r="AE547" s="1" t="s">
        <v>54</v>
      </c>
      <c r="AF547" s="1">
        <v>3</v>
      </c>
      <c r="AG547" s="1">
        <v>0</v>
      </c>
      <c r="AH547" s="1">
        <v>5</v>
      </c>
      <c r="AI547" s="1">
        <v>2009</v>
      </c>
      <c r="AJ547" s="1" t="s">
        <v>9</v>
      </c>
      <c r="AK547" s="1">
        <v>252000</v>
      </c>
    </row>
    <row r="548" spans="1:37" x14ac:dyDescent="0.25">
      <c r="A548" s="5">
        <v>66</v>
      </c>
      <c r="B548" s="6">
        <v>60</v>
      </c>
      <c r="C548" s="6" t="s">
        <v>3</v>
      </c>
      <c r="D548" s="6">
        <v>9591</v>
      </c>
      <c r="E548" s="1" t="s">
        <v>45</v>
      </c>
      <c r="F548" s="1">
        <v>8</v>
      </c>
      <c r="G548" s="1">
        <v>5</v>
      </c>
      <c r="H548" s="1">
        <v>2004</v>
      </c>
      <c r="I548" s="1">
        <v>2005</v>
      </c>
      <c r="J548" s="1" t="s">
        <v>46</v>
      </c>
      <c r="K548" s="1" t="s">
        <v>48</v>
      </c>
      <c r="L548" s="1" t="s">
        <v>47</v>
      </c>
      <c r="M548" s="1" t="s">
        <v>55</v>
      </c>
      <c r="N548" s="1" t="s">
        <v>62</v>
      </c>
      <c r="O548" s="1" t="s">
        <v>47</v>
      </c>
      <c r="P548" s="1" t="s">
        <v>68</v>
      </c>
      <c r="Q548" s="1" t="s">
        <v>56</v>
      </c>
      <c r="R548" s="1">
        <v>0</v>
      </c>
      <c r="S548" s="1" t="s">
        <v>52</v>
      </c>
      <c r="T548" s="1">
        <v>1143</v>
      </c>
      <c r="U548" s="1">
        <v>1330</v>
      </c>
      <c r="V548" s="1">
        <v>0</v>
      </c>
      <c r="W548" s="1">
        <v>2473</v>
      </c>
      <c r="X548" s="1">
        <v>2</v>
      </c>
      <c r="Y548" s="1">
        <v>1</v>
      </c>
      <c r="Z548" s="1">
        <v>4</v>
      </c>
      <c r="AA548" s="1">
        <v>1</v>
      </c>
      <c r="AB548" s="1" t="s">
        <v>48</v>
      </c>
      <c r="AC548" s="1">
        <v>9</v>
      </c>
      <c r="AD548" s="1" t="s">
        <v>53</v>
      </c>
      <c r="AE548" s="1" t="s">
        <v>69</v>
      </c>
      <c r="AF548" s="1">
        <v>3</v>
      </c>
      <c r="AG548" s="1">
        <v>0</v>
      </c>
      <c r="AH548" s="1">
        <v>10</v>
      </c>
      <c r="AI548" s="1">
        <v>2007</v>
      </c>
      <c r="AJ548" s="1" t="s">
        <v>9</v>
      </c>
      <c r="AK548" s="1">
        <v>317000</v>
      </c>
    </row>
    <row r="549" spans="1:37" x14ac:dyDescent="0.25">
      <c r="A549" s="5">
        <v>1365</v>
      </c>
      <c r="B549" s="6">
        <v>160</v>
      </c>
      <c r="C549" s="6" t="s">
        <v>5</v>
      </c>
      <c r="D549" s="6">
        <v>3180</v>
      </c>
      <c r="E549" s="1" t="s">
        <v>45</v>
      </c>
      <c r="F549" s="1">
        <v>7</v>
      </c>
      <c r="G549" s="1">
        <v>5</v>
      </c>
      <c r="H549" s="1">
        <v>2005</v>
      </c>
      <c r="I549" s="1">
        <v>2005</v>
      </c>
      <c r="J549" s="1" t="s">
        <v>46</v>
      </c>
      <c r="K549" s="1" t="s">
        <v>48</v>
      </c>
      <c r="L549" s="1" t="s">
        <v>47</v>
      </c>
      <c r="M549" s="1" t="s">
        <v>55</v>
      </c>
      <c r="N549" s="1" t="s">
        <v>48</v>
      </c>
      <c r="O549" s="1" t="s">
        <v>47</v>
      </c>
      <c r="P549" s="1" t="s">
        <v>50</v>
      </c>
      <c r="Q549" s="1" t="s">
        <v>56</v>
      </c>
      <c r="R549" s="1">
        <v>0</v>
      </c>
      <c r="S549" s="1" t="s">
        <v>52</v>
      </c>
      <c r="T549" s="1">
        <v>520</v>
      </c>
      <c r="U549" s="1">
        <v>600</v>
      </c>
      <c r="V549" s="1">
        <v>80</v>
      </c>
      <c r="W549" s="1">
        <v>1200</v>
      </c>
      <c r="X549" s="1">
        <v>2</v>
      </c>
      <c r="Y549" s="1">
        <v>1</v>
      </c>
      <c r="Z549" s="1">
        <v>2</v>
      </c>
      <c r="AA549" s="1">
        <v>1</v>
      </c>
      <c r="AB549" s="1" t="s">
        <v>48</v>
      </c>
      <c r="AC549" s="1">
        <v>4</v>
      </c>
      <c r="AD549" s="1" t="s">
        <v>53</v>
      </c>
      <c r="AE549" s="1" t="s">
        <v>58</v>
      </c>
      <c r="AF549" s="1">
        <v>2</v>
      </c>
      <c r="AG549" s="1">
        <v>0</v>
      </c>
      <c r="AH549" s="1">
        <v>4</v>
      </c>
      <c r="AI549" s="1">
        <v>2006</v>
      </c>
      <c r="AJ549" s="1" t="s">
        <v>10</v>
      </c>
      <c r="AK549" s="1">
        <v>144152</v>
      </c>
    </row>
    <row r="550" spans="1:37" x14ac:dyDescent="0.25">
      <c r="A550" s="5">
        <v>696</v>
      </c>
      <c r="B550" s="6">
        <v>20</v>
      </c>
      <c r="C550" s="6" t="s">
        <v>3</v>
      </c>
      <c r="D550" s="6">
        <v>13811</v>
      </c>
      <c r="E550" s="1" t="s">
        <v>45</v>
      </c>
      <c r="F550" s="1">
        <v>6</v>
      </c>
      <c r="G550" s="1">
        <v>6</v>
      </c>
      <c r="H550" s="1">
        <v>1987</v>
      </c>
      <c r="I550" s="1">
        <v>1987</v>
      </c>
      <c r="J550" s="1" t="s">
        <v>46</v>
      </c>
      <c r="K550" s="1" t="s">
        <v>47</v>
      </c>
      <c r="L550" s="1" t="s">
        <v>47</v>
      </c>
      <c r="M550" s="1" t="s">
        <v>49</v>
      </c>
      <c r="N550" s="1" t="s">
        <v>48</v>
      </c>
      <c r="O550" s="1" t="s">
        <v>48</v>
      </c>
      <c r="P550" s="1" t="s">
        <v>50</v>
      </c>
      <c r="Q550" s="1" t="s">
        <v>63</v>
      </c>
      <c r="R550" s="1">
        <v>980</v>
      </c>
      <c r="S550" s="1" t="s">
        <v>52</v>
      </c>
      <c r="T550" s="1">
        <v>1137</v>
      </c>
      <c r="U550" s="1">
        <v>0</v>
      </c>
      <c r="V550" s="1">
        <v>0</v>
      </c>
      <c r="W550" s="1">
        <v>1137</v>
      </c>
      <c r="X550" s="1">
        <v>2</v>
      </c>
      <c r="Y550" s="1">
        <v>0</v>
      </c>
      <c r="Z550" s="1">
        <v>2</v>
      </c>
      <c r="AA550" s="1">
        <v>1</v>
      </c>
      <c r="AB550" s="1" t="s">
        <v>48</v>
      </c>
      <c r="AC550" s="1">
        <v>5</v>
      </c>
      <c r="AD550" s="1" t="s">
        <v>53</v>
      </c>
      <c r="AE550" s="1" t="s">
        <v>54</v>
      </c>
      <c r="AF550" s="1">
        <v>2</v>
      </c>
      <c r="AG550" s="1">
        <v>0</v>
      </c>
      <c r="AH550" s="1">
        <v>7</v>
      </c>
      <c r="AI550" s="1">
        <v>2006</v>
      </c>
      <c r="AJ550" s="1" t="s">
        <v>9</v>
      </c>
      <c r="AK550" s="1">
        <v>176000</v>
      </c>
    </row>
    <row r="551" spans="1:37" x14ac:dyDescent="0.25">
      <c r="A551" s="5">
        <v>722</v>
      </c>
      <c r="B551" s="6">
        <v>120</v>
      </c>
      <c r="C551" s="6" t="s">
        <v>4</v>
      </c>
      <c r="D551" s="6">
        <v>4426</v>
      </c>
      <c r="E551" s="1" t="s">
        <v>45</v>
      </c>
      <c r="F551" s="1">
        <v>6</v>
      </c>
      <c r="G551" s="1">
        <v>5</v>
      </c>
      <c r="H551" s="1">
        <v>2004</v>
      </c>
      <c r="I551" s="1">
        <v>2004</v>
      </c>
      <c r="J551" s="1" t="s">
        <v>46</v>
      </c>
      <c r="K551" s="1" t="s">
        <v>48</v>
      </c>
      <c r="L551" s="1" t="s">
        <v>47</v>
      </c>
      <c r="M551" s="1" t="s">
        <v>55</v>
      </c>
      <c r="N551" s="1" t="s">
        <v>48</v>
      </c>
      <c r="O551" s="1" t="s">
        <v>47</v>
      </c>
      <c r="P551" s="1" t="s">
        <v>68</v>
      </c>
      <c r="Q551" s="1" t="s">
        <v>63</v>
      </c>
      <c r="R551" s="1">
        <v>662</v>
      </c>
      <c r="S551" s="1" t="s">
        <v>52</v>
      </c>
      <c r="T551" s="1">
        <v>848</v>
      </c>
      <c r="U551" s="1">
        <v>0</v>
      </c>
      <c r="V551" s="1">
        <v>0</v>
      </c>
      <c r="W551" s="1">
        <v>848</v>
      </c>
      <c r="X551" s="1">
        <v>1</v>
      </c>
      <c r="Y551" s="1">
        <v>0</v>
      </c>
      <c r="Z551" s="1">
        <v>1</v>
      </c>
      <c r="AA551" s="1">
        <v>1</v>
      </c>
      <c r="AB551" s="1" t="s">
        <v>48</v>
      </c>
      <c r="AC551" s="1">
        <v>3</v>
      </c>
      <c r="AD551" s="1" t="s">
        <v>53</v>
      </c>
      <c r="AE551" s="1" t="s">
        <v>54</v>
      </c>
      <c r="AF551" s="1">
        <v>2</v>
      </c>
      <c r="AG551" s="1">
        <v>0</v>
      </c>
      <c r="AH551" s="1">
        <v>5</v>
      </c>
      <c r="AI551" s="1">
        <v>2010</v>
      </c>
      <c r="AJ551" s="1" t="s">
        <v>9</v>
      </c>
      <c r="AK551" s="1">
        <v>143000</v>
      </c>
    </row>
    <row r="552" spans="1:37" x14ac:dyDescent="0.25">
      <c r="A552" s="5">
        <v>389</v>
      </c>
      <c r="B552" s="6">
        <v>20</v>
      </c>
      <c r="C552" s="6" t="s">
        <v>3</v>
      </c>
      <c r="D552" s="6">
        <v>9382</v>
      </c>
      <c r="E552" s="1" t="s">
        <v>71</v>
      </c>
      <c r="F552" s="1">
        <v>7</v>
      </c>
      <c r="G552" s="1">
        <v>5</v>
      </c>
      <c r="H552" s="1">
        <v>1999</v>
      </c>
      <c r="I552" s="1">
        <v>2000</v>
      </c>
      <c r="J552" s="1" t="s">
        <v>46</v>
      </c>
      <c r="K552" s="1" t="s">
        <v>48</v>
      </c>
      <c r="L552" s="1" t="s">
        <v>47</v>
      </c>
      <c r="M552" s="1" t="s">
        <v>55</v>
      </c>
      <c r="N552" s="1" t="s">
        <v>48</v>
      </c>
      <c r="O552" s="1" t="s">
        <v>47</v>
      </c>
      <c r="P552" s="1" t="s">
        <v>50</v>
      </c>
      <c r="Q552" s="1" t="s">
        <v>56</v>
      </c>
      <c r="R552" s="1">
        <v>0</v>
      </c>
      <c r="S552" s="1" t="s">
        <v>52</v>
      </c>
      <c r="T552" s="1">
        <v>1479</v>
      </c>
      <c r="U552" s="1">
        <v>0</v>
      </c>
      <c r="V552" s="1">
        <v>0</v>
      </c>
      <c r="W552" s="1">
        <v>1479</v>
      </c>
      <c r="X552" s="1">
        <v>2</v>
      </c>
      <c r="Y552" s="1">
        <v>0</v>
      </c>
      <c r="Z552" s="1">
        <v>3</v>
      </c>
      <c r="AA552" s="1">
        <v>1</v>
      </c>
      <c r="AB552" s="1" t="s">
        <v>48</v>
      </c>
      <c r="AC552" s="1">
        <v>6</v>
      </c>
      <c r="AD552" s="1" t="s">
        <v>53</v>
      </c>
      <c r="AE552" s="1" t="s">
        <v>54</v>
      </c>
      <c r="AF552" s="1">
        <v>2</v>
      </c>
      <c r="AG552" s="1">
        <v>0</v>
      </c>
      <c r="AH552" s="1">
        <v>7</v>
      </c>
      <c r="AI552" s="1">
        <v>2008</v>
      </c>
      <c r="AJ552" s="1" t="s">
        <v>9</v>
      </c>
      <c r="AK552" s="1">
        <v>191000</v>
      </c>
    </row>
    <row r="553" spans="1:37" x14ac:dyDescent="0.25">
      <c r="A553" s="5">
        <v>1363</v>
      </c>
      <c r="B553" s="6">
        <v>50</v>
      </c>
      <c r="C553" s="6" t="s">
        <v>3</v>
      </c>
      <c r="D553" s="6">
        <v>12513</v>
      </c>
      <c r="E553" s="1" t="s">
        <v>64</v>
      </c>
      <c r="F553" s="1">
        <v>4</v>
      </c>
      <c r="G553" s="1">
        <v>4</v>
      </c>
      <c r="H553" s="1">
        <v>1920</v>
      </c>
      <c r="I553" s="1">
        <v>2007</v>
      </c>
      <c r="J553" s="1" t="s">
        <v>46</v>
      </c>
      <c r="K553" s="1" t="s">
        <v>47</v>
      </c>
      <c r="L553" s="1" t="s">
        <v>48</v>
      </c>
      <c r="M553" s="1" t="s">
        <v>67</v>
      </c>
      <c r="N553" s="1" t="s">
        <v>47</v>
      </c>
      <c r="O553" s="1" t="s">
        <v>66</v>
      </c>
      <c r="P553" s="1" t="s">
        <v>50</v>
      </c>
      <c r="Q553" s="1" t="s">
        <v>56</v>
      </c>
      <c r="R553" s="1">
        <v>0</v>
      </c>
      <c r="S553" s="1" t="s">
        <v>52</v>
      </c>
      <c r="T553" s="1">
        <v>1281</v>
      </c>
      <c r="U553" s="1">
        <v>457</v>
      </c>
      <c r="V553" s="1">
        <v>0</v>
      </c>
      <c r="W553" s="1">
        <v>1738</v>
      </c>
      <c r="X553" s="1">
        <v>2</v>
      </c>
      <c r="Y553" s="1">
        <v>0</v>
      </c>
      <c r="Z553" s="1">
        <v>4</v>
      </c>
      <c r="AA553" s="1">
        <v>1</v>
      </c>
      <c r="AB553" s="1" t="s">
        <v>47</v>
      </c>
      <c r="AC553" s="1">
        <v>7</v>
      </c>
      <c r="AD553" s="1" t="s">
        <v>53</v>
      </c>
      <c r="AE553" s="1" t="s">
        <v>54</v>
      </c>
      <c r="AF553" s="1">
        <v>1</v>
      </c>
      <c r="AG553" s="1">
        <v>0</v>
      </c>
      <c r="AH553" s="1">
        <v>6</v>
      </c>
      <c r="AI553" s="1">
        <v>2009</v>
      </c>
      <c r="AJ553" s="1" t="s">
        <v>9</v>
      </c>
      <c r="AK553" s="1">
        <v>104900</v>
      </c>
    </row>
    <row r="554" spans="1:37" x14ac:dyDescent="0.25">
      <c r="A554" s="5">
        <v>1122</v>
      </c>
      <c r="B554" s="6">
        <v>20</v>
      </c>
      <c r="C554" s="6" t="s">
        <v>3</v>
      </c>
      <c r="D554" s="6">
        <v>10084</v>
      </c>
      <c r="E554" s="1" t="s">
        <v>45</v>
      </c>
      <c r="F554" s="1">
        <v>7</v>
      </c>
      <c r="G554" s="1">
        <v>5</v>
      </c>
      <c r="H554" s="1">
        <v>2005</v>
      </c>
      <c r="I554" s="1">
        <v>2006</v>
      </c>
      <c r="J554" s="1" t="s">
        <v>46</v>
      </c>
      <c r="K554" s="1" t="s">
        <v>48</v>
      </c>
      <c r="L554" s="1" t="s">
        <v>47</v>
      </c>
      <c r="M554" s="1" t="s">
        <v>55</v>
      </c>
      <c r="N554" s="1" t="s">
        <v>48</v>
      </c>
      <c r="O554" s="1" t="s">
        <v>47</v>
      </c>
      <c r="P554" s="1" t="s">
        <v>68</v>
      </c>
      <c r="Q554" s="1" t="s">
        <v>63</v>
      </c>
      <c r="R554" s="1">
        <v>24</v>
      </c>
      <c r="S554" s="1" t="s">
        <v>52</v>
      </c>
      <c r="T554" s="1">
        <v>1552</v>
      </c>
      <c r="U554" s="1">
        <v>0</v>
      </c>
      <c r="V554" s="1">
        <v>0</v>
      </c>
      <c r="W554" s="1">
        <v>1552</v>
      </c>
      <c r="X554" s="1">
        <v>2</v>
      </c>
      <c r="Y554" s="1">
        <v>0</v>
      </c>
      <c r="Z554" s="1">
        <v>3</v>
      </c>
      <c r="AA554" s="1">
        <v>1</v>
      </c>
      <c r="AB554" s="1" t="s">
        <v>48</v>
      </c>
      <c r="AC554" s="1">
        <v>7</v>
      </c>
      <c r="AD554" s="1" t="s">
        <v>53</v>
      </c>
      <c r="AE554" s="1" t="s">
        <v>54</v>
      </c>
      <c r="AF554" s="1">
        <v>3</v>
      </c>
      <c r="AG554" s="1">
        <v>0</v>
      </c>
      <c r="AH554" s="1">
        <v>7</v>
      </c>
      <c r="AI554" s="1">
        <v>2006</v>
      </c>
      <c r="AJ554" s="1" t="s">
        <v>10</v>
      </c>
      <c r="AK554" s="1">
        <v>212900</v>
      </c>
    </row>
    <row r="555" spans="1:37" x14ac:dyDescent="0.25">
      <c r="A555" s="5">
        <v>553</v>
      </c>
      <c r="B555" s="6">
        <v>20</v>
      </c>
      <c r="C555" s="6" t="s">
        <v>3</v>
      </c>
      <c r="D555" s="6">
        <v>11146</v>
      </c>
      <c r="E555" s="1" t="s">
        <v>45</v>
      </c>
      <c r="F555" s="1">
        <v>8</v>
      </c>
      <c r="G555" s="1">
        <v>5</v>
      </c>
      <c r="H555" s="1">
        <v>2006</v>
      </c>
      <c r="I555" s="1">
        <v>2006</v>
      </c>
      <c r="J555" s="1" t="s">
        <v>46</v>
      </c>
      <c r="K555" s="1" t="s">
        <v>48</v>
      </c>
      <c r="L555" s="1" t="s">
        <v>47</v>
      </c>
      <c r="M555" s="1" t="s">
        <v>55</v>
      </c>
      <c r="N555" s="1" t="s">
        <v>62</v>
      </c>
      <c r="O555" s="1" t="s">
        <v>47</v>
      </c>
      <c r="P555" s="1" t="s">
        <v>68</v>
      </c>
      <c r="Q555" s="1" t="s">
        <v>56</v>
      </c>
      <c r="R555" s="1">
        <v>0</v>
      </c>
      <c r="S555" s="1" t="s">
        <v>52</v>
      </c>
      <c r="T555" s="1">
        <v>1717</v>
      </c>
      <c r="U555" s="1">
        <v>0</v>
      </c>
      <c r="V555" s="1">
        <v>0</v>
      </c>
      <c r="W555" s="1">
        <v>1717</v>
      </c>
      <c r="X555" s="1">
        <v>2</v>
      </c>
      <c r="Y555" s="1">
        <v>0</v>
      </c>
      <c r="Z555" s="1">
        <v>3</v>
      </c>
      <c r="AA555" s="1">
        <v>1</v>
      </c>
      <c r="AB555" s="1" t="s">
        <v>48</v>
      </c>
      <c r="AC555" s="1">
        <v>7</v>
      </c>
      <c r="AD555" s="1" t="s">
        <v>53</v>
      </c>
      <c r="AE555" s="1" t="s">
        <v>54</v>
      </c>
      <c r="AF555" s="1">
        <v>3</v>
      </c>
      <c r="AG555" s="1">
        <v>0</v>
      </c>
      <c r="AH555" s="1">
        <v>7</v>
      </c>
      <c r="AI555" s="1">
        <v>2009</v>
      </c>
      <c r="AJ555" s="1" t="s">
        <v>9</v>
      </c>
      <c r="AK555" s="1">
        <v>255500</v>
      </c>
    </row>
    <row r="556" spans="1:37" x14ac:dyDescent="0.25">
      <c r="A556" s="5">
        <v>598</v>
      </c>
      <c r="B556" s="6">
        <v>120</v>
      </c>
      <c r="C556" s="6" t="s">
        <v>3</v>
      </c>
      <c r="D556" s="6">
        <v>3922</v>
      </c>
      <c r="E556" s="1" t="s">
        <v>45</v>
      </c>
      <c r="F556" s="1">
        <v>7</v>
      </c>
      <c r="G556" s="1">
        <v>5</v>
      </c>
      <c r="H556" s="1">
        <v>2006</v>
      </c>
      <c r="I556" s="1">
        <v>2007</v>
      </c>
      <c r="J556" s="1" t="s">
        <v>46</v>
      </c>
      <c r="K556" s="1" t="s">
        <v>48</v>
      </c>
      <c r="L556" s="1" t="s">
        <v>47</v>
      </c>
      <c r="M556" s="1" t="s">
        <v>55</v>
      </c>
      <c r="N556" s="1" t="s">
        <v>62</v>
      </c>
      <c r="O556" s="1" t="s">
        <v>47</v>
      </c>
      <c r="P556" s="1" t="s">
        <v>68</v>
      </c>
      <c r="Q556" s="1" t="s">
        <v>56</v>
      </c>
      <c r="R556" s="1">
        <v>0</v>
      </c>
      <c r="S556" s="1" t="s">
        <v>52</v>
      </c>
      <c r="T556" s="1">
        <v>1402</v>
      </c>
      <c r="U556" s="1">
        <v>0</v>
      </c>
      <c r="V556" s="1">
        <v>0</v>
      </c>
      <c r="W556" s="1">
        <v>1402</v>
      </c>
      <c r="X556" s="1">
        <v>0</v>
      </c>
      <c r="Y556" s="1">
        <v>2</v>
      </c>
      <c r="Z556" s="1">
        <v>2</v>
      </c>
      <c r="AA556" s="1">
        <v>1</v>
      </c>
      <c r="AB556" s="1" t="s">
        <v>48</v>
      </c>
      <c r="AC556" s="1">
        <v>7</v>
      </c>
      <c r="AD556" s="1" t="s">
        <v>53</v>
      </c>
      <c r="AE556" s="1" t="s">
        <v>54</v>
      </c>
      <c r="AF556" s="1">
        <v>3</v>
      </c>
      <c r="AG556" s="1">
        <v>0</v>
      </c>
      <c r="AH556" s="1">
        <v>2</v>
      </c>
      <c r="AI556" s="1">
        <v>2007</v>
      </c>
      <c r="AJ556" s="1" t="s">
        <v>10</v>
      </c>
      <c r="AK556" s="1">
        <v>194201</v>
      </c>
    </row>
    <row r="557" spans="1:37" x14ac:dyDescent="0.25">
      <c r="A557" s="5">
        <v>1220</v>
      </c>
      <c r="B557" s="6">
        <v>160</v>
      </c>
      <c r="C557" s="6" t="s">
        <v>4</v>
      </c>
      <c r="D557" s="6">
        <v>1680</v>
      </c>
      <c r="E557" s="1" t="s">
        <v>45</v>
      </c>
      <c r="F557" s="1">
        <v>6</v>
      </c>
      <c r="G557" s="1">
        <v>5</v>
      </c>
      <c r="H557" s="1">
        <v>1971</v>
      </c>
      <c r="I557" s="1">
        <v>1971</v>
      </c>
      <c r="J557" s="1" t="s">
        <v>46</v>
      </c>
      <c r="K557" s="1" t="s">
        <v>47</v>
      </c>
      <c r="L557" s="1" t="s">
        <v>47</v>
      </c>
      <c r="M557" s="1" t="s">
        <v>49</v>
      </c>
      <c r="N557" s="1" t="s">
        <v>47</v>
      </c>
      <c r="O557" s="1" t="s">
        <v>47</v>
      </c>
      <c r="P557" s="1" t="s">
        <v>50</v>
      </c>
      <c r="Q557" s="1" t="s">
        <v>56</v>
      </c>
      <c r="R557" s="1">
        <v>0</v>
      </c>
      <c r="S557" s="1" t="s">
        <v>52</v>
      </c>
      <c r="T557" s="1">
        <v>672</v>
      </c>
      <c r="U557" s="1">
        <v>546</v>
      </c>
      <c r="V557" s="1">
        <v>0</v>
      </c>
      <c r="W557" s="1">
        <v>1218</v>
      </c>
      <c r="X557" s="1">
        <v>1</v>
      </c>
      <c r="Y557" s="1">
        <v>1</v>
      </c>
      <c r="Z557" s="1">
        <v>3</v>
      </c>
      <c r="AA557" s="1">
        <v>1</v>
      </c>
      <c r="AB557" s="1" t="s">
        <v>47</v>
      </c>
      <c r="AC557" s="1">
        <v>7</v>
      </c>
      <c r="AD557" s="1" t="s">
        <v>53</v>
      </c>
      <c r="AE557" s="1" t="s">
        <v>76</v>
      </c>
      <c r="AF557" s="1">
        <v>0</v>
      </c>
      <c r="AG557" s="1">
        <v>0</v>
      </c>
      <c r="AH557" s="1">
        <v>4</v>
      </c>
      <c r="AI557" s="1">
        <v>2006</v>
      </c>
      <c r="AJ557" s="1" t="s">
        <v>10</v>
      </c>
      <c r="AK557" s="1">
        <v>91500</v>
      </c>
    </row>
    <row r="558" spans="1:37" x14ac:dyDescent="0.25">
      <c r="A558" s="5">
        <v>1402</v>
      </c>
      <c r="B558" s="6">
        <v>60</v>
      </c>
      <c r="C558" s="6" t="s">
        <v>3</v>
      </c>
      <c r="D558" s="6">
        <v>7415</v>
      </c>
      <c r="E558" s="1" t="s">
        <v>45</v>
      </c>
      <c r="F558" s="1">
        <v>6</v>
      </c>
      <c r="G558" s="1">
        <v>5</v>
      </c>
      <c r="H558" s="1">
        <v>2004</v>
      </c>
      <c r="I558" s="1">
        <v>2004</v>
      </c>
      <c r="J558" s="1" t="s">
        <v>46</v>
      </c>
      <c r="K558" s="1" t="s">
        <v>47</v>
      </c>
      <c r="L558" s="1" t="s">
        <v>47</v>
      </c>
      <c r="M558" s="1" t="s">
        <v>55</v>
      </c>
      <c r="N558" s="1" t="s">
        <v>47</v>
      </c>
      <c r="O558" s="1" t="s">
        <v>47</v>
      </c>
      <c r="P558" s="1" t="s">
        <v>50</v>
      </c>
      <c r="Q558" s="1" t="s">
        <v>63</v>
      </c>
      <c r="R558" s="1">
        <v>759</v>
      </c>
      <c r="S558" s="1" t="s">
        <v>52</v>
      </c>
      <c r="T558" s="1">
        <v>864</v>
      </c>
      <c r="U558" s="1">
        <v>729</v>
      </c>
      <c r="V558" s="1">
        <v>0</v>
      </c>
      <c r="W558" s="1">
        <v>1593</v>
      </c>
      <c r="X558" s="1">
        <v>2</v>
      </c>
      <c r="Y558" s="1">
        <v>1</v>
      </c>
      <c r="Z558" s="1">
        <v>3</v>
      </c>
      <c r="AA558" s="1">
        <v>1</v>
      </c>
      <c r="AB558" s="1" t="s">
        <v>47</v>
      </c>
      <c r="AC558" s="1">
        <v>8</v>
      </c>
      <c r="AD558" s="1" t="s">
        <v>53</v>
      </c>
      <c r="AE558" s="1" t="s">
        <v>54</v>
      </c>
      <c r="AF558" s="1">
        <v>2</v>
      </c>
      <c r="AG558" s="1">
        <v>0</v>
      </c>
      <c r="AH558" s="1">
        <v>4</v>
      </c>
      <c r="AI558" s="1">
        <v>2008</v>
      </c>
      <c r="AJ558" s="1" t="s">
        <v>9</v>
      </c>
      <c r="AK558" s="1">
        <v>193000</v>
      </c>
    </row>
    <row r="559" spans="1:37" x14ac:dyDescent="0.25">
      <c r="A559" s="5">
        <v>1404</v>
      </c>
      <c r="B559" s="6">
        <v>20</v>
      </c>
      <c r="C559" s="6" t="s">
        <v>3</v>
      </c>
      <c r="D559" s="6">
        <v>15256</v>
      </c>
      <c r="E559" s="1" t="s">
        <v>71</v>
      </c>
      <c r="F559" s="1">
        <v>8</v>
      </c>
      <c r="G559" s="1">
        <v>5</v>
      </c>
      <c r="H559" s="1">
        <v>2007</v>
      </c>
      <c r="I559" s="1">
        <v>2007</v>
      </c>
      <c r="J559" s="1" t="s">
        <v>46</v>
      </c>
      <c r="K559" s="1" t="s">
        <v>48</v>
      </c>
      <c r="L559" s="1" t="s">
        <v>47</v>
      </c>
      <c r="M559" s="1" t="s">
        <v>55</v>
      </c>
      <c r="N559" s="1" t="s">
        <v>48</v>
      </c>
      <c r="O559" s="1" t="s">
        <v>47</v>
      </c>
      <c r="P559" s="1" t="s">
        <v>48</v>
      </c>
      <c r="Q559" s="1" t="s">
        <v>63</v>
      </c>
      <c r="R559" s="1">
        <v>929</v>
      </c>
      <c r="S559" s="1" t="s">
        <v>52</v>
      </c>
      <c r="T559" s="1">
        <v>1464</v>
      </c>
      <c r="U559" s="1">
        <v>0</v>
      </c>
      <c r="V559" s="1">
        <v>0</v>
      </c>
      <c r="W559" s="1">
        <v>1464</v>
      </c>
      <c r="X559" s="1">
        <v>2</v>
      </c>
      <c r="Y559" s="1">
        <v>0</v>
      </c>
      <c r="Z559" s="1">
        <v>3</v>
      </c>
      <c r="AA559" s="1">
        <v>1</v>
      </c>
      <c r="AB559" s="1" t="s">
        <v>48</v>
      </c>
      <c r="AC559" s="1">
        <v>6</v>
      </c>
      <c r="AD559" s="1" t="s">
        <v>53</v>
      </c>
      <c r="AE559" s="1" t="s">
        <v>54</v>
      </c>
      <c r="AF559" s="1">
        <v>3</v>
      </c>
      <c r="AG559" s="1">
        <v>0</v>
      </c>
      <c r="AH559" s="1">
        <v>8</v>
      </c>
      <c r="AI559" s="1">
        <v>2007</v>
      </c>
      <c r="AJ559" s="1" t="s">
        <v>9</v>
      </c>
      <c r="AK559" s="1">
        <v>282922</v>
      </c>
    </row>
    <row r="560" spans="1:37" x14ac:dyDescent="0.25">
      <c r="A560" s="5">
        <v>190</v>
      </c>
      <c r="B560" s="6">
        <v>120</v>
      </c>
      <c r="C560" s="6" t="s">
        <v>3</v>
      </c>
      <c r="D560" s="6">
        <v>4923</v>
      </c>
      <c r="E560" s="1" t="s">
        <v>45</v>
      </c>
      <c r="F560" s="1">
        <v>8</v>
      </c>
      <c r="G560" s="1">
        <v>5</v>
      </c>
      <c r="H560" s="1">
        <v>2001</v>
      </c>
      <c r="I560" s="1">
        <v>2002</v>
      </c>
      <c r="J560" s="1" t="s">
        <v>46</v>
      </c>
      <c r="K560" s="1" t="s">
        <v>48</v>
      </c>
      <c r="L560" s="1" t="s">
        <v>47</v>
      </c>
      <c r="M560" s="1" t="s">
        <v>55</v>
      </c>
      <c r="N560" s="1" t="s">
        <v>62</v>
      </c>
      <c r="O560" s="1" t="s">
        <v>47</v>
      </c>
      <c r="P560" s="1" t="s">
        <v>68</v>
      </c>
      <c r="Q560" s="1" t="s">
        <v>63</v>
      </c>
      <c r="R560" s="1">
        <v>1153</v>
      </c>
      <c r="S560" s="1" t="s">
        <v>52</v>
      </c>
      <c r="T560" s="1">
        <v>1593</v>
      </c>
      <c r="U560" s="1">
        <v>0</v>
      </c>
      <c r="V560" s="1">
        <v>0</v>
      </c>
      <c r="W560" s="1">
        <v>1593</v>
      </c>
      <c r="X560" s="1">
        <v>1</v>
      </c>
      <c r="Y560" s="1">
        <v>1</v>
      </c>
      <c r="Z560" s="1">
        <v>0</v>
      </c>
      <c r="AA560" s="1">
        <v>1</v>
      </c>
      <c r="AB560" s="1" t="s">
        <v>62</v>
      </c>
      <c r="AC560" s="1">
        <v>5</v>
      </c>
      <c r="AD560" s="1" t="s">
        <v>53</v>
      </c>
      <c r="AE560" s="1" t="s">
        <v>54</v>
      </c>
      <c r="AF560" s="1">
        <v>2</v>
      </c>
      <c r="AG560" s="1">
        <v>0</v>
      </c>
      <c r="AH560" s="1">
        <v>8</v>
      </c>
      <c r="AI560" s="1">
        <v>2008</v>
      </c>
      <c r="AJ560" s="1" t="s">
        <v>9</v>
      </c>
      <c r="AK560" s="1">
        <v>286000</v>
      </c>
    </row>
    <row r="561" spans="1:37" x14ac:dyDescent="0.25">
      <c r="A561" s="5">
        <v>650</v>
      </c>
      <c r="B561" s="6">
        <v>180</v>
      </c>
      <c r="C561" s="6" t="s">
        <v>4</v>
      </c>
      <c r="D561" s="6">
        <v>1936</v>
      </c>
      <c r="E561" s="1" t="s">
        <v>45</v>
      </c>
      <c r="F561" s="1">
        <v>4</v>
      </c>
      <c r="G561" s="1">
        <v>6</v>
      </c>
      <c r="H561" s="1">
        <v>1970</v>
      </c>
      <c r="I561" s="1">
        <v>1970</v>
      </c>
      <c r="J561" s="1" t="s">
        <v>46</v>
      </c>
      <c r="K561" s="1" t="s">
        <v>47</v>
      </c>
      <c r="L561" s="1" t="s">
        <v>47</v>
      </c>
      <c r="M561" s="1" t="s">
        <v>49</v>
      </c>
      <c r="N561" s="1" t="s">
        <v>48</v>
      </c>
      <c r="O561" s="1" t="s">
        <v>47</v>
      </c>
      <c r="P561" s="1" t="s">
        <v>68</v>
      </c>
      <c r="Q561" s="1" t="s">
        <v>51</v>
      </c>
      <c r="R561" s="1">
        <v>131</v>
      </c>
      <c r="S561" s="1" t="s">
        <v>52</v>
      </c>
      <c r="T561" s="1">
        <v>630</v>
      </c>
      <c r="U561" s="1">
        <v>0</v>
      </c>
      <c r="V561" s="1">
        <v>0</v>
      </c>
      <c r="W561" s="1">
        <v>630</v>
      </c>
      <c r="X561" s="1">
        <v>1</v>
      </c>
      <c r="Y561" s="1">
        <v>0</v>
      </c>
      <c r="Z561" s="1">
        <v>1</v>
      </c>
      <c r="AA561" s="1">
        <v>1</v>
      </c>
      <c r="AB561" s="1" t="s">
        <v>47</v>
      </c>
      <c r="AC561" s="1">
        <v>3</v>
      </c>
      <c r="AD561" s="1" t="s">
        <v>53</v>
      </c>
      <c r="AE561" s="1" t="s">
        <v>76</v>
      </c>
      <c r="AF561" s="1">
        <v>0</v>
      </c>
      <c r="AG561" s="1">
        <v>0</v>
      </c>
      <c r="AH561" s="1">
        <v>12</v>
      </c>
      <c r="AI561" s="1">
        <v>2007</v>
      </c>
      <c r="AJ561" s="1" t="s">
        <v>9</v>
      </c>
      <c r="AK561" s="1">
        <v>84500</v>
      </c>
    </row>
    <row r="562" spans="1:37" x14ac:dyDescent="0.25">
      <c r="A562" s="5">
        <v>721</v>
      </c>
      <c r="B562" s="6">
        <v>120</v>
      </c>
      <c r="C562" s="6" t="s">
        <v>3</v>
      </c>
      <c r="D562" s="6">
        <v>6563</v>
      </c>
      <c r="E562" s="1" t="s">
        <v>71</v>
      </c>
      <c r="F562" s="1">
        <v>8</v>
      </c>
      <c r="G562" s="1">
        <v>5</v>
      </c>
      <c r="H562" s="1">
        <v>1985</v>
      </c>
      <c r="I562" s="1">
        <v>1985</v>
      </c>
      <c r="J562" s="1" t="s">
        <v>46</v>
      </c>
      <c r="K562" s="1" t="s">
        <v>48</v>
      </c>
      <c r="L562" s="1" t="s">
        <v>47</v>
      </c>
      <c r="M562" s="1" t="s">
        <v>55</v>
      </c>
      <c r="N562" s="1" t="s">
        <v>48</v>
      </c>
      <c r="O562" s="1" t="s">
        <v>47</v>
      </c>
      <c r="P562" s="1" t="s">
        <v>48</v>
      </c>
      <c r="Q562" s="1" t="s">
        <v>63</v>
      </c>
      <c r="R562" s="1">
        <v>1148</v>
      </c>
      <c r="S562" s="1" t="s">
        <v>52</v>
      </c>
      <c r="T562" s="1">
        <v>1742</v>
      </c>
      <c r="U562" s="1">
        <v>0</v>
      </c>
      <c r="V562" s="1">
        <v>0</v>
      </c>
      <c r="W562" s="1">
        <v>1742</v>
      </c>
      <c r="X562" s="1">
        <v>2</v>
      </c>
      <c r="Y562" s="1">
        <v>0</v>
      </c>
      <c r="Z562" s="1">
        <v>2</v>
      </c>
      <c r="AA562" s="1">
        <v>1</v>
      </c>
      <c r="AB562" s="1" t="s">
        <v>48</v>
      </c>
      <c r="AC562" s="1">
        <v>5</v>
      </c>
      <c r="AD562" s="1" t="s">
        <v>53</v>
      </c>
      <c r="AE562" s="1" t="s">
        <v>54</v>
      </c>
      <c r="AF562" s="1">
        <v>2</v>
      </c>
      <c r="AG562" s="1">
        <v>0</v>
      </c>
      <c r="AH562" s="1">
        <v>12</v>
      </c>
      <c r="AI562" s="1">
        <v>2006</v>
      </c>
      <c r="AJ562" s="1" t="s">
        <v>9</v>
      </c>
      <c r="AK562" s="1">
        <v>275000</v>
      </c>
    </row>
    <row r="563" spans="1:37" x14ac:dyDescent="0.25">
      <c r="A563" s="5">
        <v>1210</v>
      </c>
      <c r="B563" s="6">
        <v>20</v>
      </c>
      <c r="C563" s="6" t="s">
        <v>3</v>
      </c>
      <c r="D563" s="6">
        <v>10182</v>
      </c>
      <c r="E563" s="1" t="s">
        <v>71</v>
      </c>
      <c r="F563" s="1">
        <v>8</v>
      </c>
      <c r="G563" s="1">
        <v>5</v>
      </c>
      <c r="H563" s="1">
        <v>2006</v>
      </c>
      <c r="I563" s="1">
        <v>2006</v>
      </c>
      <c r="J563" s="1" t="s">
        <v>61</v>
      </c>
      <c r="K563" s="1" t="s">
        <v>48</v>
      </c>
      <c r="L563" s="1" t="s">
        <v>47</v>
      </c>
      <c r="M563" s="1" t="s">
        <v>55</v>
      </c>
      <c r="N563" s="1" t="s">
        <v>62</v>
      </c>
      <c r="O563" s="1" t="s">
        <v>47</v>
      </c>
      <c r="P563" s="1" t="s">
        <v>70</v>
      </c>
      <c r="Q563" s="1" t="s">
        <v>63</v>
      </c>
      <c r="R563" s="1">
        <v>1220</v>
      </c>
      <c r="S563" s="1" t="s">
        <v>52</v>
      </c>
      <c r="T563" s="1">
        <v>1660</v>
      </c>
      <c r="U563" s="1">
        <v>0</v>
      </c>
      <c r="V563" s="1">
        <v>0</v>
      </c>
      <c r="W563" s="1">
        <v>1660</v>
      </c>
      <c r="X563" s="1">
        <v>2</v>
      </c>
      <c r="Y563" s="1">
        <v>0</v>
      </c>
      <c r="Z563" s="1">
        <v>3</v>
      </c>
      <c r="AA563" s="1">
        <v>1</v>
      </c>
      <c r="AB563" s="1" t="s">
        <v>48</v>
      </c>
      <c r="AC563" s="1">
        <v>8</v>
      </c>
      <c r="AD563" s="1" t="s">
        <v>53</v>
      </c>
      <c r="AE563" s="1" t="s">
        <v>54</v>
      </c>
      <c r="AF563" s="1">
        <v>2</v>
      </c>
      <c r="AG563" s="1">
        <v>0</v>
      </c>
      <c r="AH563" s="1">
        <v>5</v>
      </c>
      <c r="AI563" s="1">
        <v>2006</v>
      </c>
      <c r="AJ563" s="1" t="s">
        <v>10</v>
      </c>
      <c r="AK563" s="1">
        <v>290000</v>
      </c>
    </row>
    <row r="564" spans="1:37" x14ac:dyDescent="0.25">
      <c r="A564" s="5">
        <v>1197</v>
      </c>
      <c r="B564" s="6">
        <v>60</v>
      </c>
      <c r="C564" s="6" t="s">
        <v>3</v>
      </c>
      <c r="D564" s="6">
        <v>14054</v>
      </c>
      <c r="E564" s="1" t="s">
        <v>45</v>
      </c>
      <c r="F564" s="1">
        <v>7</v>
      </c>
      <c r="G564" s="1">
        <v>5</v>
      </c>
      <c r="H564" s="1">
        <v>2006</v>
      </c>
      <c r="I564" s="1">
        <v>2006</v>
      </c>
      <c r="J564" s="1" t="s">
        <v>46</v>
      </c>
      <c r="K564" s="1" t="s">
        <v>48</v>
      </c>
      <c r="L564" s="1" t="s">
        <v>47</v>
      </c>
      <c r="M564" s="1" t="s">
        <v>55</v>
      </c>
      <c r="N564" s="1" t="s">
        <v>48</v>
      </c>
      <c r="O564" s="1" t="s">
        <v>47</v>
      </c>
      <c r="P564" s="1" t="s">
        <v>68</v>
      </c>
      <c r="Q564" s="1" t="s">
        <v>56</v>
      </c>
      <c r="R564" s="1">
        <v>0</v>
      </c>
      <c r="S564" s="1" t="s">
        <v>52</v>
      </c>
      <c r="T564" s="1">
        <v>879</v>
      </c>
      <c r="U564" s="1">
        <v>984</v>
      </c>
      <c r="V564" s="1">
        <v>0</v>
      </c>
      <c r="W564" s="1">
        <v>1863</v>
      </c>
      <c r="X564" s="1">
        <v>2</v>
      </c>
      <c r="Y564" s="1">
        <v>1</v>
      </c>
      <c r="Z564" s="1">
        <v>4</v>
      </c>
      <c r="AA564" s="1">
        <v>1</v>
      </c>
      <c r="AB564" s="1" t="s">
        <v>48</v>
      </c>
      <c r="AC564" s="1">
        <v>9</v>
      </c>
      <c r="AD564" s="1" t="s">
        <v>53</v>
      </c>
      <c r="AE564" s="1" t="s">
        <v>69</v>
      </c>
      <c r="AF564" s="1">
        <v>3</v>
      </c>
      <c r="AG564" s="1">
        <v>0</v>
      </c>
      <c r="AH564" s="1">
        <v>11</v>
      </c>
      <c r="AI564" s="1">
        <v>2006</v>
      </c>
      <c r="AJ564" s="1" t="s">
        <v>10</v>
      </c>
      <c r="AK564" s="1">
        <v>219210</v>
      </c>
    </row>
    <row r="565" spans="1:37" x14ac:dyDescent="0.25">
      <c r="A565" s="5">
        <v>457</v>
      </c>
      <c r="B565" s="6">
        <v>70</v>
      </c>
      <c r="C565" s="6" t="s">
        <v>4</v>
      </c>
      <c r="D565" s="6">
        <v>4571</v>
      </c>
      <c r="E565" s="1" t="s">
        <v>45</v>
      </c>
      <c r="F565" s="1">
        <v>5</v>
      </c>
      <c r="G565" s="1">
        <v>5</v>
      </c>
      <c r="H565" s="1">
        <v>1916</v>
      </c>
      <c r="I565" s="1">
        <v>1950</v>
      </c>
      <c r="J565" s="1" t="s">
        <v>46</v>
      </c>
      <c r="K565" s="1" t="s">
        <v>47</v>
      </c>
      <c r="L565" s="1" t="s">
        <v>47</v>
      </c>
      <c r="M565" s="1" t="s">
        <v>67</v>
      </c>
      <c r="N565" s="1" t="s">
        <v>47</v>
      </c>
      <c r="O565" s="1" t="s">
        <v>47</v>
      </c>
      <c r="P565" s="1" t="s">
        <v>50</v>
      </c>
      <c r="Q565" s="1" t="s">
        <v>56</v>
      </c>
      <c r="R565" s="1">
        <v>0</v>
      </c>
      <c r="S565" s="1" t="s">
        <v>75</v>
      </c>
      <c r="T565" s="1">
        <v>624</v>
      </c>
      <c r="U565" s="1">
        <v>720</v>
      </c>
      <c r="V565" s="1">
        <v>0</v>
      </c>
      <c r="W565" s="1">
        <v>1344</v>
      </c>
      <c r="X565" s="1">
        <v>1</v>
      </c>
      <c r="Y565" s="1">
        <v>0</v>
      </c>
      <c r="Z565" s="1">
        <v>4</v>
      </c>
      <c r="AA565" s="1">
        <v>1</v>
      </c>
      <c r="AB565" s="1" t="s">
        <v>47</v>
      </c>
      <c r="AC565" s="1">
        <v>7</v>
      </c>
      <c r="AD565" s="1" t="s">
        <v>53</v>
      </c>
      <c r="AE565" s="1" t="s">
        <v>58</v>
      </c>
      <c r="AF565" s="1">
        <v>3</v>
      </c>
      <c r="AG565" s="1">
        <v>0</v>
      </c>
      <c r="AH565" s="1">
        <v>5</v>
      </c>
      <c r="AI565" s="1">
        <v>2008</v>
      </c>
      <c r="AJ565" s="1" t="s">
        <v>10</v>
      </c>
      <c r="AK565" s="1">
        <v>98000</v>
      </c>
    </row>
    <row r="566" spans="1:37" x14ac:dyDescent="0.25">
      <c r="A566" s="5">
        <v>912</v>
      </c>
      <c r="B566" s="6">
        <v>20</v>
      </c>
      <c r="C566" s="6" t="s">
        <v>3</v>
      </c>
      <c r="D566" s="6">
        <v>9286</v>
      </c>
      <c r="E566" s="1" t="s">
        <v>71</v>
      </c>
      <c r="F566" s="1">
        <v>5</v>
      </c>
      <c r="G566" s="1">
        <v>7</v>
      </c>
      <c r="H566" s="1">
        <v>1977</v>
      </c>
      <c r="I566" s="1">
        <v>1989</v>
      </c>
      <c r="J566" s="1" t="s">
        <v>46</v>
      </c>
      <c r="K566" s="1" t="s">
        <v>47</v>
      </c>
      <c r="L566" s="1" t="s">
        <v>47</v>
      </c>
      <c r="M566" s="1" t="s">
        <v>49</v>
      </c>
      <c r="N566" s="1" t="s">
        <v>48</v>
      </c>
      <c r="O566" s="1" t="s">
        <v>48</v>
      </c>
      <c r="P566" s="1" t="s">
        <v>68</v>
      </c>
      <c r="Q566" s="1" t="s">
        <v>65</v>
      </c>
      <c r="R566" s="1">
        <v>196</v>
      </c>
      <c r="S566" s="1" t="s">
        <v>52</v>
      </c>
      <c r="T566" s="1">
        <v>1268</v>
      </c>
      <c r="U566" s="1">
        <v>0</v>
      </c>
      <c r="V566" s="1">
        <v>0</v>
      </c>
      <c r="W566" s="1">
        <v>1268</v>
      </c>
      <c r="X566" s="1">
        <v>1</v>
      </c>
      <c r="Y566" s="1">
        <v>1</v>
      </c>
      <c r="Z566" s="1">
        <v>3</v>
      </c>
      <c r="AA566" s="1">
        <v>1</v>
      </c>
      <c r="AB566" s="1" t="s">
        <v>48</v>
      </c>
      <c r="AC566" s="1">
        <v>5</v>
      </c>
      <c r="AD566" s="1" t="s">
        <v>53</v>
      </c>
      <c r="AE566" s="1" t="s">
        <v>58</v>
      </c>
      <c r="AF566" s="1">
        <v>1</v>
      </c>
      <c r="AG566" s="1">
        <v>0</v>
      </c>
      <c r="AH566" s="1">
        <v>10</v>
      </c>
      <c r="AI566" s="1">
        <v>2009</v>
      </c>
      <c r="AJ566" s="1" t="s">
        <v>9</v>
      </c>
      <c r="AK566" s="1">
        <v>143500</v>
      </c>
    </row>
    <row r="567" spans="1:37" x14ac:dyDescent="0.25">
      <c r="A567" s="5">
        <v>715</v>
      </c>
      <c r="B567" s="6">
        <v>60</v>
      </c>
      <c r="C567" s="6" t="s">
        <v>3</v>
      </c>
      <c r="D567" s="6">
        <v>13517</v>
      </c>
      <c r="E567" s="1" t="s">
        <v>71</v>
      </c>
      <c r="F567" s="1">
        <v>6</v>
      </c>
      <c r="G567" s="1">
        <v>8</v>
      </c>
      <c r="H567" s="1">
        <v>1976</v>
      </c>
      <c r="I567" s="1">
        <v>2005</v>
      </c>
      <c r="J567" s="1" t="s">
        <v>46</v>
      </c>
      <c r="K567" s="1" t="s">
        <v>48</v>
      </c>
      <c r="L567" s="1" t="s">
        <v>47</v>
      </c>
      <c r="M567" s="1" t="s">
        <v>49</v>
      </c>
      <c r="N567" s="1" t="s">
        <v>47</v>
      </c>
      <c r="O567" s="1" t="s">
        <v>47</v>
      </c>
      <c r="P567" s="1" t="s">
        <v>50</v>
      </c>
      <c r="Q567" s="1" t="s">
        <v>63</v>
      </c>
      <c r="R567" s="1">
        <v>533</v>
      </c>
      <c r="S567" s="1" t="s">
        <v>52</v>
      </c>
      <c r="T567" s="1">
        <v>725</v>
      </c>
      <c r="U567" s="1">
        <v>754</v>
      </c>
      <c r="V567" s="1">
        <v>0</v>
      </c>
      <c r="W567" s="1">
        <v>1479</v>
      </c>
      <c r="X567" s="1">
        <v>2</v>
      </c>
      <c r="Y567" s="1">
        <v>1</v>
      </c>
      <c r="Z567" s="1">
        <v>3</v>
      </c>
      <c r="AA567" s="1">
        <v>1</v>
      </c>
      <c r="AB567" s="1" t="s">
        <v>48</v>
      </c>
      <c r="AC567" s="1">
        <v>6</v>
      </c>
      <c r="AD567" s="1" t="s">
        <v>53</v>
      </c>
      <c r="AE567" s="1" t="s">
        <v>54</v>
      </c>
      <c r="AF567" s="1">
        <v>2</v>
      </c>
      <c r="AG567" s="1">
        <v>0</v>
      </c>
      <c r="AH567" s="1">
        <v>3</v>
      </c>
      <c r="AI567" s="1">
        <v>2010</v>
      </c>
      <c r="AJ567" s="1" t="s">
        <v>9</v>
      </c>
      <c r="AK567" s="1">
        <v>130500</v>
      </c>
    </row>
    <row r="568" spans="1:37" x14ac:dyDescent="0.25">
      <c r="A568" s="5">
        <v>1344</v>
      </c>
      <c r="B568" s="6">
        <v>50</v>
      </c>
      <c r="C568" s="6" t="s">
        <v>3</v>
      </c>
      <c r="D568" s="6">
        <v>7558</v>
      </c>
      <c r="E568" s="1" t="s">
        <v>45</v>
      </c>
      <c r="F568" s="1">
        <v>6</v>
      </c>
      <c r="G568" s="1">
        <v>6</v>
      </c>
      <c r="H568" s="1">
        <v>1928</v>
      </c>
      <c r="I568" s="1">
        <v>1950</v>
      </c>
      <c r="J568" s="1" t="s">
        <v>46</v>
      </c>
      <c r="K568" s="1" t="s">
        <v>47</v>
      </c>
      <c r="L568" s="1" t="s">
        <v>47</v>
      </c>
      <c r="M568" s="1" t="s">
        <v>67</v>
      </c>
      <c r="N568" s="1" t="s">
        <v>47</v>
      </c>
      <c r="O568" s="1" t="s">
        <v>47</v>
      </c>
      <c r="P568" s="1" t="s">
        <v>50</v>
      </c>
      <c r="Q568" s="1" t="s">
        <v>56</v>
      </c>
      <c r="R568" s="1">
        <v>0</v>
      </c>
      <c r="S568" s="1" t="s">
        <v>52</v>
      </c>
      <c r="T568" s="1">
        <v>1172</v>
      </c>
      <c r="U568" s="1">
        <v>741</v>
      </c>
      <c r="V568" s="1">
        <v>0</v>
      </c>
      <c r="W568" s="1">
        <v>1913</v>
      </c>
      <c r="X568" s="1">
        <v>1</v>
      </c>
      <c r="Y568" s="1">
        <v>1</v>
      </c>
      <c r="Z568" s="1">
        <v>3</v>
      </c>
      <c r="AA568" s="1">
        <v>1</v>
      </c>
      <c r="AB568" s="1" t="s">
        <v>47</v>
      </c>
      <c r="AC568" s="1">
        <v>9</v>
      </c>
      <c r="AD568" s="1" t="s">
        <v>53</v>
      </c>
      <c r="AE568" s="1" t="s">
        <v>58</v>
      </c>
      <c r="AF568" s="1">
        <v>2</v>
      </c>
      <c r="AG568" s="1">
        <v>0</v>
      </c>
      <c r="AH568" s="1">
        <v>3</v>
      </c>
      <c r="AI568" s="1">
        <v>2009</v>
      </c>
      <c r="AJ568" s="1" t="s">
        <v>9</v>
      </c>
      <c r="AK568" s="1">
        <v>177000</v>
      </c>
    </row>
    <row r="569" spans="1:37" x14ac:dyDescent="0.25">
      <c r="A569" s="5">
        <v>772</v>
      </c>
      <c r="B569" s="6">
        <v>20</v>
      </c>
      <c r="C569" s="6" t="s">
        <v>3</v>
      </c>
      <c r="D569" s="6">
        <v>8877</v>
      </c>
      <c r="E569" s="1" t="s">
        <v>45</v>
      </c>
      <c r="F569" s="1">
        <v>4</v>
      </c>
      <c r="G569" s="1">
        <v>5</v>
      </c>
      <c r="H569" s="1">
        <v>1951</v>
      </c>
      <c r="I569" s="1">
        <v>1951</v>
      </c>
      <c r="J569" s="1" t="s">
        <v>46</v>
      </c>
      <c r="K569" s="1" t="s">
        <v>47</v>
      </c>
      <c r="L569" s="1" t="s">
        <v>47</v>
      </c>
      <c r="M569" s="1" t="s">
        <v>49</v>
      </c>
      <c r="N569" s="1" t="s">
        <v>66</v>
      </c>
      <c r="O569" s="1" t="s">
        <v>66</v>
      </c>
      <c r="P569" s="1" t="s">
        <v>50</v>
      </c>
      <c r="Q569" s="1" t="s">
        <v>60</v>
      </c>
      <c r="R569" s="1">
        <v>836</v>
      </c>
      <c r="S569" s="1" t="s">
        <v>52</v>
      </c>
      <c r="T569" s="1">
        <v>1220</v>
      </c>
      <c r="U569" s="1">
        <v>0</v>
      </c>
      <c r="V569" s="1">
        <v>0</v>
      </c>
      <c r="W569" s="1">
        <v>1220</v>
      </c>
      <c r="X569" s="1">
        <v>1</v>
      </c>
      <c r="Y569" s="1">
        <v>0</v>
      </c>
      <c r="Z569" s="1">
        <v>2</v>
      </c>
      <c r="AA569" s="1">
        <v>1</v>
      </c>
      <c r="AB569" s="1" t="s">
        <v>47</v>
      </c>
      <c r="AC569" s="1">
        <v>6</v>
      </c>
      <c r="AD569" s="1" t="s">
        <v>53</v>
      </c>
      <c r="AE569" s="1" t="s">
        <v>58</v>
      </c>
      <c r="AF569" s="1">
        <v>2</v>
      </c>
      <c r="AG569" s="1">
        <v>0</v>
      </c>
      <c r="AH569" s="1">
        <v>4</v>
      </c>
      <c r="AI569" s="1">
        <v>2006</v>
      </c>
      <c r="AJ569" s="1" t="s">
        <v>9</v>
      </c>
      <c r="AK569" s="1">
        <v>102000</v>
      </c>
    </row>
    <row r="570" spans="1:37" x14ac:dyDescent="0.25">
      <c r="A570" s="5">
        <v>1380</v>
      </c>
      <c r="B570" s="6">
        <v>80</v>
      </c>
      <c r="C570" s="6" t="s">
        <v>3</v>
      </c>
      <c r="D570" s="6">
        <v>9735</v>
      </c>
      <c r="E570" s="1" t="s">
        <v>45</v>
      </c>
      <c r="F570" s="1">
        <v>5</v>
      </c>
      <c r="G570" s="1">
        <v>5</v>
      </c>
      <c r="H570" s="1">
        <v>2006</v>
      </c>
      <c r="I570" s="1">
        <v>2007</v>
      </c>
      <c r="J570" s="1" t="s">
        <v>46</v>
      </c>
      <c r="K570" s="1" t="s">
        <v>47</v>
      </c>
      <c r="L570" s="1" t="s">
        <v>47</v>
      </c>
      <c r="M570" s="1" t="s">
        <v>55</v>
      </c>
      <c r="N570" s="1" t="s">
        <v>48</v>
      </c>
      <c r="O570" s="1" t="s">
        <v>47</v>
      </c>
      <c r="P570" s="1" t="s">
        <v>50</v>
      </c>
      <c r="Q570" s="1" t="s">
        <v>56</v>
      </c>
      <c r="R570" s="1">
        <v>0</v>
      </c>
      <c r="S570" s="1" t="s">
        <v>52</v>
      </c>
      <c r="T570" s="1">
        <v>754</v>
      </c>
      <c r="U570" s="1">
        <v>640</v>
      </c>
      <c r="V570" s="1">
        <v>0</v>
      </c>
      <c r="W570" s="1">
        <v>1394</v>
      </c>
      <c r="X570" s="1">
        <v>2</v>
      </c>
      <c r="Y570" s="1">
        <v>1</v>
      </c>
      <c r="Z570" s="1">
        <v>3</v>
      </c>
      <c r="AA570" s="1">
        <v>1</v>
      </c>
      <c r="AB570" s="1" t="s">
        <v>48</v>
      </c>
      <c r="AC570" s="1">
        <v>7</v>
      </c>
      <c r="AD570" s="1" t="s">
        <v>53</v>
      </c>
      <c r="AE570" s="1" t="s">
        <v>69</v>
      </c>
      <c r="AF570" s="1">
        <v>2</v>
      </c>
      <c r="AG570" s="1">
        <v>0</v>
      </c>
      <c r="AH570" s="1">
        <v>5</v>
      </c>
      <c r="AI570" s="1">
        <v>2008</v>
      </c>
      <c r="AJ570" s="1" t="s">
        <v>9</v>
      </c>
      <c r="AK570" s="1">
        <v>167500</v>
      </c>
    </row>
    <row r="571" spans="1:37" x14ac:dyDescent="0.25">
      <c r="A571" s="5">
        <v>1031</v>
      </c>
      <c r="B571" s="6">
        <v>190</v>
      </c>
      <c r="C571" s="6" t="s">
        <v>6</v>
      </c>
      <c r="D571" s="6">
        <v>7082</v>
      </c>
      <c r="E571" s="1" t="s">
        <v>45</v>
      </c>
      <c r="F571" s="1">
        <v>5</v>
      </c>
      <c r="G571" s="1">
        <v>8</v>
      </c>
      <c r="H571" s="1">
        <v>1916</v>
      </c>
      <c r="I571" s="1">
        <v>1995</v>
      </c>
      <c r="J571" s="1" t="s">
        <v>46</v>
      </c>
      <c r="K571" s="1" t="s">
        <v>47</v>
      </c>
      <c r="L571" s="1" t="s">
        <v>47</v>
      </c>
      <c r="M571" s="1" t="s">
        <v>55</v>
      </c>
      <c r="N571" s="1" t="s">
        <v>47</v>
      </c>
      <c r="O571" s="1" t="s">
        <v>47</v>
      </c>
      <c r="P571" s="1" t="s">
        <v>70</v>
      </c>
      <c r="Q571" s="1" t="s">
        <v>56</v>
      </c>
      <c r="R571" s="1">
        <v>0</v>
      </c>
      <c r="S571" s="1" t="s">
        <v>52</v>
      </c>
      <c r="T571" s="1">
        <v>948</v>
      </c>
      <c r="U571" s="1">
        <v>980</v>
      </c>
      <c r="V571" s="1">
        <v>0</v>
      </c>
      <c r="W571" s="1">
        <v>1928</v>
      </c>
      <c r="X571" s="1">
        <v>2</v>
      </c>
      <c r="Y571" s="1">
        <v>0</v>
      </c>
      <c r="Z571" s="1">
        <v>5</v>
      </c>
      <c r="AA571" s="1">
        <v>2</v>
      </c>
      <c r="AB571" s="1" t="s">
        <v>47</v>
      </c>
      <c r="AC571" s="1">
        <v>10</v>
      </c>
      <c r="AD571" s="1" t="s">
        <v>53</v>
      </c>
      <c r="AE571" s="1" t="s">
        <v>76</v>
      </c>
      <c r="AF571" s="1">
        <v>0</v>
      </c>
      <c r="AG571" s="1">
        <v>0</v>
      </c>
      <c r="AH571" s="1">
        <v>7</v>
      </c>
      <c r="AI571" s="1">
        <v>2006</v>
      </c>
      <c r="AJ571" s="1" t="s">
        <v>9</v>
      </c>
      <c r="AK571" s="1">
        <v>160000</v>
      </c>
    </row>
    <row r="572" spans="1:37" x14ac:dyDescent="0.25">
      <c r="A572" s="5">
        <v>1382</v>
      </c>
      <c r="B572" s="6">
        <v>20</v>
      </c>
      <c r="C572" s="6" t="s">
        <v>3</v>
      </c>
      <c r="D572" s="6">
        <v>12925</v>
      </c>
      <c r="E572" s="1" t="s">
        <v>59</v>
      </c>
      <c r="F572" s="1">
        <v>6</v>
      </c>
      <c r="G572" s="1">
        <v>7</v>
      </c>
      <c r="H572" s="1">
        <v>1970</v>
      </c>
      <c r="I572" s="1">
        <v>1970</v>
      </c>
      <c r="J572" s="1" t="s">
        <v>46</v>
      </c>
      <c r="K572" s="1" t="s">
        <v>47</v>
      </c>
      <c r="L572" s="1" t="s">
        <v>47</v>
      </c>
      <c r="M572" s="1" t="s">
        <v>49</v>
      </c>
      <c r="N572" s="1" t="s">
        <v>47</v>
      </c>
      <c r="O572" s="1" t="s">
        <v>47</v>
      </c>
      <c r="P572" s="1" t="s">
        <v>70</v>
      </c>
      <c r="Q572" s="1" t="s">
        <v>51</v>
      </c>
      <c r="R572" s="1">
        <v>865</v>
      </c>
      <c r="S572" s="1" t="s">
        <v>52</v>
      </c>
      <c r="T572" s="1">
        <v>2117</v>
      </c>
      <c r="U572" s="1">
        <v>0</v>
      </c>
      <c r="V572" s="1">
        <v>0</v>
      </c>
      <c r="W572" s="1">
        <v>2117</v>
      </c>
      <c r="X572" s="1">
        <v>2</v>
      </c>
      <c r="Y572" s="1">
        <v>1</v>
      </c>
      <c r="Z572" s="1">
        <v>4</v>
      </c>
      <c r="AA572" s="1">
        <v>1</v>
      </c>
      <c r="AB572" s="1" t="s">
        <v>47</v>
      </c>
      <c r="AC572" s="1">
        <v>7</v>
      </c>
      <c r="AD572" s="1" t="s">
        <v>53</v>
      </c>
      <c r="AE572" s="1" t="s">
        <v>54</v>
      </c>
      <c r="AF572" s="1">
        <v>2</v>
      </c>
      <c r="AG572" s="1">
        <v>0</v>
      </c>
      <c r="AH572" s="1">
        <v>5</v>
      </c>
      <c r="AI572" s="1">
        <v>2008</v>
      </c>
      <c r="AJ572" s="1" t="s">
        <v>9</v>
      </c>
      <c r="AK572" s="1">
        <v>237500</v>
      </c>
    </row>
    <row r="573" spans="1:37" x14ac:dyDescent="0.25">
      <c r="A573" s="5">
        <v>897</v>
      </c>
      <c r="B573" s="6">
        <v>30</v>
      </c>
      <c r="C573" s="6" t="s">
        <v>4</v>
      </c>
      <c r="D573" s="6">
        <v>8765</v>
      </c>
      <c r="E573" s="1" t="s">
        <v>45</v>
      </c>
      <c r="F573" s="1">
        <v>4</v>
      </c>
      <c r="G573" s="1">
        <v>6</v>
      </c>
      <c r="H573" s="1">
        <v>1936</v>
      </c>
      <c r="I573" s="1">
        <v>1950</v>
      </c>
      <c r="J573" s="1" t="s">
        <v>46</v>
      </c>
      <c r="K573" s="1" t="s">
        <v>47</v>
      </c>
      <c r="L573" s="1" t="s">
        <v>47</v>
      </c>
      <c r="M573" s="1" t="s">
        <v>67</v>
      </c>
      <c r="N573" s="1" t="s">
        <v>47</v>
      </c>
      <c r="O573" s="1" t="s">
        <v>47</v>
      </c>
      <c r="P573" s="1" t="s">
        <v>50</v>
      </c>
      <c r="Q573" s="1" t="s">
        <v>65</v>
      </c>
      <c r="R573" s="1">
        <v>285</v>
      </c>
      <c r="S573" s="1" t="s">
        <v>75</v>
      </c>
      <c r="T573" s="1">
        <v>951</v>
      </c>
      <c r="U573" s="1">
        <v>0</v>
      </c>
      <c r="V573" s="1">
        <v>0</v>
      </c>
      <c r="W573" s="1">
        <v>951</v>
      </c>
      <c r="X573" s="1">
        <v>1</v>
      </c>
      <c r="Y573" s="1">
        <v>0</v>
      </c>
      <c r="Z573" s="1">
        <v>2</v>
      </c>
      <c r="AA573" s="1">
        <v>1</v>
      </c>
      <c r="AB573" s="1" t="s">
        <v>47</v>
      </c>
      <c r="AC573" s="1">
        <v>6</v>
      </c>
      <c r="AD573" s="1" t="s">
        <v>53</v>
      </c>
      <c r="AE573" s="1" t="s">
        <v>58</v>
      </c>
      <c r="AF573" s="1">
        <v>1</v>
      </c>
      <c r="AG573" s="1">
        <v>0</v>
      </c>
      <c r="AH573" s="1">
        <v>4</v>
      </c>
      <c r="AI573" s="1">
        <v>2006</v>
      </c>
      <c r="AJ573" s="1" t="s">
        <v>10</v>
      </c>
      <c r="AK573" s="1">
        <v>106500</v>
      </c>
    </row>
    <row r="574" spans="1:37" x14ac:dyDescent="0.25">
      <c r="A574" s="5">
        <v>1151</v>
      </c>
      <c r="B574" s="6">
        <v>20</v>
      </c>
      <c r="C574" s="6" t="s">
        <v>3</v>
      </c>
      <c r="D574" s="6">
        <v>8280</v>
      </c>
      <c r="E574" s="1" t="s">
        <v>45</v>
      </c>
      <c r="F574" s="1">
        <v>6</v>
      </c>
      <c r="G574" s="1">
        <v>5</v>
      </c>
      <c r="H574" s="1">
        <v>1950</v>
      </c>
      <c r="I574" s="1">
        <v>1950</v>
      </c>
      <c r="J574" s="1" t="s">
        <v>46</v>
      </c>
      <c r="K574" s="1" t="s">
        <v>47</v>
      </c>
      <c r="L574" s="1" t="s">
        <v>47</v>
      </c>
      <c r="M574" s="1" t="s">
        <v>49</v>
      </c>
      <c r="N574" s="1" t="s">
        <v>47</v>
      </c>
      <c r="O574" s="1" t="s">
        <v>47</v>
      </c>
      <c r="P574" s="1" t="s">
        <v>50</v>
      </c>
      <c r="Q574" s="1" t="s">
        <v>56</v>
      </c>
      <c r="R574" s="1">
        <v>0</v>
      </c>
      <c r="S574" s="1" t="s">
        <v>52</v>
      </c>
      <c r="T574" s="1">
        <v>932</v>
      </c>
      <c r="U574" s="1">
        <v>0</v>
      </c>
      <c r="V574" s="1">
        <v>0</v>
      </c>
      <c r="W574" s="1">
        <v>932</v>
      </c>
      <c r="X574" s="1">
        <v>1</v>
      </c>
      <c r="Y574" s="1">
        <v>0</v>
      </c>
      <c r="Z574" s="1">
        <v>2</v>
      </c>
      <c r="AA574" s="1">
        <v>1</v>
      </c>
      <c r="AB574" s="1" t="s">
        <v>48</v>
      </c>
      <c r="AC574" s="1">
        <v>4</v>
      </c>
      <c r="AD574" s="1" t="s">
        <v>53</v>
      </c>
      <c r="AE574" s="1" t="s">
        <v>54</v>
      </c>
      <c r="AF574" s="1">
        <v>1</v>
      </c>
      <c r="AG574" s="1">
        <v>0</v>
      </c>
      <c r="AH574" s="1">
        <v>11</v>
      </c>
      <c r="AI574" s="1">
        <v>2007</v>
      </c>
      <c r="AJ574" s="1" t="s">
        <v>9</v>
      </c>
      <c r="AK574" s="1">
        <v>124000</v>
      </c>
    </row>
    <row r="575" spans="1:37" x14ac:dyDescent="0.25">
      <c r="A575" s="5">
        <v>908</v>
      </c>
      <c r="B575" s="6">
        <v>50</v>
      </c>
      <c r="C575" s="6" t="s">
        <v>3</v>
      </c>
      <c r="D575" s="6">
        <v>11500</v>
      </c>
      <c r="E575" s="1" t="s">
        <v>45</v>
      </c>
      <c r="F575" s="1">
        <v>7</v>
      </c>
      <c r="G575" s="1">
        <v>7</v>
      </c>
      <c r="H575" s="1">
        <v>1936</v>
      </c>
      <c r="I575" s="1">
        <v>1987</v>
      </c>
      <c r="J575" s="1" t="s">
        <v>46</v>
      </c>
      <c r="K575" s="1" t="s">
        <v>48</v>
      </c>
      <c r="L575" s="1" t="s">
        <v>47</v>
      </c>
      <c r="M575" s="1" t="s">
        <v>49</v>
      </c>
      <c r="N575" s="1" t="s">
        <v>48</v>
      </c>
      <c r="O575" s="1" t="s">
        <v>47</v>
      </c>
      <c r="P575" s="1" t="s">
        <v>50</v>
      </c>
      <c r="Q575" s="1" t="s">
        <v>60</v>
      </c>
      <c r="R575" s="1">
        <v>223</v>
      </c>
      <c r="S575" s="1" t="s">
        <v>52</v>
      </c>
      <c r="T575" s="1">
        <v>1020</v>
      </c>
      <c r="U575" s="1">
        <v>1037</v>
      </c>
      <c r="V575" s="1">
        <v>0</v>
      </c>
      <c r="W575" s="1">
        <v>2057</v>
      </c>
      <c r="X575" s="1">
        <v>1</v>
      </c>
      <c r="Y575" s="1">
        <v>1</v>
      </c>
      <c r="Z575" s="1">
        <v>3</v>
      </c>
      <c r="AA575" s="1">
        <v>1</v>
      </c>
      <c r="AB575" s="1" t="s">
        <v>48</v>
      </c>
      <c r="AC575" s="1">
        <v>6</v>
      </c>
      <c r="AD575" s="1" t="s">
        <v>53</v>
      </c>
      <c r="AE575" s="1" t="s">
        <v>54</v>
      </c>
      <c r="AF575" s="1">
        <v>1</v>
      </c>
      <c r="AG575" s="1">
        <v>0</v>
      </c>
      <c r="AH575" s="1">
        <v>6</v>
      </c>
      <c r="AI575" s="1">
        <v>2006</v>
      </c>
      <c r="AJ575" s="1" t="s">
        <v>9</v>
      </c>
      <c r="AK575" s="1">
        <v>250000</v>
      </c>
    </row>
    <row r="576" spans="1:37" x14ac:dyDescent="0.25">
      <c r="A576" s="5">
        <v>933</v>
      </c>
      <c r="B576" s="6">
        <v>20</v>
      </c>
      <c r="C576" s="6" t="s">
        <v>3</v>
      </c>
      <c r="D576" s="6">
        <v>11670</v>
      </c>
      <c r="E576" s="1" t="s">
        <v>59</v>
      </c>
      <c r="F576" s="1">
        <v>9</v>
      </c>
      <c r="G576" s="1">
        <v>5</v>
      </c>
      <c r="H576" s="1">
        <v>2006</v>
      </c>
      <c r="I576" s="1">
        <v>2006</v>
      </c>
      <c r="J576" s="1" t="s">
        <v>61</v>
      </c>
      <c r="K576" s="1" t="s">
        <v>62</v>
      </c>
      <c r="L576" s="1" t="s">
        <v>47</v>
      </c>
      <c r="M576" s="1" t="s">
        <v>55</v>
      </c>
      <c r="N576" s="1" t="s">
        <v>62</v>
      </c>
      <c r="O576" s="1" t="s">
        <v>48</v>
      </c>
      <c r="P576" s="1" t="s">
        <v>50</v>
      </c>
      <c r="Q576" s="1" t="s">
        <v>56</v>
      </c>
      <c r="R576" s="1">
        <v>0</v>
      </c>
      <c r="S576" s="1" t="s">
        <v>52</v>
      </c>
      <c r="T576" s="1">
        <v>1905</v>
      </c>
      <c r="U576" s="1">
        <v>0</v>
      </c>
      <c r="V576" s="1">
        <v>0</v>
      </c>
      <c r="W576" s="1">
        <v>1905</v>
      </c>
      <c r="X576" s="1">
        <v>2</v>
      </c>
      <c r="Y576" s="1">
        <v>0</v>
      </c>
      <c r="Z576" s="1">
        <v>3</v>
      </c>
      <c r="AA576" s="1">
        <v>1</v>
      </c>
      <c r="AB576" s="1" t="s">
        <v>62</v>
      </c>
      <c r="AC576" s="1">
        <v>8</v>
      </c>
      <c r="AD576" s="1" t="s">
        <v>53</v>
      </c>
      <c r="AE576" s="1" t="s">
        <v>54</v>
      </c>
      <c r="AF576" s="1">
        <v>3</v>
      </c>
      <c r="AG576" s="1">
        <v>0</v>
      </c>
      <c r="AH576" s="1">
        <v>3</v>
      </c>
      <c r="AI576" s="1">
        <v>2007</v>
      </c>
      <c r="AJ576" s="1" t="s">
        <v>9</v>
      </c>
      <c r="AK576" s="1">
        <v>320000</v>
      </c>
    </row>
    <row r="577" spans="1:37" x14ac:dyDescent="0.25">
      <c r="A577" s="5">
        <v>761</v>
      </c>
      <c r="B577" s="6">
        <v>20</v>
      </c>
      <c r="C577" s="6" t="s">
        <v>3</v>
      </c>
      <c r="D577" s="6">
        <v>9100</v>
      </c>
      <c r="E577" s="1" t="s">
        <v>45</v>
      </c>
      <c r="F577" s="1">
        <v>6</v>
      </c>
      <c r="G577" s="1">
        <v>6</v>
      </c>
      <c r="H577" s="1">
        <v>1959</v>
      </c>
      <c r="I577" s="1">
        <v>1959</v>
      </c>
      <c r="J577" s="1" t="s">
        <v>61</v>
      </c>
      <c r="K577" s="1" t="s">
        <v>47</v>
      </c>
      <c r="L577" s="1" t="s">
        <v>47</v>
      </c>
      <c r="M577" s="1" t="s">
        <v>49</v>
      </c>
      <c r="N577" s="1" t="s">
        <v>47</v>
      </c>
      <c r="O577" s="1" t="s">
        <v>47</v>
      </c>
      <c r="P577" s="1" t="s">
        <v>50</v>
      </c>
      <c r="Q577" s="1" t="s">
        <v>60</v>
      </c>
      <c r="R577" s="1">
        <v>612</v>
      </c>
      <c r="S577" s="1" t="s">
        <v>52</v>
      </c>
      <c r="T577" s="1">
        <v>864</v>
      </c>
      <c r="U577" s="1">
        <v>0</v>
      </c>
      <c r="V577" s="1">
        <v>0</v>
      </c>
      <c r="W577" s="1">
        <v>864</v>
      </c>
      <c r="X577" s="1">
        <v>1</v>
      </c>
      <c r="Y577" s="1">
        <v>0</v>
      </c>
      <c r="Z577" s="1">
        <v>2</v>
      </c>
      <c r="AA577" s="1">
        <v>1</v>
      </c>
      <c r="AB577" s="1" t="s">
        <v>47</v>
      </c>
      <c r="AC577" s="1">
        <v>5</v>
      </c>
      <c r="AD577" s="1" t="s">
        <v>53</v>
      </c>
      <c r="AE577" s="1" t="s">
        <v>58</v>
      </c>
      <c r="AF577" s="1">
        <v>1</v>
      </c>
      <c r="AG577" s="1">
        <v>0</v>
      </c>
      <c r="AH577" s="1">
        <v>10</v>
      </c>
      <c r="AI577" s="1">
        <v>2009</v>
      </c>
      <c r="AJ577" s="1" t="s">
        <v>9</v>
      </c>
      <c r="AK577" s="1">
        <v>127500</v>
      </c>
    </row>
    <row r="578" spans="1:37" x14ac:dyDescent="0.25">
      <c r="A578" s="5">
        <v>399</v>
      </c>
      <c r="B578" s="6">
        <v>30</v>
      </c>
      <c r="C578" s="6" t="s">
        <v>4</v>
      </c>
      <c r="D578" s="6">
        <v>8967</v>
      </c>
      <c r="E578" s="1" t="s">
        <v>59</v>
      </c>
      <c r="F578" s="1">
        <v>5</v>
      </c>
      <c r="G578" s="1">
        <v>2</v>
      </c>
      <c r="H578" s="1">
        <v>1920</v>
      </c>
      <c r="I578" s="1">
        <v>1950</v>
      </c>
      <c r="J578" s="1" t="s">
        <v>46</v>
      </c>
      <c r="K578" s="1" t="s">
        <v>47</v>
      </c>
      <c r="L578" s="1" t="s">
        <v>66</v>
      </c>
      <c r="M578" s="1" t="s">
        <v>67</v>
      </c>
      <c r="N578" s="1" t="s">
        <v>66</v>
      </c>
      <c r="O578" s="1" t="s">
        <v>78</v>
      </c>
      <c r="P578" s="1" t="s">
        <v>50</v>
      </c>
      <c r="Q578" s="1" t="s">
        <v>56</v>
      </c>
      <c r="R578" s="1">
        <v>0</v>
      </c>
      <c r="S578" s="1" t="s">
        <v>52</v>
      </c>
      <c r="T578" s="1">
        <v>1077</v>
      </c>
      <c r="U578" s="1">
        <v>0</v>
      </c>
      <c r="V578" s="1">
        <v>0</v>
      </c>
      <c r="W578" s="1">
        <v>1077</v>
      </c>
      <c r="X578" s="1">
        <v>1</v>
      </c>
      <c r="Y578" s="1">
        <v>0</v>
      </c>
      <c r="Z578" s="1">
        <v>2</v>
      </c>
      <c r="AA578" s="1">
        <v>1</v>
      </c>
      <c r="AB578" s="1" t="s">
        <v>47</v>
      </c>
      <c r="AC578" s="1">
        <v>6</v>
      </c>
      <c r="AD578" s="1" t="s">
        <v>57</v>
      </c>
      <c r="AE578" s="1" t="s">
        <v>58</v>
      </c>
      <c r="AF578" s="1">
        <v>1</v>
      </c>
      <c r="AG578" s="1">
        <v>0</v>
      </c>
      <c r="AH578" s="1">
        <v>11</v>
      </c>
      <c r="AI578" s="1">
        <v>2007</v>
      </c>
      <c r="AJ578" s="1" t="s">
        <v>10</v>
      </c>
      <c r="AK578" s="1">
        <v>67000</v>
      </c>
    </row>
    <row r="579" spans="1:37" x14ac:dyDescent="0.25">
      <c r="A579" s="5">
        <v>53</v>
      </c>
      <c r="B579" s="6">
        <v>90</v>
      </c>
      <c r="C579" s="6" t="s">
        <v>4</v>
      </c>
      <c r="D579" s="6">
        <v>8472</v>
      </c>
      <c r="E579" s="1" t="s">
        <v>59</v>
      </c>
      <c r="F579" s="1">
        <v>5</v>
      </c>
      <c r="G579" s="1">
        <v>5</v>
      </c>
      <c r="H579" s="1">
        <v>1963</v>
      </c>
      <c r="I579" s="1">
        <v>1963</v>
      </c>
      <c r="J579" s="1" t="s">
        <v>46</v>
      </c>
      <c r="K579" s="1" t="s">
        <v>66</v>
      </c>
      <c r="L579" s="1" t="s">
        <v>47</v>
      </c>
      <c r="M579" s="1" t="s">
        <v>49</v>
      </c>
      <c r="N579" s="1" t="s">
        <v>48</v>
      </c>
      <c r="O579" s="1" t="s">
        <v>47</v>
      </c>
      <c r="P579" s="1" t="s">
        <v>48</v>
      </c>
      <c r="Q579" s="1" t="s">
        <v>60</v>
      </c>
      <c r="R579" s="1">
        <v>104</v>
      </c>
      <c r="S579" s="1" t="s">
        <v>75</v>
      </c>
      <c r="T579" s="1">
        <v>816</v>
      </c>
      <c r="U579" s="1">
        <v>0</v>
      </c>
      <c r="V579" s="1">
        <v>0</v>
      </c>
      <c r="W579" s="1">
        <v>816</v>
      </c>
      <c r="X579" s="1">
        <v>1</v>
      </c>
      <c r="Y579" s="1">
        <v>0</v>
      </c>
      <c r="Z579" s="1">
        <v>2</v>
      </c>
      <c r="AA579" s="1">
        <v>1</v>
      </c>
      <c r="AB579" s="1" t="s">
        <v>47</v>
      </c>
      <c r="AC579" s="1">
        <v>5</v>
      </c>
      <c r="AD579" s="1" t="s">
        <v>53</v>
      </c>
      <c r="AE579" s="1" t="s">
        <v>69</v>
      </c>
      <c r="AF579" s="1">
        <v>2</v>
      </c>
      <c r="AG579" s="1">
        <v>0</v>
      </c>
      <c r="AH579" s="1">
        <v>5</v>
      </c>
      <c r="AI579" s="1">
        <v>2010</v>
      </c>
      <c r="AJ579" s="1" t="s">
        <v>9</v>
      </c>
      <c r="AK579" s="1">
        <v>110000</v>
      </c>
    </row>
    <row r="580" spans="1:37" x14ac:dyDescent="0.25">
      <c r="A580" s="5">
        <v>979</v>
      </c>
      <c r="B580" s="6">
        <v>20</v>
      </c>
      <c r="C580" s="6" t="s">
        <v>3</v>
      </c>
      <c r="D580" s="6">
        <v>9450</v>
      </c>
      <c r="E580" s="1" t="s">
        <v>45</v>
      </c>
      <c r="F580" s="1">
        <v>4</v>
      </c>
      <c r="G580" s="1">
        <v>5</v>
      </c>
      <c r="H580" s="1">
        <v>1954</v>
      </c>
      <c r="I580" s="1">
        <v>1954</v>
      </c>
      <c r="J580" s="1" t="s">
        <v>46</v>
      </c>
      <c r="K580" s="1" t="s">
        <v>47</v>
      </c>
      <c r="L580" s="1" t="s">
        <v>47</v>
      </c>
      <c r="M580" s="1" t="s">
        <v>49</v>
      </c>
      <c r="N580" s="1" t="s">
        <v>47</v>
      </c>
      <c r="O580" s="1" t="s">
        <v>47</v>
      </c>
      <c r="P580" s="1" t="s">
        <v>50</v>
      </c>
      <c r="Q580" s="1" t="s">
        <v>60</v>
      </c>
      <c r="R580" s="1">
        <v>552</v>
      </c>
      <c r="S580" s="1" t="s">
        <v>52</v>
      </c>
      <c r="T580" s="1">
        <v>894</v>
      </c>
      <c r="U580" s="1">
        <v>0</v>
      </c>
      <c r="V580" s="1">
        <v>0</v>
      </c>
      <c r="W580" s="1">
        <v>894</v>
      </c>
      <c r="X580" s="1">
        <v>1</v>
      </c>
      <c r="Y580" s="1">
        <v>0</v>
      </c>
      <c r="Z580" s="1">
        <v>3</v>
      </c>
      <c r="AA580" s="1">
        <v>1</v>
      </c>
      <c r="AB580" s="1" t="s">
        <v>47</v>
      </c>
      <c r="AC580" s="1">
        <v>5</v>
      </c>
      <c r="AD580" s="1" t="s">
        <v>53</v>
      </c>
      <c r="AE580" s="1" t="s">
        <v>58</v>
      </c>
      <c r="AF580" s="1">
        <v>2</v>
      </c>
      <c r="AG580" s="1">
        <v>0</v>
      </c>
      <c r="AH580" s="1">
        <v>5</v>
      </c>
      <c r="AI580" s="1">
        <v>2007</v>
      </c>
      <c r="AJ580" s="1" t="s">
        <v>10</v>
      </c>
      <c r="AK580" s="1">
        <v>110000</v>
      </c>
    </row>
    <row r="581" spans="1:37" x14ac:dyDescent="0.25">
      <c r="A581" s="5">
        <v>1418</v>
      </c>
      <c r="B581" s="6">
        <v>60</v>
      </c>
      <c r="C581" s="6" t="s">
        <v>3</v>
      </c>
      <c r="D581" s="6">
        <v>16545</v>
      </c>
      <c r="E581" s="1" t="s">
        <v>45</v>
      </c>
      <c r="F581" s="1">
        <v>8</v>
      </c>
      <c r="G581" s="1">
        <v>5</v>
      </c>
      <c r="H581" s="1">
        <v>1998</v>
      </c>
      <c r="I581" s="1">
        <v>1998</v>
      </c>
      <c r="J581" s="1" t="s">
        <v>46</v>
      </c>
      <c r="K581" s="1" t="s">
        <v>48</v>
      </c>
      <c r="L581" s="1" t="s">
        <v>47</v>
      </c>
      <c r="M581" s="1" t="s">
        <v>55</v>
      </c>
      <c r="N581" s="1" t="s">
        <v>48</v>
      </c>
      <c r="O581" s="1" t="s">
        <v>47</v>
      </c>
      <c r="P581" s="1" t="s">
        <v>70</v>
      </c>
      <c r="Q581" s="1" t="s">
        <v>63</v>
      </c>
      <c r="R581" s="1">
        <v>781</v>
      </c>
      <c r="S581" s="1" t="s">
        <v>52</v>
      </c>
      <c r="T581" s="1">
        <v>1310</v>
      </c>
      <c r="U581" s="1">
        <v>1140</v>
      </c>
      <c r="V581" s="1">
        <v>0</v>
      </c>
      <c r="W581" s="1">
        <v>2450</v>
      </c>
      <c r="X581" s="1">
        <v>2</v>
      </c>
      <c r="Y581" s="1">
        <v>1</v>
      </c>
      <c r="Z581" s="1">
        <v>3</v>
      </c>
      <c r="AA581" s="1">
        <v>1</v>
      </c>
      <c r="AB581" s="1" t="s">
        <v>48</v>
      </c>
      <c r="AC581" s="1">
        <v>7</v>
      </c>
      <c r="AD581" s="1" t="s">
        <v>53</v>
      </c>
      <c r="AE581" s="1" t="s">
        <v>54</v>
      </c>
      <c r="AF581" s="1">
        <v>3</v>
      </c>
      <c r="AG581" s="1">
        <v>0</v>
      </c>
      <c r="AH581" s="1">
        <v>5</v>
      </c>
      <c r="AI581" s="1">
        <v>2009</v>
      </c>
      <c r="AJ581" s="1" t="s">
        <v>9</v>
      </c>
      <c r="AK581" s="1">
        <v>340000</v>
      </c>
    </row>
    <row r="582" spans="1:37" x14ac:dyDescent="0.25">
      <c r="A582" s="5">
        <v>1388</v>
      </c>
      <c r="B582" s="6">
        <v>50</v>
      </c>
      <c r="C582" s="6" t="s">
        <v>4</v>
      </c>
      <c r="D582" s="6">
        <v>8520</v>
      </c>
      <c r="E582" s="1" t="s">
        <v>45</v>
      </c>
      <c r="F582" s="1">
        <v>6</v>
      </c>
      <c r="G582" s="1">
        <v>7</v>
      </c>
      <c r="H582" s="1">
        <v>1916</v>
      </c>
      <c r="I582" s="1">
        <v>1950</v>
      </c>
      <c r="J582" s="1" t="s">
        <v>46</v>
      </c>
      <c r="K582" s="1" t="s">
        <v>47</v>
      </c>
      <c r="L582" s="1" t="s">
        <v>48</v>
      </c>
      <c r="M582" s="1" t="s">
        <v>67</v>
      </c>
      <c r="N582" s="1" t="s">
        <v>47</v>
      </c>
      <c r="O582" s="1" t="s">
        <v>47</v>
      </c>
      <c r="P582" s="1" t="s">
        <v>50</v>
      </c>
      <c r="Q582" s="1" t="s">
        <v>60</v>
      </c>
      <c r="R582" s="1">
        <v>168</v>
      </c>
      <c r="S582" s="1" t="s">
        <v>75</v>
      </c>
      <c r="T582" s="1">
        <v>1664</v>
      </c>
      <c r="U582" s="1">
        <v>862</v>
      </c>
      <c r="V582" s="1">
        <v>0</v>
      </c>
      <c r="W582" s="1">
        <v>2526</v>
      </c>
      <c r="X582" s="1">
        <v>2</v>
      </c>
      <c r="Y582" s="1">
        <v>0</v>
      </c>
      <c r="Z582" s="1">
        <v>5</v>
      </c>
      <c r="AA582" s="1">
        <v>1</v>
      </c>
      <c r="AB582" s="1" t="s">
        <v>48</v>
      </c>
      <c r="AC582" s="1">
        <v>10</v>
      </c>
      <c r="AD582" s="1" t="s">
        <v>53</v>
      </c>
      <c r="AE582" s="1" t="s">
        <v>58</v>
      </c>
      <c r="AF582" s="1">
        <v>1</v>
      </c>
      <c r="AG582" s="1">
        <v>0</v>
      </c>
      <c r="AH582" s="1">
        <v>8</v>
      </c>
      <c r="AI582" s="1">
        <v>2007</v>
      </c>
      <c r="AJ582" s="1" t="s">
        <v>11</v>
      </c>
      <c r="AK582" s="1">
        <v>136000</v>
      </c>
    </row>
    <row r="583" spans="1:37" x14ac:dyDescent="0.25">
      <c r="A583" s="5">
        <v>1327</v>
      </c>
      <c r="B583" s="6">
        <v>30</v>
      </c>
      <c r="C583" s="6" t="s">
        <v>6</v>
      </c>
      <c r="D583" s="6">
        <v>4270</v>
      </c>
      <c r="E583" s="1" t="s">
        <v>45</v>
      </c>
      <c r="F583" s="1">
        <v>3</v>
      </c>
      <c r="G583" s="1">
        <v>6</v>
      </c>
      <c r="H583" s="1">
        <v>1931</v>
      </c>
      <c r="I583" s="1">
        <v>2006</v>
      </c>
      <c r="J583" s="1" t="s">
        <v>46</v>
      </c>
      <c r="K583" s="1" t="s">
        <v>47</v>
      </c>
      <c r="L583" s="1" t="s">
        <v>47</v>
      </c>
      <c r="M583" s="1" t="s">
        <v>67</v>
      </c>
      <c r="N583" s="1" t="s">
        <v>47</v>
      </c>
      <c r="O583" s="1" t="s">
        <v>47</v>
      </c>
      <c r="P583" s="1" t="s">
        <v>50</v>
      </c>
      <c r="Q583" s="1" t="s">
        <v>60</v>
      </c>
      <c r="R583" s="1">
        <v>544</v>
      </c>
      <c r="S583" s="1" t="s">
        <v>52</v>
      </c>
      <c r="T583" s="1">
        <v>774</v>
      </c>
      <c r="U583" s="1">
        <v>0</v>
      </c>
      <c r="V583" s="1">
        <v>0</v>
      </c>
      <c r="W583" s="1">
        <v>774</v>
      </c>
      <c r="X583" s="1">
        <v>1</v>
      </c>
      <c r="Y583" s="1">
        <v>0</v>
      </c>
      <c r="Z583" s="1">
        <v>3</v>
      </c>
      <c r="AA583" s="1">
        <v>1</v>
      </c>
      <c r="AB583" s="1" t="s">
        <v>48</v>
      </c>
      <c r="AC583" s="1">
        <v>6</v>
      </c>
      <c r="AD583" s="1" t="s">
        <v>53</v>
      </c>
      <c r="AE583" s="1" t="s">
        <v>76</v>
      </c>
      <c r="AF583" s="1">
        <v>0</v>
      </c>
      <c r="AG583" s="1">
        <v>0</v>
      </c>
      <c r="AH583" s="1">
        <v>5</v>
      </c>
      <c r="AI583" s="1">
        <v>2007</v>
      </c>
      <c r="AJ583" s="1" t="s">
        <v>9</v>
      </c>
      <c r="AK583" s="1">
        <v>79000</v>
      </c>
    </row>
    <row r="584" spans="1:37" x14ac:dyDescent="0.25">
      <c r="A584" s="5">
        <v>288</v>
      </c>
      <c r="B584" s="6">
        <v>20</v>
      </c>
      <c r="C584" s="6" t="s">
        <v>3</v>
      </c>
      <c r="D584" s="6">
        <v>8125</v>
      </c>
      <c r="E584" s="1" t="s">
        <v>59</v>
      </c>
      <c r="F584" s="1">
        <v>4</v>
      </c>
      <c r="G584" s="1">
        <v>4</v>
      </c>
      <c r="H584" s="1">
        <v>1971</v>
      </c>
      <c r="I584" s="1">
        <v>1971</v>
      </c>
      <c r="J584" s="1" t="s">
        <v>46</v>
      </c>
      <c r="K584" s="1" t="s">
        <v>47</v>
      </c>
      <c r="L584" s="1" t="s">
        <v>47</v>
      </c>
      <c r="M584" s="1" t="s">
        <v>49</v>
      </c>
      <c r="N584" s="1" t="s">
        <v>47</v>
      </c>
      <c r="O584" s="1" t="s">
        <v>47</v>
      </c>
      <c r="P584" s="1" t="s">
        <v>50</v>
      </c>
      <c r="Q584" s="1" t="s">
        <v>51</v>
      </c>
      <c r="R584" s="1">
        <v>614</v>
      </c>
      <c r="S584" s="1" t="s">
        <v>52</v>
      </c>
      <c r="T584" s="1">
        <v>858</v>
      </c>
      <c r="U584" s="1">
        <v>0</v>
      </c>
      <c r="V584" s="1">
        <v>0</v>
      </c>
      <c r="W584" s="1">
        <v>858</v>
      </c>
      <c r="X584" s="1">
        <v>1</v>
      </c>
      <c r="Y584" s="1">
        <v>0</v>
      </c>
      <c r="Z584" s="1">
        <v>3</v>
      </c>
      <c r="AA584" s="1">
        <v>1</v>
      </c>
      <c r="AB584" s="1" t="s">
        <v>47</v>
      </c>
      <c r="AC584" s="1">
        <v>5</v>
      </c>
      <c r="AD584" s="1" t="s">
        <v>53</v>
      </c>
      <c r="AE584" s="1" t="s">
        <v>76</v>
      </c>
      <c r="AF584" s="1">
        <v>0</v>
      </c>
      <c r="AG584" s="1">
        <v>0</v>
      </c>
      <c r="AH584" s="1">
        <v>6</v>
      </c>
      <c r="AI584" s="1">
        <v>2006</v>
      </c>
      <c r="AJ584" s="1" t="s">
        <v>9</v>
      </c>
      <c r="AK584" s="1">
        <v>88000</v>
      </c>
    </row>
    <row r="585" spans="1:37" x14ac:dyDescent="0.25">
      <c r="A585" s="5">
        <v>464</v>
      </c>
      <c r="B585" s="6">
        <v>70</v>
      </c>
      <c r="C585" s="6" t="s">
        <v>3</v>
      </c>
      <c r="D585" s="6">
        <v>11988</v>
      </c>
      <c r="E585" s="1" t="s">
        <v>45</v>
      </c>
      <c r="F585" s="1">
        <v>6</v>
      </c>
      <c r="G585" s="1">
        <v>7</v>
      </c>
      <c r="H585" s="1">
        <v>1934</v>
      </c>
      <c r="I585" s="1">
        <v>1995</v>
      </c>
      <c r="J585" s="1" t="s">
        <v>61</v>
      </c>
      <c r="K585" s="1" t="s">
        <v>47</v>
      </c>
      <c r="L585" s="1" t="s">
        <v>47</v>
      </c>
      <c r="M585" s="1" t="s">
        <v>49</v>
      </c>
      <c r="N585" s="1" t="s">
        <v>47</v>
      </c>
      <c r="O585" s="1" t="s">
        <v>47</v>
      </c>
      <c r="P585" s="1" t="s">
        <v>50</v>
      </c>
      <c r="Q585" s="1" t="s">
        <v>60</v>
      </c>
      <c r="R585" s="1">
        <v>326</v>
      </c>
      <c r="S585" s="1" t="s">
        <v>52</v>
      </c>
      <c r="T585" s="1">
        <v>849</v>
      </c>
      <c r="U585" s="1">
        <v>811</v>
      </c>
      <c r="V585" s="1">
        <v>0</v>
      </c>
      <c r="W585" s="1">
        <v>1660</v>
      </c>
      <c r="X585" s="1">
        <v>1</v>
      </c>
      <c r="Y585" s="1">
        <v>1</v>
      </c>
      <c r="Z585" s="1">
        <v>3</v>
      </c>
      <c r="AA585" s="1">
        <v>1</v>
      </c>
      <c r="AB585" s="1" t="s">
        <v>47</v>
      </c>
      <c r="AC585" s="1">
        <v>6</v>
      </c>
      <c r="AD585" s="1" t="s">
        <v>53</v>
      </c>
      <c r="AE585" s="1" t="s">
        <v>58</v>
      </c>
      <c r="AF585" s="1">
        <v>1</v>
      </c>
      <c r="AG585" s="1">
        <v>0</v>
      </c>
      <c r="AH585" s="1">
        <v>8</v>
      </c>
      <c r="AI585" s="1">
        <v>2008</v>
      </c>
      <c r="AJ585" s="1" t="s">
        <v>9</v>
      </c>
      <c r="AK585" s="1">
        <v>188700</v>
      </c>
    </row>
    <row r="586" spans="1:37" x14ac:dyDescent="0.25">
      <c r="A586" s="5">
        <v>25</v>
      </c>
      <c r="B586" s="6">
        <v>20</v>
      </c>
      <c r="C586" s="6" t="s">
        <v>3</v>
      </c>
      <c r="D586" s="6">
        <v>8246</v>
      </c>
      <c r="E586" s="1" t="s">
        <v>45</v>
      </c>
      <c r="F586" s="1">
        <v>5</v>
      </c>
      <c r="G586" s="1">
        <v>8</v>
      </c>
      <c r="H586" s="1">
        <v>1968</v>
      </c>
      <c r="I586" s="1">
        <v>2001</v>
      </c>
      <c r="J586" s="1" t="s">
        <v>46</v>
      </c>
      <c r="K586" s="1" t="s">
        <v>47</v>
      </c>
      <c r="L586" s="1" t="s">
        <v>48</v>
      </c>
      <c r="M586" s="1" t="s">
        <v>49</v>
      </c>
      <c r="N586" s="1" t="s">
        <v>47</v>
      </c>
      <c r="O586" s="1" t="s">
        <v>47</v>
      </c>
      <c r="P586" s="1" t="s">
        <v>70</v>
      </c>
      <c r="Q586" s="1" t="s">
        <v>60</v>
      </c>
      <c r="R586" s="1">
        <v>188</v>
      </c>
      <c r="S586" s="1" t="s">
        <v>52</v>
      </c>
      <c r="T586" s="1">
        <v>1060</v>
      </c>
      <c r="U586" s="1">
        <v>0</v>
      </c>
      <c r="V586" s="1">
        <v>0</v>
      </c>
      <c r="W586" s="1">
        <v>1060</v>
      </c>
      <c r="X586" s="1">
        <v>1</v>
      </c>
      <c r="Y586" s="1">
        <v>0</v>
      </c>
      <c r="Z586" s="1">
        <v>3</v>
      </c>
      <c r="AA586" s="1">
        <v>1</v>
      </c>
      <c r="AB586" s="1" t="s">
        <v>48</v>
      </c>
      <c r="AC586" s="1">
        <v>6</v>
      </c>
      <c r="AD586" s="1" t="s">
        <v>53</v>
      </c>
      <c r="AE586" s="1" t="s">
        <v>54</v>
      </c>
      <c r="AF586" s="1">
        <v>1</v>
      </c>
      <c r="AG586" s="1">
        <v>0</v>
      </c>
      <c r="AH586" s="1">
        <v>5</v>
      </c>
      <c r="AI586" s="1">
        <v>2010</v>
      </c>
      <c r="AJ586" s="1" t="s">
        <v>9</v>
      </c>
      <c r="AK586" s="1">
        <v>154000</v>
      </c>
    </row>
    <row r="587" spans="1:37" x14ac:dyDescent="0.25">
      <c r="A587" s="5">
        <v>163</v>
      </c>
      <c r="B587" s="6">
        <v>20</v>
      </c>
      <c r="C587" s="6" t="s">
        <v>3</v>
      </c>
      <c r="D587" s="6">
        <v>12182</v>
      </c>
      <c r="E587" s="1" t="s">
        <v>59</v>
      </c>
      <c r="F587" s="1">
        <v>7</v>
      </c>
      <c r="G587" s="1">
        <v>5</v>
      </c>
      <c r="H587" s="1">
        <v>2005</v>
      </c>
      <c r="I587" s="1">
        <v>2005</v>
      </c>
      <c r="J587" s="1" t="s">
        <v>46</v>
      </c>
      <c r="K587" s="1" t="s">
        <v>48</v>
      </c>
      <c r="L587" s="1" t="s">
        <v>47</v>
      </c>
      <c r="M587" s="1" t="s">
        <v>55</v>
      </c>
      <c r="N587" s="1" t="s">
        <v>48</v>
      </c>
      <c r="O587" s="1" t="s">
        <v>47</v>
      </c>
      <c r="P587" s="1" t="s">
        <v>70</v>
      </c>
      <c r="Q587" s="1" t="s">
        <v>51</v>
      </c>
      <c r="R587" s="1">
        <v>1201</v>
      </c>
      <c r="S587" s="1" t="s">
        <v>52</v>
      </c>
      <c r="T587" s="1">
        <v>1541</v>
      </c>
      <c r="U587" s="1">
        <v>0</v>
      </c>
      <c r="V587" s="1">
        <v>0</v>
      </c>
      <c r="W587" s="1">
        <v>1541</v>
      </c>
      <c r="X587" s="1">
        <v>2</v>
      </c>
      <c r="Y587" s="1">
        <v>0</v>
      </c>
      <c r="Z587" s="1">
        <v>3</v>
      </c>
      <c r="AA587" s="1">
        <v>1</v>
      </c>
      <c r="AB587" s="1" t="s">
        <v>48</v>
      </c>
      <c r="AC587" s="1">
        <v>7</v>
      </c>
      <c r="AD587" s="1" t="s">
        <v>53</v>
      </c>
      <c r="AE587" s="1" t="s">
        <v>54</v>
      </c>
      <c r="AF587" s="1">
        <v>2</v>
      </c>
      <c r="AG587" s="1">
        <v>0</v>
      </c>
      <c r="AH587" s="1">
        <v>5</v>
      </c>
      <c r="AI587" s="1">
        <v>2010</v>
      </c>
      <c r="AJ587" s="1" t="s">
        <v>10</v>
      </c>
      <c r="AK587" s="1">
        <v>220000</v>
      </c>
    </row>
    <row r="588" spans="1:37" x14ac:dyDescent="0.25">
      <c r="A588" s="5">
        <v>612</v>
      </c>
      <c r="B588" s="1">
        <v>80</v>
      </c>
      <c r="C588" s="6" t="s">
        <v>3</v>
      </c>
      <c r="D588" s="6">
        <v>10395</v>
      </c>
      <c r="E588" s="1" t="s">
        <v>64</v>
      </c>
      <c r="F588" s="1">
        <v>6</v>
      </c>
      <c r="G588" s="1">
        <v>6</v>
      </c>
      <c r="H588" s="1">
        <v>1978</v>
      </c>
      <c r="I588" s="1">
        <v>1978</v>
      </c>
      <c r="J588" s="1" t="s">
        <v>46</v>
      </c>
      <c r="K588" s="1" t="s">
        <v>47</v>
      </c>
      <c r="L588" s="1" t="s">
        <v>47</v>
      </c>
      <c r="M588" s="1" t="s">
        <v>49</v>
      </c>
      <c r="N588" s="1" t="s">
        <v>48</v>
      </c>
      <c r="O588" s="1" t="s">
        <v>47</v>
      </c>
      <c r="P588" s="1" t="s">
        <v>68</v>
      </c>
      <c r="Q588" s="1" t="s">
        <v>65</v>
      </c>
      <c r="R588" s="1">
        <v>605</v>
      </c>
      <c r="S588" s="1" t="s">
        <v>52</v>
      </c>
      <c r="T588" s="1">
        <v>1032</v>
      </c>
      <c r="U588" s="1">
        <v>0</v>
      </c>
      <c r="V588" s="1">
        <v>0</v>
      </c>
      <c r="W588" s="1">
        <v>1032</v>
      </c>
      <c r="X588" s="1">
        <v>2</v>
      </c>
      <c r="Y588" s="1">
        <v>0</v>
      </c>
      <c r="Z588" s="1">
        <v>3</v>
      </c>
      <c r="AA588" s="1">
        <v>1</v>
      </c>
      <c r="AB588" s="1" t="s">
        <v>47</v>
      </c>
      <c r="AC588" s="1">
        <v>6</v>
      </c>
      <c r="AD588" s="1" t="s">
        <v>53</v>
      </c>
      <c r="AE588" s="1" t="s">
        <v>54</v>
      </c>
      <c r="AF588" s="1">
        <v>2</v>
      </c>
      <c r="AG588" s="1">
        <v>0</v>
      </c>
      <c r="AH588" s="1">
        <v>7</v>
      </c>
      <c r="AI588" s="1">
        <v>2007</v>
      </c>
      <c r="AJ588" s="1" t="s">
        <v>9</v>
      </c>
      <c r="AK588" s="1">
        <v>148000</v>
      </c>
    </row>
    <row r="589" spans="1:37" x14ac:dyDescent="0.25">
      <c r="A589" s="5">
        <v>403</v>
      </c>
      <c r="B589" s="6">
        <v>30</v>
      </c>
      <c r="C589" s="6" t="s">
        <v>3</v>
      </c>
      <c r="D589" s="6">
        <v>10200</v>
      </c>
      <c r="E589" s="1" t="s">
        <v>45</v>
      </c>
      <c r="F589" s="1">
        <v>5</v>
      </c>
      <c r="G589" s="1">
        <v>8</v>
      </c>
      <c r="H589" s="1">
        <v>1940</v>
      </c>
      <c r="I589" s="1">
        <v>1997</v>
      </c>
      <c r="J589" s="1" t="s">
        <v>46</v>
      </c>
      <c r="K589" s="1" t="s">
        <v>47</v>
      </c>
      <c r="L589" s="1" t="s">
        <v>47</v>
      </c>
      <c r="M589" s="1" t="s">
        <v>55</v>
      </c>
      <c r="N589" s="1" t="s">
        <v>47</v>
      </c>
      <c r="O589" s="1" t="s">
        <v>47</v>
      </c>
      <c r="P589" s="1" t="s">
        <v>50</v>
      </c>
      <c r="Q589" s="1" t="s">
        <v>56</v>
      </c>
      <c r="R589" s="1">
        <v>0</v>
      </c>
      <c r="S589" s="1" t="s">
        <v>52</v>
      </c>
      <c r="T589" s="1">
        <v>672</v>
      </c>
      <c r="U589" s="1">
        <v>0</v>
      </c>
      <c r="V589" s="1">
        <v>0</v>
      </c>
      <c r="W589" s="1">
        <v>672</v>
      </c>
      <c r="X589" s="1">
        <v>1</v>
      </c>
      <c r="Y589" s="1">
        <v>0</v>
      </c>
      <c r="Z589" s="1">
        <v>2</v>
      </c>
      <c r="AA589" s="1">
        <v>1</v>
      </c>
      <c r="AB589" s="1" t="s">
        <v>47</v>
      </c>
      <c r="AC589" s="1">
        <v>4</v>
      </c>
      <c r="AD589" s="1" t="s">
        <v>53</v>
      </c>
      <c r="AE589" s="1" t="s">
        <v>58</v>
      </c>
      <c r="AF589" s="1">
        <v>1</v>
      </c>
      <c r="AG589" s="1">
        <v>0</v>
      </c>
      <c r="AH589" s="1">
        <v>8</v>
      </c>
      <c r="AI589" s="1">
        <v>2008</v>
      </c>
      <c r="AJ589" s="1" t="s">
        <v>9</v>
      </c>
      <c r="AK589" s="1">
        <v>108000</v>
      </c>
    </row>
    <row r="590" spans="1:37" x14ac:dyDescent="0.25">
      <c r="A590" s="5">
        <v>1175</v>
      </c>
      <c r="B590" s="6">
        <v>70</v>
      </c>
      <c r="C590" s="6" t="s">
        <v>3</v>
      </c>
      <c r="D590" s="6">
        <v>16560</v>
      </c>
      <c r="E590" s="1" t="s">
        <v>45</v>
      </c>
      <c r="F590" s="1">
        <v>6</v>
      </c>
      <c r="G590" s="1">
        <v>8</v>
      </c>
      <c r="H590" s="1">
        <v>1932</v>
      </c>
      <c r="I590" s="1">
        <v>1950</v>
      </c>
      <c r="J590" s="1" t="s">
        <v>46</v>
      </c>
      <c r="K590" s="1" t="s">
        <v>47</v>
      </c>
      <c r="L590" s="1" t="s">
        <v>47</v>
      </c>
      <c r="M590" s="1" t="s">
        <v>67</v>
      </c>
      <c r="N590" s="1" t="s">
        <v>48</v>
      </c>
      <c r="O590" s="1" t="s">
        <v>47</v>
      </c>
      <c r="P590" s="1" t="s">
        <v>50</v>
      </c>
      <c r="Q590" s="1" t="s">
        <v>60</v>
      </c>
      <c r="R590" s="1">
        <v>503</v>
      </c>
      <c r="S590" s="1" t="s">
        <v>52</v>
      </c>
      <c r="T590" s="1">
        <v>1170</v>
      </c>
      <c r="U590" s="1">
        <v>1175</v>
      </c>
      <c r="V590" s="1">
        <v>0</v>
      </c>
      <c r="W590" s="1">
        <v>2345</v>
      </c>
      <c r="X590" s="1">
        <v>2</v>
      </c>
      <c r="Y590" s="1">
        <v>1</v>
      </c>
      <c r="Z590" s="1">
        <v>4</v>
      </c>
      <c r="AA590" s="1">
        <v>1</v>
      </c>
      <c r="AB590" s="1" t="s">
        <v>47</v>
      </c>
      <c r="AC590" s="1">
        <v>9</v>
      </c>
      <c r="AD590" s="1" t="s">
        <v>53</v>
      </c>
      <c r="AE590" s="1" t="s">
        <v>58</v>
      </c>
      <c r="AF590" s="1">
        <v>2</v>
      </c>
      <c r="AG590" s="1">
        <v>0</v>
      </c>
      <c r="AH590" s="1">
        <v>7</v>
      </c>
      <c r="AI590" s="1">
        <v>2006</v>
      </c>
      <c r="AJ590" s="1" t="s">
        <v>9</v>
      </c>
      <c r="AK590" s="1">
        <v>239000</v>
      </c>
    </row>
    <row r="591" spans="1:37" x14ac:dyDescent="0.25">
      <c r="A591" s="5">
        <v>140</v>
      </c>
      <c r="B591" s="6">
        <v>60</v>
      </c>
      <c r="C591" s="6" t="s">
        <v>3</v>
      </c>
      <c r="D591" s="6">
        <v>15426</v>
      </c>
      <c r="E591" s="1" t="s">
        <v>45</v>
      </c>
      <c r="F591" s="1">
        <v>6</v>
      </c>
      <c r="G591" s="1">
        <v>5</v>
      </c>
      <c r="H591" s="1">
        <v>1997</v>
      </c>
      <c r="I591" s="1">
        <v>1997</v>
      </c>
      <c r="J591" s="1" t="s">
        <v>46</v>
      </c>
      <c r="K591" s="1" t="s">
        <v>47</v>
      </c>
      <c r="L591" s="1" t="s">
        <v>47</v>
      </c>
      <c r="M591" s="1" t="s">
        <v>55</v>
      </c>
      <c r="N591" s="1" t="s">
        <v>48</v>
      </c>
      <c r="O591" s="1" t="s">
        <v>47</v>
      </c>
      <c r="P591" s="1" t="s">
        <v>50</v>
      </c>
      <c r="Q591" s="1" t="s">
        <v>63</v>
      </c>
      <c r="R591" s="1">
        <v>821</v>
      </c>
      <c r="S591" s="1" t="s">
        <v>52</v>
      </c>
      <c r="T591" s="1">
        <v>928</v>
      </c>
      <c r="U591" s="1">
        <v>836</v>
      </c>
      <c r="V591" s="1">
        <v>0</v>
      </c>
      <c r="W591" s="1">
        <v>1764</v>
      </c>
      <c r="X591" s="1">
        <v>2</v>
      </c>
      <c r="Y591" s="1">
        <v>1</v>
      </c>
      <c r="Z591" s="1">
        <v>3</v>
      </c>
      <c r="AA591" s="1">
        <v>1</v>
      </c>
      <c r="AB591" s="1" t="s">
        <v>48</v>
      </c>
      <c r="AC591" s="1">
        <v>7</v>
      </c>
      <c r="AD591" s="1" t="s">
        <v>53</v>
      </c>
      <c r="AE591" s="1" t="s">
        <v>54</v>
      </c>
      <c r="AF591" s="1">
        <v>2</v>
      </c>
      <c r="AG591" s="1">
        <v>0</v>
      </c>
      <c r="AH591" s="1">
        <v>8</v>
      </c>
      <c r="AI591" s="1">
        <v>2009</v>
      </c>
      <c r="AJ591" s="1" t="s">
        <v>9</v>
      </c>
      <c r="AK591" s="1">
        <v>231500</v>
      </c>
    </row>
    <row r="592" spans="1:37" x14ac:dyDescent="0.25">
      <c r="A592" s="5">
        <v>757</v>
      </c>
      <c r="B592" s="6">
        <v>60</v>
      </c>
      <c r="C592" s="6" t="s">
        <v>3</v>
      </c>
      <c r="D592" s="6">
        <v>10769</v>
      </c>
      <c r="E592" s="1" t="s">
        <v>45</v>
      </c>
      <c r="F592" s="1">
        <v>8</v>
      </c>
      <c r="G592" s="1">
        <v>5</v>
      </c>
      <c r="H592" s="1">
        <v>2007</v>
      </c>
      <c r="I592" s="1">
        <v>2007</v>
      </c>
      <c r="J592" s="1" t="s">
        <v>46</v>
      </c>
      <c r="K592" s="1" t="s">
        <v>48</v>
      </c>
      <c r="L592" s="1" t="s">
        <v>47</v>
      </c>
      <c r="M592" s="1" t="s">
        <v>55</v>
      </c>
      <c r="N592" s="1" t="s">
        <v>48</v>
      </c>
      <c r="O592" s="1" t="s">
        <v>47</v>
      </c>
      <c r="P592" s="1" t="s">
        <v>68</v>
      </c>
      <c r="Q592" s="1" t="s">
        <v>63</v>
      </c>
      <c r="R592" s="1">
        <v>20</v>
      </c>
      <c r="S592" s="1" t="s">
        <v>52</v>
      </c>
      <c r="T592" s="1">
        <v>866</v>
      </c>
      <c r="U592" s="1">
        <v>902</v>
      </c>
      <c r="V592" s="1">
        <v>0</v>
      </c>
      <c r="W592" s="1">
        <v>1768</v>
      </c>
      <c r="X592" s="1">
        <v>2</v>
      </c>
      <c r="Y592" s="1">
        <v>1</v>
      </c>
      <c r="Z592" s="1">
        <v>3</v>
      </c>
      <c r="AA592" s="1">
        <v>1</v>
      </c>
      <c r="AB592" s="1" t="s">
        <v>48</v>
      </c>
      <c r="AC592" s="1">
        <v>7</v>
      </c>
      <c r="AD592" s="1" t="s">
        <v>53</v>
      </c>
      <c r="AE592" s="1" t="s">
        <v>54</v>
      </c>
      <c r="AF592" s="1">
        <v>2</v>
      </c>
      <c r="AG592" s="1">
        <v>0</v>
      </c>
      <c r="AH592" s="1">
        <v>4</v>
      </c>
      <c r="AI592" s="1">
        <v>2009</v>
      </c>
      <c r="AJ592" s="1" t="s">
        <v>9</v>
      </c>
      <c r="AK592" s="1">
        <v>212000</v>
      </c>
    </row>
    <row r="593" spans="1:37" x14ac:dyDescent="0.25">
      <c r="A593" s="5">
        <v>1353</v>
      </c>
      <c r="B593" s="6">
        <v>50</v>
      </c>
      <c r="C593" s="6" t="s">
        <v>4</v>
      </c>
      <c r="D593" s="6">
        <v>6000</v>
      </c>
      <c r="E593" s="1" t="s">
        <v>45</v>
      </c>
      <c r="F593" s="1">
        <v>6</v>
      </c>
      <c r="G593" s="1">
        <v>9</v>
      </c>
      <c r="H593" s="1">
        <v>1937</v>
      </c>
      <c r="I593" s="1">
        <v>2000</v>
      </c>
      <c r="J593" s="1" t="s">
        <v>46</v>
      </c>
      <c r="K593" s="1" t="s">
        <v>48</v>
      </c>
      <c r="L593" s="1" t="s">
        <v>47</v>
      </c>
      <c r="M593" s="1" t="s">
        <v>67</v>
      </c>
      <c r="N593" s="1" t="s">
        <v>47</v>
      </c>
      <c r="O593" s="1" t="s">
        <v>47</v>
      </c>
      <c r="P593" s="1" t="s">
        <v>50</v>
      </c>
      <c r="Q593" s="1" t="s">
        <v>56</v>
      </c>
      <c r="R593" s="1">
        <v>0</v>
      </c>
      <c r="S593" s="1" t="s">
        <v>52</v>
      </c>
      <c r="T593" s="1">
        <v>786</v>
      </c>
      <c r="U593" s="1">
        <v>390</v>
      </c>
      <c r="V593" s="1">
        <v>0</v>
      </c>
      <c r="W593" s="1">
        <v>1176</v>
      </c>
      <c r="X593" s="1">
        <v>1</v>
      </c>
      <c r="Y593" s="1">
        <v>0</v>
      </c>
      <c r="Z593" s="1">
        <v>2</v>
      </c>
      <c r="AA593" s="1">
        <v>1</v>
      </c>
      <c r="AB593" s="1" t="s">
        <v>47</v>
      </c>
      <c r="AC593" s="1">
        <v>4</v>
      </c>
      <c r="AD593" s="1" t="s">
        <v>53</v>
      </c>
      <c r="AE593" s="1" t="s">
        <v>58</v>
      </c>
      <c r="AF593" s="1">
        <v>2</v>
      </c>
      <c r="AG593" s="1">
        <v>0</v>
      </c>
      <c r="AH593" s="1">
        <v>7</v>
      </c>
      <c r="AI593" s="1">
        <v>2009</v>
      </c>
      <c r="AJ593" s="1" t="s">
        <v>9</v>
      </c>
      <c r="AK593" s="1">
        <v>134900</v>
      </c>
    </row>
    <row r="594" spans="1:37" x14ac:dyDescent="0.25">
      <c r="A594" s="5">
        <v>313</v>
      </c>
      <c r="B594" s="6">
        <v>190</v>
      </c>
      <c r="C594" s="6" t="s">
        <v>4</v>
      </c>
      <c r="D594" s="6">
        <v>7800</v>
      </c>
      <c r="E594" s="1" t="s">
        <v>45</v>
      </c>
      <c r="F594" s="1">
        <v>5</v>
      </c>
      <c r="G594" s="1">
        <v>7</v>
      </c>
      <c r="H594" s="1">
        <v>1939</v>
      </c>
      <c r="I594" s="1">
        <v>1950</v>
      </c>
      <c r="J594" s="1" t="s">
        <v>46</v>
      </c>
      <c r="K594" s="1" t="s">
        <v>47</v>
      </c>
      <c r="L594" s="1" t="s">
        <v>47</v>
      </c>
      <c r="M594" s="1" t="s">
        <v>49</v>
      </c>
      <c r="N594" s="1" t="s">
        <v>48</v>
      </c>
      <c r="O594" s="1" t="s">
        <v>47</v>
      </c>
      <c r="P594" s="1" t="s">
        <v>70</v>
      </c>
      <c r="Q594" s="1" t="s">
        <v>60</v>
      </c>
      <c r="R594" s="1">
        <v>507</v>
      </c>
      <c r="S594" s="1" t="s">
        <v>52</v>
      </c>
      <c r="T594" s="1">
        <v>793</v>
      </c>
      <c r="U594" s="1">
        <v>325</v>
      </c>
      <c r="V594" s="1">
        <v>0</v>
      </c>
      <c r="W594" s="1">
        <v>1118</v>
      </c>
      <c r="X594" s="1">
        <v>1</v>
      </c>
      <c r="Y594" s="1">
        <v>0</v>
      </c>
      <c r="Z594" s="1">
        <v>3</v>
      </c>
      <c r="AA594" s="1">
        <v>1</v>
      </c>
      <c r="AB594" s="1" t="s">
        <v>47</v>
      </c>
      <c r="AC594" s="1">
        <v>5</v>
      </c>
      <c r="AD594" s="1" t="s">
        <v>53</v>
      </c>
      <c r="AE594" s="1" t="s">
        <v>58</v>
      </c>
      <c r="AF594" s="1">
        <v>2</v>
      </c>
      <c r="AG594" s="1">
        <v>0</v>
      </c>
      <c r="AH594" s="1">
        <v>5</v>
      </c>
      <c r="AI594" s="1">
        <v>2006</v>
      </c>
      <c r="AJ594" s="1" t="s">
        <v>9</v>
      </c>
      <c r="AK594" s="1">
        <v>119900</v>
      </c>
    </row>
    <row r="595" spans="1:37" x14ac:dyDescent="0.25">
      <c r="A595" s="5">
        <v>1182</v>
      </c>
      <c r="B595" s="6">
        <v>120</v>
      </c>
      <c r="C595" s="6" t="s">
        <v>4</v>
      </c>
      <c r="D595" s="6">
        <v>5587</v>
      </c>
      <c r="E595" s="1" t="s">
        <v>45</v>
      </c>
      <c r="F595" s="1">
        <v>8</v>
      </c>
      <c r="G595" s="1">
        <v>5</v>
      </c>
      <c r="H595" s="1">
        <v>2008</v>
      </c>
      <c r="I595" s="1">
        <v>2008</v>
      </c>
      <c r="J595" s="1" t="s">
        <v>61</v>
      </c>
      <c r="K595" s="1" t="s">
        <v>62</v>
      </c>
      <c r="L595" s="1" t="s">
        <v>47</v>
      </c>
      <c r="M595" s="1" t="s">
        <v>55</v>
      </c>
      <c r="N595" s="1" t="s">
        <v>62</v>
      </c>
      <c r="O595" s="1" t="s">
        <v>47</v>
      </c>
      <c r="P595" s="1" t="s">
        <v>48</v>
      </c>
      <c r="Q595" s="1" t="s">
        <v>63</v>
      </c>
      <c r="R595" s="1">
        <v>1480</v>
      </c>
      <c r="S595" s="1" t="s">
        <v>52</v>
      </c>
      <c r="T595" s="1">
        <v>1652</v>
      </c>
      <c r="U595" s="1">
        <v>0</v>
      </c>
      <c r="V595" s="1">
        <v>0</v>
      </c>
      <c r="W595" s="1">
        <v>1652</v>
      </c>
      <c r="X595" s="1">
        <v>2</v>
      </c>
      <c r="Y595" s="1">
        <v>0</v>
      </c>
      <c r="Z595" s="1">
        <v>2</v>
      </c>
      <c r="AA595" s="1">
        <v>1</v>
      </c>
      <c r="AB595" s="1" t="s">
        <v>48</v>
      </c>
      <c r="AC595" s="1">
        <v>5</v>
      </c>
      <c r="AD595" s="1" t="s">
        <v>53</v>
      </c>
      <c r="AE595" s="1" t="s">
        <v>54</v>
      </c>
      <c r="AF595" s="1">
        <v>2</v>
      </c>
      <c r="AG595" s="1">
        <v>0</v>
      </c>
      <c r="AH595" s="1">
        <v>11</v>
      </c>
      <c r="AI595" s="1">
        <v>2008</v>
      </c>
      <c r="AJ595" s="1" t="s">
        <v>10</v>
      </c>
      <c r="AK595" s="1">
        <v>392500</v>
      </c>
    </row>
    <row r="596" spans="1:37" x14ac:dyDescent="0.25">
      <c r="A596" s="5">
        <v>713</v>
      </c>
      <c r="B596" s="6">
        <v>120</v>
      </c>
      <c r="C596" s="6" t="s">
        <v>3</v>
      </c>
      <c r="D596" s="6">
        <v>4671</v>
      </c>
      <c r="E596" s="1" t="s">
        <v>45</v>
      </c>
      <c r="F596" s="1">
        <v>8</v>
      </c>
      <c r="G596" s="1">
        <v>5</v>
      </c>
      <c r="H596" s="1">
        <v>1988</v>
      </c>
      <c r="I596" s="1">
        <v>1989</v>
      </c>
      <c r="J596" s="1" t="s">
        <v>46</v>
      </c>
      <c r="K596" s="1" t="s">
        <v>48</v>
      </c>
      <c r="L596" s="1" t="s">
        <v>47</v>
      </c>
      <c r="M596" s="1" t="s">
        <v>55</v>
      </c>
      <c r="N596" s="1" t="s">
        <v>48</v>
      </c>
      <c r="O596" s="1" t="s">
        <v>47</v>
      </c>
      <c r="P596" s="1" t="s">
        <v>70</v>
      </c>
      <c r="Q596" s="1" t="s">
        <v>63</v>
      </c>
      <c r="R596" s="1">
        <v>767</v>
      </c>
      <c r="S596" s="1" t="s">
        <v>52</v>
      </c>
      <c r="T596" s="1">
        <v>1228</v>
      </c>
      <c r="U596" s="1">
        <v>0</v>
      </c>
      <c r="V596" s="1">
        <v>0</v>
      </c>
      <c r="W596" s="1">
        <v>1228</v>
      </c>
      <c r="X596" s="1">
        <v>2</v>
      </c>
      <c r="Y596" s="1">
        <v>0</v>
      </c>
      <c r="Z596" s="1">
        <v>2</v>
      </c>
      <c r="AA596" s="1">
        <v>1</v>
      </c>
      <c r="AB596" s="1" t="s">
        <v>48</v>
      </c>
      <c r="AC596" s="1">
        <v>5</v>
      </c>
      <c r="AD596" s="1" t="s">
        <v>53</v>
      </c>
      <c r="AE596" s="1" t="s">
        <v>54</v>
      </c>
      <c r="AF596" s="1">
        <v>2</v>
      </c>
      <c r="AG596" s="1">
        <v>0</v>
      </c>
      <c r="AH596" s="1">
        <v>10</v>
      </c>
      <c r="AI596" s="1">
        <v>2008</v>
      </c>
      <c r="AJ596" s="1" t="s">
        <v>9</v>
      </c>
      <c r="AK596" s="1">
        <v>189000</v>
      </c>
    </row>
    <row r="597" spans="1:37" x14ac:dyDescent="0.25">
      <c r="A597" s="5">
        <v>1230</v>
      </c>
      <c r="B597" s="6">
        <v>80</v>
      </c>
      <c r="C597" s="6" t="s">
        <v>3</v>
      </c>
      <c r="D597" s="6">
        <v>7910</v>
      </c>
      <c r="E597" s="1" t="s">
        <v>45</v>
      </c>
      <c r="F597" s="1">
        <v>5</v>
      </c>
      <c r="G597" s="1">
        <v>5</v>
      </c>
      <c r="H597" s="1">
        <v>1960</v>
      </c>
      <c r="I597" s="1">
        <v>1960</v>
      </c>
      <c r="J597" s="1" t="s">
        <v>61</v>
      </c>
      <c r="K597" s="1" t="s">
        <v>47</v>
      </c>
      <c r="L597" s="1" t="s">
        <v>47</v>
      </c>
      <c r="M597" s="1" t="s">
        <v>49</v>
      </c>
      <c r="N597" s="1" t="s">
        <v>47</v>
      </c>
      <c r="O597" s="1" t="s">
        <v>47</v>
      </c>
      <c r="P597" s="1" t="s">
        <v>50</v>
      </c>
      <c r="Q597" s="1" t="s">
        <v>65</v>
      </c>
      <c r="R597" s="1">
        <v>666</v>
      </c>
      <c r="S597" s="1" t="s">
        <v>52</v>
      </c>
      <c r="T597" s="1">
        <v>1507</v>
      </c>
      <c r="U597" s="1">
        <v>0</v>
      </c>
      <c r="V597" s="1">
        <v>0</v>
      </c>
      <c r="W597" s="1">
        <v>1507</v>
      </c>
      <c r="X597" s="1">
        <v>2</v>
      </c>
      <c r="Y597" s="1">
        <v>0</v>
      </c>
      <c r="Z597" s="1">
        <v>4</v>
      </c>
      <c r="AA597" s="1">
        <v>1</v>
      </c>
      <c r="AB597" s="1" t="s">
        <v>47</v>
      </c>
      <c r="AC597" s="1">
        <v>7</v>
      </c>
      <c r="AD597" s="1" t="s">
        <v>57</v>
      </c>
      <c r="AE597" s="1" t="s">
        <v>69</v>
      </c>
      <c r="AF597" s="1">
        <v>1</v>
      </c>
      <c r="AG597" s="1">
        <v>0</v>
      </c>
      <c r="AH597" s="1">
        <v>8</v>
      </c>
      <c r="AI597" s="1">
        <v>2008</v>
      </c>
      <c r="AJ597" s="1" t="s">
        <v>9</v>
      </c>
      <c r="AK597" s="1">
        <v>127000</v>
      </c>
    </row>
    <row r="598" spans="1:37" x14ac:dyDescent="0.25">
      <c r="A598" s="5">
        <v>1189</v>
      </c>
      <c r="B598" s="6">
        <v>60</v>
      </c>
      <c r="C598" s="6" t="s">
        <v>3</v>
      </c>
      <c r="D598" s="6">
        <v>8935</v>
      </c>
      <c r="E598" s="1" t="s">
        <v>45</v>
      </c>
      <c r="F598" s="1">
        <v>7</v>
      </c>
      <c r="G598" s="1">
        <v>5</v>
      </c>
      <c r="H598" s="1">
        <v>2002</v>
      </c>
      <c r="I598" s="1">
        <v>2002</v>
      </c>
      <c r="J598" s="1" t="s">
        <v>46</v>
      </c>
      <c r="K598" s="1" t="s">
        <v>48</v>
      </c>
      <c r="L598" s="1" t="s">
        <v>47</v>
      </c>
      <c r="M598" s="1" t="s">
        <v>55</v>
      </c>
      <c r="N598" s="1" t="s">
        <v>48</v>
      </c>
      <c r="O598" s="1" t="s">
        <v>47</v>
      </c>
      <c r="P598" s="1" t="s">
        <v>50</v>
      </c>
      <c r="Q598" s="1" t="s">
        <v>56</v>
      </c>
      <c r="R598" s="1">
        <v>0</v>
      </c>
      <c r="S598" s="1" t="s">
        <v>52</v>
      </c>
      <c r="T598" s="1">
        <v>831</v>
      </c>
      <c r="U598" s="1">
        <v>829</v>
      </c>
      <c r="V598" s="1">
        <v>0</v>
      </c>
      <c r="W598" s="1">
        <v>1660</v>
      </c>
      <c r="X598" s="1">
        <v>2</v>
      </c>
      <c r="Y598" s="1">
        <v>1</v>
      </c>
      <c r="Z598" s="1">
        <v>3</v>
      </c>
      <c r="AA598" s="1">
        <v>1</v>
      </c>
      <c r="AB598" s="1" t="s">
        <v>48</v>
      </c>
      <c r="AC598" s="1">
        <v>7</v>
      </c>
      <c r="AD598" s="1" t="s">
        <v>53</v>
      </c>
      <c r="AE598" s="1" t="s">
        <v>54</v>
      </c>
      <c r="AF598" s="1">
        <v>2</v>
      </c>
      <c r="AG598" s="1">
        <v>0</v>
      </c>
      <c r="AH598" s="1">
        <v>7</v>
      </c>
      <c r="AI598" s="1">
        <v>2009</v>
      </c>
      <c r="AJ598" s="1" t="s">
        <v>9</v>
      </c>
      <c r="AK598" s="1">
        <v>195000</v>
      </c>
    </row>
    <row r="599" spans="1:37" x14ac:dyDescent="0.25">
      <c r="A599" s="5">
        <v>1443</v>
      </c>
      <c r="B599" s="6">
        <v>60</v>
      </c>
      <c r="C599" s="6" t="s">
        <v>5</v>
      </c>
      <c r="D599" s="6">
        <v>11003</v>
      </c>
      <c r="E599" s="1" t="s">
        <v>45</v>
      </c>
      <c r="F599" s="1">
        <v>10</v>
      </c>
      <c r="G599" s="1">
        <v>5</v>
      </c>
      <c r="H599" s="1">
        <v>2008</v>
      </c>
      <c r="I599" s="1">
        <v>2008</v>
      </c>
      <c r="J599" s="1" t="s">
        <v>46</v>
      </c>
      <c r="K599" s="1" t="s">
        <v>62</v>
      </c>
      <c r="L599" s="1" t="s">
        <v>47</v>
      </c>
      <c r="M599" s="1" t="s">
        <v>55</v>
      </c>
      <c r="N599" s="1" t="s">
        <v>62</v>
      </c>
      <c r="O599" s="1" t="s">
        <v>47</v>
      </c>
      <c r="P599" s="1" t="s">
        <v>68</v>
      </c>
      <c r="Q599" s="1" t="s">
        <v>63</v>
      </c>
      <c r="R599" s="1">
        <v>765</v>
      </c>
      <c r="S599" s="1" t="s">
        <v>52</v>
      </c>
      <c r="T599" s="1">
        <v>1026</v>
      </c>
      <c r="U599" s="1">
        <v>981</v>
      </c>
      <c r="V599" s="1">
        <v>0</v>
      </c>
      <c r="W599" s="1">
        <v>2007</v>
      </c>
      <c r="X599" s="1">
        <v>2</v>
      </c>
      <c r="Y599" s="1">
        <v>1</v>
      </c>
      <c r="Z599" s="1">
        <v>3</v>
      </c>
      <c r="AA599" s="1">
        <v>1</v>
      </c>
      <c r="AB599" s="1" t="s">
        <v>62</v>
      </c>
      <c r="AC599" s="1">
        <v>10</v>
      </c>
      <c r="AD599" s="1" t="s">
        <v>53</v>
      </c>
      <c r="AE599" s="1" t="s">
        <v>54</v>
      </c>
      <c r="AF599" s="1">
        <v>3</v>
      </c>
      <c r="AG599" s="1">
        <v>0</v>
      </c>
      <c r="AH599" s="1">
        <v>4</v>
      </c>
      <c r="AI599" s="1">
        <v>2009</v>
      </c>
      <c r="AJ599" s="1" t="s">
        <v>9</v>
      </c>
      <c r="AK599" s="1">
        <v>310000</v>
      </c>
    </row>
    <row r="600" spans="1:37" x14ac:dyDescent="0.25">
      <c r="A600" s="5">
        <v>213</v>
      </c>
      <c r="B600" s="6">
        <v>60</v>
      </c>
      <c r="C600" s="6" t="s">
        <v>5</v>
      </c>
      <c r="D600" s="6">
        <v>8640</v>
      </c>
      <c r="E600" s="1" t="s">
        <v>45</v>
      </c>
      <c r="F600" s="1">
        <v>7</v>
      </c>
      <c r="G600" s="1">
        <v>5</v>
      </c>
      <c r="H600" s="1">
        <v>2009</v>
      </c>
      <c r="I600" s="1">
        <v>2009</v>
      </c>
      <c r="J600" s="1" t="s">
        <v>46</v>
      </c>
      <c r="K600" s="1" t="s">
        <v>47</v>
      </c>
      <c r="L600" s="1" t="s">
        <v>47</v>
      </c>
      <c r="M600" s="1" t="s">
        <v>55</v>
      </c>
      <c r="N600" s="1" t="s">
        <v>48</v>
      </c>
      <c r="O600" s="1" t="s">
        <v>47</v>
      </c>
      <c r="P600" s="1" t="s">
        <v>50</v>
      </c>
      <c r="Q600" s="1" t="s">
        <v>63</v>
      </c>
      <c r="R600" s="1">
        <v>822</v>
      </c>
      <c r="S600" s="1" t="s">
        <v>52</v>
      </c>
      <c r="T600" s="1">
        <v>932</v>
      </c>
      <c r="U600" s="1">
        <v>920</v>
      </c>
      <c r="V600" s="1">
        <v>0</v>
      </c>
      <c r="W600" s="1">
        <v>1852</v>
      </c>
      <c r="X600" s="1">
        <v>2</v>
      </c>
      <c r="Y600" s="1">
        <v>1</v>
      </c>
      <c r="Z600" s="1">
        <v>3</v>
      </c>
      <c r="AA600" s="1">
        <v>1</v>
      </c>
      <c r="AB600" s="1" t="s">
        <v>48</v>
      </c>
      <c r="AC600" s="1">
        <v>7</v>
      </c>
      <c r="AD600" s="1" t="s">
        <v>53</v>
      </c>
      <c r="AE600" s="1" t="s">
        <v>54</v>
      </c>
      <c r="AF600" s="1">
        <v>2</v>
      </c>
      <c r="AG600" s="1">
        <v>0</v>
      </c>
      <c r="AH600" s="1">
        <v>7</v>
      </c>
      <c r="AI600" s="1">
        <v>2009</v>
      </c>
      <c r="AJ600" s="1" t="s">
        <v>10</v>
      </c>
      <c r="AK600" s="1">
        <v>252678</v>
      </c>
    </row>
    <row r="601" spans="1:37" x14ac:dyDescent="0.25">
      <c r="A601" s="5">
        <v>997</v>
      </c>
      <c r="B601" s="6">
        <v>20</v>
      </c>
      <c r="C601" s="6" t="s">
        <v>3</v>
      </c>
      <c r="D601" s="6">
        <v>10659</v>
      </c>
      <c r="E601" s="1" t="s">
        <v>45</v>
      </c>
      <c r="F601" s="1">
        <v>5</v>
      </c>
      <c r="G601" s="1">
        <v>6</v>
      </c>
      <c r="H601" s="1">
        <v>1961</v>
      </c>
      <c r="I601" s="1">
        <v>1961</v>
      </c>
      <c r="J601" s="1" t="s">
        <v>61</v>
      </c>
      <c r="K601" s="1" t="s">
        <v>47</v>
      </c>
      <c r="L601" s="1" t="s">
        <v>47</v>
      </c>
      <c r="M601" s="1" t="s">
        <v>49</v>
      </c>
      <c r="N601" s="1" t="s">
        <v>47</v>
      </c>
      <c r="O601" s="1" t="s">
        <v>47</v>
      </c>
      <c r="P601" s="1" t="s">
        <v>50</v>
      </c>
      <c r="Q601" s="1" t="s">
        <v>60</v>
      </c>
      <c r="R601" s="1">
        <v>915</v>
      </c>
      <c r="S601" s="1" t="s">
        <v>52</v>
      </c>
      <c r="T601" s="1">
        <v>1050</v>
      </c>
      <c r="U601" s="1">
        <v>0</v>
      </c>
      <c r="V601" s="1">
        <v>0</v>
      </c>
      <c r="W601" s="1">
        <v>1050</v>
      </c>
      <c r="X601" s="1">
        <v>1</v>
      </c>
      <c r="Y601" s="1">
        <v>0</v>
      </c>
      <c r="Z601" s="1">
        <v>3</v>
      </c>
      <c r="AA601" s="1">
        <v>1</v>
      </c>
      <c r="AB601" s="1" t="s">
        <v>47</v>
      </c>
      <c r="AC601" s="1">
        <v>6</v>
      </c>
      <c r="AD601" s="1" t="s">
        <v>53</v>
      </c>
      <c r="AE601" s="1" t="s">
        <v>54</v>
      </c>
      <c r="AF601" s="1">
        <v>1</v>
      </c>
      <c r="AG601" s="1">
        <v>0</v>
      </c>
      <c r="AH601" s="1">
        <v>1</v>
      </c>
      <c r="AI601" s="1">
        <v>2006</v>
      </c>
      <c r="AJ601" s="1" t="s">
        <v>9</v>
      </c>
      <c r="AK601" s="1">
        <v>136500</v>
      </c>
    </row>
    <row r="602" spans="1:37" x14ac:dyDescent="0.25">
      <c r="A602" s="5">
        <v>68</v>
      </c>
      <c r="B602" s="6">
        <v>20</v>
      </c>
      <c r="C602" s="6" t="s">
        <v>3</v>
      </c>
      <c r="D602" s="6">
        <v>10665</v>
      </c>
      <c r="E602" s="1" t="s">
        <v>45</v>
      </c>
      <c r="F602" s="1">
        <v>7</v>
      </c>
      <c r="G602" s="1">
        <v>5</v>
      </c>
      <c r="H602" s="1">
        <v>2003</v>
      </c>
      <c r="I602" s="1">
        <v>2003</v>
      </c>
      <c r="J602" s="1" t="s">
        <v>46</v>
      </c>
      <c r="K602" s="1" t="s">
        <v>48</v>
      </c>
      <c r="L602" s="1" t="s">
        <v>47</v>
      </c>
      <c r="M602" s="1" t="s">
        <v>55</v>
      </c>
      <c r="N602" s="1" t="s">
        <v>48</v>
      </c>
      <c r="O602" s="1" t="s">
        <v>47</v>
      </c>
      <c r="P602" s="1" t="s">
        <v>68</v>
      </c>
      <c r="Q602" s="1" t="s">
        <v>63</v>
      </c>
      <c r="R602" s="1">
        <v>1013</v>
      </c>
      <c r="S602" s="1" t="s">
        <v>52</v>
      </c>
      <c r="T602" s="1">
        <v>1479</v>
      </c>
      <c r="U602" s="1">
        <v>0</v>
      </c>
      <c r="V602" s="1">
        <v>0</v>
      </c>
      <c r="W602" s="1">
        <v>1479</v>
      </c>
      <c r="X602" s="1">
        <v>2</v>
      </c>
      <c r="Y602" s="1">
        <v>0</v>
      </c>
      <c r="Z602" s="1">
        <v>3</v>
      </c>
      <c r="AA602" s="1">
        <v>1</v>
      </c>
      <c r="AB602" s="1" t="s">
        <v>48</v>
      </c>
      <c r="AC602" s="1">
        <v>7</v>
      </c>
      <c r="AD602" s="1" t="s">
        <v>53</v>
      </c>
      <c r="AE602" s="1" t="s">
        <v>54</v>
      </c>
      <c r="AF602" s="1">
        <v>2</v>
      </c>
      <c r="AG602" s="1">
        <v>0</v>
      </c>
      <c r="AH602" s="1">
        <v>6</v>
      </c>
      <c r="AI602" s="1">
        <v>2007</v>
      </c>
      <c r="AJ602" s="1" t="s">
        <v>9</v>
      </c>
      <c r="AK602" s="1">
        <v>226000</v>
      </c>
    </row>
    <row r="603" spans="1:37" x14ac:dyDescent="0.25">
      <c r="A603" s="5">
        <v>733</v>
      </c>
      <c r="B603" s="6">
        <v>60</v>
      </c>
      <c r="C603" s="6" t="s">
        <v>3</v>
      </c>
      <c r="D603" s="6">
        <v>11404</v>
      </c>
      <c r="E603" s="1" t="s">
        <v>45</v>
      </c>
      <c r="F603" s="1">
        <v>7</v>
      </c>
      <c r="G603" s="1">
        <v>5</v>
      </c>
      <c r="H603" s="1">
        <v>1998</v>
      </c>
      <c r="I603" s="1">
        <v>1999</v>
      </c>
      <c r="J603" s="1" t="s">
        <v>46</v>
      </c>
      <c r="K603" s="1" t="s">
        <v>48</v>
      </c>
      <c r="L603" s="1" t="s">
        <v>47</v>
      </c>
      <c r="M603" s="1" t="s">
        <v>55</v>
      </c>
      <c r="N603" s="1" t="s">
        <v>48</v>
      </c>
      <c r="O603" s="1" t="s">
        <v>47</v>
      </c>
      <c r="P603" s="1" t="s">
        <v>68</v>
      </c>
      <c r="Q603" s="1" t="s">
        <v>65</v>
      </c>
      <c r="R603" s="1">
        <v>252</v>
      </c>
      <c r="S603" s="1" t="s">
        <v>52</v>
      </c>
      <c r="T603" s="1">
        <v>1153</v>
      </c>
      <c r="U603" s="1">
        <v>878</v>
      </c>
      <c r="V603" s="1">
        <v>0</v>
      </c>
      <c r="W603" s="1">
        <v>2031</v>
      </c>
      <c r="X603" s="1">
        <v>2</v>
      </c>
      <c r="Y603" s="1">
        <v>1</v>
      </c>
      <c r="Z603" s="1">
        <v>3</v>
      </c>
      <c r="AA603" s="1">
        <v>1</v>
      </c>
      <c r="AB603" s="1" t="s">
        <v>48</v>
      </c>
      <c r="AC603" s="1">
        <v>8</v>
      </c>
      <c r="AD603" s="1" t="s">
        <v>53</v>
      </c>
      <c r="AE603" s="1" t="s">
        <v>54</v>
      </c>
      <c r="AF603" s="1">
        <v>2</v>
      </c>
      <c r="AG603" s="1">
        <v>0</v>
      </c>
      <c r="AH603" s="1">
        <v>7</v>
      </c>
      <c r="AI603" s="1">
        <v>2008</v>
      </c>
      <c r="AJ603" s="1" t="s">
        <v>9</v>
      </c>
      <c r="AK603" s="1">
        <v>222500</v>
      </c>
    </row>
    <row r="604" spans="1:37" x14ac:dyDescent="0.25">
      <c r="A604" s="5">
        <v>431</v>
      </c>
      <c r="B604" s="6">
        <v>160</v>
      </c>
      <c r="C604" s="6" t="s">
        <v>4</v>
      </c>
      <c r="D604" s="6">
        <v>1680</v>
      </c>
      <c r="E604" s="1" t="s">
        <v>45</v>
      </c>
      <c r="F604" s="1">
        <v>6</v>
      </c>
      <c r="G604" s="1">
        <v>5</v>
      </c>
      <c r="H604" s="1">
        <v>1971</v>
      </c>
      <c r="I604" s="1">
        <v>1971</v>
      </c>
      <c r="J604" s="1" t="s">
        <v>46</v>
      </c>
      <c r="K604" s="1" t="s">
        <v>47</v>
      </c>
      <c r="L604" s="1" t="s">
        <v>47</v>
      </c>
      <c r="M604" s="1" t="s">
        <v>49</v>
      </c>
      <c r="N604" s="1" t="s">
        <v>47</v>
      </c>
      <c r="O604" s="1" t="s">
        <v>47</v>
      </c>
      <c r="P604" s="1" t="s">
        <v>50</v>
      </c>
      <c r="Q604" s="1" t="s">
        <v>65</v>
      </c>
      <c r="R604" s="1">
        <v>387</v>
      </c>
      <c r="S604" s="1" t="s">
        <v>52</v>
      </c>
      <c r="T604" s="1">
        <v>483</v>
      </c>
      <c r="U604" s="1">
        <v>504</v>
      </c>
      <c r="V604" s="1">
        <v>0</v>
      </c>
      <c r="W604" s="1">
        <v>987</v>
      </c>
      <c r="X604" s="1">
        <v>1</v>
      </c>
      <c r="Y604" s="1">
        <v>1</v>
      </c>
      <c r="Z604" s="1">
        <v>2</v>
      </c>
      <c r="AA604" s="1">
        <v>1</v>
      </c>
      <c r="AB604" s="1" t="s">
        <v>47</v>
      </c>
      <c r="AC604" s="1">
        <v>4</v>
      </c>
      <c r="AD604" s="1" t="s">
        <v>53</v>
      </c>
      <c r="AE604" s="1" t="s">
        <v>58</v>
      </c>
      <c r="AF604" s="1">
        <v>1</v>
      </c>
      <c r="AG604" s="1">
        <v>0</v>
      </c>
      <c r="AH604" s="1">
        <v>7</v>
      </c>
      <c r="AI604" s="1">
        <v>2008</v>
      </c>
      <c r="AJ604" s="1" t="s">
        <v>10</v>
      </c>
      <c r="AK604" s="1">
        <v>85400</v>
      </c>
    </row>
    <row r="605" spans="1:37" x14ac:dyDescent="0.25">
      <c r="A605" s="5">
        <v>1282</v>
      </c>
      <c r="B605" s="6">
        <v>20</v>
      </c>
      <c r="C605" s="6" t="s">
        <v>3</v>
      </c>
      <c r="D605" s="6">
        <v>8049</v>
      </c>
      <c r="E605" s="1" t="s">
        <v>71</v>
      </c>
      <c r="F605" s="1">
        <v>7</v>
      </c>
      <c r="G605" s="1">
        <v>5</v>
      </c>
      <c r="H605" s="1">
        <v>1990</v>
      </c>
      <c r="I605" s="1">
        <v>1990</v>
      </c>
      <c r="J605" s="1" t="s">
        <v>61</v>
      </c>
      <c r="K605" s="1" t="s">
        <v>47</v>
      </c>
      <c r="L605" s="1" t="s">
        <v>47</v>
      </c>
      <c r="M605" s="1" t="s">
        <v>49</v>
      </c>
      <c r="N605" s="1" t="s">
        <v>48</v>
      </c>
      <c r="O605" s="1" t="s">
        <v>47</v>
      </c>
      <c r="P605" s="1" t="s">
        <v>50</v>
      </c>
      <c r="Q605" s="1" t="s">
        <v>65</v>
      </c>
      <c r="R605" s="1">
        <v>1053</v>
      </c>
      <c r="S605" s="1" t="s">
        <v>52</v>
      </c>
      <c r="T605" s="1">
        <v>1339</v>
      </c>
      <c r="U605" s="1">
        <v>0</v>
      </c>
      <c r="V605" s="1">
        <v>0</v>
      </c>
      <c r="W605" s="1">
        <v>1339</v>
      </c>
      <c r="X605" s="1">
        <v>2</v>
      </c>
      <c r="Y605" s="1">
        <v>0</v>
      </c>
      <c r="Z605" s="1">
        <v>2</v>
      </c>
      <c r="AA605" s="1">
        <v>1</v>
      </c>
      <c r="AB605" s="1" t="s">
        <v>47</v>
      </c>
      <c r="AC605" s="1">
        <v>6</v>
      </c>
      <c r="AD605" s="1" t="s">
        <v>53</v>
      </c>
      <c r="AE605" s="1" t="s">
        <v>54</v>
      </c>
      <c r="AF605" s="1">
        <v>2</v>
      </c>
      <c r="AG605" s="1">
        <v>0</v>
      </c>
      <c r="AH605" s="1">
        <v>7</v>
      </c>
      <c r="AI605" s="1">
        <v>2006</v>
      </c>
      <c r="AJ605" s="1" t="s">
        <v>9</v>
      </c>
      <c r="AK605" s="1">
        <v>180000</v>
      </c>
    </row>
    <row r="606" spans="1:37" x14ac:dyDescent="0.25">
      <c r="A606" s="5">
        <v>264</v>
      </c>
      <c r="B606" s="6">
        <v>50</v>
      </c>
      <c r="C606" s="6" t="s">
        <v>4</v>
      </c>
      <c r="D606" s="6">
        <v>5500</v>
      </c>
      <c r="E606" s="1" t="s">
        <v>59</v>
      </c>
      <c r="F606" s="1">
        <v>5</v>
      </c>
      <c r="G606" s="1">
        <v>7</v>
      </c>
      <c r="H606" s="1">
        <v>1929</v>
      </c>
      <c r="I606" s="1">
        <v>2001</v>
      </c>
      <c r="J606" s="1" t="s">
        <v>46</v>
      </c>
      <c r="K606" s="1" t="s">
        <v>47</v>
      </c>
      <c r="L606" s="1" t="s">
        <v>47</v>
      </c>
      <c r="M606" s="1" t="s">
        <v>67</v>
      </c>
      <c r="N606" s="1" t="s">
        <v>47</v>
      </c>
      <c r="O606" s="1" t="s">
        <v>47</v>
      </c>
      <c r="P606" s="1" t="s">
        <v>50</v>
      </c>
      <c r="Q606" s="1" t="s">
        <v>60</v>
      </c>
      <c r="R606" s="1">
        <v>234</v>
      </c>
      <c r="S606" s="1" t="s">
        <v>52</v>
      </c>
      <c r="T606" s="1">
        <v>926</v>
      </c>
      <c r="U606" s="1">
        <v>0</v>
      </c>
      <c r="V606" s="1">
        <v>390</v>
      </c>
      <c r="W606" s="1">
        <v>1316</v>
      </c>
      <c r="X606" s="1">
        <v>1</v>
      </c>
      <c r="Y606" s="1">
        <v>0</v>
      </c>
      <c r="Z606" s="1">
        <v>3</v>
      </c>
      <c r="AA606" s="1">
        <v>1</v>
      </c>
      <c r="AB606" s="1" t="s">
        <v>47</v>
      </c>
      <c r="AC606" s="1">
        <v>6</v>
      </c>
      <c r="AD606" s="1" t="s">
        <v>53</v>
      </c>
      <c r="AE606" s="1" t="s">
        <v>58</v>
      </c>
      <c r="AF606" s="1">
        <v>2</v>
      </c>
      <c r="AG606" s="1">
        <v>0</v>
      </c>
      <c r="AH606" s="1">
        <v>4</v>
      </c>
      <c r="AI606" s="1">
        <v>2010</v>
      </c>
      <c r="AJ606" s="1" t="s">
        <v>9</v>
      </c>
      <c r="AK606" s="1">
        <v>130000</v>
      </c>
    </row>
    <row r="607" spans="1:37" x14ac:dyDescent="0.25">
      <c r="A607" s="5">
        <v>437</v>
      </c>
      <c r="B607" s="6">
        <v>50</v>
      </c>
      <c r="C607" s="6" t="s">
        <v>4</v>
      </c>
      <c r="D607" s="6">
        <v>4400</v>
      </c>
      <c r="E607" s="1" t="s">
        <v>45</v>
      </c>
      <c r="F607" s="1">
        <v>6</v>
      </c>
      <c r="G607" s="1">
        <v>8</v>
      </c>
      <c r="H607" s="1">
        <v>1920</v>
      </c>
      <c r="I607" s="1">
        <v>1950</v>
      </c>
      <c r="J607" s="1" t="s">
        <v>46</v>
      </c>
      <c r="K607" s="1" t="s">
        <v>47</v>
      </c>
      <c r="L607" s="1" t="s">
        <v>47</v>
      </c>
      <c r="M607" s="1" t="s">
        <v>67</v>
      </c>
      <c r="N607" s="1" t="s">
        <v>66</v>
      </c>
      <c r="O607" s="1" t="s">
        <v>47</v>
      </c>
      <c r="P607" s="1" t="s">
        <v>50</v>
      </c>
      <c r="Q607" s="1" t="s">
        <v>56</v>
      </c>
      <c r="R607" s="1">
        <v>0</v>
      </c>
      <c r="S607" s="1" t="s">
        <v>52</v>
      </c>
      <c r="T607" s="1">
        <v>734</v>
      </c>
      <c r="U607" s="1">
        <v>384</v>
      </c>
      <c r="V607" s="1">
        <v>0</v>
      </c>
      <c r="W607" s="1">
        <v>1118</v>
      </c>
      <c r="X607" s="1">
        <v>1</v>
      </c>
      <c r="Y607" s="1">
        <v>0</v>
      </c>
      <c r="Z607" s="1">
        <v>2</v>
      </c>
      <c r="AA607" s="1">
        <v>1</v>
      </c>
      <c r="AB607" s="1" t="s">
        <v>47</v>
      </c>
      <c r="AC607" s="1">
        <v>6</v>
      </c>
      <c r="AD607" s="1" t="s">
        <v>53</v>
      </c>
      <c r="AE607" s="1" t="s">
        <v>58</v>
      </c>
      <c r="AF607" s="1">
        <v>2</v>
      </c>
      <c r="AG607" s="1">
        <v>0</v>
      </c>
      <c r="AH607" s="1">
        <v>10</v>
      </c>
      <c r="AI607" s="1">
        <v>2006</v>
      </c>
      <c r="AJ607" s="1" t="s">
        <v>9</v>
      </c>
      <c r="AK607" s="1">
        <v>116000</v>
      </c>
    </row>
    <row r="608" spans="1:37" x14ac:dyDescent="0.25">
      <c r="A608" s="5">
        <v>799</v>
      </c>
      <c r="B608" s="6">
        <v>60</v>
      </c>
      <c r="C608" s="6" t="s">
        <v>3</v>
      </c>
      <c r="D608" s="6">
        <v>13518</v>
      </c>
      <c r="E608" s="1" t="s">
        <v>45</v>
      </c>
      <c r="F608" s="1">
        <v>9</v>
      </c>
      <c r="G608" s="1">
        <v>5</v>
      </c>
      <c r="H608" s="1">
        <v>2008</v>
      </c>
      <c r="I608" s="1">
        <v>2009</v>
      </c>
      <c r="J608" s="1" t="s">
        <v>61</v>
      </c>
      <c r="K608" s="1" t="s">
        <v>62</v>
      </c>
      <c r="L608" s="1" t="s">
        <v>47</v>
      </c>
      <c r="M608" s="1" t="s">
        <v>55</v>
      </c>
      <c r="N608" s="1" t="s">
        <v>62</v>
      </c>
      <c r="O608" s="1" t="s">
        <v>47</v>
      </c>
      <c r="P608" s="1" t="s">
        <v>50</v>
      </c>
      <c r="Q608" s="1" t="s">
        <v>56</v>
      </c>
      <c r="R608" s="1">
        <v>0</v>
      </c>
      <c r="S608" s="1" t="s">
        <v>52</v>
      </c>
      <c r="T608" s="1">
        <v>1966</v>
      </c>
      <c r="U608" s="1">
        <v>1174</v>
      </c>
      <c r="V608" s="1">
        <v>0</v>
      </c>
      <c r="W608" s="1">
        <v>3140</v>
      </c>
      <c r="X608" s="1">
        <v>3</v>
      </c>
      <c r="Y608" s="1">
        <v>1</v>
      </c>
      <c r="Z608" s="1">
        <v>4</v>
      </c>
      <c r="AA608" s="1">
        <v>1</v>
      </c>
      <c r="AB608" s="1" t="s">
        <v>62</v>
      </c>
      <c r="AC608" s="1">
        <v>11</v>
      </c>
      <c r="AD608" s="1" t="s">
        <v>53</v>
      </c>
      <c r="AE608" s="1" t="s">
        <v>69</v>
      </c>
      <c r="AF608" s="1">
        <v>3</v>
      </c>
      <c r="AG608" s="1">
        <v>0</v>
      </c>
      <c r="AH608" s="1">
        <v>7</v>
      </c>
      <c r="AI608" s="1">
        <v>2009</v>
      </c>
      <c r="AJ608" s="1" t="s">
        <v>10</v>
      </c>
      <c r="AK608" s="1">
        <v>485000</v>
      </c>
    </row>
    <row r="609" spans="1:37" x14ac:dyDescent="0.25">
      <c r="A609" s="5">
        <v>950</v>
      </c>
      <c r="B609" s="6">
        <v>20</v>
      </c>
      <c r="C609" s="6" t="s">
        <v>3</v>
      </c>
      <c r="D609" s="6">
        <v>9360</v>
      </c>
      <c r="E609" s="1" t="s">
        <v>45</v>
      </c>
      <c r="F609" s="1">
        <v>6</v>
      </c>
      <c r="G609" s="1">
        <v>7</v>
      </c>
      <c r="H609" s="1">
        <v>1972</v>
      </c>
      <c r="I609" s="1">
        <v>2006</v>
      </c>
      <c r="J609" s="1" t="s">
        <v>61</v>
      </c>
      <c r="K609" s="1" t="s">
        <v>47</v>
      </c>
      <c r="L609" s="1" t="s">
        <v>47</v>
      </c>
      <c r="M609" s="1" t="s">
        <v>49</v>
      </c>
      <c r="N609" s="1" t="s">
        <v>47</v>
      </c>
      <c r="O609" s="1" t="s">
        <v>47</v>
      </c>
      <c r="P609" s="1" t="s">
        <v>50</v>
      </c>
      <c r="Q609" s="1" t="s">
        <v>65</v>
      </c>
      <c r="R609" s="1">
        <v>982</v>
      </c>
      <c r="S609" s="1" t="s">
        <v>52</v>
      </c>
      <c r="T609" s="1">
        <v>1381</v>
      </c>
      <c r="U609" s="1">
        <v>0</v>
      </c>
      <c r="V609" s="1">
        <v>0</v>
      </c>
      <c r="W609" s="1">
        <v>1381</v>
      </c>
      <c r="X609" s="1">
        <v>1</v>
      </c>
      <c r="Y609" s="1">
        <v>1</v>
      </c>
      <c r="Z609" s="1">
        <v>3</v>
      </c>
      <c r="AA609" s="1">
        <v>1</v>
      </c>
      <c r="AB609" s="1" t="s">
        <v>48</v>
      </c>
      <c r="AC609" s="1">
        <v>5</v>
      </c>
      <c r="AD609" s="1" t="s">
        <v>53</v>
      </c>
      <c r="AE609" s="1" t="s">
        <v>54</v>
      </c>
      <c r="AF609" s="1">
        <v>2</v>
      </c>
      <c r="AG609" s="1">
        <v>0</v>
      </c>
      <c r="AH609" s="1">
        <v>3</v>
      </c>
      <c r="AI609" s="1">
        <v>2010</v>
      </c>
      <c r="AJ609" s="1" t="s">
        <v>9</v>
      </c>
      <c r="AK609" s="1">
        <v>197500</v>
      </c>
    </row>
    <row r="610" spans="1:37" x14ac:dyDescent="0.25">
      <c r="A610" s="5">
        <v>282</v>
      </c>
      <c r="B610" s="6">
        <v>20</v>
      </c>
      <c r="C610" s="6" t="s">
        <v>5</v>
      </c>
      <c r="D610" s="6">
        <v>7200</v>
      </c>
      <c r="E610" s="1" t="s">
        <v>45</v>
      </c>
      <c r="F610" s="1">
        <v>6</v>
      </c>
      <c r="G610" s="1">
        <v>5</v>
      </c>
      <c r="H610" s="1">
        <v>2006</v>
      </c>
      <c r="I610" s="1">
        <v>2006</v>
      </c>
      <c r="J610" s="1" t="s">
        <v>46</v>
      </c>
      <c r="K610" s="1" t="s">
        <v>48</v>
      </c>
      <c r="L610" s="1" t="s">
        <v>47</v>
      </c>
      <c r="M610" s="1" t="s">
        <v>55</v>
      </c>
      <c r="N610" s="1" t="s">
        <v>48</v>
      </c>
      <c r="O610" s="1" t="s">
        <v>47</v>
      </c>
      <c r="P610" s="1" t="s">
        <v>50</v>
      </c>
      <c r="Q610" s="1" t="s">
        <v>63</v>
      </c>
      <c r="R610" s="1">
        <v>905</v>
      </c>
      <c r="S610" s="1" t="s">
        <v>52</v>
      </c>
      <c r="T610" s="1">
        <v>1262</v>
      </c>
      <c r="U610" s="1">
        <v>0</v>
      </c>
      <c r="V610" s="1">
        <v>0</v>
      </c>
      <c r="W610" s="1">
        <v>1262</v>
      </c>
      <c r="X610" s="1">
        <v>2</v>
      </c>
      <c r="Y610" s="1">
        <v>0</v>
      </c>
      <c r="Z610" s="1">
        <v>2</v>
      </c>
      <c r="AA610" s="1">
        <v>1</v>
      </c>
      <c r="AB610" s="1" t="s">
        <v>48</v>
      </c>
      <c r="AC610" s="1">
        <v>5</v>
      </c>
      <c r="AD610" s="1" t="s">
        <v>53</v>
      </c>
      <c r="AE610" s="1" t="s">
        <v>54</v>
      </c>
      <c r="AF610" s="1">
        <v>2</v>
      </c>
      <c r="AG610" s="1">
        <v>0</v>
      </c>
      <c r="AH610" s="1">
        <v>5</v>
      </c>
      <c r="AI610" s="1">
        <v>2006</v>
      </c>
      <c r="AJ610" s="1" t="s">
        <v>10</v>
      </c>
      <c r="AK610" s="1">
        <v>185000</v>
      </c>
    </row>
    <row r="611" spans="1:37" x14ac:dyDescent="0.25">
      <c r="A611" s="5">
        <v>1074</v>
      </c>
      <c r="B611" s="6">
        <v>60</v>
      </c>
      <c r="C611" s="6" t="s">
        <v>3</v>
      </c>
      <c r="D611" s="6">
        <v>7950</v>
      </c>
      <c r="E611" s="1" t="s">
        <v>59</v>
      </c>
      <c r="F611" s="1">
        <v>6</v>
      </c>
      <c r="G611" s="1">
        <v>6</v>
      </c>
      <c r="H611" s="1">
        <v>1977</v>
      </c>
      <c r="I611" s="1">
        <v>1977</v>
      </c>
      <c r="J611" s="1" t="s">
        <v>61</v>
      </c>
      <c r="K611" s="1" t="s">
        <v>47</v>
      </c>
      <c r="L611" s="1" t="s">
        <v>47</v>
      </c>
      <c r="M611" s="1" t="s">
        <v>49</v>
      </c>
      <c r="N611" s="1" t="s">
        <v>47</v>
      </c>
      <c r="O611" s="1" t="s">
        <v>47</v>
      </c>
      <c r="P611" s="1" t="s">
        <v>50</v>
      </c>
      <c r="Q611" s="1" t="s">
        <v>51</v>
      </c>
      <c r="R611" s="1">
        <v>535</v>
      </c>
      <c r="S611" s="1" t="s">
        <v>52</v>
      </c>
      <c r="T611" s="1">
        <v>698</v>
      </c>
      <c r="U611" s="1">
        <v>728</v>
      </c>
      <c r="V611" s="1">
        <v>0</v>
      </c>
      <c r="W611" s="1">
        <v>1426</v>
      </c>
      <c r="X611" s="1">
        <v>1</v>
      </c>
      <c r="Y611" s="1">
        <v>1</v>
      </c>
      <c r="Z611" s="1">
        <v>3</v>
      </c>
      <c r="AA611" s="1">
        <v>1</v>
      </c>
      <c r="AB611" s="1" t="s">
        <v>47</v>
      </c>
      <c r="AC611" s="1">
        <v>6</v>
      </c>
      <c r="AD611" s="1" t="s">
        <v>53</v>
      </c>
      <c r="AE611" s="1" t="s">
        <v>54</v>
      </c>
      <c r="AF611" s="1">
        <v>2</v>
      </c>
      <c r="AG611" s="1">
        <v>0</v>
      </c>
      <c r="AH611" s="1">
        <v>7</v>
      </c>
      <c r="AI611" s="1">
        <v>2009</v>
      </c>
      <c r="AJ611" s="1" t="s">
        <v>9</v>
      </c>
      <c r="AK611" s="1">
        <v>159500</v>
      </c>
    </row>
    <row r="612" spans="1:37" x14ac:dyDescent="0.25">
      <c r="A612" s="5">
        <v>854</v>
      </c>
      <c r="B612" s="6">
        <v>80</v>
      </c>
      <c r="C612" s="6" t="s">
        <v>3</v>
      </c>
      <c r="D612" s="6">
        <v>12095</v>
      </c>
      <c r="E612" s="1" t="s">
        <v>59</v>
      </c>
      <c r="F612" s="1">
        <v>6</v>
      </c>
      <c r="G612" s="1">
        <v>6</v>
      </c>
      <c r="H612" s="1">
        <v>1964</v>
      </c>
      <c r="I612" s="1">
        <v>1964</v>
      </c>
      <c r="J612" s="1" t="s">
        <v>46</v>
      </c>
      <c r="K612" s="1" t="s">
        <v>47</v>
      </c>
      <c r="L612" s="1" t="s">
        <v>48</v>
      </c>
      <c r="M612" s="1" t="s">
        <v>49</v>
      </c>
      <c r="N612" s="1" t="s">
        <v>47</v>
      </c>
      <c r="O612" s="1" t="s">
        <v>47</v>
      </c>
      <c r="P612" s="1" t="s">
        <v>48</v>
      </c>
      <c r="Q612" s="1" t="s">
        <v>60</v>
      </c>
      <c r="R612" s="1">
        <v>564</v>
      </c>
      <c r="S612" s="1" t="s">
        <v>52</v>
      </c>
      <c r="T612" s="1">
        <v>1445</v>
      </c>
      <c r="U612" s="1">
        <v>0</v>
      </c>
      <c r="V612" s="1">
        <v>0</v>
      </c>
      <c r="W612" s="1">
        <v>1445</v>
      </c>
      <c r="X612" s="1">
        <v>1</v>
      </c>
      <c r="Y612" s="1">
        <v>1</v>
      </c>
      <c r="Z612" s="1">
        <v>3</v>
      </c>
      <c r="AA612" s="1">
        <v>1</v>
      </c>
      <c r="AB612" s="1" t="s">
        <v>47</v>
      </c>
      <c r="AC612" s="1">
        <v>7</v>
      </c>
      <c r="AD612" s="1" t="s">
        <v>53</v>
      </c>
      <c r="AE612" s="1" t="s">
        <v>54</v>
      </c>
      <c r="AF612" s="1">
        <v>2</v>
      </c>
      <c r="AG612" s="1">
        <v>0</v>
      </c>
      <c r="AH612" s="1">
        <v>8</v>
      </c>
      <c r="AI612" s="1">
        <v>2009</v>
      </c>
      <c r="AJ612" s="1" t="s">
        <v>9</v>
      </c>
      <c r="AK612" s="1">
        <v>158000</v>
      </c>
    </row>
    <row r="613" spans="1:37" x14ac:dyDescent="0.25">
      <c r="A613" s="5">
        <v>1116</v>
      </c>
      <c r="B613" s="6">
        <v>20</v>
      </c>
      <c r="C613" s="6" t="s">
        <v>3</v>
      </c>
      <c r="D613" s="6">
        <v>12085</v>
      </c>
      <c r="E613" s="1" t="s">
        <v>45</v>
      </c>
      <c r="F613" s="1">
        <v>8</v>
      </c>
      <c r="G613" s="1">
        <v>5</v>
      </c>
      <c r="H613" s="1">
        <v>2007</v>
      </c>
      <c r="I613" s="1">
        <v>2007</v>
      </c>
      <c r="J613" s="1" t="s">
        <v>61</v>
      </c>
      <c r="K613" s="1" t="s">
        <v>48</v>
      </c>
      <c r="L613" s="1" t="s">
        <v>47</v>
      </c>
      <c r="M613" s="1" t="s">
        <v>55</v>
      </c>
      <c r="N613" s="1" t="s">
        <v>62</v>
      </c>
      <c r="O613" s="1" t="s">
        <v>47</v>
      </c>
      <c r="P613" s="1" t="s">
        <v>50</v>
      </c>
      <c r="Q613" s="1" t="s">
        <v>63</v>
      </c>
      <c r="R613" s="1">
        <v>1004</v>
      </c>
      <c r="S613" s="1" t="s">
        <v>52</v>
      </c>
      <c r="T613" s="1">
        <v>1734</v>
      </c>
      <c r="U613" s="1">
        <v>0</v>
      </c>
      <c r="V613" s="1">
        <v>0</v>
      </c>
      <c r="W613" s="1">
        <v>1734</v>
      </c>
      <c r="X613" s="1">
        <v>2</v>
      </c>
      <c r="Y613" s="1">
        <v>0</v>
      </c>
      <c r="Z613" s="1">
        <v>3</v>
      </c>
      <c r="AA613" s="1">
        <v>1</v>
      </c>
      <c r="AB613" s="1" t="s">
        <v>62</v>
      </c>
      <c r="AC613" s="1">
        <v>7</v>
      </c>
      <c r="AD613" s="1" t="s">
        <v>53</v>
      </c>
      <c r="AE613" s="1" t="s">
        <v>54</v>
      </c>
      <c r="AF613" s="1">
        <v>3</v>
      </c>
      <c r="AG613" s="1">
        <v>0</v>
      </c>
      <c r="AH613" s="1">
        <v>11</v>
      </c>
      <c r="AI613" s="1">
        <v>2007</v>
      </c>
      <c r="AJ613" s="1" t="s">
        <v>10</v>
      </c>
      <c r="AK613" s="1">
        <v>318000</v>
      </c>
    </row>
    <row r="614" spans="1:37" x14ac:dyDescent="0.25">
      <c r="A614" s="5">
        <v>751</v>
      </c>
      <c r="B614" s="6">
        <v>50</v>
      </c>
      <c r="C614" s="6" t="s">
        <v>4</v>
      </c>
      <c r="D614" s="6">
        <v>8800</v>
      </c>
      <c r="E614" s="1" t="s">
        <v>59</v>
      </c>
      <c r="F614" s="1">
        <v>4</v>
      </c>
      <c r="G614" s="1">
        <v>7</v>
      </c>
      <c r="H614" s="1">
        <v>1910</v>
      </c>
      <c r="I614" s="1">
        <v>2004</v>
      </c>
      <c r="J614" s="1" t="s">
        <v>46</v>
      </c>
      <c r="K614" s="1" t="s">
        <v>47</v>
      </c>
      <c r="L614" s="1" t="s">
        <v>47</v>
      </c>
      <c r="M614" s="1" t="s">
        <v>67</v>
      </c>
      <c r="N614" s="1" t="s">
        <v>47</v>
      </c>
      <c r="O614" s="1" t="s">
        <v>66</v>
      </c>
      <c r="P614" s="1" t="s">
        <v>50</v>
      </c>
      <c r="Q614" s="1" t="s">
        <v>56</v>
      </c>
      <c r="R614" s="1">
        <v>0</v>
      </c>
      <c r="S614" s="1" t="s">
        <v>52</v>
      </c>
      <c r="T614" s="1">
        <v>792</v>
      </c>
      <c r="U614" s="1">
        <v>348</v>
      </c>
      <c r="V614" s="1">
        <v>0</v>
      </c>
      <c r="W614" s="1">
        <v>1140</v>
      </c>
      <c r="X614" s="1">
        <v>1</v>
      </c>
      <c r="Y614" s="1">
        <v>0</v>
      </c>
      <c r="Z614" s="1">
        <v>3</v>
      </c>
      <c r="AA614" s="1">
        <v>1</v>
      </c>
      <c r="AB614" s="1" t="s">
        <v>47</v>
      </c>
      <c r="AC614" s="1">
        <v>7</v>
      </c>
      <c r="AD614" s="1" t="s">
        <v>73</v>
      </c>
      <c r="AE614" s="1" t="s">
        <v>76</v>
      </c>
      <c r="AF614" s="1">
        <v>0</v>
      </c>
      <c r="AG614" s="1">
        <v>0</v>
      </c>
      <c r="AH614" s="1">
        <v>6</v>
      </c>
      <c r="AI614" s="1">
        <v>2010</v>
      </c>
      <c r="AJ614" s="1" t="s">
        <v>9</v>
      </c>
      <c r="AK614" s="1">
        <v>96500</v>
      </c>
    </row>
    <row r="615" spans="1:37" x14ac:dyDescent="0.25">
      <c r="A615" s="5">
        <v>1442</v>
      </c>
      <c r="B615" s="6">
        <v>120</v>
      </c>
      <c r="C615" s="6" t="s">
        <v>4</v>
      </c>
      <c r="D615" s="6">
        <v>4426</v>
      </c>
      <c r="E615" s="1" t="s">
        <v>45</v>
      </c>
      <c r="F615" s="1">
        <v>6</v>
      </c>
      <c r="G615" s="1">
        <v>5</v>
      </c>
      <c r="H615" s="1">
        <v>2004</v>
      </c>
      <c r="I615" s="1">
        <v>2004</v>
      </c>
      <c r="J615" s="1" t="s">
        <v>46</v>
      </c>
      <c r="K615" s="1" t="s">
        <v>48</v>
      </c>
      <c r="L615" s="1" t="s">
        <v>47</v>
      </c>
      <c r="M615" s="1" t="s">
        <v>55</v>
      </c>
      <c r="N615" s="1" t="s">
        <v>48</v>
      </c>
      <c r="O615" s="1" t="s">
        <v>47</v>
      </c>
      <c r="P615" s="1" t="s">
        <v>68</v>
      </c>
      <c r="Q615" s="1" t="s">
        <v>63</v>
      </c>
      <c r="R615" s="1">
        <v>697</v>
      </c>
      <c r="S615" s="1" t="s">
        <v>52</v>
      </c>
      <c r="T615" s="1">
        <v>848</v>
      </c>
      <c r="U615" s="1">
        <v>0</v>
      </c>
      <c r="V615" s="1">
        <v>0</v>
      </c>
      <c r="W615" s="1">
        <v>848</v>
      </c>
      <c r="X615" s="1">
        <v>1</v>
      </c>
      <c r="Y615" s="1">
        <v>0</v>
      </c>
      <c r="Z615" s="1">
        <v>1</v>
      </c>
      <c r="AA615" s="1">
        <v>1</v>
      </c>
      <c r="AB615" s="1" t="s">
        <v>48</v>
      </c>
      <c r="AC615" s="1">
        <v>3</v>
      </c>
      <c r="AD615" s="1" t="s">
        <v>53</v>
      </c>
      <c r="AE615" s="1" t="s">
        <v>54</v>
      </c>
      <c r="AF615" s="1">
        <v>2</v>
      </c>
      <c r="AG615" s="1">
        <v>0</v>
      </c>
      <c r="AH615" s="1">
        <v>5</v>
      </c>
      <c r="AI615" s="1">
        <v>2008</v>
      </c>
      <c r="AJ615" s="1" t="s">
        <v>9</v>
      </c>
      <c r="AK615" s="1">
        <v>149300</v>
      </c>
    </row>
    <row r="616" spans="1:37" x14ac:dyDescent="0.25">
      <c r="A616" s="5">
        <v>1415</v>
      </c>
      <c r="B616" s="6">
        <v>50</v>
      </c>
      <c r="C616" s="6" t="s">
        <v>3</v>
      </c>
      <c r="D616" s="6">
        <v>13053</v>
      </c>
      <c r="E616" s="1" t="s">
        <v>45</v>
      </c>
      <c r="F616" s="1">
        <v>6</v>
      </c>
      <c r="G616" s="1">
        <v>7</v>
      </c>
      <c r="H616" s="1">
        <v>1923</v>
      </c>
      <c r="I616" s="1">
        <v>2000</v>
      </c>
      <c r="J616" s="1" t="s">
        <v>61</v>
      </c>
      <c r="K616" s="1" t="s">
        <v>47</v>
      </c>
      <c r="L616" s="1" t="s">
        <v>47</v>
      </c>
      <c r="M616" s="1" t="s">
        <v>67</v>
      </c>
      <c r="N616" s="1" t="s">
        <v>47</v>
      </c>
      <c r="O616" s="1" t="s">
        <v>47</v>
      </c>
      <c r="P616" s="1" t="s">
        <v>50</v>
      </c>
      <c r="Q616" s="1" t="s">
        <v>56</v>
      </c>
      <c r="R616" s="1">
        <v>0</v>
      </c>
      <c r="S616" s="1" t="s">
        <v>52</v>
      </c>
      <c r="T616" s="1">
        <v>1053</v>
      </c>
      <c r="U616" s="1">
        <v>795</v>
      </c>
      <c r="V616" s="1">
        <v>0</v>
      </c>
      <c r="W616" s="1">
        <v>1848</v>
      </c>
      <c r="X616" s="1">
        <v>1</v>
      </c>
      <c r="Y616" s="1">
        <v>1</v>
      </c>
      <c r="Z616" s="1">
        <v>4</v>
      </c>
      <c r="AA616" s="1">
        <v>1</v>
      </c>
      <c r="AB616" s="1" t="s">
        <v>48</v>
      </c>
      <c r="AC616" s="1">
        <v>8</v>
      </c>
      <c r="AD616" s="1" t="s">
        <v>53</v>
      </c>
      <c r="AE616" s="1" t="s">
        <v>58</v>
      </c>
      <c r="AF616" s="1">
        <v>2</v>
      </c>
      <c r="AG616" s="1">
        <v>0</v>
      </c>
      <c r="AH616" s="1">
        <v>6</v>
      </c>
      <c r="AI616" s="1">
        <v>2008</v>
      </c>
      <c r="AJ616" s="1" t="s">
        <v>9</v>
      </c>
      <c r="AK616" s="1">
        <v>207000</v>
      </c>
    </row>
    <row r="617" spans="1:37" x14ac:dyDescent="0.25">
      <c r="A617" s="5">
        <v>789</v>
      </c>
      <c r="B617" s="6">
        <v>20</v>
      </c>
      <c r="C617" s="6" t="s">
        <v>4</v>
      </c>
      <c r="D617" s="6">
        <v>6000</v>
      </c>
      <c r="E617" s="1" t="s">
        <v>59</v>
      </c>
      <c r="F617" s="1">
        <v>4</v>
      </c>
      <c r="G617" s="1">
        <v>7</v>
      </c>
      <c r="H617" s="1">
        <v>1954</v>
      </c>
      <c r="I617" s="1">
        <v>2000</v>
      </c>
      <c r="J617" s="1" t="s">
        <v>46</v>
      </c>
      <c r="K617" s="1" t="s">
        <v>47</v>
      </c>
      <c r="L617" s="1" t="s">
        <v>47</v>
      </c>
      <c r="M617" s="1" t="s">
        <v>49</v>
      </c>
      <c r="N617" s="1" t="s">
        <v>47</v>
      </c>
      <c r="O617" s="1" t="s">
        <v>47</v>
      </c>
      <c r="P617" s="1" t="s">
        <v>50</v>
      </c>
      <c r="Q617" s="1" t="s">
        <v>56</v>
      </c>
      <c r="R617" s="1">
        <v>0</v>
      </c>
      <c r="S617" s="1" t="s">
        <v>52</v>
      </c>
      <c r="T617" s="1">
        <v>901</v>
      </c>
      <c r="U617" s="1">
        <v>0</v>
      </c>
      <c r="V617" s="1">
        <v>0</v>
      </c>
      <c r="W617" s="1">
        <v>901</v>
      </c>
      <c r="X617" s="1">
        <v>1</v>
      </c>
      <c r="Y617" s="1">
        <v>0</v>
      </c>
      <c r="Z617" s="1">
        <v>2</v>
      </c>
      <c r="AA617" s="1">
        <v>1</v>
      </c>
      <c r="AB617" s="1" t="s">
        <v>47</v>
      </c>
      <c r="AC617" s="1">
        <v>4</v>
      </c>
      <c r="AD617" s="1" t="s">
        <v>53</v>
      </c>
      <c r="AE617" s="1" t="s">
        <v>58</v>
      </c>
      <c r="AF617" s="1">
        <v>1</v>
      </c>
      <c r="AG617" s="1">
        <v>0</v>
      </c>
      <c r="AH617" s="1">
        <v>8</v>
      </c>
      <c r="AI617" s="1">
        <v>2008</v>
      </c>
      <c r="AJ617" s="1" t="s">
        <v>9</v>
      </c>
      <c r="AK617" s="1">
        <v>107900</v>
      </c>
    </row>
    <row r="618" spans="1:37" x14ac:dyDescent="0.25">
      <c r="A618" s="5">
        <v>1176</v>
      </c>
      <c r="B618" s="6">
        <v>50</v>
      </c>
      <c r="C618" s="6" t="s">
        <v>3</v>
      </c>
      <c r="D618" s="6">
        <v>10678</v>
      </c>
      <c r="E618" s="1" t="s">
        <v>45</v>
      </c>
      <c r="F618" s="1">
        <v>8</v>
      </c>
      <c r="G618" s="1">
        <v>5</v>
      </c>
      <c r="H618" s="1">
        <v>1992</v>
      </c>
      <c r="I618" s="1">
        <v>2000</v>
      </c>
      <c r="J618" s="1" t="s">
        <v>61</v>
      </c>
      <c r="K618" s="1" t="s">
        <v>48</v>
      </c>
      <c r="L618" s="1" t="s">
        <v>47</v>
      </c>
      <c r="M618" s="1" t="s">
        <v>55</v>
      </c>
      <c r="N618" s="1" t="s">
        <v>48</v>
      </c>
      <c r="O618" s="1" t="s">
        <v>47</v>
      </c>
      <c r="P618" s="1" t="s">
        <v>50</v>
      </c>
      <c r="Q618" s="1" t="s">
        <v>63</v>
      </c>
      <c r="R618" s="1">
        <v>700</v>
      </c>
      <c r="S618" s="1" t="s">
        <v>52</v>
      </c>
      <c r="T618" s="1">
        <v>2129</v>
      </c>
      <c r="U618" s="1">
        <v>743</v>
      </c>
      <c r="V618" s="1">
        <v>0</v>
      </c>
      <c r="W618" s="1">
        <v>2872</v>
      </c>
      <c r="X618" s="1">
        <v>2</v>
      </c>
      <c r="Y618" s="1">
        <v>1</v>
      </c>
      <c r="Z618" s="1">
        <v>4</v>
      </c>
      <c r="AA618" s="1">
        <v>1</v>
      </c>
      <c r="AB618" s="1" t="s">
        <v>48</v>
      </c>
      <c r="AC618" s="1">
        <v>9</v>
      </c>
      <c r="AD618" s="1" t="s">
        <v>53</v>
      </c>
      <c r="AE618" s="1" t="s">
        <v>54</v>
      </c>
      <c r="AF618" s="1">
        <v>2</v>
      </c>
      <c r="AG618" s="1">
        <v>0</v>
      </c>
      <c r="AH618" s="1">
        <v>4</v>
      </c>
      <c r="AI618" s="1">
        <v>2007</v>
      </c>
      <c r="AJ618" s="1" t="s">
        <v>9</v>
      </c>
      <c r="AK618" s="1">
        <v>285000</v>
      </c>
    </row>
    <row r="619" spans="1:37" x14ac:dyDescent="0.25">
      <c r="A619" s="5">
        <v>546</v>
      </c>
      <c r="B619" s="6">
        <v>50</v>
      </c>
      <c r="C619" s="6" t="s">
        <v>3</v>
      </c>
      <c r="D619" s="6">
        <v>13837</v>
      </c>
      <c r="E619" s="1" t="s">
        <v>59</v>
      </c>
      <c r="F619" s="1">
        <v>7</v>
      </c>
      <c r="G619" s="1">
        <v>5</v>
      </c>
      <c r="H619" s="1">
        <v>1988</v>
      </c>
      <c r="I619" s="1">
        <v>1988</v>
      </c>
      <c r="J619" s="1" t="s">
        <v>46</v>
      </c>
      <c r="K619" s="1" t="s">
        <v>48</v>
      </c>
      <c r="L619" s="1" t="s">
        <v>48</v>
      </c>
      <c r="M619" s="1" t="s">
        <v>55</v>
      </c>
      <c r="N619" s="1" t="s">
        <v>48</v>
      </c>
      <c r="O619" s="1" t="s">
        <v>48</v>
      </c>
      <c r="P619" s="1" t="s">
        <v>50</v>
      </c>
      <c r="Q619" s="1" t="s">
        <v>63</v>
      </c>
      <c r="R619" s="1">
        <v>1002</v>
      </c>
      <c r="S619" s="1" t="s">
        <v>52</v>
      </c>
      <c r="T619" s="1">
        <v>1377</v>
      </c>
      <c r="U619" s="1">
        <v>806</v>
      </c>
      <c r="V619" s="1">
        <v>0</v>
      </c>
      <c r="W619" s="1">
        <v>2183</v>
      </c>
      <c r="X619" s="1">
        <v>2</v>
      </c>
      <c r="Y619" s="1">
        <v>1</v>
      </c>
      <c r="Z619" s="1">
        <v>4</v>
      </c>
      <c r="AA619" s="1">
        <v>1</v>
      </c>
      <c r="AB619" s="1" t="s">
        <v>48</v>
      </c>
      <c r="AC619" s="1">
        <v>9</v>
      </c>
      <c r="AD619" s="1" t="s">
        <v>53</v>
      </c>
      <c r="AE619" s="1" t="s">
        <v>54</v>
      </c>
      <c r="AF619" s="1">
        <v>3</v>
      </c>
      <c r="AG619" s="1">
        <v>0</v>
      </c>
      <c r="AH619" s="1">
        <v>2</v>
      </c>
      <c r="AI619" s="1">
        <v>2006</v>
      </c>
      <c r="AJ619" s="1" t="s">
        <v>9</v>
      </c>
      <c r="AK619" s="1">
        <v>229000</v>
      </c>
    </row>
    <row r="620" spans="1:37" x14ac:dyDescent="0.25">
      <c r="A620" s="5">
        <v>837</v>
      </c>
      <c r="B620" s="6">
        <v>30</v>
      </c>
      <c r="C620" s="6" t="s">
        <v>4</v>
      </c>
      <c r="D620" s="6">
        <v>8100</v>
      </c>
      <c r="E620" s="1" t="s">
        <v>45</v>
      </c>
      <c r="F620" s="1">
        <v>5</v>
      </c>
      <c r="G620" s="1">
        <v>6</v>
      </c>
      <c r="H620" s="1">
        <v>1948</v>
      </c>
      <c r="I620" s="1">
        <v>1973</v>
      </c>
      <c r="J620" s="1" t="s">
        <v>46</v>
      </c>
      <c r="K620" s="1" t="s">
        <v>47</v>
      </c>
      <c r="L620" s="1" t="s">
        <v>47</v>
      </c>
      <c r="M620" s="1" t="s">
        <v>67</v>
      </c>
      <c r="N620" s="1" t="s">
        <v>47</v>
      </c>
      <c r="O620" s="1" t="s">
        <v>47</v>
      </c>
      <c r="P620" s="1" t="s">
        <v>50</v>
      </c>
      <c r="Q620" s="1" t="s">
        <v>60</v>
      </c>
      <c r="R620" s="1">
        <v>338</v>
      </c>
      <c r="S620" s="1" t="s">
        <v>52</v>
      </c>
      <c r="T620" s="1">
        <v>1559</v>
      </c>
      <c r="U620" s="1">
        <v>0</v>
      </c>
      <c r="V620" s="1">
        <v>0</v>
      </c>
      <c r="W620" s="1">
        <v>1559</v>
      </c>
      <c r="X620" s="1">
        <v>1</v>
      </c>
      <c r="Y620" s="1">
        <v>0</v>
      </c>
      <c r="Z620" s="1">
        <v>2</v>
      </c>
      <c r="AA620" s="1">
        <v>1</v>
      </c>
      <c r="AB620" s="1" t="s">
        <v>47</v>
      </c>
      <c r="AC620" s="1">
        <v>5</v>
      </c>
      <c r="AD620" s="1" t="s">
        <v>73</v>
      </c>
      <c r="AE620" s="1" t="s">
        <v>58</v>
      </c>
      <c r="AF620" s="1">
        <v>2</v>
      </c>
      <c r="AG620" s="1">
        <v>0</v>
      </c>
      <c r="AH620" s="1">
        <v>6</v>
      </c>
      <c r="AI620" s="1">
        <v>2007</v>
      </c>
      <c r="AJ620" s="1" t="s">
        <v>9</v>
      </c>
      <c r="AK620" s="1">
        <v>153500</v>
      </c>
    </row>
    <row r="621" spans="1:37" x14ac:dyDescent="0.25">
      <c r="A621" s="5">
        <v>995</v>
      </c>
      <c r="B621" s="6">
        <v>20</v>
      </c>
      <c r="C621" s="6" t="s">
        <v>3</v>
      </c>
      <c r="D621" s="6">
        <v>12456</v>
      </c>
      <c r="E621" s="1" t="s">
        <v>64</v>
      </c>
      <c r="F621" s="1">
        <v>10</v>
      </c>
      <c r="G621" s="1">
        <v>5</v>
      </c>
      <c r="H621" s="1">
        <v>2006</v>
      </c>
      <c r="I621" s="1">
        <v>2007</v>
      </c>
      <c r="J621" s="1" t="s">
        <v>61</v>
      </c>
      <c r="K621" s="1" t="s">
        <v>62</v>
      </c>
      <c r="L621" s="1" t="s">
        <v>47</v>
      </c>
      <c r="M621" s="1" t="s">
        <v>55</v>
      </c>
      <c r="N621" s="1" t="s">
        <v>62</v>
      </c>
      <c r="O621" s="1" t="s">
        <v>47</v>
      </c>
      <c r="P621" s="1" t="s">
        <v>48</v>
      </c>
      <c r="Q621" s="1" t="s">
        <v>63</v>
      </c>
      <c r="R621" s="1">
        <v>1172</v>
      </c>
      <c r="S621" s="1" t="s">
        <v>52</v>
      </c>
      <c r="T621" s="1">
        <v>1718</v>
      </c>
      <c r="U621" s="1">
        <v>0</v>
      </c>
      <c r="V621" s="1">
        <v>0</v>
      </c>
      <c r="W621" s="1">
        <v>1718</v>
      </c>
      <c r="X621" s="1">
        <v>2</v>
      </c>
      <c r="Y621" s="1">
        <v>0</v>
      </c>
      <c r="Z621" s="1">
        <v>3</v>
      </c>
      <c r="AA621" s="1">
        <v>1</v>
      </c>
      <c r="AB621" s="1" t="s">
        <v>62</v>
      </c>
      <c r="AC621" s="1">
        <v>7</v>
      </c>
      <c r="AD621" s="1" t="s">
        <v>53</v>
      </c>
      <c r="AE621" s="1" t="s">
        <v>54</v>
      </c>
      <c r="AF621" s="1">
        <v>3</v>
      </c>
      <c r="AG621" s="1">
        <v>0</v>
      </c>
      <c r="AH621" s="1">
        <v>7</v>
      </c>
      <c r="AI621" s="1">
        <v>2009</v>
      </c>
      <c r="AJ621" s="1" t="s">
        <v>9</v>
      </c>
      <c r="AK621" s="1">
        <v>337500</v>
      </c>
    </row>
    <row r="622" spans="1:37" x14ac:dyDescent="0.25">
      <c r="A622" s="5">
        <v>429</v>
      </c>
      <c r="B622" s="6">
        <v>20</v>
      </c>
      <c r="C622" s="6" t="s">
        <v>3</v>
      </c>
      <c r="D622" s="6">
        <v>6762</v>
      </c>
      <c r="E622" s="1" t="s">
        <v>45</v>
      </c>
      <c r="F622" s="1">
        <v>7</v>
      </c>
      <c r="G622" s="1">
        <v>5</v>
      </c>
      <c r="H622" s="1">
        <v>2007</v>
      </c>
      <c r="I622" s="1">
        <v>2007</v>
      </c>
      <c r="J622" s="1" t="s">
        <v>46</v>
      </c>
      <c r="K622" s="1" t="s">
        <v>48</v>
      </c>
      <c r="L622" s="1" t="s">
        <v>47</v>
      </c>
      <c r="M622" s="1" t="s">
        <v>55</v>
      </c>
      <c r="N622" s="1" t="s">
        <v>48</v>
      </c>
      <c r="O622" s="1" t="s">
        <v>47</v>
      </c>
      <c r="P622" s="1" t="s">
        <v>50</v>
      </c>
      <c r="Q622" s="1" t="s">
        <v>63</v>
      </c>
      <c r="R622" s="1">
        <v>664</v>
      </c>
      <c r="S622" s="1" t="s">
        <v>52</v>
      </c>
      <c r="T622" s="1">
        <v>1208</v>
      </c>
      <c r="U622" s="1">
        <v>0</v>
      </c>
      <c r="V622" s="1">
        <v>0</v>
      </c>
      <c r="W622" s="1">
        <v>1208</v>
      </c>
      <c r="X622" s="1">
        <v>2</v>
      </c>
      <c r="Y622" s="1">
        <v>0</v>
      </c>
      <c r="Z622" s="1">
        <v>2</v>
      </c>
      <c r="AA622" s="1">
        <v>1</v>
      </c>
      <c r="AB622" s="1" t="s">
        <v>48</v>
      </c>
      <c r="AC622" s="1">
        <v>6</v>
      </c>
      <c r="AD622" s="1" t="s">
        <v>53</v>
      </c>
      <c r="AE622" s="1" t="s">
        <v>54</v>
      </c>
      <c r="AF622" s="1">
        <v>2</v>
      </c>
      <c r="AG622" s="1">
        <v>0</v>
      </c>
      <c r="AH622" s="1">
        <v>9</v>
      </c>
      <c r="AI622" s="1">
        <v>2007</v>
      </c>
      <c r="AJ622" s="1" t="s">
        <v>10</v>
      </c>
      <c r="AK622" s="1">
        <v>195400</v>
      </c>
    </row>
    <row r="623" spans="1:37" x14ac:dyDescent="0.25">
      <c r="A623" s="5">
        <v>462</v>
      </c>
      <c r="B623" s="6">
        <v>70</v>
      </c>
      <c r="C623" s="6" t="s">
        <v>3</v>
      </c>
      <c r="D623" s="6">
        <v>7200</v>
      </c>
      <c r="E623" s="1" t="s">
        <v>45</v>
      </c>
      <c r="F623" s="1">
        <v>7</v>
      </c>
      <c r="G623" s="1">
        <v>9</v>
      </c>
      <c r="H623" s="1">
        <v>1936</v>
      </c>
      <c r="I623" s="1">
        <v>2007</v>
      </c>
      <c r="J623" s="1" t="s">
        <v>46</v>
      </c>
      <c r="K623" s="1" t="s">
        <v>48</v>
      </c>
      <c r="L623" s="1" t="s">
        <v>48</v>
      </c>
      <c r="M623" s="1" t="s">
        <v>55</v>
      </c>
      <c r="N623" s="1" t="s">
        <v>48</v>
      </c>
      <c r="O623" s="1" t="s">
        <v>48</v>
      </c>
      <c r="P623" s="1" t="s">
        <v>50</v>
      </c>
      <c r="Q623" s="1" t="s">
        <v>65</v>
      </c>
      <c r="R623" s="1">
        <v>350</v>
      </c>
      <c r="S623" s="1" t="s">
        <v>52</v>
      </c>
      <c r="T623" s="1">
        <v>575</v>
      </c>
      <c r="U623" s="1">
        <v>560</v>
      </c>
      <c r="V623" s="1">
        <v>0</v>
      </c>
      <c r="W623" s="1">
        <v>1135</v>
      </c>
      <c r="X623" s="1">
        <v>1</v>
      </c>
      <c r="Y623" s="1">
        <v>0</v>
      </c>
      <c r="Z623" s="1">
        <v>3</v>
      </c>
      <c r="AA623" s="1">
        <v>1</v>
      </c>
      <c r="AB623" s="1" t="s">
        <v>48</v>
      </c>
      <c r="AC623" s="1">
        <v>6</v>
      </c>
      <c r="AD623" s="1" t="s">
        <v>53</v>
      </c>
      <c r="AE623" s="1" t="s">
        <v>58</v>
      </c>
      <c r="AF623" s="1">
        <v>2</v>
      </c>
      <c r="AG623" s="1">
        <v>0</v>
      </c>
      <c r="AH623" s="1">
        <v>4</v>
      </c>
      <c r="AI623" s="1">
        <v>2009</v>
      </c>
      <c r="AJ623" s="1" t="s">
        <v>9</v>
      </c>
      <c r="AK623" s="1">
        <v>155000</v>
      </c>
    </row>
    <row r="624" spans="1:37" x14ac:dyDescent="0.25">
      <c r="A624" s="5">
        <v>998</v>
      </c>
      <c r="B624" s="6">
        <v>20</v>
      </c>
      <c r="C624" s="6" t="s">
        <v>3</v>
      </c>
      <c r="D624" s="6">
        <v>11717</v>
      </c>
      <c r="E624" s="1" t="s">
        <v>45</v>
      </c>
      <c r="F624" s="1">
        <v>6</v>
      </c>
      <c r="G624" s="1">
        <v>6</v>
      </c>
      <c r="H624" s="1">
        <v>1970</v>
      </c>
      <c r="I624" s="1">
        <v>1970</v>
      </c>
      <c r="J624" s="1" t="s">
        <v>61</v>
      </c>
      <c r="K624" s="1" t="s">
        <v>47</v>
      </c>
      <c r="L624" s="1" t="s">
        <v>47</v>
      </c>
      <c r="M624" s="1" t="s">
        <v>49</v>
      </c>
      <c r="N624" s="1" t="s">
        <v>47</v>
      </c>
      <c r="O624" s="1" t="s">
        <v>47</v>
      </c>
      <c r="P624" s="1" t="s">
        <v>50</v>
      </c>
      <c r="Q624" s="1" t="s">
        <v>56</v>
      </c>
      <c r="R624" s="1">
        <v>0</v>
      </c>
      <c r="S624" s="1" t="s">
        <v>52</v>
      </c>
      <c r="T624" s="1">
        <v>1442</v>
      </c>
      <c r="U624" s="1">
        <v>0</v>
      </c>
      <c r="V624" s="1">
        <v>0</v>
      </c>
      <c r="W624" s="1">
        <v>1442</v>
      </c>
      <c r="X624" s="1">
        <v>2</v>
      </c>
      <c r="Y624" s="1">
        <v>0</v>
      </c>
      <c r="Z624" s="1">
        <v>2</v>
      </c>
      <c r="AA624" s="1">
        <v>1</v>
      </c>
      <c r="AB624" s="1" t="s">
        <v>47</v>
      </c>
      <c r="AC624" s="1">
        <v>6</v>
      </c>
      <c r="AD624" s="1" t="s">
        <v>53</v>
      </c>
      <c r="AE624" s="1" t="s">
        <v>54</v>
      </c>
      <c r="AF624" s="1">
        <v>2</v>
      </c>
      <c r="AG624" s="1">
        <v>0</v>
      </c>
      <c r="AH624" s="1">
        <v>2</v>
      </c>
      <c r="AI624" s="1">
        <v>2009</v>
      </c>
      <c r="AJ624" s="1" t="s">
        <v>9</v>
      </c>
      <c r="AK624" s="1">
        <v>185000</v>
      </c>
    </row>
    <row r="625" spans="1:37" x14ac:dyDescent="0.25">
      <c r="A625" s="5">
        <v>1158</v>
      </c>
      <c r="B625" s="6">
        <v>120</v>
      </c>
      <c r="C625" s="6" t="s">
        <v>3</v>
      </c>
      <c r="D625" s="6">
        <v>5001</v>
      </c>
      <c r="E625" s="1" t="s">
        <v>45</v>
      </c>
      <c r="F625" s="1">
        <v>7</v>
      </c>
      <c r="G625" s="1">
        <v>5</v>
      </c>
      <c r="H625" s="1">
        <v>2007</v>
      </c>
      <c r="I625" s="1">
        <v>2008</v>
      </c>
      <c r="J625" s="1" t="s">
        <v>46</v>
      </c>
      <c r="K625" s="1" t="s">
        <v>48</v>
      </c>
      <c r="L625" s="1" t="s">
        <v>47</v>
      </c>
      <c r="M625" s="1" t="s">
        <v>55</v>
      </c>
      <c r="N625" s="1" t="s">
        <v>48</v>
      </c>
      <c r="O625" s="1" t="s">
        <v>47</v>
      </c>
      <c r="P625" s="1" t="s">
        <v>50</v>
      </c>
      <c r="Q625" s="1" t="s">
        <v>63</v>
      </c>
      <c r="R625" s="1">
        <v>904</v>
      </c>
      <c r="S625" s="1" t="s">
        <v>52</v>
      </c>
      <c r="T625" s="1">
        <v>1314</v>
      </c>
      <c r="U625" s="1">
        <v>0</v>
      </c>
      <c r="V625" s="1">
        <v>0</v>
      </c>
      <c r="W625" s="1">
        <v>1314</v>
      </c>
      <c r="X625" s="1">
        <v>2</v>
      </c>
      <c r="Y625" s="1">
        <v>0</v>
      </c>
      <c r="Z625" s="1">
        <v>2</v>
      </c>
      <c r="AA625" s="1">
        <v>1</v>
      </c>
      <c r="AB625" s="1" t="s">
        <v>48</v>
      </c>
      <c r="AC625" s="1">
        <v>6</v>
      </c>
      <c r="AD625" s="1" t="s">
        <v>53</v>
      </c>
      <c r="AE625" s="1" t="s">
        <v>54</v>
      </c>
      <c r="AF625" s="1">
        <v>2</v>
      </c>
      <c r="AG625" s="1">
        <v>0</v>
      </c>
      <c r="AH625" s="1">
        <v>7</v>
      </c>
      <c r="AI625" s="1">
        <v>2009</v>
      </c>
      <c r="AJ625" s="1" t="s">
        <v>9</v>
      </c>
      <c r="AK625" s="1">
        <v>230000</v>
      </c>
    </row>
    <row r="626" spans="1:37" x14ac:dyDescent="0.25">
      <c r="A626" s="5">
        <v>275</v>
      </c>
      <c r="B626" s="6">
        <v>20</v>
      </c>
      <c r="C626" s="6" t="s">
        <v>3</v>
      </c>
      <c r="D626" s="6">
        <v>8314</v>
      </c>
      <c r="E626" s="1" t="s">
        <v>59</v>
      </c>
      <c r="F626" s="1">
        <v>5</v>
      </c>
      <c r="G626" s="1">
        <v>7</v>
      </c>
      <c r="H626" s="1">
        <v>1982</v>
      </c>
      <c r="I626" s="1">
        <v>1982</v>
      </c>
      <c r="J626" s="1" t="s">
        <v>46</v>
      </c>
      <c r="K626" s="1" t="s">
        <v>47</v>
      </c>
      <c r="L626" s="1" t="s">
        <v>47</v>
      </c>
      <c r="M626" s="1" t="s">
        <v>49</v>
      </c>
      <c r="N626" s="1" t="s">
        <v>47</v>
      </c>
      <c r="O626" s="1" t="s">
        <v>47</v>
      </c>
      <c r="P626" s="1" t="s">
        <v>48</v>
      </c>
      <c r="Q626" s="1" t="s">
        <v>65</v>
      </c>
      <c r="R626" s="1">
        <v>546</v>
      </c>
      <c r="S626" s="1" t="s">
        <v>52</v>
      </c>
      <c r="T626" s="1">
        <v>816</v>
      </c>
      <c r="U626" s="1">
        <v>0</v>
      </c>
      <c r="V626" s="1">
        <v>0</v>
      </c>
      <c r="W626" s="1">
        <v>816</v>
      </c>
      <c r="X626" s="1">
        <v>1</v>
      </c>
      <c r="Y626" s="1">
        <v>0</v>
      </c>
      <c r="Z626" s="1">
        <v>2</v>
      </c>
      <c r="AA626" s="1">
        <v>1</v>
      </c>
      <c r="AB626" s="1" t="s">
        <v>47</v>
      </c>
      <c r="AC626" s="1">
        <v>5</v>
      </c>
      <c r="AD626" s="1" t="s">
        <v>53</v>
      </c>
      <c r="AE626" s="1" t="s">
        <v>54</v>
      </c>
      <c r="AF626" s="1">
        <v>1</v>
      </c>
      <c r="AG626" s="1">
        <v>0</v>
      </c>
      <c r="AH626" s="1">
        <v>6</v>
      </c>
      <c r="AI626" s="1">
        <v>2007</v>
      </c>
      <c r="AJ626" s="1" t="s">
        <v>9</v>
      </c>
      <c r="AK626" s="1">
        <v>124500</v>
      </c>
    </row>
    <row r="627" spans="1:37" x14ac:dyDescent="0.25">
      <c r="A627" s="5">
        <v>261</v>
      </c>
      <c r="B627" s="6">
        <v>80</v>
      </c>
      <c r="C627" s="6" t="s">
        <v>3</v>
      </c>
      <c r="D627" s="6">
        <v>19296</v>
      </c>
      <c r="E627" s="1" t="s">
        <v>59</v>
      </c>
      <c r="F627" s="1">
        <v>6</v>
      </c>
      <c r="G627" s="1">
        <v>5</v>
      </c>
      <c r="H627" s="1">
        <v>1962</v>
      </c>
      <c r="I627" s="1">
        <v>1962</v>
      </c>
      <c r="J627" s="1" t="s">
        <v>46</v>
      </c>
      <c r="K627" s="1" t="s">
        <v>47</v>
      </c>
      <c r="L627" s="1" t="s">
        <v>47</v>
      </c>
      <c r="M627" s="1" t="s">
        <v>49</v>
      </c>
      <c r="N627" s="1" t="s">
        <v>47</v>
      </c>
      <c r="O627" s="1" t="s">
        <v>47</v>
      </c>
      <c r="P627" s="1" t="s">
        <v>48</v>
      </c>
      <c r="Q627" s="1" t="s">
        <v>60</v>
      </c>
      <c r="R627" s="1">
        <v>672</v>
      </c>
      <c r="S627" s="1" t="s">
        <v>52</v>
      </c>
      <c r="T627" s="1">
        <v>1382</v>
      </c>
      <c r="U627" s="1">
        <v>0</v>
      </c>
      <c r="V627" s="1">
        <v>0</v>
      </c>
      <c r="W627" s="1">
        <v>1382</v>
      </c>
      <c r="X627" s="1">
        <v>1</v>
      </c>
      <c r="Y627" s="1">
        <v>0</v>
      </c>
      <c r="Z627" s="1">
        <v>3</v>
      </c>
      <c r="AA627" s="1">
        <v>1</v>
      </c>
      <c r="AB627" s="1" t="s">
        <v>47</v>
      </c>
      <c r="AC627" s="1">
        <v>6</v>
      </c>
      <c r="AD627" s="1" t="s">
        <v>53</v>
      </c>
      <c r="AE627" s="1" t="s">
        <v>54</v>
      </c>
      <c r="AF627" s="1">
        <v>2</v>
      </c>
      <c r="AG627" s="1">
        <v>0</v>
      </c>
      <c r="AH627" s="1">
        <v>5</v>
      </c>
      <c r="AI627" s="1">
        <v>2009</v>
      </c>
      <c r="AJ627" s="1" t="s">
        <v>9</v>
      </c>
      <c r="AK627" s="1">
        <v>176000</v>
      </c>
    </row>
    <row r="628" spans="1:37" x14ac:dyDescent="0.25">
      <c r="A628" s="5">
        <v>175</v>
      </c>
      <c r="B628" s="6">
        <v>20</v>
      </c>
      <c r="C628" s="6" t="s">
        <v>3</v>
      </c>
      <c r="D628" s="6">
        <v>12416</v>
      </c>
      <c r="E628" s="1" t="s">
        <v>45</v>
      </c>
      <c r="F628" s="1">
        <v>6</v>
      </c>
      <c r="G628" s="1">
        <v>5</v>
      </c>
      <c r="H628" s="1">
        <v>1986</v>
      </c>
      <c r="I628" s="1">
        <v>1986</v>
      </c>
      <c r="J628" s="1" t="s">
        <v>46</v>
      </c>
      <c r="K628" s="1" t="s">
        <v>47</v>
      </c>
      <c r="L628" s="1" t="s">
        <v>47</v>
      </c>
      <c r="M628" s="1" t="s">
        <v>49</v>
      </c>
      <c r="N628" s="1" t="s">
        <v>48</v>
      </c>
      <c r="O628" s="1" t="s">
        <v>66</v>
      </c>
      <c r="P628" s="1" t="s">
        <v>50</v>
      </c>
      <c r="Q628" s="1" t="s">
        <v>65</v>
      </c>
      <c r="R628" s="1">
        <v>1398</v>
      </c>
      <c r="S628" s="1" t="s">
        <v>52</v>
      </c>
      <c r="T628" s="1">
        <v>1651</v>
      </c>
      <c r="U628" s="1">
        <v>0</v>
      </c>
      <c r="V628" s="1">
        <v>0</v>
      </c>
      <c r="W628" s="1">
        <v>1651</v>
      </c>
      <c r="X628" s="1">
        <v>2</v>
      </c>
      <c r="Y628" s="1">
        <v>0</v>
      </c>
      <c r="Z628" s="1">
        <v>3</v>
      </c>
      <c r="AA628" s="1">
        <v>1</v>
      </c>
      <c r="AB628" s="1" t="s">
        <v>47</v>
      </c>
      <c r="AC628" s="1">
        <v>7</v>
      </c>
      <c r="AD628" s="1" t="s">
        <v>73</v>
      </c>
      <c r="AE628" s="1" t="s">
        <v>54</v>
      </c>
      <c r="AF628" s="1">
        <v>2</v>
      </c>
      <c r="AG628" s="1">
        <v>0</v>
      </c>
      <c r="AH628" s="1">
        <v>11</v>
      </c>
      <c r="AI628" s="1">
        <v>2008</v>
      </c>
      <c r="AJ628" s="1" t="s">
        <v>9</v>
      </c>
      <c r="AK628" s="1">
        <v>184000</v>
      </c>
    </row>
    <row r="629" spans="1:37" x14ac:dyDescent="0.25">
      <c r="A629" s="5">
        <v>37</v>
      </c>
      <c r="B629" s="6">
        <v>20</v>
      </c>
      <c r="C629" s="6" t="s">
        <v>3</v>
      </c>
      <c r="D629" s="6">
        <v>10859</v>
      </c>
      <c r="E629" s="1" t="s">
        <v>59</v>
      </c>
      <c r="F629" s="1">
        <v>5</v>
      </c>
      <c r="G629" s="1">
        <v>5</v>
      </c>
      <c r="H629" s="1">
        <v>1994</v>
      </c>
      <c r="I629" s="1">
        <v>1995</v>
      </c>
      <c r="J629" s="1" t="s">
        <v>46</v>
      </c>
      <c r="K629" s="1" t="s">
        <v>47</v>
      </c>
      <c r="L629" s="1" t="s">
        <v>47</v>
      </c>
      <c r="M629" s="1" t="s">
        <v>55</v>
      </c>
      <c r="N629" s="1" t="s">
        <v>48</v>
      </c>
      <c r="O629" s="1" t="s">
        <v>47</v>
      </c>
      <c r="P629" s="1" t="s">
        <v>50</v>
      </c>
      <c r="Q629" s="1" t="s">
        <v>56</v>
      </c>
      <c r="R629" s="1">
        <v>0</v>
      </c>
      <c r="S629" s="1" t="s">
        <v>52</v>
      </c>
      <c r="T629" s="1">
        <v>1097</v>
      </c>
      <c r="U629" s="1">
        <v>0</v>
      </c>
      <c r="V629" s="1">
        <v>0</v>
      </c>
      <c r="W629" s="1">
        <v>1097</v>
      </c>
      <c r="X629" s="1">
        <v>1</v>
      </c>
      <c r="Y629" s="1">
        <v>1</v>
      </c>
      <c r="Z629" s="1">
        <v>3</v>
      </c>
      <c r="AA629" s="1">
        <v>1</v>
      </c>
      <c r="AB629" s="1" t="s">
        <v>47</v>
      </c>
      <c r="AC629" s="1">
        <v>6</v>
      </c>
      <c r="AD629" s="1" t="s">
        <v>53</v>
      </c>
      <c r="AE629" s="1" t="s">
        <v>54</v>
      </c>
      <c r="AF629" s="1">
        <v>2</v>
      </c>
      <c r="AG629" s="1">
        <v>0</v>
      </c>
      <c r="AH629" s="1">
        <v>6</v>
      </c>
      <c r="AI629" s="1">
        <v>2009</v>
      </c>
      <c r="AJ629" s="1" t="s">
        <v>9</v>
      </c>
      <c r="AK629" s="1">
        <v>145000</v>
      </c>
    </row>
    <row r="630" spans="1:37" x14ac:dyDescent="0.25">
      <c r="A630" s="5">
        <v>1073</v>
      </c>
      <c r="B630" s="6">
        <v>50</v>
      </c>
      <c r="C630" s="6" t="s">
        <v>3</v>
      </c>
      <c r="D630" s="6">
        <v>7585</v>
      </c>
      <c r="E630" s="1" t="s">
        <v>45</v>
      </c>
      <c r="F630" s="1">
        <v>5</v>
      </c>
      <c r="G630" s="1">
        <v>3</v>
      </c>
      <c r="H630" s="1">
        <v>1948</v>
      </c>
      <c r="I630" s="1">
        <v>1950</v>
      </c>
      <c r="J630" s="1" t="s">
        <v>46</v>
      </c>
      <c r="K630" s="1" t="s">
        <v>47</v>
      </c>
      <c r="L630" s="1" t="s">
        <v>47</v>
      </c>
      <c r="M630" s="1" t="s">
        <v>49</v>
      </c>
      <c r="N630" s="1" t="s">
        <v>66</v>
      </c>
      <c r="O630" s="1" t="s">
        <v>66</v>
      </c>
      <c r="P630" s="1" t="s">
        <v>70</v>
      </c>
      <c r="Q630" s="1" t="s">
        <v>56</v>
      </c>
      <c r="R630" s="1">
        <v>0</v>
      </c>
      <c r="S630" s="1" t="s">
        <v>52</v>
      </c>
      <c r="T630" s="1">
        <v>1002</v>
      </c>
      <c r="U630" s="1">
        <v>454</v>
      </c>
      <c r="V630" s="1">
        <v>0</v>
      </c>
      <c r="W630" s="1">
        <v>1456</v>
      </c>
      <c r="X630" s="1">
        <v>1</v>
      </c>
      <c r="Y630" s="1">
        <v>0</v>
      </c>
      <c r="Z630" s="1">
        <v>4</v>
      </c>
      <c r="AA630" s="1">
        <v>1</v>
      </c>
      <c r="AB630" s="1" t="s">
        <v>47</v>
      </c>
      <c r="AC630" s="1">
        <v>7</v>
      </c>
      <c r="AD630" s="1" t="s">
        <v>53</v>
      </c>
      <c r="AE630" s="1" t="s">
        <v>58</v>
      </c>
      <c r="AF630" s="1">
        <v>1</v>
      </c>
      <c r="AG630" s="1">
        <v>0</v>
      </c>
      <c r="AH630" s="1">
        <v>8</v>
      </c>
      <c r="AI630" s="1">
        <v>2006</v>
      </c>
      <c r="AJ630" s="1" t="s">
        <v>9</v>
      </c>
      <c r="AK630" s="1">
        <v>91500</v>
      </c>
    </row>
    <row r="631" spans="1:37" x14ac:dyDescent="0.25">
      <c r="A631" s="5">
        <v>814</v>
      </c>
      <c r="B631" s="6">
        <v>20</v>
      </c>
      <c r="C631" s="6" t="s">
        <v>3</v>
      </c>
      <c r="D631" s="6">
        <v>9750</v>
      </c>
      <c r="E631" s="1" t="s">
        <v>45</v>
      </c>
      <c r="F631" s="1">
        <v>6</v>
      </c>
      <c r="G631" s="1">
        <v>6</v>
      </c>
      <c r="H631" s="1">
        <v>1958</v>
      </c>
      <c r="I631" s="1">
        <v>1958</v>
      </c>
      <c r="J631" s="1" t="s">
        <v>46</v>
      </c>
      <c r="K631" s="1" t="s">
        <v>47</v>
      </c>
      <c r="L631" s="1" t="s">
        <v>47</v>
      </c>
      <c r="M631" s="1" t="s">
        <v>49</v>
      </c>
      <c r="N631" s="1" t="s">
        <v>47</v>
      </c>
      <c r="O631" s="1" t="s">
        <v>47</v>
      </c>
      <c r="P631" s="1" t="s">
        <v>50</v>
      </c>
      <c r="Q631" s="1" t="s">
        <v>60</v>
      </c>
      <c r="R631" s="1">
        <v>608</v>
      </c>
      <c r="S631" s="1" t="s">
        <v>52</v>
      </c>
      <c r="T631" s="1">
        <v>1442</v>
      </c>
      <c r="U631" s="1">
        <v>0</v>
      </c>
      <c r="V631" s="1">
        <v>0</v>
      </c>
      <c r="W631" s="1">
        <v>1442</v>
      </c>
      <c r="X631" s="1">
        <v>1</v>
      </c>
      <c r="Y631" s="1">
        <v>1</v>
      </c>
      <c r="Z631" s="1">
        <v>4</v>
      </c>
      <c r="AA631" s="1">
        <v>1</v>
      </c>
      <c r="AB631" s="1" t="s">
        <v>47</v>
      </c>
      <c r="AC631" s="1">
        <v>7</v>
      </c>
      <c r="AD631" s="1" t="s">
        <v>53</v>
      </c>
      <c r="AE631" s="1" t="s">
        <v>54</v>
      </c>
      <c r="AF631" s="1">
        <v>1</v>
      </c>
      <c r="AG631" s="1">
        <v>0</v>
      </c>
      <c r="AH631" s="1">
        <v>4</v>
      </c>
      <c r="AI631" s="1">
        <v>2007</v>
      </c>
      <c r="AJ631" s="1" t="s">
        <v>9</v>
      </c>
      <c r="AK631" s="1">
        <v>157900</v>
      </c>
    </row>
    <row r="632" spans="1:37" x14ac:dyDescent="0.25">
      <c r="A632" s="5">
        <v>100</v>
      </c>
      <c r="B632" s="6">
        <v>20</v>
      </c>
      <c r="C632" s="6" t="s">
        <v>3</v>
      </c>
      <c r="D632" s="6">
        <v>9320</v>
      </c>
      <c r="E632" s="1" t="s">
        <v>45</v>
      </c>
      <c r="F632" s="1">
        <v>4</v>
      </c>
      <c r="G632" s="1">
        <v>5</v>
      </c>
      <c r="H632" s="1">
        <v>1959</v>
      </c>
      <c r="I632" s="1">
        <v>1959</v>
      </c>
      <c r="J632" s="1" t="s">
        <v>46</v>
      </c>
      <c r="K632" s="1" t="s">
        <v>47</v>
      </c>
      <c r="L632" s="1" t="s">
        <v>47</v>
      </c>
      <c r="M632" s="1" t="s">
        <v>49</v>
      </c>
      <c r="N632" s="1" t="s">
        <v>47</v>
      </c>
      <c r="O632" s="1" t="s">
        <v>47</v>
      </c>
      <c r="P632" s="1" t="s">
        <v>50</v>
      </c>
      <c r="Q632" s="1" t="s">
        <v>65</v>
      </c>
      <c r="R632" s="1">
        <v>569</v>
      </c>
      <c r="S632" s="1" t="s">
        <v>52</v>
      </c>
      <c r="T632" s="1">
        <v>1225</v>
      </c>
      <c r="U632" s="1">
        <v>0</v>
      </c>
      <c r="V632" s="1">
        <v>0</v>
      </c>
      <c r="W632" s="1">
        <v>1225</v>
      </c>
      <c r="X632" s="1">
        <v>1</v>
      </c>
      <c r="Y632" s="1">
        <v>1</v>
      </c>
      <c r="Z632" s="1">
        <v>3</v>
      </c>
      <c r="AA632" s="1">
        <v>1</v>
      </c>
      <c r="AB632" s="1" t="s">
        <v>47</v>
      </c>
      <c r="AC632" s="1">
        <v>6</v>
      </c>
      <c r="AD632" s="1" t="s">
        <v>53</v>
      </c>
      <c r="AE632" s="1" t="s">
        <v>76</v>
      </c>
      <c r="AF632" s="1">
        <v>0</v>
      </c>
      <c r="AG632" s="1">
        <v>0</v>
      </c>
      <c r="AH632" s="1">
        <v>1</v>
      </c>
      <c r="AI632" s="1">
        <v>2010</v>
      </c>
      <c r="AJ632" s="1" t="s">
        <v>9</v>
      </c>
      <c r="AK632" s="1">
        <v>128950</v>
      </c>
    </row>
    <row r="633" spans="1:37" x14ac:dyDescent="0.25">
      <c r="A633" s="5">
        <v>1387</v>
      </c>
      <c r="B633" s="6">
        <v>60</v>
      </c>
      <c r="C633" s="6" t="s">
        <v>3</v>
      </c>
      <c r="D633" s="6">
        <v>16692</v>
      </c>
      <c r="E633" s="1" t="s">
        <v>45</v>
      </c>
      <c r="F633" s="1">
        <v>7</v>
      </c>
      <c r="G633" s="1">
        <v>5</v>
      </c>
      <c r="H633" s="1">
        <v>1978</v>
      </c>
      <c r="I633" s="1">
        <v>1978</v>
      </c>
      <c r="J633" s="1" t="s">
        <v>46</v>
      </c>
      <c r="K633" s="1" t="s">
        <v>47</v>
      </c>
      <c r="L633" s="1" t="s">
        <v>47</v>
      </c>
      <c r="M633" s="1" t="s">
        <v>49</v>
      </c>
      <c r="N633" s="1" t="s">
        <v>48</v>
      </c>
      <c r="O633" s="1" t="s">
        <v>47</v>
      </c>
      <c r="P633" s="1" t="s">
        <v>50</v>
      </c>
      <c r="Q633" s="1" t="s">
        <v>51</v>
      </c>
      <c r="R633" s="1">
        <v>790</v>
      </c>
      <c r="S633" s="1" t="s">
        <v>52</v>
      </c>
      <c r="T633" s="1">
        <v>1392</v>
      </c>
      <c r="U633" s="1">
        <v>1392</v>
      </c>
      <c r="V633" s="1">
        <v>0</v>
      </c>
      <c r="W633" s="1">
        <v>2784</v>
      </c>
      <c r="X633" s="1">
        <v>3</v>
      </c>
      <c r="Y633" s="1">
        <v>1</v>
      </c>
      <c r="Z633" s="1">
        <v>5</v>
      </c>
      <c r="AA633" s="1">
        <v>1</v>
      </c>
      <c r="AB633" s="1" t="s">
        <v>48</v>
      </c>
      <c r="AC633" s="1">
        <v>12</v>
      </c>
      <c r="AD633" s="1" t="s">
        <v>53</v>
      </c>
      <c r="AE633" s="1" t="s">
        <v>54</v>
      </c>
      <c r="AF633" s="1">
        <v>2</v>
      </c>
      <c r="AG633" s="1">
        <v>519</v>
      </c>
      <c r="AH633" s="1">
        <v>7</v>
      </c>
      <c r="AI633" s="1">
        <v>2006</v>
      </c>
      <c r="AJ633" s="1" t="s">
        <v>9</v>
      </c>
      <c r="AK633" s="1">
        <v>250000</v>
      </c>
    </row>
    <row r="634" spans="1:37" x14ac:dyDescent="0.25">
      <c r="A634" s="5">
        <v>408</v>
      </c>
      <c r="B634" s="6">
        <v>70</v>
      </c>
      <c r="C634" s="6" t="s">
        <v>3</v>
      </c>
      <c r="D634" s="6">
        <v>15576</v>
      </c>
      <c r="E634" s="1" t="s">
        <v>45</v>
      </c>
      <c r="F634" s="1">
        <v>6</v>
      </c>
      <c r="G634" s="1">
        <v>7</v>
      </c>
      <c r="H634" s="1">
        <v>1915</v>
      </c>
      <c r="I634" s="1">
        <v>1976</v>
      </c>
      <c r="J634" s="1" t="s">
        <v>46</v>
      </c>
      <c r="K634" s="1" t="s">
        <v>47</v>
      </c>
      <c r="L634" s="1" t="s">
        <v>47</v>
      </c>
      <c r="M634" s="1" t="s">
        <v>67</v>
      </c>
      <c r="N634" s="1" t="s">
        <v>48</v>
      </c>
      <c r="O634" s="1" t="s">
        <v>47</v>
      </c>
      <c r="P634" s="1" t="s">
        <v>50</v>
      </c>
      <c r="Q634" s="1" t="s">
        <v>56</v>
      </c>
      <c r="R634" s="1">
        <v>0</v>
      </c>
      <c r="S634" s="1" t="s">
        <v>52</v>
      </c>
      <c r="T634" s="1">
        <v>840</v>
      </c>
      <c r="U634" s="1">
        <v>840</v>
      </c>
      <c r="V634" s="1">
        <v>0</v>
      </c>
      <c r="W634" s="1">
        <v>1680</v>
      </c>
      <c r="X634" s="1">
        <v>2</v>
      </c>
      <c r="Y634" s="1">
        <v>0</v>
      </c>
      <c r="Z634" s="1">
        <v>4</v>
      </c>
      <c r="AA634" s="1">
        <v>1</v>
      </c>
      <c r="AB634" s="1" t="s">
        <v>47</v>
      </c>
      <c r="AC634" s="1">
        <v>8</v>
      </c>
      <c r="AD634" s="1" t="s">
        <v>53</v>
      </c>
      <c r="AE634" s="1" t="s">
        <v>54</v>
      </c>
      <c r="AF634" s="1">
        <v>1</v>
      </c>
      <c r="AG634" s="1">
        <v>0</v>
      </c>
      <c r="AH634" s="1">
        <v>3</v>
      </c>
      <c r="AI634" s="1">
        <v>2008</v>
      </c>
      <c r="AJ634" s="1" t="s">
        <v>9</v>
      </c>
      <c r="AK634" s="1">
        <v>177000</v>
      </c>
    </row>
    <row r="635" spans="1:37" x14ac:dyDescent="0.25">
      <c r="A635" s="5">
        <v>474</v>
      </c>
      <c r="B635" s="6">
        <v>20</v>
      </c>
      <c r="C635" s="6" t="s">
        <v>3</v>
      </c>
      <c r="D635" s="6">
        <v>14977</v>
      </c>
      <c r="E635" s="1" t="s">
        <v>45</v>
      </c>
      <c r="F635" s="1">
        <v>8</v>
      </c>
      <c r="G635" s="1">
        <v>5</v>
      </c>
      <c r="H635" s="1">
        <v>2006</v>
      </c>
      <c r="I635" s="1">
        <v>2007</v>
      </c>
      <c r="J635" s="1" t="s">
        <v>46</v>
      </c>
      <c r="K635" s="1" t="s">
        <v>48</v>
      </c>
      <c r="L635" s="1" t="s">
        <v>47</v>
      </c>
      <c r="M635" s="1" t="s">
        <v>55</v>
      </c>
      <c r="N635" s="1" t="s">
        <v>62</v>
      </c>
      <c r="O635" s="1" t="s">
        <v>47</v>
      </c>
      <c r="P635" s="1" t="s">
        <v>48</v>
      </c>
      <c r="Q635" s="1" t="s">
        <v>63</v>
      </c>
      <c r="R635" s="1">
        <v>1350</v>
      </c>
      <c r="S635" s="1" t="s">
        <v>52</v>
      </c>
      <c r="T635" s="1">
        <v>1976</v>
      </c>
      <c r="U635" s="1">
        <v>0</v>
      </c>
      <c r="V635" s="1">
        <v>0</v>
      </c>
      <c r="W635" s="1">
        <v>1976</v>
      </c>
      <c r="X635" s="1">
        <v>2</v>
      </c>
      <c r="Y635" s="1">
        <v>0</v>
      </c>
      <c r="Z635" s="1">
        <v>2</v>
      </c>
      <c r="AA635" s="1">
        <v>1</v>
      </c>
      <c r="AB635" s="1" t="s">
        <v>48</v>
      </c>
      <c r="AC635" s="1">
        <v>7</v>
      </c>
      <c r="AD635" s="1" t="s">
        <v>53</v>
      </c>
      <c r="AE635" s="1" t="s">
        <v>54</v>
      </c>
      <c r="AF635" s="1">
        <v>3</v>
      </c>
      <c r="AG635" s="1">
        <v>0</v>
      </c>
      <c r="AH635" s="1">
        <v>7</v>
      </c>
      <c r="AI635" s="1">
        <v>2007</v>
      </c>
      <c r="AJ635" s="1" t="s">
        <v>10</v>
      </c>
      <c r="AK635" s="1">
        <v>440000</v>
      </c>
    </row>
    <row r="636" spans="1:37" x14ac:dyDescent="0.25">
      <c r="A636" s="5">
        <v>1446</v>
      </c>
      <c r="B636" s="6">
        <v>85</v>
      </c>
      <c r="C636" s="6" t="s">
        <v>3</v>
      </c>
      <c r="D636" s="6">
        <v>8400</v>
      </c>
      <c r="E636" s="1" t="s">
        <v>45</v>
      </c>
      <c r="F636" s="1">
        <v>6</v>
      </c>
      <c r="G636" s="1">
        <v>5</v>
      </c>
      <c r="H636" s="1">
        <v>1966</v>
      </c>
      <c r="I636" s="1">
        <v>1966</v>
      </c>
      <c r="J636" s="1" t="s">
        <v>46</v>
      </c>
      <c r="K636" s="1" t="s">
        <v>47</v>
      </c>
      <c r="L636" s="1" t="s">
        <v>47</v>
      </c>
      <c r="M636" s="1" t="s">
        <v>49</v>
      </c>
      <c r="N636" s="1" t="s">
        <v>47</v>
      </c>
      <c r="O636" s="1" t="s">
        <v>47</v>
      </c>
      <c r="P636" s="1" t="s">
        <v>48</v>
      </c>
      <c r="Q636" s="1" t="s">
        <v>60</v>
      </c>
      <c r="R636" s="1">
        <v>187</v>
      </c>
      <c r="S636" s="1" t="s">
        <v>52</v>
      </c>
      <c r="T636" s="1">
        <v>913</v>
      </c>
      <c r="U636" s="1">
        <v>0</v>
      </c>
      <c r="V636" s="1">
        <v>0</v>
      </c>
      <c r="W636" s="1">
        <v>913</v>
      </c>
      <c r="X636" s="1">
        <v>1</v>
      </c>
      <c r="Y636" s="1">
        <v>0</v>
      </c>
      <c r="Z636" s="1">
        <v>3</v>
      </c>
      <c r="AA636" s="1">
        <v>1</v>
      </c>
      <c r="AB636" s="1" t="s">
        <v>47</v>
      </c>
      <c r="AC636" s="1">
        <v>6</v>
      </c>
      <c r="AD636" s="1" t="s">
        <v>53</v>
      </c>
      <c r="AE636" s="1" t="s">
        <v>58</v>
      </c>
      <c r="AF636" s="1">
        <v>1</v>
      </c>
      <c r="AG636" s="1">
        <v>0</v>
      </c>
      <c r="AH636" s="1">
        <v>5</v>
      </c>
      <c r="AI636" s="1">
        <v>2007</v>
      </c>
      <c r="AJ636" s="1" t="s">
        <v>9</v>
      </c>
      <c r="AK636" s="1">
        <v>129000</v>
      </c>
    </row>
    <row r="637" spans="1:37" x14ac:dyDescent="0.25">
      <c r="A637" s="5">
        <v>1410</v>
      </c>
      <c r="B637" s="6">
        <v>60</v>
      </c>
      <c r="C637" s="6" t="s">
        <v>3</v>
      </c>
      <c r="D637" s="6">
        <v>20544</v>
      </c>
      <c r="E637" s="1" t="s">
        <v>71</v>
      </c>
      <c r="F637" s="1">
        <v>7</v>
      </c>
      <c r="G637" s="1">
        <v>6</v>
      </c>
      <c r="H637" s="1">
        <v>1986</v>
      </c>
      <c r="I637" s="1">
        <v>1991</v>
      </c>
      <c r="J637" s="1" t="s">
        <v>46</v>
      </c>
      <c r="K637" s="1" t="s">
        <v>47</v>
      </c>
      <c r="L637" s="1" t="s">
        <v>48</v>
      </c>
      <c r="M637" s="1" t="s">
        <v>49</v>
      </c>
      <c r="N637" s="1" t="s">
        <v>48</v>
      </c>
      <c r="O637" s="1" t="s">
        <v>47</v>
      </c>
      <c r="P637" s="1" t="s">
        <v>50</v>
      </c>
      <c r="Q637" s="1" t="s">
        <v>56</v>
      </c>
      <c r="R637" s="1">
        <v>0</v>
      </c>
      <c r="S637" s="1" t="s">
        <v>52</v>
      </c>
      <c r="T637" s="1">
        <v>1236</v>
      </c>
      <c r="U637" s="1">
        <v>857</v>
      </c>
      <c r="V637" s="1">
        <v>0</v>
      </c>
      <c r="W637" s="1">
        <v>2093</v>
      </c>
      <c r="X637" s="1">
        <v>2</v>
      </c>
      <c r="Y637" s="1">
        <v>1</v>
      </c>
      <c r="Z637" s="1">
        <v>3</v>
      </c>
      <c r="AA637" s="1">
        <v>1</v>
      </c>
      <c r="AB637" s="1" t="s">
        <v>47</v>
      </c>
      <c r="AC637" s="1">
        <v>7</v>
      </c>
      <c r="AD637" s="1" t="s">
        <v>53</v>
      </c>
      <c r="AE637" s="1" t="s">
        <v>54</v>
      </c>
      <c r="AF637" s="1">
        <v>2</v>
      </c>
      <c r="AG637" s="1">
        <v>0</v>
      </c>
      <c r="AH637" s="1">
        <v>11</v>
      </c>
      <c r="AI637" s="1">
        <v>2008</v>
      </c>
      <c r="AJ637" s="1" t="s">
        <v>9</v>
      </c>
      <c r="AK637" s="1">
        <v>215000</v>
      </c>
    </row>
    <row r="638" spans="1:37" x14ac:dyDescent="0.25">
      <c r="A638" s="5">
        <v>551</v>
      </c>
      <c r="B638" s="6">
        <v>120</v>
      </c>
      <c r="C638" s="6" t="s">
        <v>3</v>
      </c>
      <c r="D638" s="6">
        <v>4043</v>
      </c>
      <c r="E638" s="1" t="s">
        <v>45</v>
      </c>
      <c r="F638" s="1">
        <v>6</v>
      </c>
      <c r="G638" s="1">
        <v>6</v>
      </c>
      <c r="H638" s="1">
        <v>1977</v>
      </c>
      <c r="I638" s="1">
        <v>1977</v>
      </c>
      <c r="J638" s="1" t="s">
        <v>46</v>
      </c>
      <c r="K638" s="1" t="s">
        <v>47</v>
      </c>
      <c r="L638" s="1" t="s">
        <v>47</v>
      </c>
      <c r="M638" s="1" t="s">
        <v>49</v>
      </c>
      <c r="N638" s="1" t="s">
        <v>48</v>
      </c>
      <c r="O638" s="1" t="s">
        <v>47</v>
      </c>
      <c r="P638" s="1" t="s">
        <v>50</v>
      </c>
      <c r="Q638" s="1" t="s">
        <v>65</v>
      </c>
      <c r="R638" s="1">
        <v>559</v>
      </c>
      <c r="S638" s="1" t="s">
        <v>52</v>
      </c>
      <c r="T638" s="1">
        <v>1069</v>
      </c>
      <c r="U638" s="1">
        <v>0</v>
      </c>
      <c r="V638" s="1">
        <v>0</v>
      </c>
      <c r="W638" s="1">
        <v>1069</v>
      </c>
      <c r="X638" s="1">
        <v>2</v>
      </c>
      <c r="Y638" s="1">
        <v>0</v>
      </c>
      <c r="Z638" s="1">
        <v>2</v>
      </c>
      <c r="AA638" s="1">
        <v>1</v>
      </c>
      <c r="AB638" s="1" t="s">
        <v>47</v>
      </c>
      <c r="AC638" s="1">
        <v>4</v>
      </c>
      <c r="AD638" s="1" t="s">
        <v>53</v>
      </c>
      <c r="AE638" s="1" t="s">
        <v>54</v>
      </c>
      <c r="AF638" s="1">
        <v>2</v>
      </c>
      <c r="AG638" s="1">
        <v>0</v>
      </c>
      <c r="AH638" s="1">
        <v>10</v>
      </c>
      <c r="AI638" s="1">
        <v>2008</v>
      </c>
      <c r="AJ638" s="1" t="s">
        <v>10</v>
      </c>
      <c r="AK638" s="1">
        <v>140000</v>
      </c>
    </row>
    <row r="639" spans="1:37" x14ac:dyDescent="0.25">
      <c r="A639" s="5">
        <v>229</v>
      </c>
      <c r="B639" s="6">
        <v>20</v>
      </c>
      <c r="C639" s="6" t="s">
        <v>3</v>
      </c>
      <c r="D639" s="6">
        <v>8521</v>
      </c>
      <c r="E639" s="1" t="s">
        <v>64</v>
      </c>
      <c r="F639" s="1">
        <v>5</v>
      </c>
      <c r="G639" s="1">
        <v>5</v>
      </c>
      <c r="H639" s="1">
        <v>1967</v>
      </c>
      <c r="I639" s="1">
        <v>1967</v>
      </c>
      <c r="J639" s="1" t="s">
        <v>46</v>
      </c>
      <c r="K639" s="1" t="s">
        <v>47</v>
      </c>
      <c r="L639" s="1" t="s">
        <v>47</v>
      </c>
      <c r="M639" s="1" t="s">
        <v>49</v>
      </c>
      <c r="N639" s="1" t="s">
        <v>47</v>
      </c>
      <c r="O639" s="1" t="s">
        <v>47</v>
      </c>
      <c r="P639" s="1" t="s">
        <v>50</v>
      </c>
      <c r="Q639" s="1" t="s">
        <v>65</v>
      </c>
      <c r="R639" s="1">
        <v>842</v>
      </c>
      <c r="S639" s="1" t="s">
        <v>52</v>
      </c>
      <c r="T639" s="1">
        <v>912</v>
      </c>
      <c r="U639" s="1">
        <v>0</v>
      </c>
      <c r="V639" s="1">
        <v>0</v>
      </c>
      <c r="W639" s="1">
        <v>912</v>
      </c>
      <c r="X639" s="1">
        <v>1</v>
      </c>
      <c r="Y639" s="1">
        <v>0</v>
      </c>
      <c r="Z639" s="1">
        <v>3</v>
      </c>
      <c r="AA639" s="1">
        <v>1</v>
      </c>
      <c r="AB639" s="1" t="s">
        <v>47</v>
      </c>
      <c r="AC639" s="1">
        <v>5</v>
      </c>
      <c r="AD639" s="1" t="s">
        <v>53</v>
      </c>
      <c r="AE639" s="1" t="s">
        <v>58</v>
      </c>
      <c r="AF639" s="1">
        <v>1</v>
      </c>
      <c r="AG639" s="1">
        <v>0</v>
      </c>
      <c r="AH639" s="1">
        <v>5</v>
      </c>
      <c r="AI639" s="1">
        <v>2010</v>
      </c>
      <c r="AJ639" s="1" t="s">
        <v>9</v>
      </c>
      <c r="AK639" s="1">
        <v>125000</v>
      </c>
    </row>
    <row r="640" spans="1:37" x14ac:dyDescent="0.25">
      <c r="A640" s="5">
        <v>1067</v>
      </c>
      <c r="B640" s="6">
        <v>60</v>
      </c>
      <c r="C640" s="6" t="s">
        <v>3</v>
      </c>
      <c r="D640" s="6">
        <v>7837</v>
      </c>
      <c r="E640" s="1" t="s">
        <v>45</v>
      </c>
      <c r="F640" s="1">
        <v>6</v>
      </c>
      <c r="G640" s="1">
        <v>7</v>
      </c>
      <c r="H640" s="1">
        <v>1993</v>
      </c>
      <c r="I640" s="1">
        <v>1994</v>
      </c>
      <c r="J640" s="1" t="s">
        <v>46</v>
      </c>
      <c r="K640" s="1" t="s">
        <v>48</v>
      </c>
      <c r="L640" s="1" t="s">
        <v>47</v>
      </c>
      <c r="M640" s="1" t="s">
        <v>55</v>
      </c>
      <c r="N640" s="1" t="s">
        <v>48</v>
      </c>
      <c r="O640" s="1" t="s">
        <v>47</v>
      </c>
      <c r="P640" s="1" t="s">
        <v>50</v>
      </c>
      <c r="Q640" s="1" t="s">
        <v>56</v>
      </c>
      <c r="R640" s="1">
        <v>0</v>
      </c>
      <c r="S640" s="1" t="s">
        <v>52</v>
      </c>
      <c r="T640" s="1">
        <v>799</v>
      </c>
      <c r="U640" s="1">
        <v>772</v>
      </c>
      <c r="V640" s="1">
        <v>0</v>
      </c>
      <c r="W640" s="1">
        <v>1571</v>
      </c>
      <c r="X640" s="1">
        <v>2</v>
      </c>
      <c r="Y640" s="1">
        <v>1</v>
      </c>
      <c r="Z640" s="1">
        <v>3</v>
      </c>
      <c r="AA640" s="1">
        <v>1</v>
      </c>
      <c r="AB640" s="1" t="s">
        <v>47</v>
      </c>
      <c r="AC640" s="1">
        <v>7</v>
      </c>
      <c r="AD640" s="1" t="s">
        <v>53</v>
      </c>
      <c r="AE640" s="1" t="s">
        <v>54</v>
      </c>
      <c r="AF640" s="1">
        <v>2</v>
      </c>
      <c r="AG640" s="1">
        <v>0</v>
      </c>
      <c r="AH640" s="1">
        <v>5</v>
      </c>
      <c r="AI640" s="1">
        <v>2009</v>
      </c>
      <c r="AJ640" s="1" t="s">
        <v>9</v>
      </c>
      <c r="AK640" s="1">
        <v>178000</v>
      </c>
    </row>
    <row r="641" spans="1:37" x14ac:dyDescent="0.25">
      <c r="A641" s="5">
        <v>839</v>
      </c>
      <c r="B641" s="6">
        <v>20</v>
      </c>
      <c r="C641" s="6" t="s">
        <v>3</v>
      </c>
      <c r="D641" s="6">
        <v>9525</v>
      </c>
      <c r="E641" s="1" t="s">
        <v>45</v>
      </c>
      <c r="F641" s="1">
        <v>5</v>
      </c>
      <c r="G641" s="1">
        <v>6</v>
      </c>
      <c r="H641" s="1">
        <v>1995</v>
      </c>
      <c r="I641" s="1">
        <v>2006</v>
      </c>
      <c r="J641" s="1" t="s">
        <v>46</v>
      </c>
      <c r="K641" s="1" t="s">
        <v>47</v>
      </c>
      <c r="L641" s="1" t="s">
        <v>47</v>
      </c>
      <c r="M641" s="1" t="s">
        <v>55</v>
      </c>
      <c r="N641" s="1" t="s">
        <v>48</v>
      </c>
      <c r="O641" s="1" t="s">
        <v>47</v>
      </c>
      <c r="P641" s="1" t="s">
        <v>50</v>
      </c>
      <c r="Q641" s="1" t="s">
        <v>56</v>
      </c>
      <c r="R641" s="1">
        <v>0</v>
      </c>
      <c r="S641" s="1" t="s">
        <v>52</v>
      </c>
      <c r="T641" s="1">
        <v>1099</v>
      </c>
      <c r="U641" s="1">
        <v>0</v>
      </c>
      <c r="V641" s="1">
        <v>0</v>
      </c>
      <c r="W641" s="1">
        <v>1099</v>
      </c>
      <c r="X641" s="1">
        <v>1</v>
      </c>
      <c r="Y641" s="1">
        <v>1</v>
      </c>
      <c r="Z641" s="1">
        <v>3</v>
      </c>
      <c r="AA641" s="1">
        <v>1</v>
      </c>
      <c r="AB641" s="1" t="s">
        <v>48</v>
      </c>
      <c r="AC641" s="1">
        <v>6</v>
      </c>
      <c r="AD641" s="1" t="s">
        <v>53</v>
      </c>
      <c r="AE641" s="1" t="s">
        <v>54</v>
      </c>
      <c r="AF641" s="1">
        <v>1</v>
      </c>
      <c r="AG641" s="1">
        <v>0</v>
      </c>
      <c r="AH641" s="1">
        <v>6</v>
      </c>
      <c r="AI641" s="1">
        <v>2008</v>
      </c>
      <c r="AJ641" s="1" t="s">
        <v>9</v>
      </c>
      <c r="AK641" s="1">
        <v>144000</v>
      </c>
    </row>
    <row r="642" spans="1:37" x14ac:dyDescent="0.25">
      <c r="A642" s="5">
        <v>560</v>
      </c>
      <c r="B642" s="6">
        <v>120</v>
      </c>
      <c r="C642" s="6" t="s">
        <v>3</v>
      </c>
      <c r="D642" s="6">
        <v>3196</v>
      </c>
      <c r="E642" s="1" t="s">
        <v>45</v>
      </c>
      <c r="F642" s="1">
        <v>7</v>
      </c>
      <c r="G642" s="1">
        <v>5</v>
      </c>
      <c r="H642" s="1">
        <v>2003</v>
      </c>
      <c r="I642" s="1">
        <v>2004</v>
      </c>
      <c r="J642" s="1" t="s">
        <v>46</v>
      </c>
      <c r="K642" s="1" t="s">
        <v>48</v>
      </c>
      <c r="L642" s="1" t="s">
        <v>47</v>
      </c>
      <c r="M642" s="1" t="s">
        <v>55</v>
      </c>
      <c r="N642" s="1" t="s">
        <v>48</v>
      </c>
      <c r="O642" s="1" t="s">
        <v>47</v>
      </c>
      <c r="P642" s="1" t="s">
        <v>48</v>
      </c>
      <c r="Q642" s="1" t="s">
        <v>56</v>
      </c>
      <c r="R642" s="1">
        <v>0</v>
      </c>
      <c r="S642" s="1" t="s">
        <v>52</v>
      </c>
      <c r="T642" s="1">
        <v>1557</v>
      </c>
      <c r="U642" s="1">
        <v>0</v>
      </c>
      <c r="V642" s="1">
        <v>0</v>
      </c>
      <c r="W642" s="1">
        <v>1557</v>
      </c>
      <c r="X642" s="1">
        <v>2</v>
      </c>
      <c r="Y642" s="1">
        <v>0</v>
      </c>
      <c r="Z642" s="1">
        <v>2</v>
      </c>
      <c r="AA642" s="1">
        <v>1</v>
      </c>
      <c r="AB642" s="1" t="s">
        <v>48</v>
      </c>
      <c r="AC642" s="1">
        <v>7</v>
      </c>
      <c r="AD642" s="1" t="s">
        <v>53</v>
      </c>
      <c r="AE642" s="1" t="s">
        <v>54</v>
      </c>
      <c r="AF642" s="1">
        <v>2</v>
      </c>
      <c r="AG642" s="1">
        <v>0</v>
      </c>
      <c r="AH642" s="1">
        <v>10</v>
      </c>
      <c r="AI642" s="1">
        <v>2006</v>
      </c>
      <c r="AJ642" s="1" t="s">
        <v>9</v>
      </c>
      <c r="AK642" s="1">
        <v>234000</v>
      </c>
    </row>
    <row r="643" spans="1:37" x14ac:dyDescent="0.25">
      <c r="A643" s="5">
        <v>1204</v>
      </c>
      <c r="B643" s="6">
        <v>20</v>
      </c>
      <c r="C643" s="6" t="s">
        <v>3</v>
      </c>
      <c r="D643" s="6">
        <v>9750</v>
      </c>
      <c r="E643" s="1" t="s">
        <v>45</v>
      </c>
      <c r="F643" s="1">
        <v>7</v>
      </c>
      <c r="G643" s="1">
        <v>5</v>
      </c>
      <c r="H643" s="1">
        <v>2000</v>
      </c>
      <c r="I643" s="1">
        <v>2001</v>
      </c>
      <c r="J643" s="1" t="s">
        <v>46</v>
      </c>
      <c r="K643" s="1" t="s">
        <v>48</v>
      </c>
      <c r="L643" s="1" t="s">
        <v>47</v>
      </c>
      <c r="M643" s="1" t="s">
        <v>55</v>
      </c>
      <c r="N643" s="1" t="s">
        <v>48</v>
      </c>
      <c r="O643" s="1" t="s">
        <v>47</v>
      </c>
      <c r="P643" s="1" t="s">
        <v>50</v>
      </c>
      <c r="Q643" s="1" t="s">
        <v>56</v>
      </c>
      <c r="R643" s="1">
        <v>0</v>
      </c>
      <c r="S643" s="1" t="s">
        <v>52</v>
      </c>
      <c r="T643" s="1">
        <v>1630</v>
      </c>
      <c r="U643" s="1">
        <v>0</v>
      </c>
      <c r="V643" s="1">
        <v>0</v>
      </c>
      <c r="W643" s="1">
        <v>1630</v>
      </c>
      <c r="X643" s="1">
        <v>2</v>
      </c>
      <c r="Y643" s="1">
        <v>0</v>
      </c>
      <c r="Z643" s="1">
        <v>3</v>
      </c>
      <c r="AA643" s="1">
        <v>1</v>
      </c>
      <c r="AB643" s="1" t="s">
        <v>48</v>
      </c>
      <c r="AC643" s="1">
        <v>6</v>
      </c>
      <c r="AD643" s="1" t="s">
        <v>53</v>
      </c>
      <c r="AE643" s="1" t="s">
        <v>54</v>
      </c>
      <c r="AF643" s="1">
        <v>2</v>
      </c>
      <c r="AG643" s="1">
        <v>0</v>
      </c>
      <c r="AH643" s="1">
        <v>10</v>
      </c>
      <c r="AI643" s="1">
        <v>2009</v>
      </c>
      <c r="AJ643" s="1" t="s">
        <v>9</v>
      </c>
      <c r="AK643" s="1">
        <v>213000</v>
      </c>
    </row>
    <row r="644" spans="1:37" x14ac:dyDescent="0.25">
      <c r="A644" s="5">
        <v>1264</v>
      </c>
      <c r="B644" s="6">
        <v>70</v>
      </c>
      <c r="C644" s="6" t="s">
        <v>3</v>
      </c>
      <c r="D644" s="6">
        <v>13515</v>
      </c>
      <c r="E644" s="1" t="s">
        <v>45</v>
      </c>
      <c r="F644" s="1">
        <v>6</v>
      </c>
      <c r="G644" s="1">
        <v>6</v>
      </c>
      <c r="H644" s="1">
        <v>1919</v>
      </c>
      <c r="I644" s="1">
        <v>1950</v>
      </c>
      <c r="J644" s="1" t="s">
        <v>61</v>
      </c>
      <c r="K644" s="1" t="s">
        <v>47</v>
      </c>
      <c r="L644" s="1" t="s">
        <v>47</v>
      </c>
      <c r="M644" s="1" t="s">
        <v>55</v>
      </c>
      <c r="N644" s="1" t="s">
        <v>47</v>
      </c>
      <c r="O644" s="1" t="s">
        <v>47</v>
      </c>
      <c r="P644" s="1" t="s">
        <v>50</v>
      </c>
      <c r="Q644" s="1" t="s">
        <v>56</v>
      </c>
      <c r="R644" s="1">
        <v>0</v>
      </c>
      <c r="S644" s="1" t="s">
        <v>52</v>
      </c>
      <c r="T644" s="1">
        <v>1060</v>
      </c>
      <c r="U644" s="1">
        <v>764</v>
      </c>
      <c r="V644" s="1">
        <v>0</v>
      </c>
      <c r="W644" s="1">
        <v>1824</v>
      </c>
      <c r="X644" s="1">
        <v>1</v>
      </c>
      <c r="Y644" s="1">
        <v>0</v>
      </c>
      <c r="Z644" s="1">
        <v>3</v>
      </c>
      <c r="AA644" s="1">
        <v>1</v>
      </c>
      <c r="AB644" s="1" t="s">
        <v>47</v>
      </c>
      <c r="AC644" s="1">
        <v>8</v>
      </c>
      <c r="AD644" s="1" t="s">
        <v>53</v>
      </c>
      <c r="AE644" s="1" t="s">
        <v>58</v>
      </c>
      <c r="AF644" s="1">
        <v>2</v>
      </c>
      <c r="AG644" s="1">
        <v>0</v>
      </c>
      <c r="AH644" s="1">
        <v>7</v>
      </c>
      <c r="AI644" s="1">
        <v>2007</v>
      </c>
      <c r="AJ644" s="1" t="s">
        <v>9</v>
      </c>
      <c r="AK644" s="1">
        <v>180500</v>
      </c>
    </row>
    <row r="645" spans="1:37" x14ac:dyDescent="0.25">
      <c r="A645" s="5">
        <v>220</v>
      </c>
      <c r="B645" s="6">
        <v>120</v>
      </c>
      <c r="C645" s="6" t="s">
        <v>3</v>
      </c>
      <c r="D645" s="6">
        <v>3010</v>
      </c>
      <c r="E645" s="1" t="s">
        <v>45</v>
      </c>
      <c r="F645" s="1">
        <v>7</v>
      </c>
      <c r="G645" s="1">
        <v>5</v>
      </c>
      <c r="H645" s="1">
        <v>2005</v>
      </c>
      <c r="I645" s="1">
        <v>2006</v>
      </c>
      <c r="J645" s="1" t="s">
        <v>46</v>
      </c>
      <c r="K645" s="1" t="s">
        <v>48</v>
      </c>
      <c r="L645" s="1" t="s">
        <v>47</v>
      </c>
      <c r="M645" s="1" t="s">
        <v>55</v>
      </c>
      <c r="N645" s="1" t="s">
        <v>48</v>
      </c>
      <c r="O645" s="1" t="s">
        <v>47</v>
      </c>
      <c r="P645" s="1" t="s">
        <v>68</v>
      </c>
      <c r="Q645" s="1" t="s">
        <v>63</v>
      </c>
      <c r="R645" s="1">
        <v>16</v>
      </c>
      <c r="S645" s="1" t="s">
        <v>52</v>
      </c>
      <c r="T645" s="1">
        <v>1248</v>
      </c>
      <c r="U645" s="1">
        <v>0</v>
      </c>
      <c r="V645" s="1">
        <v>0</v>
      </c>
      <c r="W645" s="1">
        <v>1248</v>
      </c>
      <c r="X645" s="1">
        <v>2</v>
      </c>
      <c r="Y645" s="1">
        <v>0</v>
      </c>
      <c r="Z645" s="1">
        <v>2</v>
      </c>
      <c r="AA645" s="1">
        <v>1</v>
      </c>
      <c r="AB645" s="1" t="s">
        <v>48</v>
      </c>
      <c r="AC645" s="1">
        <v>5</v>
      </c>
      <c r="AD645" s="1" t="s">
        <v>53</v>
      </c>
      <c r="AE645" s="1" t="s">
        <v>54</v>
      </c>
      <c r="AF645" s="1">
        <v>2</v>
      </c>
      <c r="AG645" s="1">
        <v>0</v>
      </c>
      <c r="AH645" s="1">
        <v>3</v>
      </c>
      <c r="AI645" s="1">
        <v>2006</v>
      </c>
      <c r="AJ645" s="1" t="s">
        <v>10</v>
      </c>
      <c r="AK645" s="1">
        <v>167240</v>
      </c>
    </row>
    <row r="646" spans="1:37" x14ac:dyDescent="0.25">
      <c r="A646" s="5">
        <v>283</v>
      </c>
      <c r="B646" s="6">
        <v>120</v>
      </c>
      <c r="C646" s="6" t="s">
        <v>3</v>
      </c>
      <c r="D646" s="6">
        <v>5063</v>
      </c>
      <c r="E646" s="1" t="s">
        <v>45</v>
      </c>
      <c r="F646" s="1">
        <v>7</v>
      </c>
      <c r="G646" s="1">
        <v>5</v>
      </c>
      <c r="H646" s="1">
        <v>2007</v>
      </c>
      <c r="I646" s="1">
        <v>2008</v>
      </c>
      <c r="J646" s="1" t="s">
        <v>46</v>
      </c>
      <c r="K646" s="1" t="s">
        <v>48</v>
      </c>
      <c r="L646" s="1" t="s">
        <v>47</v>
      </c>
      <c r="M646" s="1" t="s">
        <v>55</v>
      </c>
      <c r="N646" s="1" t="s">
        <v>48</v>
      </c>
      <c r="O646" s="1" t="s">
        <v>47</v>
      </c>
      <c r="P646" s="1" t="s">
        <v>50</v>
      </c>
      <c r="Q646" s="1" t="s">
        <v>63</v>
      </c>
      <c r="R646" s="1">
        <v>904</v>
      </c>
      <c r="S646" s="1" t="s">
        <v>52</v>
      </c>
      <c r="T646" s="1">
        <v>1314</v>
      </c>
      <c r="U646" s="1">
        <v>0</v>
      </c>
      <c r="V646" s="1">
        <v>0</v>
      </c>
      <c r="W646" s="1">
        <v>1314</v>
      </c>
      <c r="X646" s="1">
        <v>2</v>
      </c>
      <c r="Y646" s="1">
        <v>0</v>
      </c>
      <c r="Z646" s="1">
        <v>2</v>
      </c>
      <c r="AA646" s="1">
        <v>1</v>
      </c>
      <c r="AB646" s="1" t="s">
        <v>48</v>
      </c>
      <c r="AC646" s="1">
        <v>6</v>
      </c>
      <c r="AD646" s="1" t="s">
        <v>53</v>
      </c>
      <c r="AE646" s="1" t="s">
        <v>54</v>
      </c>
      <c r="AF646" s="1">
        <v>2</v>
      </c>
      <c r="AG646" s="1">
        <v>0</v>
      </c>
      <c r="AH646" s="1">
        <v>4</v>
      </c>
      <c r="AI646" s="1">
        <v>2009</v>
      </c>
      <c r="AJ646" s="1" t="s">
        <v>9</v>
      </c>
      <c r="AK646" s="1">
        <v>207500</v>
      </c>
    </row>
    <row r="647" spans="1:37" x14ac:dyDescent="0.25">
      <c r="A647" s="5">
        <v>906</v>
      </c>
      <c r="B647" s="6">
        <v>20</v>
      </c>
      <c r="C647" s="6" t="s">
        <v>3</v>
      </c>
      <c r="D647" s="6">
        <v>9920</v>
      </c>
      <c r="E647" s="1" t="s">
        <v>45</v>
      </c>
      <c r="F647" s="1">
        <v>5</v>
      </c>
      <c r="G647" s="1">
        <v>5</v>
      </c>
      <c r="H647" s="1">
        <v>1954</v>
      </c>
      <c r="I647" s="1">
        <v>1954</v>
      </c>
      <c r="J647" s="1" t="s">
        <v>46</v>
      </c>
      <c r="K647" s="1" t="s">
        <v>47</v>
      </c>
      <c r="L647" s="1" t="s">
        <v>47</v>
      </c>
      <c r="M647" s="1" t="s">
        <v>49</v>
      </c>
      <c r="N647" s="1" t="s">
        <v>47</v>
      </c>
      <c r="O647" s="1" t="s">
        <v>47</v>
      </c>
      <c r="P647" s="1" t="s">
        <v>50</v>
      </c>
      <c r="Q647" s="1" t="s">
        <v>60</v>
      </c>
      <c r="R647" s="1">
        <v>354</v>
      </c>
      <c r="S647" s="1" t="s">
        <v>52</v>
      </c>
      <c r="T647" s="1">
        <v>1063</v>
      </c>
      <c r="U647" s="1">
        <v>0</v>
      </c>
      <c r="V647" s="1">
        <v>0</v>
      </c>
      <c r="W647" s="1">
        <v>1063</v>
      </c>
      <c r="X647" s="1">
        <v>1</v>
      </c>
      <c r="Y647" s="1">
        <v>0</v>
      </c>
      <c r="Z647" s="1">
        <v>3</v>
      </c>
      <c r="AA647" s="1">
        <v>1</v>
      </c>
      <c r="AB647" s="1" t="s">
        <v>47</v>
      </c>
      <c r="AC647" s="1">
        <v>6</v>
      </c>
      <c r="AD647" s="1" t="s">
        <v>53</v>
      </c>
      <c r="AE647" s="1" t="s">
        <v>54</v>
      </c>
      <c r="AF647" s="1">
        <v>1</v>
      </c>
      <c r="AG647" s="1">
        <v>0</v>
      </c>
      <c r="AH647" s="1">
        <v>2</v>
      </c>
      <c r="AI647" s="1">
        <v>2010</v>
      </c>
      <c r="AJ647" s="1" t="s">
        <v>9</v>
      </c>
      <c r="AK647" s="1">
        <v>128000</v>
      </c>
    </row>
    <row r="648" spans="1:37" x14ac:dyDescent="0.25">
      <c r="A648" s="5">
        <v>481</v>
      </c>
      <c r="B648" s="6">
        <v>20</v>
      </c>
      <c r="C648" s="6" t="s">
        <v>3</v>
      </c>
      <c r="D648" s="6">
        <v>16033</v>
      </c>
      <c r="E648" s="1" t="s">
        <v>64</v>
      </c>
      <c r="F648" s="1">
        <v>9</v>
      </c>
      <c r="G648" s="1">
        <v>5</v>
      </c>
      <c r="H648" s="1">
        <v>2004</v>
      </c>
      <c r="I648" s="1">
        <v>2005</v>
      </c>
      <c r="J648" s="1" t="s">
        <v>61</v>
      </c>
      <c r="K648" s="1" t="s">
        <v>48</v>
      </c>
      <c r="L648" s="1" t="s">
        <v>47</v>
      </c>
      <c r="M648" s="1" t="s">
        <v>55</v>
      </c>
      <c r="N648" s="1" t="s">
        <v>62</v>
      </c>
      <c r="O648" s="1" t="s">
        <v>47</v>
      </c>
      <c r="P648" s="1" t="s">
        <v>48</v>
      </c>
      <c r="Q648" s="1" t="s">
        <v>63</v>
      </c>
      <c r="R648" s="1">
        <v>1261</v>
      </c>
      <c r="S648" s="1" t="s">
        <v>52</v>
      </c>
      <c r="T648" s="1">
        <v>1850</v>
      </c>
      <c r="U648" s="1">
        <v>0</v>
      </c>
      <c r="V648" s="1">
        <v>0</v>
      </c>
      <c r="W648" s="1">
        <v>1850</v>
      </c>
      <c r="X648" s="1">
        <v>2</v>
      </c>
      <c r="Y648" s="1">
        <v>0</v>
      </c>
      <c r="Z648" s="1">
        <v>3</v>
      </c>
      <c r="AA648" s="1">
        <v>1</v>
      </c>
      <c r="AB648" s="1" t="s">
        <v>48</v>
      </c>
      <c r="AC648" s="1">
        <v>8</v>
      </c>
      <c r="AD648" s="1" t="s">
        <v>53</v>
      </c>
      <c r="AE648" s="1" t="s">
        <v>54</v>
      </c>
      <c r="AF648" s="1">
        <v>3</v>
      </c>
      <c r="AG648" s="1">
        <v>0</v>
      </c>
      <c r="AH648" s="1">
        <v>3</v>
      </c>
      <c r="AI648" s="1">
        <v>2006</v>
      </c>
      <c r="AJ648" s="1" t="s">
        <v>9</v>
      </c>
      <c r="AK648" s="1">
        <v>326000</v>
      </c>
    </row>
    <row r="649" spans="1:37" x14ac:dyDescent="0.25">
      <c r="A649" s="5">
        <v>1329</v>
      </c>
      <c r="B649" s="6">
        <v>50</v>
      </c>
      <c r="C649" s="6" t="s">
        <v>4</v>
      </c>
      <c r="D649" s="6">
        <v>10440</v>
      </c>
      <c r="E649" s="1" t="s">
        <v>59</v>
      </c>
      <c r="F649" s="1">
        <v>6</v>
      </c>
      <c r="G649" s="1">
        <v>7</v>
      </c>
      <c r="H649" s="1">
        <v>1920</v>
      </c>
      <c r="I649" s="1">
        <v>1950</v>
      </c>
      <c r="J649" s="1" t="s">
        <v>46</v>
      </c>
      <c r="K649" s="1" t="s">
        <v>48</v>
      </c>
      <c r="L649" s="1" t="s">
        <v>48</v>
      </c>
      <c r="M649" s="1" t="s">
        <v>67</v>
      </c>
      <c r="N649" s="1" t="s">
        <v>48</v>
      </c>
      <c r="O649" s="1" t="s">
        <v>47</v>
      </c>
      <c r="P649" s="1" t="s">
        <v>50</v>
      </c>
      <c r="Q649" s="1" t="s">
        <v>60</v>
      </c>
      <c r="R649" s="1">
        <v>493</v>
      </c>
      <c r="S649" s="1" t="s">
        <v>52</v>
      </c>
      <c r="T649" s="1">
        <v>1584</v>
      </c>
      <c r="U649" s="1">
        <v>1208</v>
      </c>
      <c r="V649" s="1">
        <v>0</v>
      </c>
      <c r="W649" s="1">
        <v>2792</v>
      </c>
      <c r="X649" s="1">
        <v>2</v>
      </c>
      <c r="Y649" s="1">
        <v>0</v>
      </c>
      <c r="Z649" s="1">
        <v>5</v>
      </c>
      <c r="AA649" s="1">
        <v>1</v>
      </c>
      <c r="AB649" s="1" t="s">
        <v>47</v>
      </c>
      <c r="AC649" s="1">
        <v>8</v>
      </c>
      <c r="AD649" s="1" t="s">
        <v>77</v>
      </c>
      <c r="AE649" s="1" t="s">
        <v>58</v>
      </c>
      <c r="AF649" s="1">
        <v>2</v>
      </c>
      <c r="AG649" s="1">
        <v>0</v>
      </c>
      <c r="AH649" s="1">
        <v>6</v>
      </c>
      <c r="AI649" s="1">
        <v>2008</v>
      </c>
      <c r="AJ649" s="1" t="s">
        <v>9</v>
      </c>
      <c r="AK649" s="1">
        <v>256000</v>
      </c>
    </row>
    <row r="650" spans="1:37" x14ac:dyDescent="0.25">
      <c r="A650" s="5">
        <v>1339</v>
      </c>
      <c r="B650" s="6">
        <v>60</v>
      </c>
      <c r="C650" s="6" t="s">
        <v>3</v>
      </c>
      <c r="D650" s="6">
        <v>13450</v>
      </c>
      <c r="E650" s="1" t="s">
        <v>59</v>
      </c>
      <c r="F650" s="1">
        <v>7</v>
      </c>
      <c r="G650" s="1">
        <v>5</v>
      </c>
      <c r="H650" s="1">
        <v>2002</v>
      </c>
      <c r="I650" s="1">
        <v>2002</v>
      </c>
      <c r="J650" s="1" t="s">
        <v>46</v>
      </c>
      <c r="K650" s="1" t="s">
        <v>48</v>
      </c>
      <c r="L650" s="1" t="s">
        <v>47</v>
      </c>
      <c r="M650" s="1" t="s">
        <v>55</v>
      </c>
      <c r="N650" s="1" t="s">
        <v>48</v>
      </c>
      <c r="O650" s="1" t="s">
        <v>47</v>
      </c>
      <c r="P650" s="1" t="s">
        <v>50</v>
      </c>
      <c r="Q650" s="1" t="s">
        <v>63</v>
      </c>
      <c r="R650" s="1">
        <v>700</v>
      </c>
      <c r="S650" s="1" t="s">
        <v>52</v>
      </c>
      <c r="T650" s="1">
        <v>920</v>
      </c>
      <c r="U650" s="1">
        <v>941</v>
      </c>
      <c r="V650" s="1">
        <v>0</v>
      </c>
      <c r="W650" s="1">
        <v>1861</v>
      </c>
      <c r="X650" s="1">
        <v>2</v>
      </c>
      <c r="Y650" s="1">
        <v>1</v>
      </c>
      <c r="Z650" s="1">
        <v>3</v>
      </c>
      <c r="AA650" s="1">
        <v>1</v>
      </c>
      <c r="AB650" s="1" t="s">
        <v>48</v>
      </c>
      <c r="AC650" s="1">
        <v>8</v>
      </c>
      <c r="AD650" s="1" t="s">
        <v>53</v>
      </c>
      <c r="AE650" s="1" t="s">
        <v>69</v>
      </c>
      <c r="AF650" s="1">
        <v>2</v>
      </c>
      <c r="AG650" s="1">
        <v>0</v>
      </c>
      <c r="AH650" s="1">
        <v>6</v>
      </c>
      <c r="AI650" s="1">
        <v>2006</v>
      </c>
      <c r="AJ650" s="1" t="s">
        <v>9</v>
      </c>
      <c r="AK650" s="1">
        <v>200000</v>
      </c>
    </row>
    <row r="651" spans="1:37" x14ac:dyDescent="0.25">
      <c r="A651" s="5">
        <v>107</v>
      </c>
      <c r="B651" s="6">
        <v>30</v>
      </c>
      <c r="C651" s="6" t="s">
        <v>4</v>
      </c>
      <c r="D651" s="6">
        <v>10800</v>
      </c>
      <c r="E651" s="1" t="s">
        <v>45</v>
      </c>
      <c r="F651" s="1">
        <v>4</v>
      </c>
      <c r="G651" s="1">
        <v>7</v>
      </c>
      <c r="H651" s="1">
        <v>1885</v>
      </c>
      <c r="I651" s="1">
        <v>1995</v>
      </c>
      <c r="J651" s="1" t="s">
        <v>61</v>
      </c>
      <c r="K651" s="1" t="s">
        <v>47</v>
      </c>
      <c r="L651" s="1" t="s">
        <v>47</v>
      </c>
      <c r="M651" s="1" t="s">
        <v>67</v>
      </c>
      <c r="N651" s="1" t="s">
        <v>66</v>
      </c>
      <c r="O651" s="1" t="s">
        <v>47</v>
      </c>
      <c r="P651" s="1" t="s">
        <v>50</v>
      </c>
      <c r="Q651" s="1" t="s">
        <v>56</v>
      </c>
      <c r="R651" s="1">
        <v>0</v>
      </c>
      <c r="S651" s="1" t="s">
        <v>52</v>
      </c>
      <c r="T651" s="1">
        <v>1047</v>
      </c>
      <c r="U651" s="1">
        <v>0</v>
      </c>
      <c r="V651" s="1">
        <v>0</v>
      </c>
      <c r="W651" s="1">
        <v>1047</v>
      </c>
      <c r="X651" s="1">
        <v>1</v>
      </c>
      <c r="Y651" s="1">
        <v>0</v>
      </c>
      <c r="Z651" s="1">
        <v>2</v>
      </c>
      <c r="AA651" s="1">
        <v>1</v>
      </c>
      <c r="AB651" s="1" t="s">
        <v>47</v>
      </c>
      <c r="AC651" s="1">
        <v>6</v>
      </c>
      <c r="AD651" s="1" t="s">
        <v>53</v>
      </c>
      <c r="AE651" s="1" t="s">
        <v>58</v>
      </c>
      <c r="AF651" s="1">
        <v>1</v>
      </c>
      <c r="AG651" s="1">
        <v>0</v>
      </c>
      <c r="AH651" s="1">
        <v>8</v>
      </c>
      <c r="AI651" s="1">
        <v>2007</v>
      </c>
      <c r="AJ651" s="1" t="s">
        <v>9</v>
      </c>
      <c r="AK651" s="1">
        <v>100000</v>
      </c>
    </row>
    <row r="652" spans="1:37" x14ac:dyDescent="0.25">
      <c r="A652" s="5">
        <v>668</v>
      </c>
      <c r="B652" s="6">
        <v>20</v>
      </c>
      <c r="C652" s="6" t="s">
        <v>3</v>
      </c>
      <c r="D652" s="6">
        <v>8125</v>
      </c>
      <c r="E652" s="1" t="s">
        <v>45</v>
      </c>
      <c r="F652" s="1">
        <v>6</v>
      </c>
      <c r="G652" s="1">
        <v>5</v>
      </c>
      <c r="H652" s="1">
        <v>1994</v>
      </c>
      <c r="I652" s="1">
        <v>1998</v>
      </c>
      <c r="J652" s="1" t="s">
        <v>46</v>
      </c>
      <c r="K652" s="1" t="s">
        <v>47</v>
      </c>
      <c r="L652" s="1" t="s">
        <v>47</v>
      </c>
      <c r="M652" s="1" t="s">
        <v>55</v>
      </c>
      <c r="N652" s="1" t="s">
        <v>48</v>
      </c>
      <c r="O652" s="1" t="s">
        <v>47</v>
      </c>
      <c r="P652" s="1" t="s">
        <v>50</v>
      </c>
      <c r="Q652" s="1" t="s">
        <v>63</v>
      </c>
      <c r="R652" s="1">
        <v>1138</v>
      </c>
      <c r="S652" s="1" t="s">
        <v>52</v>
      </c>
      <c r="T652" s="1">
        <v>1679</v>
      </c>
      <c r="U652" s="1">
        <v>0</v>
      </c>
      <c r="V652" s="1">
        <v>0</v>
      </c>
      <c r="W652" s="1">
        <v>1679</v>
      </c>
      <c r="X652" s="1">
        <v>2</v>
      </c>
      <c r="Y652" s="1">
        <v>0</v>
      </c>
      <c r="Z652" s="1">
        <v>3</v>
      </c>
      <c r="AA652" s="1">
        <v>1</v>
      </c>
      <c r="AB652" s="1" t="s">
        <v>48</v>
      </c>
      <c r="AC652" s="1">
        <v>7</v>
      </c>
      <c r="AD652" s="1" t="s">
        <v>53</v>
      </c>
      <c r="AE652" s="1" t="s">
        <v>54</v>
      </c>
      <c r="AF652" s="1">
        <v>2</v>
      </c>
      <c r="AG652" s="1">
        <v>0</v>
      </c>
      <c r="AH652" s="1">
        <v>10</v>
      </c>
      <c r="AI652" s="1">
        <v>2008</v>
      </c>
      <c r="AJ652" s="1" t="s">
        <v>9</v>
      </c>
      <c r="AK652" s="1">
        <v>193500</v>
      </c>
    </row>
    <row r="653" spans="1:37" x14ac:dyDescent="0.25">
      <c r="A653" s="5">
        <v>961</v>
      </c>
      <c r="B653" s="6">
        <v>20</v>
      </c>
      <c r="C653" s="6" t="s">
        <v>3</v>
      </c>
      <c r="D653" s="6">
        <v>7207</v>
      </c>
      <c r="E653" s="1" t="s">
        <v>45</v>
      </c>
      <c r="F653" s="1">
        <v>5</v>
      </c>
      <c r="G653" s="1">
        <v>7</v>
      </c>
      <c r="H653" s="1">
        <v>1958</v>
      </c>
      <c r="I653" s="1">
        <v>2008</v>
      </c>
      <c r="J653" s="1" t="s">
        <v>46</v>
      </c>
      <c r="K653" s="1" t="s">
        <v>47</v>
      </c>
      <c r="L653" s="1" t="s">
        <v>48</v>
      </c>
      <c r="M653" s="1" t="s">
        <v>49</v>
      </c>
      <c r="N653" s="1" t="s">
        <v>47</v>
      </c>
      <c r="O653" s="1" t="s">
        <v>47</v>
      </c>
      <c r="P653" s="1" t="s">
        <v>48</v>
      </c>
      <c r="Q653" s="1" t="s">
        <v>51</v>
      </c>
      <c r="R653" s="1">
        <v>696</v>
      </c>
      <c r="S653" s="1" t="s">
        <v>52</v>
      </c>
      <c r="T653" s="1">
        <v>858</v>
      </c>
      <c r="U653" s="1">
        <v>0</v>
      </c>
      <c r="V653" s="1">
        <v>0</v>
      </c>
      <c r="W653" s="1">
        <v>858</v>
      </c>
      <c r="X653" s="1">
        <v>1</v>
      </c>
      <c r="Y653" s="1">
        <v>0</v>
      </c>
      <c r="Z653" s="1">
        <v>2</v>
      </c>
      <c r="AA653" s="1">
        <v>1</v>
      </c>
      <c r="AB653" s="1" t="s">
        <v>47</v>
      </c>
      <c r="AC653" s="1">
        <v>4</v>
      </c>
      <c r="AD653" s="1" t="s">
        <v>53</v>
      </c>
      <c r="AE653" s="1" t="s">
        <v>76</v>
      </c>
      <c r="AF653" s="1">
        <v>0</v>
      </c>
      <c r="AG653" s="1">
        <v>0</v>
      </c>
      <c r="AH653" s="1">
        <v>2</v>
      </c>
      <c r="AI653" s="1">
        <v>2010</v>
      </c>
      <c r="AJ653" s="1" t="s">
        <v>9</v>
      </c>
      <c r="AK653" s="1">
        <v>116500</v>
      </c>
    </row>
    <row r="654" spans="1:37" x14ac:dyDescent="0.25">
      <c r="A654" s="5">
        <v>94</v>
      </c>
      <c r="B654" s="6">
        <v>190</v>
      </c>
      <c r="C654" s="6" t="s">
        <v>7</v>
      </c>
      <c r="D654" s="6">
        <v>7200</v>
      </c>
      <c r="E654" s="1" t="s">
        <v>59</v>
      </c>
      <c r="F654" s="1">
        <v>6</v>
      </c>
      <c r="G654" s="1">
        <v>6</v>
      </c>
      <c r="H654" s="1">
        <v>1910</v>
      </c>
      <c r="I654" s="1">
        <v>1998</v>
      </c>
      <c r="J654" s="1" t="s">
        <v>61</v>
      </c>
      <c r="K654" s="1" t="s">
        <v>47</v>
      </c>
      <c r="L654" s="1" t="s">
        <v>47</v>
      </c>
      <c r="M654" s="1" t="s">
        <v>67</v>
      </c>
      <c r="N654" s="1" t="s">
        <v>47</v>
      </c>
      <c r="O654" s="1" t="s">
        <v>66</v>
      </c>
      <c r="P654" s="1" t="s">
        <v>70</v>
      </c>
      <c r="Q654" s="1" t="s">
        <v>60</v>
      </c>
      <c r="R654" s="1">
        <v>1046</v>
      </c>
      <c r="S654" s="1" t="s">
        <v>75</v>
      </c>
      <c r="T654" s="1">
        <v>1260</v>
      </c>
      <c r="U654" s="1">
        <v>1031</v>
      </c>
      <c r="V654" s="1">
        <v>0</v>
      </c>
      <c r="W654" s="1">
        <v>2291</v>
      </c>
      <c r="X654" s="1">
        <v>2</v>
      </c>
      <c r="Y654" s="1">
        <v>0</v>
      </c>
      <c r="Z654" s="1">
        <v>4</v>
      </c>
      <c r="AA654" s="1">
        <v>2</v>
      </c>
      <c r="AB654" s="1" t="s">
        <v>47</v>
      </c>
      <c r="AC654" s="1">
        <v>9</v>
      </c>
      <c r="AD654" s="1" t="s">
        <v>53</v>
      </c>
      <c r="AE654" s="1" t="s">
        <v>58</v>
      </c>
      <c r="AF654" s="1">
        <v>2</v>
      </c>
      <c r="AG654" s="1">
        <v>0</v>
      </c>
      <c r="AH654" s="1">
        <v>11</v>
      </c>
      <c r="AI654" s="1">
        <v>2007</v>
      </c>
      <c r="AJ654" s="1" t="s">
        <v>9</v>
      </c>
      <c r="AK654" s="1">
        <v>133900</v>
      </c>
    </row>
    <row r="655" spans="1:37" x14ac:dyDescent="0.25">
      <c r="A655" s="5">
        <v>1144</v>
      </c>
      <c r="B655" s="6">
        <v>20</v>
      </c>
      <c r="C655" s="6" t="s">
        <v>3</v>
      </c>
      <c r="D655" s="6">
        <v>9000</v>
      </c>
      <c r="E655" s="1" t="s">
        <v>45</v>
      </c>
      <c r="F655" s="1">
        <v>5</v>
      </c>
      <c r="G655" s="1">
        <v>3</v>
      </c>
      <c r="H655" s="1">
        <v>1959</v>
      </c>
      <c r="I655" s="1">
        <v>1959</v>
      </c>
      <c r="J655" s="1" t="s">
        <v>46</v>
      </c>
      <c r="K655" s="1" t="s">
        <v>47</v>
      </c>
      <c r="L655" s="1" t="s">
        <v>47</v>
      </c>
      <c r="M655" s="1" t="s">
        <v>49</v>
      </c>
      <c r="N655" s="1" t="s">
        <v>47</v>
      </c>
      <c r="O655" s="1" t="s">
        <v>47</v>
      </c>
      <c r="P655" s="1" t="s">
        <v>50</v>
      </c>
      <c r="Q655" s="1" t="s">
        <v>63</v>
      </c>
      <c r="R655" s="1">
        <v>288</v>
      </c>
      <c r="S655" s="1" t="s">
        <v>52</v>
      </c>
      <c r="T655" s="1">
        <v>1006</v>
      </c>
      <c r="U655" s="1">
        <v>0</v>
      </c>
      <c r="V655" s="1">
        <v>0</v>
      </c>
      <c r="W655" s="1">
        <v>1006</v>
      </c>
      <c r="X655" s="1">
        <v>1</v>
      </c>
      <c r="Y655" s="1">
        <v>0</v>
      </c>
      <c r="Z655" s="1">
        <v>3</v>
      </c>
      <c r="AA655" s="1">
        <v>1</v>
      </c>
      <c r="AB655" s="1" t="s">
        <v>47</v>
      </c>
      <c r="AC655" s="1">
        <v>5</v>
      </c>
      <c r="AD655" s="1" t="s">
        <v>53</v>
      </c>
      <c r="AE655" s="1" t="s">
        <v>76</v>
      </c>
      <c r="AF655" s="1">
        <v>0</v>
      </c>
      <c r="AG655" s="1">
        <v>0</v>
      </c>
      <c r="AH655" s="1">
        <v>7</v>
      </c>
      <c r="AI655" s="1">
        <v>2008</v>
      </c>
      <c r="AJ655" s="1" t="s">
        <v>9</v>
      </c>
      <c r="AK655" s="1">
        <v>80000</v>
      </c>
    </row>
    <row r="656" spans="1:37" x14ac:dyDescent="0.25">
      <c r="A656" s="5">
        <v>852</v>
      </c>
      <c r="B656" s="6">
        <v>120</v>
      </c>
      <c r="C656" s="6" t="s">
        <v>3</v>
      </c>
      <c r="D656" s="6">
        <v>3196</v>
      </c>
      <c r="E656" s="1" t="s">
        <v>45</v>
      </c>
      <c r="F656" s="1">
        <v>8</v>
      </c>
      <c r="G656" s="1">
        <v>5</v>
      </c>
      <c r="H656" s="1">
        <v>2003</v>
      </c>
      <c r="I656" s="1">
        <v>2003</v>
      </c>
      <c r="J656" s="1" t="s">
        <v>46</v>
      </c>
      <c r="K656" s="1" t="s">
        <v>48</v>
      </c>
      <c r="L656" s="1" t="s">
        <v>47</v>
      </c>
      <c r="M656" s="1" t="s">
        <v>55</v>
      </c>
      <c r="N656" s="1" t="s">
        <v>48</v>
      </c>
      <c r="O656" s="1" t="s">
        <v>47</v>
      </c>
      <c r="P656" s="1" t="s">
        <v>48</v>
      </c>
      <c r="Q656" s="1" t="s">
        <v>56</v>
      </c>
      <c r="R656" s="1">
        <v>0</v>
      </c>
      <c r="S656" s="1" t="s">
        <v>52</v>
      </c>
      <c r="T656" s="1">
        <v>1456</v>
      </c>
      <c r="U656" s="1">
        <v>0</v>
      </c>
      <c r="V656" s="1">
        <v>0</v>
      </c>
      <c r="W656" s="1">
        <v>1456</v>
      </c>
      <c r="X656" s="1">
        <v>2</v>
      </c>
      <c r="Y656" s="1">
        <v>0</v>
      </c>
      <c r="Z656" s="1">
        <v>2</v>
      </c>
      <c r="AA656" s="1">
        <v>1</v>
      </c>
      <c r="AB656" s="1" t="s">
        <v>48</v>
      </c>
      <c r="AC656" s="1">
        <v>7</v>
      </c>
      <c r="AD656" s="1" t="s">
        <v>53</v>
      </c>
      <c r="AE656" s="1" t="s">
        <v>54</v>
      </c>
      <c r="AF656" s="1">
        <v>2</v>
      </c>
      <c r="AG656" s="1">
        <v>0</v>
      </c>
      <c r="AH656" s="1">
        <v>5</v>
      </c>
      <c r="AI656" s="1">
        <v>2006</v>
      </c>
      <c r="AJ656" s="1" t="s">
        <v>9</v>
      </c>
      <c r="AK656" s="1">
        <v>215000</v>
      </c>
    </row>
    <row r="657" spans="1:37" x14ac:dyDescent="0.25">
      <c r="A657" s="5">
        <v>1128</v>
      </c>
      <c r="B657" s="6">
        <v>20</v>
      </c>
      <c r="C657" s="6" t="s">
        <v>3</v>
      </c>
      <c r="D657" s="6">
        <v>14572</v>
      </c>
      <c r="E657" s="1" t="s">
        <v>59</v>
      </c>
      <c r="F657" s="1">
        <v>7</v>
      </c>
      <c r="G657" s="1">
        <v>5</v>
      </c>
      <c r="H657" s="1">
        <v>2004</v>
      </c>
      <c r="I657" s="1">
        <v>2004</v>
      </c>
      <c r="J657" s="1" t="s">
        <v>61</v>
      </c>
      <c r="K657" s="1" t="s">
        <v>48</v>
      </c>
      <c r="L657" s="1" t="s">
        <v>47</v>
      </c>
      <c r="M657" s="1" t="s">
        <v>55</v>
      </c>
      <c r="N657" s="1" t="s">
        <v>48</v>
      </c>
      <c r="O657" s="1" t="s">
        <v>47</v>
      </c>
      <c r="P657" s="1" t="s">
        <v>68</v>
      </c>
      <c r="Q657" s="1" t="s">
        <v>63</v>
      </c>
      <c r="R657" s="1">
        <v>1300</v>
      </c>
      <c r="S657" s="1" t="s">
        <v>52</v>
      </c>
      <c r="T657" s="1">
        <v>1530</v>
      </c>
      <c r="U657" s="1">
        <v>0</v>
      </c>
      <c r="V657" s="1">
        <v>0</v>
      </c>
      <c r="W657" s="1">
        <v>1530</v>
      </c>
      <c r="X657" s="1">
        <v>2</v>
      </c>
      <c r="Y657" s="1">
        <v>0</v>
      </c>
      <c r="Z657" s="1">
        <v>3</v>
      </c>
      <c r="AA657" s="1">
        <v>1</v>
      </c>
      <c r="AB657" s="1" t="s">
        <v>48</v>
      </c>
      <c r="AC657" s="1">
        <v>7</v>
      </c>
      <c r="AD657" s="1" t="s">
        <v>53</v>
      </c>
      <c r="AE657" s="1" t="s">
        <v>54</v>
      </c>
      <c r="AF657" s="1">
        <v>3</v>
      </c>
      <c r="AG657" s="1">
        <v>0</v>
      </c>
      <c r="AH657" s="1">
        <v>11</v>
      </c>
      <c r="AI657" s="1">
        <v>2007</v>
      </c>
      <c r="AJ657" s="1" t="s">
        <v>11</v>
      </c>
      <c r="AK657" s="1">
        <v>259000</v>
      </c>
    </row>
    <row r="658" spans="1:37" x14ac:dyDescent="0.25">
      <c r="A658" s="5">
        <v>168</v>
      </c>
      <c r="B658" s="6">
        <v>60</v>
      </c>
      <c r="C658" s="6" t="s">
        <v>3</v>
      </c>
      <c r="D658" s="6">
        <v>10562</v>
      </c>
      <c r="E658" s="1" t="s">
        <v>45</v>
      </c>
      <c r="F658" s="1">
        <v>8</v>
      </c>
      <c r="G658" s="1">
        <v>5</v>
      </c>
      <c r="H658" s="1">
        <v>2007</v>
      </c>
      <c r="I658" s="1">
        <v>2007</v>
      </c>
      <c r="J658" s="1" t="s">
        <v>46</v>
      </c>
      <c r="K658" s="1" t="s">
        <v>48</v>
      </c>
      <c r="L658" s="1" t="s">
        <v>47</v>
      </c>
      <c r="M658" s="1" t="s">
        <v>55</v>
      </c>
      <c r="N658" s="1" t="s">
        <v>62</v>
      </c>
      <c r="O658" s="1" t="s">
        <v>47</v>
      </c>
      <c r="P658" s="1" t="s">
        <v>50</v>
      </c>
      <c r="Q658" s="1" t="s">
        <v>63</v>
      </c>
      <c r="R658" s="1">
        <v>1288</v>
      </c>
      <c r="S658" s="1" t="s">
        <v>52</v>
      </c>
      <c r="T658" s="1">
        <v>1610</v>
      </c>
      <c r="U658" s="1">
        <v>551</v>
      </c>
      <c r="V658" s="1">
        <v>0</v>
      </c>
      <c r="W658" s="1">
        <v>2161</v>
      </c>
      <c r="X658" s="1">
        <v>1</v>
      </c>
      <c r="Y658" s="1">
        <v>1</v>
      </c>
      <c r="Z658" s="1">
        <v>3</v>
      </c>
      <c r="AA658" s="1">
        <v>1</v>
      </c>
      <c r="AB658" s="1" t="s">
        <v>62</v>
      </c>
      <c r="AC658" s="1">
        <v>8</v>
      </c>
      <c r="AD658" s="1" t="s">
        <v>53</v>
      </c>
      <c r="AE658" s="1" t="s">
        <v>54</v>
      </c>
      <c r="AF658" s="1">
        <v>3</v>
      </c>
      <c r="AG658" s="1">
        <v>0</v>
      </c>
      <c r="AH658" s="1">
        <v>11</v>
      </c>
      <c r="AI658" s="1">
        <v>2007</v>
      </c>
      <c r="AJ658" s="1" t="s">
        <v>10</v>
      </c>
      <c r="AK658" s="1">
        <v>325624</v>
      </c>
    </row>
    <row r="659" spans="1:37" x14ac:dyDescent="0.25">
      <c r="A659" s="5">
        <v>593</v>
      </c>
      <c r="B659" s="6">
        <v>20</v>
      </c>
      <c r="C659" s="6" t="s">
        <v>3</v>
      </c>
      <c r="D659" s="6">
        <v>6600</v>
      </c>
      <c r="E659" s="1" t="s">
        <v>45</v>
      </c>
      <c r="F659" s="1">
        <v>5</v>
      </c>
      <c r="G659" s="1">
        <v>8</v>
      </c>
      <c r="H659" s="1">
        <v>1982</v>
      </c>
      <c r="I659" s="1">
        <v>2003</v>
      </c>
      <c r="J659" s="1" t="s">
        <v>46</v>
      </c>
      <c r="K659" s="1" t="s">
        <v>47</v>
      </c>
      <c r="L659" s="1" t="s">
        <v>48</v>
      </c>
      <c r="M659" s="1" t="s">
        <v>55</v>
      </c>
      <c r="N659" s="1" t="s">
        <v>47</v>
      </c>
      <c r="O659" s="1" t="s">
        <v>48</v>
      </c>
      <c r="P659" s="1" t="s">
        <v>50</v>
      </c>
      <c r="Q659" s="1" t="s">
        <v>63</v>
      </c>
      <c r="R659" s="1">
        <v>816</v>
      </c>
      <c r="S659" s="1" t="s">
        <v>52</v>
      </c>
      <c r="T659" s="1">
        <v>816</v>
      </c>
      <c r="U659" s="1">
        <v>0</v>
      </c>
      <c r="V659" s="1">
        <v>0</v>
      </c>
      <c r="W659" s="1">
        <v>816</v>
      </c>
      <c r="X659" s="1">
        <v>1</v>
      </c>
      <c r="Y659" s="1">
        <v>0</v>
      </c>
      <c r="Z659" s="1">
        <v>2</v>
      </c>
      <c r="AA659" s="1">
        <v>1</v>
      </c>
      <c r="AB659" s="1" t="s">
        <v>47</v>
      </c>
      <c r="AC659" s="1">
        <v>4</v>
      </c>
      <c r="AD659" s="1" t="s">
        <v>53</v>
      </c>
      <c r="AE659" s="1" t="s">
        <v>58</v>
      </c>
      <c r="AF659" s="1">
        <v>2</v>
      </c>
      <c r="AG659" s="1">
        <v>0</v>
      </c>
      <c r="AH659" s="1">
        <v>6</v>
      </c>
      <c r="AI659" s="1">
        <v>2008</v>
      </c>
      <c r="AJ659" s="1" t="s">
        <v>9</v>
      </c>
      <c r="AK659" s="1">
        <v>138000</v>
      </c>
    </row>
    <row r="660" spans="1:37" x14ac:dyDescent="0.25">
      <c r="A660" s="5">
        <v>845</v>
      </c>
      <c r="B660" s="6">
        <v>50</v>
      </c>
      <c r="C660" s="6" t="s">
        <v>4</v>
      </c>
      <c r="D660" s="6">
        <v>12665</v>
      </c>
      <c r="E660" s="1" t="s">
        <v>45</v>
      </c>
      <c r="F660" s="1">
        <v>5</v>
      </c>
      <c r="G660" s="1">
        <v>8</v>
      </c>
      <c r="H660" s="1">
        <v>1915</v>
      </c>
      <c r="I660" s="1">
        <v>1950</v>
      </c>
      <c r="J660" s="1" t="s">
        <v>46</v>
      </c>
      <c r="K660" s="1" t="s">
        <v>47</v>
      </c>
      <c r="L660" s="1" t="s">
        <v>47</v>
      </c>
      <c r="M660" s="1" t="s">
        <v>67</v>
      </c>
      <c r="N660" s="1" t="s">
        <v>47</v>
      </c>
      <c r="O660" s="1" t="s">
        <v>47</v>
      </c>
      <c r="P660" s="1" t="s">
        <v>70</v>
      </c>
      <c r="Q660" s="1" t="s">
        <v>56</v>
      </c>
      <c r="R660" s="1">
        <v>0</v>
      </c>
      <c r="S660" s="1" t="s">
        <v>52</v>
      </c>
      <c r="T660" s="1">
        <v>876</v>
      </c>
      <c r="U660" s="1">
        <v>540</v>
      </c>
      <c r="V660" s="1">
        <v>0</v>
      </c>
      <c r="W660" s="1">
        <v>1416</v>
      </c>
      <c r="X660" s="1">
        <v>1</v>
      </c>
      <c r="Y660" s="1">
        <v>1</v>
      </c>
      <c r="Z660" s="1">
        <v>4</v>
      </c>
      <c r="AA660" s="1">
        <v>1</v>
      </c>
      <c r="AB660" s="1" t="s">
        <v>47</v>
      </c>
      <c r="AC660" s="1">
        <v>7</v>
      </c>
      <c r="AD660" s="1" t="s">
        <v>53</v>
      </c>
      <c r="AE660" s="1" t="s">
        <v>58</v>
      </c>
      <c r="AF660" s="1">
        <v>3</v>
      </c>
      <c r="AG660" s="1">
        <v>0</v>
      </c>
      <c r="AH660" s="1">
        <v>6</v>
      </c>
      <c r="AI660" s="1">
        <v>2008</v>
      </c>
      <c r="AJ660" s="1" t="s">
        <v>9</v>
      </c>
      <c r="AK660" s="1">
        <v>153900</v>
      </c>
    </row>
    <row r="661" spans="1:37" x14ac:dyDescent="0.25">
      <c r="A661" s="5">
        <v>1433</v>
      </c>
      <c r="B661" s="6">
        <v>30</v>
      </c>
      <c r="C661" s="6" t="s">
        <v>3</v>
      </c>
      <c r="D661" s="6">
        <v>10800</v>
      </c>
      <c r="E661" s="1" t="s">
        <v>45</v>
      </c>
      <c r="F661" s="1">
        <v>4</v>
      </c>
      <c r="G661" s="1">
        <v>6</v>
      </c>
      <c r="H661" s="1">
        <v>1927</v>
      </c>
      <c r="I661" s="1">
        <v>2007</v>
      </c>
      <c r="J661" s="1" t="s">
        <v>46</v>
      </c>
      <c r="K661" s="1" t="s">
        <v>47</v>
      </c>
      <c r="L661" s="1" t="s">
        <v>47</v>
      </c>
      <c r="M661" s="1" t="s">
        <v>67</v>
      </c>
      <c r="N661" s="1" t="s">
        <v>47</v>
      </c>
      <c r="O661" s="1" t="s">
        <v>47</v>
      </c>
      <c r="P661" s="1" t="s">
        <v>50</v>
      </c>
      <c r="Q661" s="1" t="s">
        <v>56</v>
      </c>
      <c r="R661" s="1">
        <v>0</v>
      </c>
      <c r="S661" s="1" t="s">
        <v>52</v>
      </c>
      <c r="T661" s="1">
        <v>968</v>
      </c>
      <c r="U661" s="1">
        <v>0</v>
      </c>
      <c r="V661" s="1">
        <v>0</v>
      </c>
      <c r="W661" s="1">
        <v>968</v>
      </c>
      <c r="X661" s="1">
        <v>2</v>
      </c>
      <c r="Y661" s="1">
        <v>0</v>
      </c>
      <c r="Z661" s="1">
        <v>4</v>
      </c>
      <c r="AA661" s="1">
        <v>1</v>
      </c>
      <c r="AB661" s="1" t="s">
        <v>47</v>
      </c>
      <c r="AC661" s="1">
        <v>5</v>
      </c>
      <c r="AD661" s="1" t="s">
        <v>53</v>
      </c>
      <c r="AE661" s="1" t="s">
        <v>58</v>
      </c>
      <c r="AF661" s="1">
        <v>1</v>
      </c>
      <c r="AG661" s="1">
        <v>0</v>
      </c>
      <c r="AH661" s="1">
        <v>8</v>
      </c>
      <c r="AI661" s="1">
        <v>2007</v>
      </c>
      <c r="AJ661" s="1" t="s">
        <v>9</v>
      </c>
      <c r="AK661" s="1">
        <v>64500</v>
      </c>
    </row>
    <row r="662" spans="1:37" x14ac:dyDescent="0.25">
      <c r="A662" s="5">
        <v>691</v>
      </c>
      <c r="B662" s="6">
        <v>120</v>
      </c>
      <c r="C662" s="6" t="s">
        <v>4</v>
      </c>
      <c r="D662" s="6">
        <v>4426</v>
      </c>
      <c r="E662" s="1" t="s">
        <v>45</v>
      </c>
      <c r="F662" s="1">
        <v>6</v>
      </c>
      <c r="G662" s="1">
        <v>5</v>
      </c>
      <c r="H662" s="1">
        <v>2004</v>
      </c>
      <c r="I662" s="1">
        <v>2004</v>
      </c>
      <c r="J662" s="1" t="s">
        <v>46</v>
      </c>
      <c r="K662" s="1" t="s">
        <v>48</v>
      </c>
      <c r="L662" s="1" t="s">
        <v>47</v>
      </c>
      <c r="M662" s="1" t="s">
        <v>55</v>
      </c>
      <c r="N662" s="1" t="s">
        <v>48</v>
      </c>
      <c r="O662" s="1" t="s">
        <v>47</v>
      </c>
      <c r="P662" s="1" t="s">
        <v>48</v>
      </c>
      <c r="Q662" s="1" t="s">
        <v>63</v>
      </c>
      <c r="R662" s="1">
        <v>697</v>
      </c>
      <c r="S662" s="1" t="s">
        <v>52</v>
      </c>
      <c r="T662" s="1">
        <v>848</v>
      </c>
      <c r="U662" s="1">
        <v>0</v>
      </c>
      <c r="V662" s="1">
        <v>0</v>
      </c>
      <c r="W662" s="1">
        <v>848</v>
      </c>
      <c r="X662" s="1">
        <v>1</v>
      </c>
      <c r="Y662" s="1">
        <v>0</v>
      </c>
      <c r="Z662" s="1">
        <v>1</v>
      </c>
      <c r="AA662" s="1">
        <v>1</v>
      </c>
      <c r="AB662" s="1" t="s">
        <v>48</v>
      </c>
      <c r="AC662" s="1">
        <v>3</v>
      </c>
      <c r="AD662" s="1" t="s">
        <v>53</v>
      </c>
      <c r="AE662" s="1" t="s">
        <v>54</v>
      </c>
      <c r="AF662" s="1">
        <v>2</v>
      </c>
      <c r="AG662" s="1">
        <v>0</v>
      </c>
      <c r="AH662" s="1">
        <v>5</v>
      </c>
      <c r="AI662" s="1">
        <v>2008</v>
      </c>
      <c r="AJ662" s="1" t="s">
        <v>9</v>
      </c>
      <c r="AK662" s="1">
        <v>141000</v>
      </c>
    </row>
    <row r="663" spans="1:37" x14ac:dyDescent="0.25">
      <c r="A663" s="5">
        <v>461</v>
      </c>
      <c r="B663" s="6">
        <v>60</v>
      </c>
      <c r="C663" s="6" t="s">
        <v>5</v>
      </c>
      <c r="D663" s="6">
        <v>8004</v>
      </c>
      <c r="E663" s="1" t="s">
        <v>45</v>
      </c>
      <c r="F663" s="1">
        <v>8</v>
      </c>
      <c r="G663" s="1">
        <v>5</v>
      </c>
      <c r="H663" s="1">
        <v>2009</v>
      </c>
      <c r="I663" s="1">
        <v>2009</v>
      </c>
      <c r="J663" s="1" t="s">
        <v>46</v>
      </c>
      <c r="K663" s="1" t="s">
        <v>48</v>
      </c>
      <c r="L663" s="1" t="s">
        <v>47</v>
      </c>
      <c r="M663" s="1" t="s">
        <v>55</v>
      </c>
      <c r="N663" s="1" t="s">
        <v>48</v>
      </c>
      <c r="O663" s="1" t="s">
        <v>47</v>
      </c>
      <c r="P663" s="1" t="s">
        <v>50</v>
      </c>
      <c r="Q663" s="1" t="s">
        <v>63</v>
      </c>
      <c r="R663" s="1">
        <v>544</v>
      </c>
      <c r="S663" s="1" t="s">
        <v>52</v>
      </c>
      <c r="T663" s="1">
        <v>832</v>
      </c>
      <c r="U663" s="1">
        <v>1103</v>
      </c>
      <c r="V663" s="1">
        <v>0</v>
      </c>
      <c r="W663" s="1">
        <v>1935</v>
      </c>
      <c r="X663" s="1">
        <v>2</v>
      </c>
      <c r="Y663" s="1">
        <v>1</v>
      </c>
      <c r="Z663" s="1">
        <v>3</v>
      </c>
      <c r="AA663" s="1">
        <v>1</v>
      </c>
      <c r="AB663" s="1" t="s">
        <v>47</v>
      </c>
      <c r="AC663" s="1">
        <v>8</v>
      </c>
      <c r="AD663" s="1" t="s">
        <v>53</v>
      </c>
      <c r="AE663" s="1" t="s">
        <v>69</v>
      </c>
      <c r="AF663" s="1">
        <v>2</v>
      </c>
      <c r="AG663" s="1">
        <v>0</v>
      </c>
      <c r="AH663" s="1">
        <v>12</v>
      </c>
      <c r="AI663" s="1">
        <v>2009</v>
      </c>
      <c r="AJ663" s="1" t="s">
        <v>10</v>
      </c>
      <c r="AK663" s="1">
        <v>263435</v>
      </c>
    </row>
    <row r="664" spans="1:37" x14ac:dyDescent="0.25">
      <c r="A664" s="5">
        <v>735</v>
      </c>
      <c r="B664" s="6">
        <v>20</v>
      </c>
      <c r="C664" s="6" t="s">
        <v>3</v>
      </c>
      <c r="D664" s="6">
        <v>8978</v>
      </c>
      <c r="E664" s="1" t="s">
        <v>59</v>
      </c>
      <c r="F664" s="1">
        <v>5</v>
      </c>
      <c r="G664" s="1">
        <v>5</v>
      </c>
      <c r="H664" s="1">
        <v>1968</v>
      </c>
      <c r="I664" s="1">
        <v>1968</v>
      </c>
      <c r="J664" s="1" t="s">
        <v>46</v>
      </c>
      <c r="K664" s="1" t="s">
        <v>47</v>
      </c>
      <c r="L664" s="1" t="s">
        <v>47</v>
      </c>
      <c r="M664" s="1" t="s">
        <v>55</v>
      </c>
      <c r="N664" s="1" t="s">
        <v>47</v>
      </c>
      <c r="O664" s="1" t="s">
        <v>47</v>
      </c>
      <c r="P664" s="1" t="s">
        <v>50</v>
      </c>
      <c r="Q664" s="1" t="s">
        <v>56</v>
      </c>
      <c r="R664" s="1">
        <v>0</v>
      </c>
      <c r="S664" s="1" t="s">
        <v>52</v>
      </c>
      <c r="T664" s="1">
        <v>948</v>
      </c>
      <c r="U664" s="1">
        <v>0</v>
      </c>
      <c r="V664" s="1">
        <v>0</v>
      </c>
      <c r="W664" s="1">
        <v>948</v>
      </c>
      <c r="X664" s="1">
        <v>1</v>
      </c>
      <c r="Y664" s="1">
        <v>0</v>
      </c>
      <c r="Z664" s="1">
        <v>3</v>
      </c>
      <c r="AA664" s="1">
        <v>1</v>
      </c>
      <c r="AB664" s="1" t="s">
        <v>47</v>
      </c>
      <c r="AC664" s="1">
        <v>6</v>
      </c>
      <c r="AD664" s="1" t="s">
        <v>53</v>
      </c>
      <c r="AE664" s="1" t="s">
        <v>54</v>
      </c>
      <c r="AF664" s="1">
        <v>1</v>
      </c>
      <c r="AG664" s="1">
        <v>0</v>
      </c>
      <c r="AH664" s="1">
        <v>5</v>
      </c>
      <c r="AI664" s="1">
        <v>2007</v>
      </c>
      <c r="AJ664" s="1" t="s">
        <v>11</v>
      </c>
      <c r="AK664" s="1">
        <v>108000</v>
      </c>
    </row>
    <row r="665" spans="1:37" x14ac:dyDescent="0.25">
      <c r="A665" s="5">
        <v>1383</v>
      </c>
      <c r="B665" s="6">
        <v>70</v>
      </c>
      <c r="C665" s="6" t="s">
        <v>4</v>
      </c>
      <c r="D665" s="6">
        <v>7200</v>
      </c>
      <c r="E665" s="1" t="s">
        <v>59</v>
      </c>
      <c r="F665" s="1">
        <v>7</v>
      </c>
      <c r="G665" s="1">
        <v>7</v>
      </c>
      <c r="H665" s="1">
        <v>1920</v>
      </c>
      <c r="I665" s="1">
        <v>1950</v>
      </c>
      <c r="J665" s="1" t="s">
        <v>61</v>
      </c>
      <c r="K665" s="1" t="s">
        <v>47</v>
      </c>
      <c r="L665" s="1" t="s">
        <v>47</v>
      </c>
      <c r="M665" s="1" t="s">
        <v>67</v>
      </c>
      <c r="N665" s="1" t="s">
        <v>66</v>
      </c>
      <c r="O665" s="1" t="s">
        <v>47</v>
      </c>
      <c r="P665" s="1" t="s">
        <v>50</v>
      </c>
      <c r="Q665" s="1" t="s">
        <v>56</v>
      </c>
      <c r="R665" s="1">
        <v>0</v>
      </c>
      <c r="S665" s="1" t="s">
        <v>52</v>
      </c>
      <c r="T665" s="1">
        <v>998</v>
      </c>
      <c r="U665" s="1">
        <v>764</v>
      </c>
      <c r="V665" s="1">
        <v>0</v>
      </c>
      <c r="W665" s="1">
        <v>1762</v>
      </c>
      <c r="X665" s="1">
        <v>1</v>
      </c>
      <c r="Y665" s="1">
        <v>1</v>
      </c>
      <c r="Z665" s="1">
        <v>4</v>
      </c>
      <c r="AA665" s="1">
        <v>1</v>
      </c>
      <c r="AB665" s="1" t="s">
        <v>48</v>
      </c>
      <c r="AC665" s="1">
        <v>8</v>
      </c>
      <c r="AD665" s="1" t="s">
        <v>53</v>
      </c>
      <c r="AE665" s="1" t="s">
        <v>58</v>
      </c>
      <c r="AF665" s="1">
        <v>2</v>
      </c>
      <c r="AG665" s="1">
        <v>0</v>
      </c>
      <c r="AH665" s="1">
        <v>10</v>
      </c>
      <c r="AI665" s="1">
        <v>2006</v>
      </c>
      <c r="AJ665" s="1" t="s">
        <v>9</v>
      </c>
      <c r="AK665" s="1">
        <v>157000</v>
      </c>
    </row>
    <row r="666" spans="1:37" x14ac:dyDescent="0.25">
      <c r="A666" s="5">
        <v>439</v>
      </c>
      <c r="B666" s="6">
        <v>30</v>
      </c>
      <c r="C666" s="6" t="s">
        <v>3</v>
      </c>
      <c r="D666" s="6">
        <v>4280</v>
      </c>
      <c r="E666" s="1" t="s">
        <v>45</v>
      </c>
      <c r="F666" s="1">
        <v>5</v>
      </c>
      <c r="G666" s="1">
        <v>6</v>
      </c>
      <c r="H666" s="1">
        <v>1913</v>
      </c>
      <c r="I666" s="1">
        <v>2002</v>
      </c>
      <c r="J666" s="1" t="s">
        <v>46</v>
      </c>
      <c r="K666" s="1" t="s">
        <v>47</v>
      </c>
      <c r="L666" s="1" t="s">
        <v>47</v>
      </c>
      <c r="M666" s="1" t="s">
        <v>55</v>
      </c>
      <c r="N666" s="1" t="s">
        <v>47</v>
      </c>
      <c r="O666" s="1" t="s">
        <v>47</v>
      </c>
      <c r="P666" s="1" t="s">
        <v>50</v>
      </c>
      <c r="Q666" s="1" t="s">
        <v>60</v>
      </c>
      <c r="R666" s="1">
        <v>365</v>
      </c>
      <c r="S666" s="1" t="s">
        <v>75</v>
      </c>
      <c r="T666" s="1">
        <v>694</v>
      </c>
      <c r="U666" s="1">
        <v>0</v>
      </c>
      <c r="V666" s="1">
        <v>0</v>
      </c>
      <c r="W666" s="1">
        <v>694</v>
      </c>
      <c r="X666" s="1">
        <v>1</v>
      </c>
      <c r="Y666" s="1">
        <v>0</v>
      </c>
      <c r="Z666" s="1">
        <v>2</v>
      </c>
      <c r="AA666" s="1">
        <v>1</v>
      </c>
      <c r="AB666" s="1" t="s">
        <v>48</v>
      </c>
      <c r="AC666" s="1">
        <v>4</v>
      </c>
      <c r="AD666" s="1" t="s">
        <v>53</v>
      </c>
      <c r="AE666" s="1" t="s">
        <v>58</v>
      </c>
      <c r="AF666" s="1">
        <v>1</v>
      </c>
      <c r="AG666" s="1">
        <v>0</v>
      </c>
      <c r="AH666" s="1">
        <v>3</v>
      </c>
      <c r="AI666" s="1">
        <v>2007</v>
      </c>
      <c r="AJ666" s="1" t="s">
        <v>9</v>
      </c>
      <c r="AK666" s="1">
        <v>90350</v>
      </c>
    </row>
    <row r="667" spans="1:37" x14ac:dyDescent="0.25">
      <c r="A667" s="5">
        <v>1233</v>
      </c>
      <c r="B667" s="6">
        <v>90</v>
      </c>
      <c r="C667" s="6" t="s">
        <v>3</v>
      </c>
      <c r="D667" s="6">
        <v>9842</v>
      </c>
      <c r="E667" s="1" t="s">
        <v>64</v>
      </c>
      <c r="F667" s="1">
        <v>4</v>
      </c>
      <c r="G667" s="1">
        <v>5</v>
      </c>
      <c r="H667" s="1">
        <v>1962</v>
      </c>
      <c r="I667" s="1">
        <v>1962</v>
      </c>
      <c r="J667" s="1" t="s">
        <v>46</v>
      </c>
      <c r="K667" s="1" t="s">
        <v>47</v>
      </c>
      <c r="L667" s="1" t="s">
        <v>47</v>
      </c>
      <c r="M667" s="1" t="s">
        <v>67</v>
      </c>
      <c r="N667" s="1" t="s">
        <v>74</v>
      </c>
      <c r="O667" s="1" t="s">
        <v>74</v>
      </c>
      <c r="P667" s="1" t="s">
        <v>74</v>
      </c>
      <c r="Q667" s="1" t="s">
        <v>74</v>
      </c>
      <c r="R667" s="1">
        <v>0</v>
      </c>
      <c r="S667" s="1" t="s">
        <v>52</v>
      </c>
      <c r="T667" s="1">
        <v>1224</v>
      </c>
      <c r="U667" s="1">
        <v>0</v>
      </c>
      <c r="V667" s="1">
        <v>0</v>
      </c>
      <c r="W667" s="1">
        <v>1224</v>
      </c>
      <c r="X667" s="1">
        <v>2</v>
      </c>
      <c r="Y667" s="1">
        <v>0</v>
      </c>
      <c r="Z667" s="1">
        <v>2</v>
      </c>
      <c r="AA667" s="1">
        <v>2</v>
      </c>
      <c r="AB667" s="1" t="s">
        <v>47</v>
      </c>
      <c r="AC667" s="1">
        <v>6</v>
      </c>
      <c r="AD667" s="1" t="s">
        <v>53</v>
      </c>
      <c r="AE667" s="1" t="s">
        <v>69</v>
      </c>
      <c r="AF667" s="1">
        <v>2</v>
      </c>
      <c r="AG667" s="1">
        <v>0</v>
      </c>
      <c r="AH667" s="1">
        <v>3</v>
      </c>
      <c r="AI667" s="1">
        <v>2007</v>
      </c>
      <c r="AJ667" s="1" t="s">
        <v>9</v>
      </c>
      <c r="AK667" s="1">
        <v>101800</v>
      </c>
    </row>
    <row r="668" spans="1:37" x14ac:dyDescent="0.25">
      <c r="A668" s="5">
        <v>422</v>
      </c>
      <c r="B668" s="6">
        <v>20</v>
      </c>
      <c r="C668" s="6" t="s">
        <v>3</v>
      </c>
      <c r="D668" s="6">
        <v>16635</v>
      </c>
      <c r="E668" s="1" t="s">
        <v>64</v>
      </c>
      <c r="F668" s="1">
        <v>6</v>
      </c>
      <c r="G668" s="1">
        <v>7</v>
      </c>
      <c r="H668" s="1">
        <v>1977</v>
      </c>
      <c r="I668" s="1">
        <v>2000</v>
      </c>
      <c r="J668" s="1" t="s">
        <v>46</v>
      </c>
      <c r="K668" s="1" t="s">
        <v>48</v>
      </c>
      <c r="L668" s="1" t="s">
        <v>47</v>
      </c>
      <c r="M668" s="1" t="s">
        <v>49</v>
      </c>
      <c r="N668" s="1" t="s">
        <v>48</v>
      </c>
      <c r="O668" s="1" t="s">
        <v>47</v>
      </c>
      <c r="P668" s="1" t="s">
        <v>50</v>
      </c>
      <c r="Q668" s="1" t="s">
        <v>65</v>
      </c>
      <c r="R668" s="1">
        <v>1246</v>
      </c>
      <c r="S668" s="1" t="s">
        <v>52</v>
      </c>
      <c r="T668" s="1">
        <v>1602</v>
      </c>
      <c r="U668" s="1">
        <v>0</v>
      </c>
      <c r="V668" s="1">
        <v>0</v>
      </c>
      <c r="W668" s="1">
        <v>1602</v>
      </c>
      <c r="X668" s="1">
        <v>2</v>
      </c>
      <c r="Y668" s="1">
        <v>0</v>
      </c>
      <c r="Z668" s="1">
        <v>3</v>
      </c>
      <c r="AA668" s="1">
        <v>1</v>
      </c>
      <c r="AB668" s="1" t="s">
        <v>48</v>
      </c>
      <c r="AC668" s="1">
        <v>8</v>
      </c>
      <c r="AD668" s="1" t="s">
        <v>53</v>
      </c>
      <c r="AE668" s="1" t="s">
        <v>54</v>
      </c>
      <c r="AF668" s="1">
        <v>2</v>
      </c>
      <c r="AG668" s="1">
        <v>0</v>
      </c>
      <c r="AH668" s="1">
        <v>6</v>
      </c>
      <c r="AI668" s="1">
        <v>2009</v>
      </c>
      <c r="AJ668" s="1" t="s">
        <v>9</v>
      </c>
      <c r="AK668" s="1">
        <v>215000</v>
      </c>
    </row>
    <row r="669" spans="1:37" x14ac:dyDescent="0.25">
      <c r="A669" s="5">
        <v>238</v>
      </c>
      <c r="B669" s="6">
        <v>60</v>
      </c>
      <c r="C669" s="6" t="s">
        <v>3</v>
      </c>
      <c r="D669" s="6">
        <v>9453</v>
      </c>
      <c r="E669" s="1" t="s">
        <v>71</v>
      </c>
      <c r="F669" s="1">
        <v>7</v>
      </c>
      <c r="G669" s="1">
        <v>7</v>
      </c>
      <c r="H669" s="1">
        <v>1993</v>
      </c>
      <c r="I669" s="1">
        <v>2003</v>
      </c>
      <c r="J669" s="1" t="s">
        <v>46</v>
      </c>
      <c r="K669" s="1" t="s">
        <v>48</v>
      </c>
      <c r="L669" s="1" t="s">
        <v>47</v>
      </c>
      <c r="M669" s="1" t="s">
        <v>55</v>
      </c>
      <c r="N669" s="1" t="s">
        <v>48</v>
      </c>
      <c r="O669" s="1" t="s">
        <v>47</v>
      </c>
      <c r="P669" s="1" t="s">
        <v>50</v>
      </c>
      <c r="Q669" s="1" t="s">
        <v>51</v>
      </c>
      <c r="R669" s="1">
        <v>402</v>
      </c>
      <c r="S669" s="1" t="s">
        <v>52</v>
      </c>
      <c r="T669" s="1">
        <v>1014</v>
      </c>
      <c r="U669" s="1">
        <v>730</v>
      </c>
      <c r="V669" s="1">
        <v>0</v>
      </c>
      <c r="W669" s="1">
        <v>1744</v>
      </c>
      <c r="X669" s="1">
        <v>2</v>
      </c>
      <c r="Y669" s="1">
        <v>1</v>
      </c>
      <c r="Z669" s="1">
        <v>3</v>
      </c>
      <c r="AA669" s="1">
        <v>1</v>
      </c>
      <c r="AB669" s="1" t="s">
        <v>48</v>
      </c>
      <c r="AC669" s="1">
        <v>7</v>
      </c>
      <c r="AD669" s="1" t="s">
        <v>53</v>
      </c>
      <c r="AE669" s="1" t="s">
        <v>54</v>
      </c>
      <c r="AF669" s="1">
        <v>2</v>
      </c>
      <c r="AG669" s="1">
        <v>0</v>
      </c>
      <c r="AH669" s="1">
        <v>2</v>
      </c>
      <c r="AI669" s="1">
        <v>2010</v>
      </c>
      <c r="AJ669" s="1" t="s">
        <v>9</v>
      </c>
      <c r="AK669" s="1">
        <v>194500</v>
      </c>
    </row>
    <row r="670" spans="1:37" x14ac:dyDescent="0.25">
      <c r="A670" s="5">
        <v>1211</v>
      </c>
      <c r="B670" s="6">
        <v>60</v>
      </c>
      <c r="C670" s="6" t="s">
        <v>3</v>
      </c>
      <c r="D670" s="6">
        <v>11218</v>
      </c>
      <c r="E670" s="1" t="s">
        <v>45</v>
      </c>
      <c r="F670" s="1">
        <v>6</v>
      </c>
      <c r="G670" s="1">
        <v>5</v>
      </c>
      <c r="H670" s="1">
        <v>1992</v>
      </c>
      <c r="I670" s="1">
        <v>1992</v>
      </c>
      <c r="J670" s="1" t="s">
        <v>46</v>
      </c>
      <c r="K670" s="1" t="s">
        <v>48</v>
      </c>
      <c r="L670" s="1" t="s">
        <v>47</v>
      </c>
      <c r="M670" s="1" t="s">
        <v>55</v>
      </c>
      <c r="N670" s="1" t="s">
        <v>48</v>
      </c>
      <c r="O670" s="1" t="s">
        <v>47</v>
      </c>
      <c r="P670" s="1" t="s">
        <v>50</v>
      </c>
      <c r="Q670" s="1" t="s">
        <v>56</v>
      </c>
      <c r="R670" s="1">
        <v>0</v>
      </c>
      <c r="S670" s="1" t="s">
        <v>52</v>
      </c>
      <c r="T670" s="1">
        <v>1055</v>
      </c>
      <c r="U670" s="1">
        <v>790</v>
      </c>
      <c r="V670" s="1">
        <v>0</v>
      </c>
      <c r="W670" s="1">
        <v>1845</v>
      </c>
      <c r="X670" s="1">
        <v>2</v>
      </c>
      <c r="Y670" s="1">
        <v>1</v>
      </c>
      <c r="Z670" s="1">
        <v>3</v>
      </c>
      <c r="AA670" s="1">
        <v>1</v>
      </c>
      <c r="AB670" s="1" t="s">
        <v>48</v>
      </c>
      <c r="AC670" s="1">
        <v>8</v>
      </c>
      <c r="AD670" s="1" t="s">
        <v>53</v>
      </c>
      <c r="AE670" s="1" t="s">
        <v>54</v>
      </c>
      <c r="AF670" s="1">
        <v>2</v>
      </c>
      <c r="AG670" s="1">
        <v>0</v>
      </c>
      <c r="AH670" s="1">
        <v>5</v>
      </c>
      <c r="AI670" s="1">
        <v>2010</v>
      </c>
      <c r="AJ670" s="1" t="s">
        <v>9</v>
      </c>
      <c r="AK670" s="1">
        <v>189000</v>
      </c>
    </row>
    <row r="671" spans="1:37" x14ac:dyDescent="0.25">
      <c r="A671" s="5">
        <v>914</v>
      </c>
      <c r="B671" s="6">
        <v>90</v>
      </c>
      <c r="C671" s="6" t="s">
        <v>6</v>
      </c>
      <c r="D671" s="6">
        <v>6270</v>
      </c>
      <c r="E671" s="1" t="s">
        <v>45</v>
      </c>
      <c r="F671" s="1">
        <v>5</v>
      </c>
      <c r="G671" s="1">
        <v>6</v>
      </c>
      <c r="H671" s="1">
        <v>1949</v>
      </c>
      <c r="I671" s="1">
        <v>1950</v>
      </c>
      <c r="J671" s="1" t="s">
        <v>46</v>
      </c>
      <c r="K671" s="1" t="s">
        <v>47</v>
      </c>
      <c r="L671" s="1" t="s">
        <v>47</v>
      </c>
      <c r="M671" s="1" t="s">
        <v>49</v>
      </c>
      <c r="N671" s="1" t="s">
        <v>47</v>
      </c>
      <c r="O671" s="1" t="s">
        <v>47</v>
      </c>
      <c r="P671" s="1" t="s">
        <v>50</v>
      </c>
      <c r="Q671" s="1" t="s">
        <v>51</v>
      </c>
      <c r="R671" s="1">
        <v>284</v>
      </c>
      <c r="S671" s="1" t="s">
        <v>75</v>
      </c>
      <c r="T671" s="1">
        <v>1001</v>
      </c>
      <c r="U671" s="1">
        <v>1001</v>
      </c>
      <c r="V671" s="1">
        <v>0</v>
      </c>
      <c r="W671" s="1">
        <v>2002</v>
      </c>
      <c r="X671" s="1">
        <v>2</v>
      </c>
      <c r="Y671" s="1">
        <v>0</v>
      </c>
      <c r="Z671" s="1">
        <v>4</v>
      </c>
      <c r="AA671" s="1">
        <v>2</v>
      </c>
      <c r="AB671" s="1" t="s">
        <v>47</v>
      </c>
      <c r="AC671" s="1">
        <v>8</v>
      </c>
      <c r="AD671" s="1" t="s">
        <v>53</v>
      </c>
      <c r="AE671" s="1" t="s">
        <v>69</v>
      </c>
      <c r="AF671" s="1">
        <v>3</v>
      </c>
      <c r="AG671" s="1">
        <v>0</v>
      </c>
      <c r="AH671" s="1">
        <v>8</v>
      </c>
      <c r="AI671" s="1">
        <v>2007</v>
      </c>
      <c r="AJ671" s="1" t="s">
        <v>9</v>
      </c>
      <c r="AK671" s="1">
        <v>145000</v>
      </c>
    </row>
    <row r="672" spans="1:37" x14ac:dyDescent="0.25">
      <c r="A672" s="5">
        <v>426</v>
      </c>
      <c r="B672" s="6">
        <v>60</v>
      </c>
      <c r="C672" s="6" t="s">
        <v>4</v>
      </c>
      <c r="D672" s="6">
        <v>3378</v>
      </c>
      <c r="E672" s="1" t="s">
        <v>45</v>
      </c>
      <c r="F672" s="1">
        <v>7</v>
      </c>
      <c r="G672" s="1">
        <v>8</v>
      </c>
      <c r="H672" s="1">
        <v>1946</v>
      </c>
      <c r="I672" s="1">
        <v>1992</v>
      </c>
      <c r="J672" s="1" t="s">
        <v>46</v>
      </c>
      <c r="K672" s="1" t="s">
        <v>47</v>
      </c>
      <c r="L672" s="1" t="s">
        <v>48</v>
      </c>
      <c r="M672" s="1" t="s">
        <v>49</v>
      </c>
      <c r="N672" s="1" t="s">
        <v>47</v>
      </c>
      <c r="O672" s="1" t="s">
        <v>47</v>
      </c>
      <c r="P672" s="1" t="s">
        <v>50</v>
      </c>
      <c r="Q672" s="1" t="s">
        <v>56</v>
      </c>
      <c r="R672" s="1">
        <v>0</v>
      </c>
      <c r="S672" s="1" t="s">
        <v>52</v>
      </c>
      <c r="T672" s="1">
        <v>707</v>
      </c>
      <c r="U672" s="1">
        <v>682</v>
      </c>
      <c r="V672" s="1">
        <v>0</v>
      </c>
      <c r="W672" s="1">
        <v>1389</v>
      </c>
      <c r="X672" s="1">
        <v>1</v>
      </c>
      <c r="Y672" s="1">
        <v>1</v>
      </c>
      <c r="Z672" s="1">
        <v>3</v>
      </c>
      <c r="AA672" s="1">
        <v>1</v>
      </c>
      <c r="AB672" s="1" t="s">
        <v>47</v>
      </c>
      <c r="AC672" s="1">
        <v>6</v>
      </c>
      <c r="AD672" s="1" t="s">
        <v>53</v>
      </c>
      <c r="AE672" s="1" t="s">
        <v>58</v>
      </c>
      <c r="AF672" s="1">
        <v>1</v>
      </c>
      <c r="AG672" s="1">
        <v>0</v>
      </c>
      <c r="AH672" s="1">
        <v>9</v>
      </c>
      <c r="AI672" s="1">
        <v>2009</v>
      </c>
      <c r="AJ672" s="1" t="s">
        <v>9</v>
      </c>
      <c r="AK672" s="1">
        <v>135000</v>
      </c>
    </row>
    <row r="673" spans="1:37" x14ac:dyDescent="0.25">
      <c r="A673" s="5">
        <v>704</v>
      </c>
      <c r="B673" s="6">
        <v>190</v>
      </c>
      <c r="C673" s="6" t="s">
        <v>4</v>
      </c>
      <c r="D673" s="6">
        <v>7630</v>
      </c>
      <c r="E673" s="1" t="s">
        <v>45</v>
      </c>
      <c r="F673" s="1">
        <v>5</v>
      </c>
      <c r="G673" s="1">
        <v>9</v>
      </c>
      <c r="H673" s="1">
        <v>1900</v>
      </c>
      <c r="I673" s="1">
        <v>1996</v>
      </c>
      <c r="J673" s="1" t="s">
        <v>46</v>
      </c>
      <c r="K673" s="1" t="s">
        <v>47</v>
      </c>
      <c r="L673" s="1" t="s">
        <v>48</v>
      </c>
      <c r="M673" s="1" t="s">
        <v>67</v>
      </c>
      <c r="N673" s="1" t="s">
        <v>48</v>
      </c>
      <c r="O673" s="1" t="s">
        <v>47</v>
      </c>
      <c r="P673" s="1" t="s">
        <v>50</v>
      </c>
      <c r="Q673" s="1" t="s">
        <v>56</v>
      </c>
      <c r="R673" s="1">
        <v>0</v>
      </c>
      <c r="S673" s="1" t="s">
        <v>52</v>
      </c>
      <c r="T673" s="1">
        <v>1032</v>
      </c>
      <c r="U673" s="1">
        <v>780</v>
      </c>
      <c r="V673" s="1">
        <v>0</v>
      </c>
      <c r="W673" s="1">
        <v>1812</v>
      </c>
      <c r="X673" s="1">
        <v>2</v>
      </c>
      <c r="Y673" s="1">
        <v>0</v>
      </c>
      <c r="Z673" s="1">
        <v>4</v>
      </c>
      <c r="AA673" s="1">
        <v>2</v>
      </c>
      <c r="AB673" s="1" t="s">
        <v>48</v>
      </c>
      <c r="AC673" s="1">
        <v>8</v>
      </c>
      <c r="AD673" s="1" t="s">
        <v>53</v>
      </c>
      <c r="AE673" s="1" t="s">
        <v>58</v>
      </c>
      <c r="AF673" s="1">
        <v>2</v>
      </c>
      <c r="AG673" s="1">
        <v>0</v>
      </c>
      <c r="AH673" s="1">
        <v>5</v>
      </c>
      <c r="AI673" s="1">
        <v>2010</v>
      </c>
      <c r="AJ673" s="1" t="s">
        <v>9</v>
      </c>
      <c r="AK673" s="1">
        <v>140000</v>
      </c>
    </row>
    <row r="674" spans="1:37" x14ac:dyDescent="0.25">
      <c r="A674" s="5">
        <v>1033</v>
      </c>
      <c r="B674" s="6">
        <v>60</v>
      </c>
      <c r="C674" s="6" t="s">
        <v>3</v>
      </c>
      <c r="D674" s="6">
        <v>14541</v>
      </c>
      <c r="E674" s="1" t="s">
        <v>59</v>
      </c>
      <c r="F674" s="1">
        <v>8</v>
      </c>
      <c r="G674" s="1">
        <v>7</v>
      </c>
      <c r="H674" s="1">
        <v>1993</v>
      </c>
      <c r="I674" s="1">
        <v>1993</v>
      </c>
      <c r="J674" s="1" t="s">
        <v>46</v>
      </c>
      <c r="K674" s="1" t="s">
        <v>48</v>
      </c>
      <c r="L674" s="1" t="s">
        <v>48</v>
      </c>
      <c r="M674" s="1" t="s">
        <v>55</v>
      </c>
      <c r="N674" s="1" t="s">
        <v>48</v>
      </c>
      <c r="O674" s="1" t="s">
        <v>48</v>
      </c>
      <c r="P674" s="1" t="s">
        <v>50</v>
      </c>
      <c r="Q674" s="1" t="s">
        <v>63</v>
      </c>
      <c r="R674" s="1">
        <v>1012</v>
      </c>
      <c r="S674" s="1" t="s">
        <v>52</v>
      </c>
      <c r="T674" s="1">
        <v>1352</v>
      </c>
      <c r="U674" s="1">
        <v>1168</v>
      </c>
      <c r="V674" s="1">
        <v>0</v>
      </c>
      <c r="W674" s="1">
        <v>2520</v>
      </c>
      <c r="X674" s="1">
        <v>2</v>
      </c>
      <c r="Y674" s="1">
        <v>1</v>
      </c>
      <c r="Z674" s="1">
        <v>5</v>
      </c>
      <c r="AA674" s="1">
        <v>1</v>
      </c>
      <c r="AB674" s="1" t="s">
        <v>48</v>
      </c>
      <c r="AC674" s="1">
        <v>10</v>
      </c>
      <c r="AD674" s="1" t="s">
        <v>53</v>
      </c>
      <c r="AE674" s="1" t="s">
        <v>54</v>
      </c>
      <c r="AF674" s="1">
        <v>3</v>
      </c>
      <c r="AG674" s="1">
        <v>0</v>
      </c>
      <c r="AH674" s="1">
        <v>11</v>
      </c>
      <c r="AI674" s="1">
        <v>2006</v>
      </c>
      <c r="AJ674" s="1" t="s">
        <v>10</v>
      </c>
      <c r="AK674" s="1">
        <v>310000</v>
      </c>
    </row>
    <row r="675" spans="1:37" x14ac:dyDescent="0.25">
      <c r="A675" s="5">
        <v>1236</v>
      </c>
      <c r="B675" s="6">
        <v>70</v>
      </c>
      <c r="C675" s="6" t="s">
        <v>3</v>
      </c>
      <c r="D675" s="6">
        <v>13132</v>
      </c>
      <c r="E675" s="1" t="s">
        <v>45</v>
      </c>
      <c r="F675" s="1">
        <v>5</v>
      </c>
      <c r="G675" s="1">
        <v>5</v>
      </c>
      <c r="H675" s="1">
        <v>1914</v>
      </c>
      <c r="I675" s="1">
        <v>1950</v>
      </c>
      <c r="J675" s="1" t="s">
        <v>46</v>
      </c>
      <c r="K675" s="1" t="s">
        <v>47</v>
      </c>
      <c r="L675" s="1" t="s">
        <v>47</v>
      </c>
      <c r="M675" s="1" t="s">
        <v>67</v>
      </c>
      <c r="N675" s="1" t="s">
        <v>48</v>
      </c>
      <c r="O675" s="1" t="s">
        <v>47</v>
      </c>
      <c r="P675" s="1" t="s">
        <v>70</v>
      </c>
      <c r="Q675" s="1" t="s">
        <v>56</v>
      </c>
      <c r="R675" s="1">
        <v>0</v>
      </c>
      <c r="S675" s="1" t="s">
        <v>52</v>
      </c>
      <c r="T675" s="1">
        <v>892</v>
      </c>
      <c r="U675" s="1">
        <v>892</v>
      </c>
      <c r="V675" s="1">
        <v>0</v>
      </c>
      <c r="W675" s="1">
        <v>1784</v>
      </c>
      <c r="X675" s="1">
        <v>1</v>
      </c>
      <c r="Y675" s="1">
        <v>1</v>
      </c>
      <c r="Z675" s="1">
        <v>4</v>
      </c>
      <c r="AA675" s="1">
        <v>1</v>
      </c>
      <c r="AB675" s="1" t="s">
        <v>47</v>
      </c>
      <c r="AC675" s="1">
        <v>9</v>
      </c>
      <c r="AD675" s="1" t="s">
        <v>53</v>
      </c>
      <c r="AE675" s="1" t="s">
        <v>58</v>
      </c>
      <c r="AF675" s="1">
        <v>1</v>
      </c>
      <c r="AG675" s="1">
        <v>0</v>
      </c>
      <c r="AH675" s="1">
        <v>7</v>
      </c>
      <c r="AI675" s="1">
        <v>2006</v>
      </c>
      <c r="AJ675" s="1" t="s">
        <v>9</v>
      </c>
      <c r="AK675" s="1">
        <v>138887</v>
      </c>
    </row>
    <row r="676" spans="1:37" x14ac:dyDescent="0.25">
      <c r="A676" s="5">
        <v>1136</v>
      </c>
      <c r="B676" s="6">
        <v>30</v>
      </c>
      <c r="C676" s="6" t="s">
        <v>4</v>
      </c>
      <c r="D676" s="6">
        <v>6180</v>
      </c>
      <c r="E676" s="1" t="s">
        <v>59</v>
      </c>
      <c r="F676" s="1">
        <v>6</v>
      </c>
      <c r="G676" s="1">
        <v>5</v>
      </c>
      <c r="H676" s="1">
        <v>1926</v>
      </c>
      <c r="I676" s="1">
        <v>1950</v>
      </c>
      <c r="J676" s="1" t="s">
        <v>46</v>
      </c>
      <c r="K676" s="1" t="s">
        <v>47</v>
      </c>
      <c r="L676" s="1" t="s">
        <v>47</v>
      </c>
      <c r="M676" s="1" t="s">
        <v>67</v>
      </c>
      <c r="N676" s="1" t="s">
        <v>47</v>
      </c>
      <c r="O676" s="1" t="s">
        <v>47</v>
      </c>
      <c r="P676" s="1" t="s">
        <v>50</v>
      </c>
      <c r="Q676" s="1" t="s">
        <v>56</v>
      </c>
      <c r="R676" s="1">
        <v>0</v>
      </c>
      <c r="S676" s="1" t="s">
        <v>75</v>
      </c>
      <c r="T676" s="1">
        <v>986</v>
      </c>
      <c r="U676" s="1">
        <v>0</v>
      </c>
      <c r="V676" s="1">
        <v>0</v>
      </c>
      <c r="W676" s="1">
        <v>986</v>
      </c>
      <c r="X676" s="1">
        <v>1</v>
      </c>
      <c r="Y676" s="1">
        <v>0</v>
      </c>
      <c r="Z676" s="1">
        <v>2</v>
      </c>
      <c r="AA676" s="1">
        <v>1</v>
      </c>
      <c r="AB676" s="1" t="s">
        <v>47</v>
      </c>
      <c r="AC676" s="1">
        <v>5</v>
      </c>
      <c r="AD676" s="1" t="s">
        <v>53</v>
      </c>
      <c r="AE676" s="1" t="s">
        <v>58</v>
      </c>
      <c r="AF676" s="1">
        <v>1</v>
      </c>
      <c r="AG676" s="1">
        <v>0</v>
      </c>
      <c r="AH676" s="1">
        <v>5</v>
      </c>
      <c r="AI676" s="1">
        <v>2007</v>
      </c>
      <c r="AJ676" s="1" t="s">
        <v>9</v>
      </c>
      <c r="AK676" s="1">
        <v>102000</v>
      </c>
    </row>
    <row r="677" spans="1:37" x14ac:dyDescent="0.25">
      <c r="A677" s="5">
        <v>967</v>
      </c>
      <c r="B677" s="6">
        <v>50</v>
      </c>
      <c r="C677" s="6" t="s">
        <v>3</v>
      </c>
      <c r="D677" s="6">
        <v>9600</v>
      </c>
      <c r="E677" s="1" t="s">
        <v>45</v>
      </c>
      <c r="F677" s="1">
        <v>5</v>
      </c>
      <c r="G677" s="1">
        <v>7</v>
      </c>
      <c r="H677" s="1">
        <v>1940</v>
      </c>
      <c r="I677" s="1">
        <v>1950</v>
      </c>
      <c r="J677" s="1" t="s">
        <v>46</v>
      </c>
      <c r="K677" s="1" t="s">
        <v>48</v>
      </c>
      <c r="L677" s="1" t="s">
        <v>48</v>
      </c>
      <c r="M677" s="1" t="s">
        <v>67</v>
      </c>
      <c r="N677" s="1" t="s">
        <v>47</v>
      </c>
      <c r="O677" s="1" t="s">
        <v>66</v>
      </c>
      <c r="P677" s="1" t="s">
        <v>50</v>
      </c>
      <c r="Q677" s="1" t="s">
        <v>60</v>
      </c>
      <c r="R677" s="1">
        <v>428</v>
      </c>
      <c r="S677" s="1" t="s">
        <v>52</v>
      </c>
      <c r="T677" s="1">
        <v>976</v>
      </c>
      <c r="U677" s="1">
        <v>332</v>
      </c>
      <c r="V677" s="1">
        <v>0</v>
      </c>
      <c r="W677" s="1">
        <v>1308</v>
      </c>
      <c r="X677" s="1">
        <v>1</v>
      </c>
      <c r="Y677" s="1">
        <v>1</v>
      </c>
      <c r="Z677" s="1">
        <v>2</v>
      </c>
      <c r="AA677" s="1">
        <v>1</v>
      </c>
      <c r="AB677" s="1" t="s">
        <v>47</v>
      </c>
      <c r="AC677" s="1">
        <v>7</v>
      </c>
      <c r="AD677" s="1" t="s">
        <v>73</v>
      </c>
      <c r="AE677" s="1" t="s">
        <v>58</v>
      </c>
      <c r="AF677" s="1">
        <v>1</v>
      </c>
      <c r="AG677" s="1">
        <v>0</v>
      </c>
      <c r="AH677" s="1">
        <v>6</v>
      </c>
      <c r="AI677" s="1">
        <v>2009</v>
      </c>
      <c r="AJ677" s="1" t="s">
        <v>9</v>
      </c>
      <c r="AK677" s="1">
        <v>160000</v>
      </c>
    </row>
    <row r="678" spans="1:37" x14ac:dyDescent="0.25">
      <c r="A678" s="5">
        <v>769</v>
      </c>
      <c r="B678" s="6">
        <v>20</v>
      </c>
      <c r="C678" s="6" t="s">
        <v>3</v>
      </c>
      <c r="D678" s="6">
        <v>9100</v>
      </c>
      <c r="E678" s="1" t="s">
        <v>45</v>
      </c>
      <c r="F678" s="1">
        <v>7</v>
      </c>
      <c r="G678" s="1">
        <v>5</v>
      </c>
      <c r="H678" s="1">
        <v>2004</v>
      </c>
      <c r="I678" s="1">
        <v>2005</v>
      </c>
      <c r="J678" s="1" t="s">
        <v>61</v>
      </c>
      <c r="K678" s="1" t="s">
        <v>48</v>
      </c>
      <c r="L678" s="1" t="s">
        <v>47</v>
      </c>
      <c r="M678" s="1" t="s">
        <v>55</v>
      </c>
      <c r="N678" s="1" t="s">
        <v>48</v>
      </c>
      <c r="O678" s="1" t="s">
        <v>47</v>
      </c>
      <c r="P678" s="1" t="s">
        <v>50</v>
      </c>
      <c r="Q678" s="1" t="s">
        <v>63</v>
      </c>
      <c r="R678" s="1">
        <v>24</v>
      </c>
      <c r="S678" s="1" t="s">
        <v>52</v>
      </c>
      <c r="T678" s="1">
        <v>1836</v>
      </c>
      <c r="U678" s="1">
        <v>0</v>
      </c>
      <c r="V678" s="1">
        <v>0</v>
      </c>
      <c r="W678" s="1">
        <v>1836</v>
      </c>
      <c r="X678" s="1">
        <v>2</v>
      </c>
      <c r="Y678" s="1">
        <v>0</v>
      </c>
      <c r="Z678" s="1">
        <v>3</v>
      </c>
      <c r="AA678" s="1">
        <v>1</v>
      </c>
      <c r="AB678" s="1" t="s">
        <v>48</v>
      </c>
      <c r="AC678" s="1">
        <v>8</v>
      </c>
      <c r="AD678" s="1" t="s">
        <v>53</v>
      </c>
      <c r="AE678" s="1" t="s">
        <v>54</v>
      </c>
      <c r="AF678" s="1">
        <v>2</v>
      </c>
      <c r="AG678" s="1">
        <v>0</v>
      </c>
      <c r="AH678" s="1">
        <v>10</v>
      </c>
      <c r="AI678" s="1">
        <v>2006</v>
      </c>
      <c r="AJ678" s="1" t="s">
        <v>9</v>
      </c>
      <c r="AK678" s="1">
        <v>216837</v>
      </c>
    </row>
    <row r="679" spans="1:37" x14ac:dyDescent="0.25">
      <c r="A679" s="5">
        <v>1377</v>
      </c>
      <c r="B679" s="6">
        <v>30</v>
      </c>
      <c r="C679" s="6" t="s">
        <v>3</v>
      </c>
      <c r="D679" s="6">
        <v>6292</v>
      </c>
      <c r="E679" s="1" t="s">
        <v>45</v>
      </c>
      <c r="F679" s="1">
        <v>6</v>
      </c>
      <c r="G679" s="1">
        <v>5</v>
      </c>
      <c r="H679" s="1">
        <v>1930</v>
      </c>
      <c r="I679" s="1">
        <v>1950</v>
      </c>
      <c r="J679" s="1" t="s">
        <v>46</v>
      </c>
      <c r="K679" s="1" t="s">
        <v>47</v>
      </c>
      <c r="L679" s="1" t="s">
        <v>47</v>
      </c>
      <c r="M679" s="1" t="s">
        <v>67</v>
      </c>
      <c r="N679" s="1" t="s">
        <v>48</v>
      </c>
      <c r="O679" s="1" t="s">
        <v>47</v>
      </c>
      <c r="P679" s="1" t="s">
        <v>70</v>
      </c>
      <c r="Q679" s="1" t="s">
        <v>60</v>
      </c>
      <c r="R679" s="1">
        <v>384</v>
      </c>
      <c r="S679" s="1" t="s">
        <v>75</v>
      </c>
      <c r="T679" s="1">
        <v>790</v>
      </c>
      <c r="U679" s="1">
        <v>0</v>
      </c>
      <c r="V679" s="1">
        <v>0</v>
      </c>
      <c r="W679" s="1">
        <v>790</v>
      </c>
      <c r="X679" s="1">
        <v>1</v>
      </c>
      <c r="Y679" s="1">
        <v>0</v>
      </c>
      <c r="Z679" s="1">
        <v>2</v>
      </c>
      <c r="AA679" s="1">
        <v>1</v>
      </c>
      <c r="AB679" s="1" t="s">
        <v>47</v>
      </c>
      <c r="AC679" s="1">
        <v>4</v>
      </c>
      <c r="AD679" s="1" t="s">
        <v>53</v>
      </c>
      <c r="AE679" s="1" t="s">
        <v>58</v>
      </c>
      <c r="AF679" s="1">
        <v>1</v>
      </c>
      <c r="AG679" s="1">
        <v>0</v>
      </c>
      <c r="AH679" s="1">
        <v>4</v>
      </c>
      <c r="AI679" s="1">
        <v>2008</v>
      </c>
      <c r="AJ679" s="1" t="s">
        <v>9</v>
      </c>
      <c r="AK679" s="1">
        <v>91000</v>
      </c>
    </row>
    <row r="680" spans="1:37" x14ac:dyDescent="0.25">
      <c r="A680" s="5">
        <v>1252</v>
      </c>
      <c r="B680" s="6">
        <v>120</v>
      </c>
      <c r="C680" s="6" t="s">
        <v>3</v>
      </c>
      <c r="D680" s="6">
        <v>3136</v>
      </c>
      <c r="E680" s="1" t="s">
        <v>59</v>
      </c>
      <c r="F680" s="1">
        <v>7</v>
      </c>
      <c r="G680" s="1">
        <v>5</v>
      </c>
      <c r="H680" s="1">
        <v>2003</v>
      </c>
      <c r="I680" s="1">
        <v>2003</v>
      </c>
      <c r="J680" s="1" t="s">
        <v>46</v>
      </c>
      <c r="K680" s="1" t="s">
        <v>48</v>
      </c>
      <c r="L680" s="1" t="s">
        <v>47</v>
      </c>
      <c r="M680" s="1" t="s">
        <v>55</v>
      </c>
      <c r="N680" s="1" t="s">
        <v>48</v>
      </c>
      <c r="O680" s="1" t="s">
        <v>47</v>
      </c>
      <c r="P680" s="1" t="s">
        <v>50</v>
      </c>
      <c r="Q680" s="1" t="s">
        <v>56</v>
      </c>
      <c r="R680" s="1">
        <v>0</v>
      </c>
      <c r="S680" s="1" t="s">
        <v>52</v>
      </c>
      <c r="T680" s="1">
        <v>1405</v>
      </c>
      <c r="U680" s="1">
        <v>0</v>
      </c>
      <c r="V680" s="1">
        <v>0</v>
      </c>
      <c r="W680" s="1">
        <v>1405</v>
      </c>
      <c r="X680" s="1">
        <v>2</v>
      </c>
      <c r="Y680" s="1">
        <v>0</v>
      </c>
      <c r="Z680" s="1">
        <v>2</v>
      </c>
      <c r="AA680" s="1">
        <v>1</v>
      </c>
      <c r="AB680" s="1" t="s">
        <v>48</v>
      </c>
      <c r="AC680" s="1">
        <v>6</v>
      </c>
      <c r="AD680" s="1" t="s">
        <v>53</v>
      </c>
      <c r="AE680" s="1" t="s">
        <v>54</v>
      </c>
      <c r="AF680" s="1">
        <v>2</v>
      </c>
      <c r="AG680" s="1">
        <v>0</v>
      </c>
      <c r="AH680" s="1">
        <v>3</v>
      </c>
      <c r="AI680" s="1">
        <v>2006</v>
      </c>
      <c r="AJ680" s="1" t="s">
        <v>9</v>
      </c>
      <c r="AK680" s="1">
        <v>171750</v>
      </c>
    </row>
    <row r="681" spans="1:37" x14ac:dyDescent="0.25">
      <c r="A681" s="5">
        <v>1181</v>
      </c>
      <c r="B681" s="6">
        <v>60</v>
      </c>
      <c r="C681" s="6" t="s">
        <v>3</v>
      </c>
      <c r="D681" s="6">
        <v>11170</v>
      </c>
      <c r="E681" s="1" t="s">
        <v>59</v>
      </c>
      <c r="F681" s="1">
        <v>7</v>
      </c>
      <c r="G681" s="1">
        <v>5</v>
      </c>
      <c r="H681" s="1">
        <v>1990</v>
      </c>
      <c r="I681" s="1">
        <v>1991</v>
      </c>
      <c r="J681" s="1" t="s">
        <v>46</v>
      </c>
      <c r="K681" s="1" t="s">
        <v>47</v>
      </c>
      <c r="L681" s="1" t="s">
        <v>47</v>
      </c>
      <c r="M681" s="1" t="s">
        <v>67</v>
      </c>
      <c r="N681" s="1" t="s">
        <v>48</v>
      </c>
      <c r="O681" s="1" t="s">
        <v>47</v>
      </c>
      <c r="P681" s="1" t="s">
        <v>50</v>
      </c>
      <c r="Q681" s="1" t="s">
        <v>60</v>
      </c>
      <c r="R681" s="1">
        <v>1216</v>
      </c>
      <c r="S681" s="1" t="s">
        <v>52</v>
      </c>
      <c r="T681" s="1">
        <v>1298</v>
      </c>
      <c r="U681" s="1">
        <v>1216</v>
      </c>
      <c r="V681" s="1">
        <v>0</v>
      </c>
      <c r="W681" s="1">
        <v>2514</v>
      </c>
      <c r="X681" s="1">
        <v>2</v>
      </c>
      <c r="Y681" s="1">
        <v>1</v>
      </c>
      <c r="Z681" s="1">
        <v>4</v>
      </c>
      <c r="AA681" s="1">
        <v>1</v>
      </c>
      <c r="AB681" s="1" t="s">
        <v>47</v>
      </c>
      <c r="AC681" s="1">
        <v>8</v>
      </c>
      <c r="AD681" s="1" t="s">
        <v>53</v>
      </c>
      <c r="AE681" s="1" t="s">
        <v>54</v>
      </c>
      <c r="AF681" s="1">
        <v>2</v>
      </c>
      <c r="AG681" s="1">
        <v>0</v>
      </c>
      <c r="AH681" s="1">
        <v>4</v>
      </c>
      <c r="AI681" s="1">
        <v>2006</v>
      </c>
      <c r="AJ681" s="1" t="s">
        <v>9</v>
      </c>
      <c r="AK681" s="1">
        <v>250000</v>
      </c>
    </row>
    <row r="682" spans="1:37" x14ac:dyDescent="0.25">
      <c r="A682" s="5">
        <v>699</v>
      </c>
      <c r="B682" s="6">
        <v>20</v>
      </c>
      <c r="C682" s="6" t="s">
        <v>3</v>
      </c>
      <c r="D682" s="6">
        <v>8450</v>
      </c>
      <c r="E682" s="1" t="s">
        <v>45</v>
      </c>
      <c r="F682" s="1">
        <v>5</v>
      </c>
      <c r="G682" s="1">
        <v>8</v>
      </c>
      <c r="H682" s="1">
        <v>1965</v>
      </c>
      <c r="I682" s="1">
        <v>2009</v>
      </c>
      <c r="J682" s="1" t="s">
        <v>46</v>
      </c>
      <c r="K682" s="1" t="s">
        <v>47</v>
      </c>
      <c r="L682" s="1" t="s">
        <v>48</v>
      </c>
      <c r="M682" s="1" t="s">
        <v>49</v>
      </c>
      <c r="N682" s="1" t="s">
        <v>47</v>
      </c>
      <c r="O682" s="1" t="s">
        <v>47</v>
      </c>
      <c r="P682" s="1" t="s">
        <v>50</v>
      </c>
      <c r="Q682" s="1" t="s">
        <v>63</v>
      </c>
      <c r="R682" s="1">
        <v>553</v>
      </c>
      <c r="S682" s="1" t="s">
        <v>52</v>
      </c>
      <c r="T682" s="1">
        <v>894</v>
      </c>
      <c r="U682" s="1">
        <v>0</v>
      </c>
      <c r="V682" s="1">
        <v>0</v>
      </c>
      <c r="W682" s="1">
        <v>894</v>
      </c>
      <c r="X682" s="1">
        <v>1</v>
      </c>
      <c r="Y682" s="1">
        <v>0</v>
      </c>
      <c r="Z682" s="1">
        <v>3</v>
      </c>
      <c r="AA682" s="1">
        <v>1</v>
      </c>
      <c r="AB682" s="1" t="s">
        <v>47</v>
      </c>
      <c r="AC682" s="1">
        <v>5</v>
      </c>
      <c r="AD682" s="1" t="s">
        <v>53</v>
      </c>
      <c r="AE682" s="1" t="s">
        <v>58</v>
      </c>
      <c r="AF682" s="1">
        <v>1</v>
      </c>
      <c r="AG682" s="1">
        <v>0</v>
      </c>
      <c r="AH682" s="1">
        <v>4</v>
      </c>
      <c r="AI682" s="1">
        <v>2010</v>
      </c>
      <c r="AJ682" s="1" t="s">
        <v>9</v>
      </c>
      <c r="AK682" s="1">
        <v>138500</v>
      </c>
    </row>
    <row r="683" spans="1:37" x14ac:dyDescent="0.25">
      <c r="A683" s="5">
        <v>1408</v>
      </c>
      <c r="B683" s="6">
        <v>20</v>
      </c>
      <c r="C683" s="6" t="s">
        <v>3</v>
      </c>
      <c r="D683" s="6">
        <v>8780</v>
      </c>
      <c r="E683" s="1" t="s">
        <v>59</v>
      </c>
      <c r="F683" s="1">
        <v>5</v>
      </c>
      <c r="G683" s="1">
        <v>5</v>
      </c>
      <c r="H683" s="1">
        <v>1985</v>
      </c>
      <c r="I683" s="1">
        <v>1985</v>
      </c>
      <c r="J683" s="1" t="s">
        <v>46</v>
      </c>
      <c r="K683" s="1" t="s">
        <v>47</v>
      </c>
      <c r="L683" s="1" t="s">
        <v>47</v>
      </c>
      <c r="M683" s="1" t="s">
        <v>49</v>
      </c>
      <c r="N683" s="1" t="s">
        <v>47</v>
      </c>
      <c r="O683" s="1" t="s">
        <v>47</v>
      </c>
      <c r="P683" s="1" t="s">
        <v>50</v>
      </c>
      <c r="Q683" s="1" t="s">
        <v>65</v>
      </c>
      <c r="R683" s="1">
        <v>625</v>
      </c>
      <c r="S683" s="1" t="s">
        <v>52</v>
      </c>
      <c r="T683" s="1">
        <v>833</v>
      </c>
      <c r="U683" s="1">
        <v>0</v>
      </c>
      <c r="V683" s="1">
        <v>0</v>
      </c>
      <c r="W683" s="1">
        <v>833</v>
      </c>
      <c r="X683" s="1">
        <v>1</v>
      </c>
      <c r="Y683" s="1">
        <v>0</v>
      </c>
      <c r="Z683" s="1">
        <v>3</v>
      </c>
      <c r="AA683" s="1">
        <v>1</v>
      </c>
      <c r="AB683" s="1" t="s">
        <v>47</v>
      </c>
      <c r="AC683" s="1">
        <v>5</v>
      </c>
      <c r="AD683" s="1" t="s">
        <v>53</v>
      </c>
      <c r="AE683" s="1" t="s">
        <v>76</v>
      </c>
      <c r="AF683" s="1">
        <v>0</v>
      </c>
      <c r="AG683" s="1">
        <v>0</v>
      </c>
      <c r="AH683" s="1">
        <v>3</v>
      </c>
      <c r="AI683" s="1">
        <v>2009</v>
      </c>
      <c r="AJ683" s="1" t="s">
        <v>9</v>
      </c>
      <c r="AK683" s="1">
        <v>112000</v>
      </c>
    </row>
    <row r="684" spans="1:37" x14ac:dyDescent="0.25">
      <c r="A684" s="5">
        <v>60</v>
      </c>
      <c r="B684" s="6">
        <v>20</v>
      </c>
      <c r="C684" s="6" t="s">
        <v>3</v>
      </c>
      <c r="D684" s="6">
        <v>7200</v>
      </c>
      <c r="E684" s="1" t="s">
        <v>45</v>
      </c>
      <c r="F684" s="1">
        <v>5</v>
      </c>
      <c r="G684" s="1">
        <v>7</v>
      </c>
      <c r="H684" s="1">
        <v>1972</v>
      </c>
      <c r="I684" s="1">
        <v>1972</v>
      </c>
      <c r="J684" s="1" t="s">
        <v>46</v>
      </c>
      <c r="K684" s="1" t="s">
        <v>47</v>
      </c>
      <c r="L684" s="1" t="s">
        <v>47</v>
      </c>
      <c r="M684" s="1" t="s">
        <v>49</v>
      </c>
      <c r="N684" s="1" t="s">
        <v>47</v>
      </c>
      <c r="O684" s="1" t="s">
        <v>47</v>
      </c>
      <c r="P684" s="1" t="s">
        <v>68</v>
      </c>
      <c r="Q684" s="1" t="s">
        <v>65</v>
      </c>
      <c r="R684" s="1">
        <v>632</v>
      </c>
      <c r="S684" s="1" t="s">
        <v>52</v>
      </c>
      <c r="T684" s="1">
        <v>780</v>
      </c>
      <c r="U684" s="1">
        <v>0</v>
      </c>
      <c r="V684" s="1">
        <v>0</v>
      </c>
      <c r="W684" s="1">
        <v>780</v>
      </c>
      <c r="X684" s="1">
        <v>1</v>
      </c>
      <c r="Y684" s="1">
        <v>0</v>
      </c>
      <c r="Z684" s="1">
        <v>2</v>
      </c>
      <c r="AA684" s="1">
        <v>1</v>
      </c>
      <c r="AB684" s="1" t="s">
        <v>47</v>
      </c>
      <c r="AC684" s="1">
        <v>4</v>
      </c>
      <c r="AD684" s="1" t="s">
        <v>53</v>
      </c>
      <c r="AE684" s="1" t="s">
        <v>58</v>
      </c>
      <c r="AF684" s="1">
        <v>1</v>
      </c>
      <c r="AG684" s="1">
        <v>0</v>
      </c>
      <c r="AH684" s="1">
        <v>1</v>
      </c>
      <c r="AI684" s="1">
        <v>2008</v>
      </c>
      <c r="AJ684" s="1" t="s">
        <v>9</v>
      </c>
      <c r="AK684" s="1">
        <v>124900</v>
      </c>
    </row>
    <row r="685" spans="1:37" x14ac:dyDescent="0.25">
      <c r="A685" s="5">
        <v>1428</v>
      </c>
      <c r="B685" s="6">
        <v>50</v>
      </c>
      <c r="C685" s="6" t="s">
        <v>3</v>
      </c>
      <c r="D685" s="6">
        <v>10930</v>
      </c>
      <c r="E685" s="1" t="s">
        <v>45</v>
      </c>
      <c r="F685" s="1">
        <v>5</v>
      </c>
      <c r="G685" s="1">
        <v>6</v>
      </c>
      <c r="H685" s="1">
        <v>1945</v>
      </c>
      <c r="I685" s="1">
        <v>1950</v>
      </c>
      <c r="J685" s="1" t="s">
        <v>46</v>
      </c>
      <c r="K685" s="1" t="s">
        <v>47</v>
      </c>
      <c r="L685" s="1" t="s">
        <v>47</v>
      </c>
      <c r="M685" s="1" t="s">
        <v>49</v>
      </c>
      <c r="N685" s="1" t="s">
        <v>47</v>
      </c>
      <c r="O685" s="1" t="s">
        <v>47</v>
      </c>
      <c r="P685" s="1" t="s">
        <v>50</v>
      </c>
      <c r="Q685" s="1" t="s">
        <v>51</v>
      </c>
      <c r="R685" s="1">
        <v>580</v>
      </c>
      <c r="S685" s="1" t="s">
        <v>52</v>
      </c>
      <c r="T685" s="1">
        <v>1048</v>
      </c>
      <c r="U685" s="1">
        <v>510</v>
      </c>
      <c r="V685" s="1">
        <v>0</v>
      </c>
      <c r="W685" s="1">
        <v>1558</v>
      </c>
      <c r="X685" s="1">
        <v>1</v>
      </c>
      <c r="Y685" s="1">
        <v>1</v>
      </c>
      <c r="Z685" s="1">
        <v>3</v>
      </c>
      <c r="AA685" s="1">
        <v>1</v>
      </c>
      <c r="AB685" s="1" t="s">
        <v>47</v>
      </c>
      <c r="AC685" s="1">
        <v>6</v>
      </c>
      <c r="AD685" s="1" t="s">
        <v>53</v>
      </c>
      <c r="AE685" s="1" t="s">
        <v>54</v>
      </c>
      <c r="AF685" s="1">
        <v>1</v>
      </c>
      <c r="AG685" s="1">
        <v>0</v>
      </c>
      <c r="AH685" s="1">
        <v>4</v>
      </c>
      <c r="AI685" s="1">
        <v>2008</v>
      </c>
      <c r="AJ685" s="1" t="s">
        <v>9</v>
      </c>
      <c r="AK685" s="1">
        <v>140000</v>
      </c>
    </row>
    <row r="686" spans="1:37" x14ac:dyDescent="0.25">
      <c r="A686" s="5">
        <v>1083</v>
      </c>
      <c r="B686" s="6">
        <v>20</v>
      </c>
      <c r="C686" s="6" t="s">
        <v>3</v>
      </c>
      <c r="D686" s="6">
        <v>8749</v>
      </c>
      <c r="E686" s="1" t="s">
        <v>45</v>
      </c>
      <c r="F686" s="1">
        <v>7</v>
      </c>
      <c r="G686" s="1">
        <v>5</v>
      </c>
      <c r="H686" s="1">
        <v>2002</v>
      </c>
      <c r="I686" s="1">
        <v>2002</v>
      </c>
      <c r="J686" s="1" t="s">
        <v>46</v>
      </c>
      <c r="K686" s="1" t="s">
        <v>48</v>
      </c>
      <c r="L686" s="1" t="s">
        <v>47</v>
      </c>
      <c r="M686" s="1" t="s">
        <v>55</v>
      </c>
      <c r="N686" s="1" t="s">
        <v>48</v>
      </c>
      <c r="O686" s="1" t="s">
        <v>47</v>
      </c>
      <c r="P686" s="1" t="s">
        <v>50</v>
      </c>
      <c r="Q686" s="1" t="s">
        <v>56</v>
      </c>
      <c r="R686" s="1">
        <v>0</v>
      </c>
      <c r="S686" s="1" t="s">
        <v>52</v>
      </c>
      <c r="T686" s="1">
        <v>1459</v>
      </c>
      <c r="U686" s="1">
        <v>0</v>
      </c>
      <c r="V686" s="1">
        <v>0</v>
      </c>
      <c r="W686" s="1">
        <v>1459</v>
      </c>
      <c r="X686" s="1">
        <v>2</v>
      </c>
      <c r="Y686" s="1">
        <v>0</v>
      </c>
      <c r="Z686" s="1">
        <v>3</v>
      </c>
      <c r="AA686" s="1">
        <v>1</v>
      </c>
      <c r="AB686" s="1" t="s">
        <v>48</v>
      </c>
      <c r="AC686" s="1">
        <v>6</v>
      </c>
      <c r="AD686" s="1" t="s">
        <v>53</v>
      </c>
      <c r="AE686" s="1" t="s">
        <v>54</v>
      </c>
      <c r="AF686" s="1">
        <v>2</v>
      </c>
      <c r="AG686" s="1">
        <v>0</v>
      </c>
      <c r="AH686" s="1">
        <v>9</v>
      </c>
      <c r="AI686" s="1">
        <v>2007</v>
      </c>
      <c r="AJ686" s="1" t="s">
        <v>9</v>
      </c>
      <c r="AK686" s="1">
        <v>192000</v>
      </c>
    </row>
    <row r="687" spans="1:37" x14ac:dyDescent="0.25">
      <c r="A687" s="5">
        <v>128</v>
      </c>
      <c r="B687" s="6">
        <v>45</v>
      </c>
      <c r="C687" s="6" t="s">
        <v>4</v>
      </c>
      <c r="D687" s="6">
        <v>4388</v>
      </c>
      <c r="E687" s="1" t="s">
        <v>45</v>
      </c>
      <c r="F687" s="1">
        <v>5</v>
      </c>
      <c r="G687" s="1">
        <v>7</v>
      </c>
      <c r="H687" s="1">
        <v>1930</v>
      </c>
      <c r="I687" s="1">
        <v>1950</v>
      </c>
      <c r="J687" s="1" t="s">
        <v>46</v>
      </c>
      <c r="K687" s="1" t="s">
        <v>47</v>
      </c>
      <c r="L687" s="1" t="s">
        <v>48</v>
      </c>
      <c r="M687" s="1" t="s">
        <v>67</v>
      </c>
      <c r="N687" s="1" t="s">
        <v>47</v>
      </c>
      <c r="O687" s="1" t="s">
        <v>47</v>
      </c>
      <c r="P687" s="1" t="s">
        <v>50</v>
      </c>
      <c r="Q687" s="1" t="s">
        <v>60</v>
      </c>
      <c r="R687" s="1">
        <v>116</v>
      </c>
      <c r="S687" s="1" t="s">
        <v>52</v>
      </c>
      <c r="T687" s="1">
        <v>840</v>
      </c>
      <c r="U687" s="1">
        <v>0</v>
      </c>
      <c r="V687" s="1">
        <v>0</v>
      </c>
      <c r="W687" s="1">
        <v>840</v>
      </c>
      <c r="X687" s="1">
        <v>1</v>
      </c>
      <c r="Y687" s="1">
        <v>0</v>
      </c>
      <c r="Z687" s="1">
        <v>3</v>
      </c>
      <c r="AA687" s="1">
        <v>1</v>
      </c>
      <c r="AB687" s="1" t="s">
        <v>47</v>
      </c>
      <c r="AC687" s="1">
        <v>5</v>
      </c>
      <c r="AD687" s="1" t="s">
        <v>53</v>
      </c>
      <c r="AE687" s="1" t="s">
        <v>76</v>
      </c>
      <c r="AF687" s="1">
        <v>0</v>
      </c>
      <c r="AG687" s="1">
        <v>0</v>
      </c>
      <c r="AH687" s="1">
        <v>6</v>
      </c>
      <c r="AI687" s="1">
        <v>2007</v>
      </c>
      <c r="AJ687" s="1" t="s">
        <v>9</v>
      </c>
      <c r="AK687" s="1">
        <v>87000</v>
      </c>
    </row>
    <row r="688" spans="1:37" x14ac:dyDescent="0.25">
      <c r="A688" s="5">
        <v>1034</v>
      </c>
      <c r="B688" s="6">
        <v>20</v>
      </c>
      <c r="C688" s="6" t="s">
        <v>3</v>
      </c>
      <c r="D688" s="6">
        <v>8125</v>
      </c>
      <c r="E688" s="1" t="s">
        <v>45</v>
      </c>
      <c r="F688" s="1">
        <v>7</v>
      </c>
      <c r="G688" s="1">
        <v>5</v>
      </c>
      <c r="H688" s="1">
        <v>2002</v>
      </c>
      <c r="I688" s="1">
        <v>2002</v>
      </c>
      <c r="J688" s="1" t="s">
        <v>46</v>
      </c>
      <c r="K688" s="1" t="s">
        <v>48</v>
      </c>
      <c r="L688" s="1" t="s">
        <v>47</v>
      </c>
      <c r="M688" s="1" t="s">
        <v>55</v>
      </c>
      <c r="N688" s="1" t="s">
        <v>48</v>
      </c>
      <c r="O688" s="1" t="s">
        <v>47</v>
      </c>
      <c r="P688" s="1" t="s">
        <v>50</v>
      </c>
      <c r="Q688" s="1" t="s">
        <v>63</v>
      </c>
      <c r="R688" s="1">
        <v>986</v>
      </c>
      <c r="S688" s="1" t="s">
        <v>52</v>
      </c>
      <c r="T688" s="1">
        <v>1654</v>
      </c>
      <c r="U688" s="1">
        <v>0</v>
      </c>
      <c r="V688" s="1">
        <v>0</v>
      </c>
      <c r="W688" s="1">
        <v>1654</v>
      </c>
      <c r="X688" s="1">
        <v>2</v>
      </c>
      <c r="Y688" s="1">
        <v>0</v>
      </c>
      <c r="Z688" s="1">
        <v>3</v>
      </c>
      <c r="AA688" s="1">
        <v>1</v>
      </c>
      <c r="AB688" s="1" t="s">
        <v>48</v>
      </c>
      <c r="AC688" s="1">
        <v>6</v>
      </c>
      <c r="AD688" s="1" t="s">
        <v>53</v>
      </c>
      <c r="AE688" s="1" t="s">
        <v>54</v>
      </c>
      <c r="AF688" s="1">
        <v>3</v>
      </c>
      <c r="AG688" s="1">
        <v>0</v>
      </c>
      <c r="AH688" s="1">
        <v>2</v>
      </c>
      <c r="AI688" s="1">
        <v>2006</v>
      </c>
      <c r="AJ688" s="1" t="s">
        <v>9</v>
      </c>
      <c r="AK688" s="1">
        <v>230000</v>
      </c>
    </row>
    <row r="689" spans="1:37" x14ac:dyDescent="0.25">
      <c r="A689" s="5">
        <v>1350</v>
      </c>
      <c r="B689" s="6">
        <v>70</v>
      </c>
      <c r="C689" s="6" t="s">
        <v>4</v>
      </c>
      <c r="D689" s="6">
        <v>5250</v>
      </c>
      <c r="E689" s="1" t="s">
        <v>45</v>
      </c>
      <c r="F689" s="1">
        <v>8</v>
      </c>
      <c r="G689" s="1">
        <v>5</v>
      </c>
      <c r="H689" s="1">
        <v>1872</v>
      </c>
      <c r="I689" s="1">
        <v>1987</v>
      </c>
      <c r="J689" s="1" t="s">
        <v>46</v>
      </c>
      <c r="K689" s="1" t="s">
        <v>47</v>
      </c>
      <c r="L689" s="1" t="s">
        <v>48</v>
      </c>
      <c r="M689" s="1" t="s">
        <v>67</v>
      </c>
      <c r="N689" s="1" t="s">
        <v>47</v>
      </c>
      <c r="O689" s="1" t="s">
        <v>66</v>
      </c>
      <c r="P689" s="1" t="s">
        <v>50</v>
      </c>
      <c r="Q689" s="1" t="s">
        <v>60</v>
      </c>
      <c r="R689" s="1">
        <v>259</v>
      </c>
      <c r="S689" s="1" t="s">
        <v>75</v>
      </c>
      <c r="T689" s="1">
        <v>938</v>
      </c>
      <c r="U689" s="1">
        <v>1215</v>
      </c>
      <c r="V689" s="1">
        <v>205</v>
      </c>
      <c r="W689" s="1">
        <v>2358</v>
      </c>
      <c r="X689" s="1">
        <v>2</v>
      </c>
      <c r="Y689" s="1">
        <v>0</v>
      </c>
      <c r="Z689" s="1">
        <v>4</v>
      </c>
      <c r="AA689" s="1">
        <v>1</v>
      </c>
      <c r="AB689" s="1" t="s">
        <v>47</v>
      </c>
      <c r="AC689" s="1">
        <v>8</v>
      </c>
      <c r="AD689" s="1" t="s">
        <v>53</v>
      </c>
      <c r="AE689" s="1" t="s">
        <v>76</v>
      </c>
      <c r="AF689" s="1">
        <v>0</v>
      </c>
      <c r="AG689" s="1">
        <v>0</v>
      </c>
      <c r="AH689" s="1">
        <v>12</v>
      </c>
      <c r="AI689" s="1">
        <v>2008</v>
      </c>
      <c r="AJ689" s="1" t="s">
        <v>9</v>
      </c>
      <c r="AK689" s="1">
        <v>122000</v>
      </c>
    </row>
    <row r="690" spans="1:37" x14ac:dyDescent="0.25">
      <c r="A690" s="5">
        <v>596</v>
      </c>
      <c r="B690" s="6">
        <v>20</v>
      </c>
      <c r="C690" s="6" t="s">
        <v>3</v>
      </c>
      <c r="D690" s="6">
        <v>11302</v>
      </c>
      <c r="E690" s="1" t="s">
        <v>45</v>
      </c>
      <c r="F690" s="1">
        <v>8</v>
      </c>
      <c r="G690" s="1">
        <v>5</v>
      </c>
      <c r="H690" s="1">
        <v>2005</v>
      </c>
      <c r="I690" s="1">
        <v>2006</v>
      </c>
      <c r="J690" s="1" t="s">
        <v>46</v>
      </c>
      <c r="K690" s="1" t="s">
        <v>48</v>
      </c>
      <c r="L690" s="1" t="s">
        <v>47</v>
      </c>
      <c r="M690" s="1" t="s">
        <v>55</v>
      </c>
      <c r="N690" s="1" t="s">
        <v>48</v>
      </c>
      <c r="O690" s="1" t="s">
        <v>47</v>
      </c>
      <c r="P690" s="1" t="s">
        <v>48</v>
      </c>
      <c r="Q690" s="1" t="s">
        <v>63</v>
      </c>
      <c r="R690" s="1">
        <v>1422</v>
      </c>
      <c r="S690" s="1" t="s">
        <v>52</v>
      </c>
      <c r="T690" s="1">
        <v>1826</v>
      </c>
      <c r="U690" s="1">
        <v>0</v>
      </c>
      <c r="V690" s="1">
        <v>0</v>
      </c>
      <c r="W690" s="1">
        <v>1826</v>
      </c>
      <c r="X690" s="1">
        <v>2</v>
      </c>
      <c r="Y690" s="1">
        <v>0</v>
      </c>
      <c r="Z690" s="1">
        <v>3</v>
      </c>
      <c r="AA690" s="1">
        <v>1</v>
      </c>
      <c r="AB690" s="1" t="s">
        <v>48</v>
      </c>
      <c r="AC690" s="1">
        <v>7</v>
      </c>
      <c r="AD690" s="1" t="s">
        <v>53</v>
      </c>
      <c r="AE690" s="1" t="s">
        <v>54</v>
      </c>
      <c r="AF690" s="1">
        <v>3</v>
      </c>
      <c r="AG690" s="1">
        <v>0</v>
      </c>
      <c r="AH690" s="1">
        <v>8</v>
      </c>
      <c r="AI690" s="1">
        <v>2006</v>
      </c>
      <c r="AJ690" s="1" t="s">
        <v>10</v>
      </c>
      <c r="AK690" s="1">
        <v>319000</v>
      </c>
    </row>
    <row r="691" spans="1:37" x14ac:dyDescent="0.25">
      <c r="A691" s="5">
        <v>1057</v>
      </c>
      <c r="B691" s="6">
        <v>120</v>
      </c>
      <c r="C691" s="6" t="s">
        <v>3</v>
      </c>
      <c r="D691" s="6">
        <v>7052</v>
      </c>
      <c r="E691" s="1" t="s">
        <v>45</v>
      </c>
      <c r="F691" s="1">
        <v>7</v>
      </c>
      <c r="G691" s="1">
        <v>5</v>
      </c>
      <c r="H691" s="1">
        <v>2005</v>
      </c>
      <c r="I691" s="1">
        <v>2005</v>
      </c>
      <c r="J691" s="1" t="s">
        <v>46</v>
      </c>
      <c r="K691" s="1" t="s">
        <v>48</v>
      </c>
      <c r="L691" s="1" t="s">
        <v>47</v>
      </c>
      <c r="M691" s="1" t="s">
        <v>55</v>
      </c>
      <c r="N691" s="1" t="s">
        <v>48</v>
      </c>
      <c r="O691" s="1" t="s">
        <v>47</v>
      </c>
      <c r="P691" s="1" t="s">
        <v>68</v>
      </c>
      <c r="Q691" s="1" t="s">
        <v>63</v>
      </c>
      <c r="R691" s="1">
        <v>659</v>
      </c>
      <c r="S691" s="1" t="s">
        <v>52</v>
      </c>
      <c r="T691" s="1">
        <v>1364</v>
      </c>
      <c r="U691" s="1">
        <v>0</v>
      </c>
      <c r="V691" s="1">
        <v>0</v>
      </c>
      <c r="W691" s="1">
        <v>1364</v>
      </c>
      <c r="X691" s="1">
        <v>2</v>
      </c>
      <c r="Y691" s="1">
        <v>0</v>
      </c>
      <c r="Z691" s="1">
        <v>2</v>
      </c>
      <c r="AA691" s="1">
        <v>1</v>
      </c>
      <c r="AB691" s="1" t="s">
        <v>48</v>
      </c>
      <c r="AC691" s="1">
        <v>6</v>
      </c>
      <c r="AD691" s="1" t="s">
        <v>53</v>
      </c>
      <c r="AE691" s="1" t="s">
        <v>54</v>
      </c>
      <c r="AF691" s="1">
        <v>2</v>
      </c>
      <c r="AG691" s="1">
        <v>0</v>
      </c>
      <c r="AH691" s="1">
        <v>6</v>
      </c>
      <c r="AI691" s="1">
        <v>2006</v>
      </c>
      <c r="AJ691" s="1" t="s">
        <v>9</v>
      </c>
      <c r="AK691" s="1">
        <v>185850</v>
      </c>
    </row>
    <row r="692" spans="1:37" x14ac:dyDescent="0.25">
      <c r="A692" s="5">
        <v>1055</v>
      </c>
      <c r="B692" s="6">
        <v>60</v>
      </c>
      <c r="C692" s="6" t="s">
        <v>3</v>
      </c>
      <c r="D692" s="6">
        <v>11367</v>
      </c>
      <c r="E692" s="1" t="s">
        <v>59</v>
      </c>
      <c r="F692" s="1">
        <v>8</v>
      </c>
      <c r="G692" s="1">
        <v>5</v>
      </c>
      <c r="H692" s="1">
        <v>2002</v>
      </c>
      <c r="I692" s="1">
        <v>2002</v>
      </c>
      <c r="J692" s="1" t="s">
        <v>46</v>
      </c>
      <c r="K692" s="1" t="s">
        <v>48</v>
      </c>
      <c r="L692" s="1" t="s">
        <v>47</v>
      </c>
      <c r="M692" s="1" t="s">
        <v>55</v>
      </c>
      <c r="N692" s="1" t="s">
        <v>48</v>
      </c>
      <c r="O692" s="1" t="s">
        <v>47</v>
      </c>
      <c r="P692" s="1" t="s">
        <v>70</v>
      </c>
      <c r="Q692" s="1" t="s">
        <v>63</v>
      </c>
      <c r="R692" s="1">
        <v>932</v>
      </c>
      <c r="S692" s="1" t="s">
        <v>52</v>
      </c>
      <c r="T692" s="1">
        <v>1091</v>
      </c>
      <c r="U692" s="1">
        <v>898</v>
      </c>
      <c r="V692" s="1">
        <v>0</v>
      </c>
      <c r="W692" s="1">
        <v>1989</v>
      </c>
      <c r="X692" s="1">
        <v>2</v>
      </c>
      <c r="Y692" s="1">
        <v>1</v>
      </c>
      <c r="Z692" s="1">
        <v>3</v>
      </c>
      <c r="AA692" s="1">
        <v>1</v>
      </c>
      <c r="AB692" s="1" t="s">
        <v>48</v>
      </c>
      <c r="AC692" s="1">
        <v>7</v>
      </c>
      <c r="AD692" s="1" t="s">
        <v>53</v>
      </c>
      <c r="AE692" s="1" t="s">
        <v>54</v>
      </c>
      <c r="AF692" s="1">
        <v>2</v>
      </c>
      <c r="AG692" s="1">
        <v>0</v>
      </c>
      <c r="AH692" s="1">
        <v>11</v>
      </c>
      <c r="AI692" s="1">
        <v>2006</v>
      </c>
      <c r="AJ692" s="1" t="s">
        <v>9</v>
      </c>
      <c r="AK692" s="1">
        <v>255000</v>
      </c>
    </row>
    <row r="693" spans="1:37" x14ac:dyDescent="0.25">
      <c r="A693" s="5">
        <v>680</v>
      </c>
      <c r="B693" s="6">
        <v>20</v>
      </c>
      <c r="C693" s="6" t="s">
        <v>3</v>
      </c>
      <c r="D693" s="6">
        <v>9945</v>
      </c>
      <c r="E693" s="1" t="s">
        <v>45</v>
      </c>
      <c r="F693" s="1">
        <v>5</v>
      </c>
      <c r="G693" s="1">
        <v>5</v>
      </c>
      <c r="H693" s="1">
        <v>1961</v>
      </c>
      <c r="I693" s="1">
        <v>1961</v>
      </c>
      <c r="J693" s="1" t="s">
        <v>61</v>
      </c>
      <c r="K693" s="1" t="s">
        <v>47</v>
      </c>
      <c r="L693" s="1" t="s">
        <v>47</v>
      </c>
      <c r="M693" s="1" t="s">
        <v>49</v>
      </c>
      <c r="N693" s="1" t="s">
        <v>47</v>
      </c>
      <c r="O693" s="1" t="s">
        <v>47</v>
      </c>
      <c r="P693" s="1" t="s">
        <v>50</v>
      </c>
      <c r="Q693" s="1" t="s">
        <v>60</v>
      </c>
      <c r="R693" s="1">
        <v>827</v>
      </c>
      <c r="S693" s="1" t="s">
        <v>52</v>
      </c>
      <c r="T693" s="1">
        <v>988</v>
      </c>
      <c r="U693" s="1">
        <v>0</v>
      </c>
      <c r="V693" s="1">
        <v>0</v>
      </c>
      <c r="W693" s="1">
        <v>988</v>
      </c>
      <c r="X693" s="1">
        <v>1</v>
      </c>
      <c r="Y693" s="1">
        <v>0</v>
      </c>
      <c r="Z693" s="1">
        <v>3</v>
      </c>
      <c r="AA693" s="1">
        <v>1</v>
      </c>
      <c r="AB693" s="1" t="s">
        <v>47</v>
      </c>
      <c r="AC693" s="1">
        <v>5</v>
      </c>
      <c r="AD693" s="1" t="s">
        <v>53</v>
      </c>
      <c r="AE693" s="1" t="s">
        <v>58</v>
      </c>
      <c r="AF693" s="1">
        <v>2</v>
      </c>
      <c r="AG693" s="1">
        <v>0</v>
      </c>
      <c r="AH693" s="1">
        <v>10</v>
      </c>
      <c r="AI693" s="1">
        <v>2007</v>
      </c>
      <c r="AJ693" s="1" t="s">
        <v>9</v>
      </c>
      <c r="AK693" s="1">
        <v>128500</v>
      </c>
    </row>
    <row r="694" spans="1:37" x14ac:dyDescent="0.25">
      <c r="A694" s="5">
        <v>84</v>
      </c>
      <c r="B694" s="6">
        <v>20</v>
      </c>
      <c r="C694" s="6" t="s">
        <v>3</v>
      </c>
      <c r="D694" s="6">
        <v>8892</v>
      </c>
      <c r="E694" s="1" t="s">
        <v>45</v>
      </c>
      <c r="F694" s="1">
        <v>5</v>
      </c>
      <c r="G694" s="1">
        <v>5</v>
      </c>
      <c r="H694" s="1">
        <v>1960</v>
      </c>
      <c r="I694" s="1">
        <v>1960</v>
      </c>
      <c r="J694" s="1" t="s">
        <v>46</v>
      </c>
      <c r="K694" s="1" t="s">
        <v>47</v>
      </c>
      <c r="L694" s="1" t="s">
        <v>47</v>
      </c>
      <c r="M694" s="1" t="s">
        <v>49</v>
      </c>
      <c r="N694" s="1" t="s">
        <v>47</v>
      </c>
      <c r="O694" s="1" t="s">
        <v>47</v>
      </c>
      <c r="P694" s="1" t="s">
        <v>50</v>
      </c>
      <c r="Q694" s="1" t="s">
        <v>56</v>
      </c>
      <c r="R694" s="1">
        <v>0</v>
      </c>
      <c r="S694" s="1" t="s">
        <v>52</v>
      </c>
      <c r="T694" s="1">
        <v>1065</v>
      </c>
      <c r="U694" s="1">
        <v>0</v>
      </c>
      <c r="V694" s="1">
        <v>0</v>
      </c>
      <c r="W694" s="1">
        <v>1065</v>
      </c>
      <c r="X694" s="1">
        <v>1</v>
      </c>
      <c r="Y694" s="1">
        <v>1</v>
      </c>
      <c r="Z694" s="1">
        <v>3</v>
      </c>
      <c r="AA694" s="1">
        <v>1</v>
      </c>
      <c r="AB694" s="1" t="s">
        <v>47</v>
      </c>
      <c r="AC694" s="1">
        <v>6</v>
      </c>
      <c r="AD694" s="1" t="s">
        <v>53</v>
      </c>
      <c r="AE694" s="1" t="s">
        <v>58</v>
      </c>
      <c r="AF694" s="1">
        <v>2</v>
      </c>
      <c r="AG694" s="1">
        <v>0</v>
      </c>
      <c r="AH694" s="1">
        <v>7</v>
      </c>
      <c r="AI694" s="1">
        <v>2007</v>
      </c>
      <c r="AJ694" s="1" t="s">
        <v>9</v>
      </c>
      <c r="AK694" s="1">
        <v>126500</v>
      </c>
    </row>
    <row r="695" spans="1:37" x14ac:dyDescent="0.25">
      <c r="A695" s="5">
        <v>536</v>
      </c>
      <c r="B695" s="6">
        <v>190</v>
      </c>
      <c r="C695" s="6" t="s">
        <v>3</v>
      </c>
      <c r="D695" s="6">
        <v>7000</v>
      </c>
      <c r="E695" s="1" t="s">
        <v>45</v>
      </c>
      <c r="F695" s="1">
        <v>5</v>
      </c>
      <c r="G695" s="1">
        <v>7</v>
      </c>
      <c r="H695" s="1">
        <v>1910</v>
      </c>
      <c r="I695" s="1">
        <v>1991</v>
      </c>
      <c r="J695" s="1" t="s">
        <v>46</v>
      </c>
      <c r="K695" s="1" t="s">
        <v>47</v>
      </c>
      <c r="L695" s="1" t="s">
        <v>47</v>
      </c>
      <c r="M695" s="1" t="s">
        <v>49</v>
      </c>
      <c r="N695" s="1" t="s">
        <v>48</v>
      </c>
      <c r="O695" s="1" t="s">
        <v>47</v>
      </c>
      <c r="P695" s="1" t="s">
        <v>48</v>
      </c>
      <c r="Q695" s="1" t="s">
        <v>63</v>
      </c>
      <c r="R695" s="1">
        <v>969</v>
      </c>
      <c r="S695" s="1" t="s">
        <v>52</v>
      </c>
      <c r="T695" s="1">
        <v>820</v>
      </c>
      <c r="U695" s="1">
        <v>527</v>
      </c>
      <c r="V695" s="1">
        <v>0</v>
      </c>
      <c r="W695" s="1">
        <v>1347</v>
      </c>
      <c r="X695" s="1">
        <v>1</v>
      </c>
      <c r="Y695" s="1">
        <v>0</v>
      </c>
      <c r="Z695" s="1">
        <v>3</v>
      </c>
      <c r="AA695" s="1">
        <v>1</v>
      </c>
      <c r="AB695" s="1" t="s">
        <v>47</v>
      </c>
      <c r="AC695" s="1">
        <v>5</v>
      </c>
      <c r="AD695" s="1" t="s">
        <v>53</v>
      </c>
      <c r="AE695" s="1" t="s">
        <v>76</v>
      </c>
      <c r="AF695" s="1">
        <v>0</v>
      </c>
      <c r="AG695" s="1">
        <v>0</v>
      </c>
      <c r="AH695" s="1">
        <v>1</v>
      </c>
      <c r="AI695" s="1">
        <v>2008</v>
      </c>
      <c r="AJ695" s="1" t="s">
        <v>9</v>
      </c>
      <c r="AK695" s="1">
        <v>107500</v>
      </c>
    </row>
    <row r="696" spans="1:37" x14ac:dyDescent="0.25">
      <c r="A696" s="5">
        <v>702</v>
      </c>
      <c r="B696" s="6">
        <v>20</v>
      </c>
      <c r="C696" s="6" t="s">
        <v>3</v>
      </c>
      <c r="D696" s="6">
        <v>9600</v>
      </c>
      <c r="E696" s="1" t="s">
        <v>45</v>
      </c>
      <c r="F696" s="1">
        <v>7</v>
      </c>
      <c r="G696" s="1">
        <v>5</v>
      </c>
      <c r="H696" s="1">
        <v>1969</v>
      </c>
      <c r="I696" s="1">
        <v>1969</v>
      </c>
      <c r="J696" s="1" t="s">
        <v>61</v>
      </c>
      <c r="K696" s="1" t="s">
        <v>47</v>
      </c>
      <c r="L696" s="1" t="s">
        <v>47</v>
      </c>
      <c r="M696" s="1" t="s">
        <v>49</v>
      </c>
      <c r="N696" s="1" t="s">
        <v>47</v>
      </c>
      <c r="O696" s="1" t="s">
        <v>47</v>
      </c>
      <c r="P696" s="1" t="s">
        <v>50</v>
      </c>
      <c r="Q696" s="1" t="s">
        <v>56</v>
      </c>
      <c r="R696" s="1">
        <v>0</v>
      </c>
      <c r="S696" s="1" t="s">
        <v>52</v>
      </c>
      <c r="T696" s="1">
        <v>1164</v>
      </c>
      <c r="U696" s="1">
        <v>0</v>
      </c>
      <c r="V696" s="1">
        <v>0</v>
      </c>
      <c r="W696" s="1">
        <v>1164</v>
      </c>
      <c r="X696" s="1">
        <v>1</v>
      </c>
      <c r="Y696" s="1">
        <v>1</v>
      </c>
      <c r="Z696" s="1">
        <v>3</v>
      </c>
      <c r="AA696" s="1">
        <v>1</v>
      </c>
      <c r="AB696" s="1" t="s">
        <v>47</v>
      </c>
      <c r="AC696" s="1">
        <v>6</v>
      </c>
      <c r="AD696" s="1" t="s">
        <v>53</v>
      </c>
      <c r="AE696" s="1" t="s">
        <v>54</v>
      </c>
      <c r="AF696" s="1">
        <v>2</v>
      </c>
      <c r="AG696" s="1">
        <v>0</v>
      </c>
      <c r="AH696" s="1">
        <v>7</v>
      </c>
      <c r="AI696" s="1">
        <v>2006</v>
      </c>
      <c r="AJ696" s="1" t="s">
        <v>9</v>
      </c>
      <c r="AK696" s="1">
        <v>140000</v>
      </c>
    </row>
    <row r="697" spans="1:37" x14ac:dyDescent="0.25">
      <c r="A697" s="5">
        <v>1097</v>
      </c>
      <c r="B697" s="6">
        <v>70</v>
      </c>
      <c r="C697" s="6" t="s">
        <v>4</v>
      </c>
      <c r="D697" s="6">
        <v>6882</v>
      </c>
      <c r="E697" s="1" t="s">
        <v>45</v>
      </c>
      <c r="F697" s="1">
        <v>6</v>
      </c>
      <c r="G697" s="1">
        <v>7</v>
      </c>
      <c r="H697" s="1">
        <v>1914</v>
      </c>
      <c r="I697" s="1">
        <v>2006</v>
      </c>
      <c r="J697" s="1" t="s">
        <v>46</v>
      </c>
      <c r="K697" s="1" t="s">
        <v>47</v>
      </c>
      <c r="L697" s="1" t="s">
        <v>47</v>
      </c>
      <c r="M697" s="1" t="s">
        <v>55</v>
      </c>
      <c r="N697" s="1" t="s">
        <v>47</v>
      </c>
      <c r="O697" s="1" t="s">
        <v>47</v>
      </c>
      <c r="P697" s="1" t="s">
        <v>50</v>
      </c>
      <c r="Q697" s="1" t="s">
        <v>56</v>
      </c>
      <c r="R697" s="1">
        <v>0</v>
      </c>
      <c r="S697" s="1" t="s">
        <v>52</v>
      </c>
      <c r="T697" s="1">
        <v>773</v>
      </c>
      <c r="U697" s="1">
        <v>582</v>
      </c>
      <c r="V697" s="1">
        <v>0</v>
      </c>
      <c r="W697" s="1">
        <v>1355</v>
      </c>
      <c r="X697" s="1">
        <v>1</v>
      </c>
      <c r="Y697" s="1">
        <v>1</v>
      </c>
      <c r="Z697" s="1">
        <v>3</v>
      </c>
      <c r="AA697" s="1">
        <v>1</v>
      </c>
      <c r="AB697" s="1" t="s">
        <v>48</v>
      </c>
      <c r="AC697" s="1">
        <v>7</v>
      </c>
      <c r="AD697" s="1" t="s">
        <v>53</v>
      </c>
      <c r="AE697" s="1" t="s">
        <v>76</v>
      </c>
      <c r="AF697" s="1">
        <v>0</v>
      </c>
      <c r="AG697" s="1">
        <v>0</v>
      </c>
      <c r="AH697" s="1">
        <v>3</v>
      </c>
      <c r="AI697" s="1">
        <v>2007</v>
      </c>
      <c r="AJ697" s="1" t="s">
        <v>9</v>
      </c>
      <c r="AK697" s="1">
        <v>127000</v>
      </c>
    </row>
    <row r="698" spans="1:37" x14ac:dyDescent="0.25">
      <c r="A698" s="5">
        <v>393</v>
      </c>
      <c r="B698" s="6">
        <v>20</v>
      </c>
      <c r="C698" s="6" t="s">
        <v>3</v>
      </c>
      <c r="D698" s="6">
        <v>8339</v>
      </c>
      <c r="E698" s="1" t="s">
        <v>45</v>
      </c>
      <c r="F698" s="1">
        <v>5</v>
      </c>
      <c r="G698" s="1">
        <v>7</v>
      </c>
      <c r="H698" s="1">
        <v>1959</v>
      </c>
      <c r="I698" s="1">
        <v>1959</v>
      </c>
      <c r="J698" s="1" t="s">
        <v>46</v>
      </c>
      <c r="K698" s="1" t="s">
        <v>47</v>
      </c>
      <c r="L698" s="1" t="s">
        <v>47</v>
      </c>
      <c r="M698" s="1" t="s">
        <v>67</v>
      </c>
      <c r="N698" s="1" t="s">
        <v>74</v>
      </c>
      <c r="O698" s="1" t="s">
        <v>74</v>
      </c>
      <c r="P698" s="1" t="s">
        <v>74</v>
      </c>
      <c r="Q698" s="1" t="s">
        <v>74</v>
      </c>
      <c r="R698" s="1">
        <v>0</v>
      </c>
      <c r="S698" s="1" t="s">
        <v>52</v>
      </c>
      <c r="T698" s="1">
        <v>882</v>
      </c>
      <c r="U698" s="1">
        <v>0</v>
      </c>
      <c r="V698" s="1">
        <v>0</v>
      </c>
      <c r="W698" s="1">
        <v>882</v>
      </c>
      <c r="X698" s="1">
        <v>1</v>
      </c>
      <c r="Y698" s="1">
        <v>0</v>
      </c>
      <c r="Z698" s="1">
        <v>3</v>
      </c>
      <c r="AA698" s="1">
        <v>1</v>
      </c>
      <c r="AB698" s="1" t="s">
        <v>47</v>
      </c>
      <c r="AC698" s="1">
        <v>5</v>
      </c>
      <c r="AD698" s="1" t="s">
        <v>53</v>
      </c>
      <c r="AE698" s="1" t="s">
        <v>54</v>
      </c>
      <c r="AF698" s="1">
        <v>1</v>
      </c>
      <c r="AG698" s="1">
        <v>0</v>
      </c>
      <c r="AH698" s="1">
        <v>7</v>
      </c>
      <c r="AI698" s="1">
        <v>2007</v>
      </c>
      <c r="AJ698" s="1" t="s">
        <v>9</v>
      </c>
      <c r="AK698" s="1">
        <v>106500</v>
      </c>
    </row>
    <row r="699" spans="1:37" x14ac:dyDescent="0.25">
      <c r="A699" s="5">
        <v>224</v>
      </c>
      <c r="B699" s="6">
        <v>20</v>
      </c>
      <c r="C699" s="6" t="s">
        <v>3</v>
      </c>
      <c r="D699" s="6">
        <v>10500</v>
      </c>
      <c r="E699" s="1" t="s">
        <v>64</v>
      </c>
      <c r="F699" s="1">
        <v>4</v>
      </c>
      <c r="G699" s="1">
        <v>6</v>
      </c>
      <c r="H699" s="1">
        <v>1971</v>
      </c>
      <c r="I699" s="1">
        <v>1971</v>
      </c>
      <c r="J699" s="1" t="s">
        <v>46</v>
      </c>
      <c r="K699" s="1" t="s">
        <v>47</v>
      </c>
      <c r="L699" s="1" t="s">
        <v>47</v>
      </c>
      <c r="M699" s="1" t="s">
        <v>49</v>
      </c>
      <c r="N699" s="1" t="s">
        <v>47</v>
      </c>
      <c r="O699" s="1" t="s">
        <v>47</v>
      </c>
      <c r="P699" s="1" t="s">
        <v>50</v>
      </c>
      <c r="Q699" s="1" t="s">
        <v>65</v>
      </c>
      <c r="R699" s="1">
        <v>524</v>
      </c>
      <c r="S699" s="1" t="s">
        <v>52</v>
      </c>
      <c r="T699" s="1">
        <v>864</v>
      </c>
      <c r="U699" s="1">
        <v>0</v>
      </c>
      <c r="V699" s="1">
        <v>0</v>
      </c>
      <c r="W699" s="1">
        <v>864</v>
      </c>
      <c r="X699" s="1">
        <v>1</v>
      </c>
      <c r="Y699" s="1">
        <v>0</v>
      </c>
      <c r="Z699" s="1">
        <v>2</v>
      </c>
      <c r="AA699" s="1">
        <v>1</v>
      </c>
      <c r="AB699" s="1" t="s">
        <v>47</v>
      </c>
      <c r="AC699" s="1">
        <v>4</v>
      </c>
      <c r="AD699" s="1" t="s">
        <v>53</v>
      </c>
      <c r="AE699" s="1" t="s">
        <v>58</v>
      </c>
      <c r="AF699" s="1">
        <v>2</v>
      </c>
      <c r="AG699" s="1">
        <v>0</v>
      </c>
      <c r="AH699" s="1">
        <v>3</v>
      </c>
      <c r="AI699" s="1">
        <v>2009</v>
      </c>
      <c r="AJ699" s="1" t="s">
        <v>10</v>
      </c>
      <c r="AK699" s="1">
        <v>97000</v>
      </c>
    </row>
    <row r="700" spans="1:37" x14ac:dyDescent="0.25">
      <c r="A700" s="5">
        <v>729</v>
      </c>
      <c r="B700" s="6">
        <v>90</v>
      </c>
      <c r="C700" s="6" t="s">
        <v>3</v>
      </c>
      <c r="D700" s="6">
        <v>11475</v>
      </c>
      <c r="E700" s="1" t="s">
        <v>59</v>
      </c>
      <c r="F700" s="1">
        <v>5</v>
      </c>
      <c r="G700" s="1">
        <v>5</v>
      </c>
      <c r="H700" s="1">
        <v>1958</v>
      </c>
      <c r="I700" s="1">
        <v>1958</v>
      </c>
      <c r="J700" s="1" t="s">
        <v>46</v>
      </c>
      <c r="K700" s="1" t="s">
        <v>47</v>
      </c>
      <c r="L700" s="1" t="s">
        <v>47</v>
      </c>
      <c r="M700" s="1" t="s">
        <v>49</v>
      </c>
      <c r="N700" s="1" t="s">
        <v>47</v>
      </c>
      <c r="O700" s="1" t="s">
        <v>47</v>
      </c>
      <c r="P700" s="1" t="s">
        <v>50</v>
      </c>
      <c r="Q700" s="1" t="s">
        <v>56</v>
      </c>
      <c r="R700" s="1">
        <v>0</v>
      </c>
      <c r="S700" s="1" t="s">
        <v>52</v>
      </c>
      <c r="T700" s="1">
        <v>1776</v>
      </c>
      <c r="U700" s="1">
        <v>0</v>
      </c>
      <c r="V700" s="1">
        <v>0</v>
      </c>
      <c r="W700" s="1">
        <v>1776</v>
      </c>
      <c r="X700" s="1">
        <v>2</v>
      </c>
      <c r="Y700" s="1">
        <v>0</v>
      </c>
      <c r="Z700" s="1">
        <v>4</v>
      </c>
      <c r="AA700" s="1">
        <v>2</v>
      </c>
      <c r="AB700" s="1" t="s">
        <v>47</v>
      </c>
      <c r="AC700" s="1">
        <v>9</v>
      </c>
      <c r="AD700" s="1" t="s">
        <v>53</v>
      </c>
      <c r="AE700" s="1" t="s">
        <v>58</v>
      </c>
      <c r="AF700" s="1">
        <v>3</v>
      </c>
      <c r="AG700" s="1">
        <v>0</v>
      </c>
      <c r="AH700" s="1">
        <v>7</v>
      </c>
      <c r="AI700" s="1">
        <v>2009</v>
      </c>
      <c r="AJ700" s="1" t="s">
        <v>10</v>
      </c>
      <c r="AK700" s="1">
        <v>110000</v>
      </c>
    </row>
    <row r="701" spans="1:37" x14ac:dyDescent="0.25">
      <c r="A701" s="5">
        <v>592</v>
      </c>
      <c r="B701" s="6">
        <v>60</v>
      </c>
      <c r="C701" s="6" t="s">
        <v>3</v>
      </c>
      <c r="D701" s="6">
        <v>13478</v>
      </c>
      <c r="E701" s="1" t="s">
        <v>59</v>
      </c>
      <c r="F701" s="1">
        <v>10</v>
      </c>
      <c r="G701" s="1">
        <v>5</v>
      </c>
      <c r="H701" s="1">
        <v>2008</v>
      </c>
      <c r="I701" s="1">
        <v>2008</v>
      </c>
      <c r="J701" s="1" t="s">
        <v>46</v>
      </c>
      <c r="K701" s="1" t="s">
        <v>62</v>
      </c>
      <c r="L701" s="1" t="s">
        <v>47</v>
      </c>
      <c r="M701" s="1" t="s">
        <v>55</v>
      </c>
      <c r="N701" s="1" t="s">
        <v>62</v>
      </c>
      <c r="O701" s="1" t="s">
        <v>47</v>
      </c>
      <c r="P701" s="1" t="s">
        <v>48</v>
      </c>
      <c r="Q701" s="1" t="s">
        <v>63</v>
      </c>
      <c r="R701" s="1">
        <v>1338</v>
      </c>
      <c r="S701" s="1" t="s">
        <v>52</v>
      </c>
      <c r="T701" s="1">
        <v>1728</v>
      </c>
      <c r="U701" s="1">
        <v>568</v>
      </c>
      <c r="V701" s="1">
        <v>0</v>
      </c>
      <c r="W701" s="1">
        <v>2296</v>
      </c>
      <c r="X701" s="1">
        <v>2</v>
      </c>
      <c r="Y701" s="1">
        <v>1</v>
      </c>
      <c r="Z701" s="1">
        <v>3</v>
      </c>
      <c r="AA701" s="1">
        <v>1</v>
      </c>
      <c r="AB701" s="1" t="s">
        <v>62</v>
      </c>
      <c r="AC701" s="1">
        <v>10</v>
      </c>
      <c r="AD701" s="1" t="s">
        <v>53</v>
      </c>
      <c r="AE701" s="1" t="s">
        <v>69</v>
      </c>
      <c r="AF701" s="1">
        <v>3</v>
      </c>
      <c r="AG701" s="1">
        <v>0</v>
      </c>
      <c r="AH701" s="1">
        <v>6</v>
      </c>
      <c r="AI701" s="1">
        <v>2009</v>
      </c>
      <c r="AJ701" s="1" t="s">
        <v>9</v>
      </c>
      <c r="AK701" s="1">
        <v>451950</v>
      </c>
    </row>
    <row r="702" spans="1:37" x14ac:dyDescent="0.25">
      <c r="A702" s="5">
        <v>1278</v>
      </c>
      <c r="B702" s="6">
        <v>80</v>
      </c>
      <c r="C702" s="6" t="s">
        <v>3</v>
      </c>
      <c r="D702" s="6">
        <v>17871</v>
      </c>
      <c r="E702" s="1" t="s">
        <v>71</v>
      </c>
      <c r="F702" s="1">
        <v>6</v>
      </c>
      <c r="G702" s="1">
        <v>5</v>
      </c>
      <c r="H702" s="1">
        <v>1967</v>
      </c>
      <c r="I702" s="1">
        <v>1976</v>
      </c>
      <c r="J702" s="1" t="s">
        <v>46</v>
      </c>
      <c r="K702" s="1" t="s">
        <v>47</v>
      </c>
      <c r="L702" s="1" t="s">
        <v>47</v>
      </c>
      <c r="M702" s="1" t="s">
        <v>49</v>
      </c>
      <c r="N702" s="1" t="s">
        <v>48</v>
      </c>
      <c r="O702" s="1" t="s">
        <v>47</v>
      </c>
      <c r="P702" s="1" t="s">
        <v>68</v>
      </c>
      <c r="Q702" s="1" t="s">
        <v>65</v>
      </c>
      <c r="R702" s="1">
        <v>528</v>
      </c>
      <c r="S702" s="1" t="s">
        <v>52</v>
      </c>
      <c r="T702" s="1">
        <v>1724</v>
      </c>
      <c r="U702" s="1">
        <v>0</v>
      </c>
      <c r="V702" s="1">
        <v>0</v>
      </c>
      <c r="W702" s="1">
        <v>1724</v>
      </c>
      <c r="X702" s="1">
        <v>1</v>
      </c>
      <c r="Y702" s="1">
        <v>1</v>
      </c>
      <c r="Z702" s="1">
        <v>3</v>
      </c>
      <c r="AA702" s="1">
        <v>1</v>
      </c>
      <c r="AB702" s="1" t="s">
        <v>47</v>
      </c>
      <c r="AC702" s="1">
        <v>7</v>
      </c>
      <c r="AD702" s="1" t="s">
        <v>53</v>
      </c>
      <c r="AE702" s="1" t="s">
        <v>54</v>
      </c>
      <c r="AF702" s="1">
        <v>2</v>
      </c>
      <c r="AG702" s="1">
        <v>0</v>
      </c>
      <c r="AH702" s="1">
        <v>6</v>
      </c>
      <c r="AI702" s="1">
        <v>2009</v>
      </c>
      <c r="AJ702" s="1" t="s">
        <v>9</v>
      </c>
      <c r="AK702" s="1">
        <v>197900</v>
      </c>
    </row>
    <row r="703" spans="1:37" x14ac:dyDescent="0.25">
      <c r="A703" s="5">
        <v>167</v>
      </c>
      <c r="B703" s="6">
        <v>20</v>
      </c>
      <c r="C703" s="6" t="s">
        <v>3</v>
      </c>
      <c r="D703" s="6">
        <v>10708</v>
      </c>
      <c r="E703" s="1" t="s">
        <v>45</v>
      </c>
      <c r="F703" s="1">
        <v>5</v>
      </c>
      <c r="G703" s="1">
        <v>5</v>
      </c>
      <c r="H703" s="1">
        <v>1955</v>
      </c>
      <c r="I703" s="1">
        <v>1993</v>
      </c>
      <c r="J703" s="1" t="s">
        <v>61</v>
      </c>
      <c r="K703" s="1" t="s">
        <v>48</v>
      </c>
      <c r="L703" s="1" t="s">
        <v>47</v>
      </c>
      <c r="M703" s="1" t="s">
        <v>49</v>
      </c>
      <c r="N703" s="1" t="s">
        <v>47</v>
      </c>
      <c r="O703" s="1" t="s">
        <v>47</v>
      </c>
      <c r="P703" s="1" t="s">
        <v>50</v>
      </c>
      <c r="Q703" s="1" t="s">
        <v>60</v>
      </c>
      <c r="R703" s="1">
        <v>379</v>
      </c>
      <c r="S703" s="1" t="s">
        <v>52</v>
      </c>
      <c r="T703" s="1">
        <v>1867</v>
      </c>
      <c r="U703" s="1">
        <v>0</v>
      </c>
      <c r="V703" s="1">
        <v>0</v>
      </c>
      <c r="W703" s="1">
        <v>1867</v>
      </c>
      <c r="X703" s="1">
        <v>1</v>
      </c>
      <c r="Y703" s="1">
        <v>0</v>
      </c>
      <c r="Z703" s="1">
        <v>2</v>
      </c>
      <c r="AA703" s="1">
        <v>1</v>
      </c>
      <c r="AB703" s="1" t="s">
        <v>47</v>
      </c>
      <c r="AC703" s="1">
        <v>7</v>
      </c>
      <c r="AD703" s="1" t="s">
        <v>53</v>
      </c>
      <c r="AE703" s="1" t="s">
        <v>54</v>
      </c>
      <c r="AF703" s="1">
        <v>1</v>
      </c>
      <c r="AG703" s="1">
        <v>0</v>
      </c>
      <c r="AH703" s="1">
        <v>11</v>
      </c>
      <c r="AI703" s="1">
        <v>2009</v>
      </c>
      <c r="AJ703" s="1" t="s">
        <v>9</v>
      </c>
      <c r="AK703" s="1">
        <v>190000</v>
      </c>
    </row>
    <row r="704" spans="1:37" x14ac:dyDescent="0.25">
      <c r="A704" s="5">
        <v>81</v>
      </c>
      <c r="B704" s="6">
        <v>60</v>
      </c>
      <c r="C704" s="6" t="s">
        <v>3</v>
      </c>
      <c r="D704" s="6">
        <v>13000</v>
      </c>
      <c r="E704" s="1" t="s">
        <v>59</v>
      </c>
      <c r="F704" s="1">
        <v>6</v>
      </c>
      <c r="G704" s="1">
        <v>6</v>
      </c>
      <c r="H704" s="1">
        <v>1968</v>
      </c>
      <c r="I704" s="1">
        <v>1968</v>
      </c>
      <c r="J704" s="1" t="s">
        <v>46</v>
      </c>
      <c r="K704" s="1" t="s">
        <v>47</v>
      </c>
      <c r="L704" s="1" t="s">
        <v>48</v>
      </c>
      <c r="M704" s="1" t="s">
        <v>49</v>
      </c>
      <c r="N704" s="1" t="s">
        <v>48</v>
      </c>
      <c r="O704" s="1" t="s">
        <v>47</v>
      </c>
      <c r="P704" s="1" t="s">
        <v>50</v>
      </c>
      <c r="Q704" s="1" t="s">
        <v>60</v>
      </c>
      <c r="R704" s="1">
        <v>448</v>
      </c>
      <c r="S704" s="1" t="s">
        <v>52</v>
      </c>
      <c r="T704" s="1">
        <v>1182</v>
      </c>
      <c r="U704" s="1">
        <v>960</v>
      </c>
      <c r="V704" s="1">
        <v>0</v>
      </c>
      <c r="W704" s="1">
        <v>2142</v>
      </c>
      <c r="X704" s="1">
        <v>2</v>
      </c>
      <c r="Y704" s="1">
        <v>1</v>
      </c>
      <c r="Z704" s="1">
        <v>4</v>
      </c>
      <c r="AA704" s="1">
        <v>1</v>
      </c>
      <c r="AB704" s="1" t="s">
        <v>48</v>
      </c>
      <c r="AC704" s="1">
        <v>8</v>
      </c>
      <c r="AD704" s="1" t="s">
        <v>53</v>
      </c>
      <c r="AE704" s="1" t="s">
        <v>54</v>
      </c>
      <c r="AF704" s="1">
        <v>1</v>
      </c>
      <c r="AG704" s="1">
        <v>0</v>
      </c>
      <c r="AH704" s="1">
        <v>6</v>
      </c>
      <c r="AI704" s="1">
        <v>2009</v>
      </c>
      <c r="AJ704" s="1" t="s">
        <v>9</v>
      </c>
      <c r="AK704" s="1">
        <v>193500</v>
      </c>
    </row>
    <row r="705" spans="1:37" x14ac:dyDescent="0.25">
      <c r="A705" s="5">
        <v>164</v>
      </c>
      <c r="B705" s="6">
        <v>45</v>
      </c>
      <c r="C705" s="6" t="s">
        <v>3</v>
      </c>
      <c r="D705" s="6">
        <v>5500</v>
      </c>
      <c r="E705" s="1" t="s">
        <v>45</v>
      </c>
      <c r="F705" s="1">
        <v>4</v>
      </c>
      <c r="G705" s="1">
        <v>6</v>
      </c>
      <c r="H705" s="1">
        <v>1956</v>
      </c>
      <c r="I705" s="1">
        <v>1956</v>
      </c>
      <c r="J705" s="1" t="s">
        <v>46</v>
      </c>
      <c r="K705" s="1" t="s">
        <v>47</v>
      </c>
      <c r="L705" s="1" t="s">
        <v>47</v>
      </c>
      <c r="M705" s="1" t="s">
        <v>49</v>
      </c>
      <c r="N705" s="1" t="s">
        <v>47</v>
      </c>
      <c r="O705" s="1" t="s">
        <v>47</v>
      </c>
      <c r="P705" s="1" t="s">
        <v>50</v>
      </c>
      <c r="Q705" s="1" t="s">
        <v>56</v>
      </c>
      <c r="R705" s="1">
        <v>0</v>
      </c>
      <c r="S705" s="1" t="s">
        <v>52</v>
      </c>
      <c r="T705" s="1">
        <v>882</v>
      </c>
      <c r="U705" s="1">
        <v>0</v>
      </c>
      <c r="V705" s="1">
        <v>0</v>
      </c>
      <c r="W705" s="1">
        <v>882</v>
      </c>
      <c r="X705" s="1">
        <v>1</v>
      </c>
      <c r="Y705" s="1">
        <v>0</v>
      </c>
      <c r="Z705" s="1">
        <v>1</v>
      </c>
      <c r="AA705" s="1">
        <v>1</v>
      </c>
      <c r="AB705" s="1" t="s">
        <v>47</v>
      </c>
      <c r="AC705" s="1">
        <v>4</v>
      </c>
      <c r="AD705" s="1" t="s">
        <v>53</v>
      </c>
      <c r="AE705" s="1" t="s">
        <v>76</v>
      </c>
      <c r="AF705" s="1">
        <v>0</v>
      </c>
      <c r="AG705" s="1">
        <v>0</v>
      </c>
      <c r="AH705" s="1">
        <v>4</v>
      </c>
      <c r="AI705" s="1">
        <v>2007</v>
      </c>
      <c r="AJ705" s="1" t="s">
        <v>9</v>
      </c>
      <c r="AK705" s="1">
        <v>103200</v>
      </c>
    </row>
    <row r="706" spans="1:37" x14ac:dyDescent="0.25">
      <c r="A706" s="5">
        <v>24</v>
      </c>
      <c r="B706" s="6">
        <v>120</v>
      </c>
      <c r="C706" s="6" t="s">
        <v>4</v>
      </c>
      <c r="D706" s="6">
        <v>4224</v>
      </c>
      <c r="E706" s="1" t="s">
        <v>45</v>
      </c>
      <c r="F706" s="1">
        <v>5</v>
      </c>
      <c r="G706" s="1">
        <v>7</v>
      </c>
      <c r="H706" s="1">
        <v>1976</v>
      </c>
      <c r="I706" s="1">
        <v>1976</v>
      </c>
      <c r="J706" s="1" t="s">
        <v>46</v>
      </c>
      <c r="K706" s="1" t="s">
        <v>47</v>
      </c>
      <c r="L706" s="1" t="s">
        <v>47</v>
      </c>
      <c r="M706" s="1" t="s">
        <v>55</v>
      </c>
      <c r="N706" s="1" t="s">
        <v>48</v>
      </c>
      <c r="O706" s="1" t="s">
        <v>47</v>
      </c>
      <c r="P706" s="1" t="s">
        <v>50</v>
      </c>
      <c r="Q706" s="1" t="s">
        <v>63</v>
      </c>
      <c r="R706" s="1">
        <v>840</v>
      </c>
      <c r="S706" s="1" t="s">
        <v>52</v>
      </c>
      <c r="T706" s="1">
        <v>1060</v>
      </c>
      <c r="U706" s="1">
        <v>0</v>
      </c>
      <c r="V706" s="1">
        <v>0</v>
      </c>
      <c r="W706" s="1">
        <v>1060</v>
      </c>
      <c r="X706" s="1">
        <v>1</v>
      </c>
      <c r="Y706" s="1">
        <v>0</v>
      </c>
      <c r="Z706" s="1">
        <v>3</v>
      </c>
      <c r="AA706" s="1">
        <v>1</v>
      </c>
      <c r="AB706" s="1" t="s">
        <v>47</v>
      </c>
      <c r="AC706" s="1">
        <v>6</v>
      </c>
      <c r="AD706" s="1" t="s">
        <v>53</v>
      </c>
      <c r="AE706" s="1" t="s">
        <v>54</v>
      </c>
      <c r="AF706" s="1">
        <v>2</v>
      </c>
      <c r="AG706" s="1">
        <v>0</v>
      </c>
      <c r="AH706" s="1">
        <v>6</v>
      </c>
      <c r="AI706" s="1">
        <v>2007</v>
      </c>
      <c r="AJ706" s="1" t="s">
        <v>9</v>
      </c>
      <c r="AK706" s="1">
        <v>129900</v>
      </c>
    </row>
    <row r="707" spans="1:37" x14ac:dyDescent="0.25">
      <c r="A707" s="5">
        <v>1019</v>
      </c>
      <c r="B707" s="6">
        <v>80</v>
      </c>
      <c r="C707" s="6" t="s">
        <v>3</v>
      </c>
      <c r="D707" s="6">
        <v>10784</v>
      </c>
      <c r="E707" s="1" t="s">
        <v>64</v>
      </c>
      <c r="F707" s="1">
        <v>7</v>
      </c>
      <c r="G707" s="1">
        <v>5</v>
      </c>
      <c r="H707" s="1">
        <v>1991</v>
      </c>
      <c r="I707" s="1">
        <v>1992</v>
      </c>
      <c r="J707" s="1" t="s">
        <v>46</v>
      </c>
      <c r="K707" s="1" t="s">
        <v>48</v>
      </c>
      <c r="L707" s="1" t="s">
        <v>47</v>
      </c>
      <c r="M707" s="1" t="s">
        <v>55</v>
      </c>
      <c r="N707" s="1" t="s">
        <v>48</v>
      </c>
      <c r="O707" s="1" t="s">
        <v>47</v>
      </c>
      <c r="P707" s="1" t="s">
        <v>50</v>
      </c>
      <c r="Q707" s="1" t="s">
        <v>56</v>
      </c>
      <c r="R707" s="1">
        <v>0</v>
      </c>
      <c r="S707" s="1" t="s">
        <v>52</v>
      </c>
      <c r="T707" s="1">
        <v>802</v>
      </c>
      <c r="U707" s="1">
        <v>670</v>
      </c>
      <c r="V707" s="1">
        <v>0</v>
      </c>
      <c r="W707" s="1">
        <v>1472</v>
      </c>
      <c r="X707" s="1">
        <v>2</v>
      </c>
      <c r="Y707" s="1">
        <v>1</v>
      </c>
      <c r="Z707" s="1">
        <v>3</v>
      </c>
      <c r="AA707" s="1">
        <v>1</v>
      </c>
      <c r="AB707" s="1" t="s">
        <v>48</v>
      </c>
      <c r="AC707" s="1">
        <v>7</v>
      </c>
      <c r="AD707" s="1" t="s">
        <v>53</v>
      </c>
      <c r="AE707" s="1" t="s">
        <v>54</v>
      </c>
      <c r="AF707" s="1">
        <v>2</v>
      </c>
      <c r="AG707" s="1">
        <v>0</v>
      </c>
      <c r="AH707" s="1">
        <v>5</v>
      </c>
      <c r="AI707" s="1">
        <v>2007</v>
      </c>
      <c r="AJ707" s="1" t="s">
        <v>9</v>
      </c>
      <c r="AK707" s="1">
        <v>160000</v>
      </c>
    </row>
    <row r="708" spans="1:37" x14ac:dyDescent="0.25">
      <c r="A708" s="5">
        <v>865</v>
      </c>
      <c r="B708" s="6">
        <v>20</v>
      </c>
      <c r="C708" s="6" t="s">
        <v>5</v>
      </c>
      <c r="D708" s="6">
        <v>8640</v>
      </c>
      <c r="E708" s="1" t="s">
        <v>45</v>
      </c>
      <c r="F708" s="1">
        <v>7</v>
      </c>
      <c r="G708" s="1">
        <v>5</v>
      </c>
      <c r="H708" s="1">
        <v>2007</v>
      </c>
      <c r="I708" s="1">
        <v>2008</v>
      </c>
      <c r="J708" s="1" t="s">
        <v>46</v>
      </c>
      <c r="K708" s="1" t="s">
        <v>48</v>
      </c>
      <c r="L708" s="1" t="s">
        <v>47</v>
      </c>
      <c r="M708" s="1" t="s">
        <v>55</v>
      </c>
      <c r="N708" s="1" t="s">
        <v>62</v>
      </c>
      <c r="O708" s="1" t="s">
        <v>47</v>
      </c>
      <c r="P708" s="1" t="s">
        <v>50</v>
      </c>
      <c r="Q708" s="1" t="s">
        <v>56</v>
      </c>
      <c r="R708" s="1">
        <v>0</v>
      </c>
      <c r="S708" s="1" t="s">
        <v>52</v>
      </c>
      <c r="T708" s="1">
        <v>1372</v>
      </c>
      <c r="U708" s="1">
        <v>0</v>
      </c>
      <c r="V708" s="1">
        <v>0</v>
      </c>
      <c r="W708" s="1">
        <v>1372</v>
      </c>
      <c r="X708" s="1">
        <v>2</v>
      </c>
      <c r="Y708" s="1">
        <v>0</v>
      </c>
      <c r="Z708" s="1">
        <v>3</v>
      </c>
      <c r="AA708" s="1">
        <v>1</v>
      </c>
      <c r="AB708" s="1" t="s">
        <v>48</v>
      </c>
      <c r="AC708" s="1">
        <v>6</v>
      </c>
      <c r="AD708" s="1" t="s">
        <v>53</v>
      </c>
      <c r="AE708" s="1" t="s">
        <v>54</v>
      </c>
      <c r="AF708" s="1">
        <v>2</v>
      </c>
      <c r="AG708" s="1">
        <v>0</v>
      </c>
      <c r="AH708" s="1">
        <v>5</v>
      </c>
      <c r="AI708" s="1">
        <v>2008</v>
      </c>
      <c r="AJ708" s="1" t="s">
        <v>10</v>
      </c>
      <c r="AK708" s="1">
        <v>250580</v>
      </c>
    </row>
    <row r="709" spans="1:37" x14ac:dyDescent="0.25">
      <c r="A709" s="5">
        <v>1425</v>
      </c>
      <c r="B709" s="6">
        <v>20</v>
      </c>
      <c r="C709" s="6" t="s">
        <v>3</v>
      </c>
      <c r="D709" s="6">
        <v>9503</v>
      </c>
      <c r="E709" s="1" t="s">
        <v>45</v>
      </c>
      <c r="F709" s="1">
        <v>5</v>
      </c>
      <c r="G709" s="1">
        <v>5</v>
      </c>
      <c r="H709" s="1">
        <v>1958</v>
      </c>
      <c r="I709" s="1">
        <v>1983</v>
      </c>
      <c r="J709" s="1" t="s">
        <v>61</v>
      </c>
      <c r="K709" s="1" t="s">
        <v>47</v>
      </c>
      <c r="L709" s="1" t="s">
        <v>47</v>
      </c>
      <c r="M709" s="1" t="s">
        <v>49</v>
      </c>
      <c r="N709" s="1" t="s">
        <v>47</v>
      </c>
      <c r="O709" s="1" t="s">
        <v>47</v>
      </c>
      <c r="P709" s="1" t="s">
        <v>50</v>
      </c>
      <c r="Q709" s="1" t="s">
        <v>65</v>
      </c>
      <c r="R709" s="1">
        <v>457</v>
      </c>
      <c r="S709" s="1" t="s">
        <v>52</v>
      </c>
      <c r="T709" s="1">
        <v>1344</v>
      </c>
      <c r="U709" s="1">
        <v>0</v>
      </c>
      <c r="V709" s="1">
        <v>0</v>
      </c>
      <c r="W709" s="1">
        <v>1344</v>
      </c>
      <c r="X709" s="1">
        <v>1</v>
      </c>
      <c r="Y709" s="1">
        <v>0</v>
      </c>
      <c r="Z709" s="1">
        <v>2</v>
      </c>
      <c r="AA709" s="1">
        <v>1</v>
      </c>
      <c r="AB709" s="1" t="s">
        <v>47</v>
      </c>
      <c r="AC709" s="1">
        <v>6</v>
      </c>
      <c r="AD709" s="1" t="s">
        <v>73</v>
      </c>
      <c r="AE709" s="1" t="s">
        <v>58</v>
      </c>
      <c r="AF709" s="1">
        <v>1</v>
      </c>
      <c r="AG709" s="1">
        <v>0</v>
      </c>
      <c r="AH709" s="1">
        <v>6</v>
      </c>
      <c r="AI709" s="1">
        <v>2007</v>
      </c>
      <c r="AJ709" s="1" t="s">
        <v>9</v>
      </c>
      <c r="AK709" s="1">
        <v>144000</v>
      </c>
    </row>
    <row r="710" spans="1:37" x14ac:dyDescent="0.25">
      <c r="A710" s="5">
        <v>1451</v>
      </c>
      <c r="B710" s="6">
        <v>90</v>
      </c>
      <c r="C710" s="6" t="s">
        <v>3</v>
      </c>
      <c r="D710" s="6">
        <v>9000</v>
      </c>
      <c r="E710" s="1" t="s">
        <v>64</v>
      </c>
      <c r="F710" s="1">
        <v>5</v>
      </c>
      <c r="G710" s="1">
        <v>5</v>
      </c>
      <c r="H710" s="1">
        <v>1974</v>
      </c>
      <c r="I710" s="1">
        <v>1974</v>
      </c>
      <c r="J710" s="1" t="s">
        <v>46</v>
      </c>
      <c r="K710" s="1" t="s">
        <v>47</v>
      </c>
      <c r="L710" s="1" t="s">
        <v>47</v>
      </c>
      <c r="M710" s="1" t="s">
        <v>49</v>
      </c>
      <c r="N710" s="1" t="s">
        <v>48</v>
      </c>
      <c r="O710" s="1" t="s">
        <v>47</v>
      </c>
      <c r="P710" s="1" t="s">
        <v>50</v>
      </c>
      <c r="Q710" s="1" t="s">
        <v>56</v>
      </c>
      <c r="R710" s="1">
        <v>0</v>
      </c>
      <c r="S710" s="1" t="s">
        <v>52</v>
      </c>
      <c r="T710" s="1">
        <v>896</v>
      </c>
      <c r="U710" s="1">
        <v>896</v>
      </c>
      <c r="V710" s="1">
        <v>0</v>
      </c>
      <c r="W710" s="1">
        <v>1792</v>
      </c>
      <c r="X710" s="1">
        <v>2</v>
      </c>
      <c r="Y710" s="1">
        <v>2</v>
      </c>
      <c r="Z710" s="1">
        <v>4</v>
      </c>
      <c r="AA710" s="1">
        <v>2</v>
      </c>
      <c r="AB710" s="1" t="s">
        <v>47</v>
      </c>
      <c r="AC710" s="1">
        <v>8</v>
      </c>
      <c r="AD710" s="1" t="s">
        <v>53</v>
      </c>
      <c r="AE710" s="1" t="s">
        <v>76</v>
      </c>
      <c r="AF710" s="1">
        <v>0</v>
      </c>
      <c r="AG710" s="1">
        <v>0</v>
      </c>
      <c r="AH710" s="1">
        <v>9</v>
      </c>
      <c r="AI710" s="1">
        <v>2009</v>
      </c>
      <c r="AJ710" s="1" t="s">
        <v>9</v>
      </c>
      <c r="AK710" s="1">
        <v>136000</v>
      </c>
    </row>
    <row r="711" spans="1:37" x14ac:dyDescent="0.25">
      <c r="A711" s="5">
        <v>1198</v>
      </c>
      <c r="B711" s="1">
        <v>75</v>
      </c>
      <c r="C711" s="6" t="s">
        <v>4</v>
      </c>
      <c r="D711" s="6">
        <v>8850</v>
      </c>
      <c r="E711" s="1" t="s">
        <v>59</v>
      </c>
      <c r="F711" s="1">
        <v>7</v>
      </c>
      <c r="G711" s="1">
        <v>6</v>
      </c>
      <c r="H711" s="1">
        <v>1916</v>
      </c>
      <c r="I711" s="1">
        <v>1950</v>
      </c>
      <c r="J711" s="1" t="s">
        <v>46</v>
      </c>
      <c r="K711" s="1" t="s">
        <v>47</v>
      </c>
      <c r="L711" s="1" t="s">
        <v>47</v>
      </c>
      <c r="M711" s="1" t="s">
        <v>67</v>
      </c>
      <c r="N711" s="1" t="s">
        <v>47</v>
      </c>
      <c r="O711" s="1" t="s">
        <v>47</v>
      </c>
      <c r="P711" s="1" t="s">
        <v>50</v>
      </c>
      <c r="Q711" s="1" t="s">
        <v>56</v>
      </c>
      <c r="R711" s="1">
        <v>0</v>
      </c>
      <c r="S711" s="1" t="s">
        <v>52</v>
      </c>
      <c r="T711" s="1">
        <v>815</v>
      </c>
      <c r="U711" s="1">
        <v>875</v>
      </c>
      <c r="V711" s="1">
        <v>0</v>
      </c>
      <c r="W711" s="1">
        <v>1690</v>
      </c>
      <c r="X711" s="1">
        <v>1</v>
      </c>
      <c r="Y711" s="1">
        <v>0</v>
      </c>
      <c r="Z711" s="1">
        <v>3</v>
      </c>
      <c r="AA711" s="1">
        <v>1</v>
      </c>
      <c r="AB711" s="1" t="s">
        <v>47</v>
      </c>
      <c r="AC711" s="1">
        <v>7</v>
      </c>
      <c r="AD711" s="1" t="s">
        <v>53</v>
      </c>
      <c r="AE711" s="1" t="s">
        <v>58</v>
      </c>
      <c r="AF711" s="1">
        <v>1</v>
      </c>
      <c r="AG711" s="1">
        <v>0</v>
      </c>
      <c r="AH711" s="1">
        <v>7</v>
      </c>
      <c r="AI711" s="1">
        <v>2006</v>
      </c>
      <c r="AJ711" s="1" t="s">
        <v>9</v>
      </c>
      <c r="AK711" s="1">
        <v>144000</v>
      </c>
    </row>
    <row r="712" spans="1:37" x14ac:dyDescent="0.25">
      <c r="A712" s="5">
        <v>500</v>
      </c>
      <c r="B712" s="6">
        <v>20</v>
      </c>
      <c r="C712" s="6" t="s">
        <v>3</v>
      </c>
      <c r="D712" s="6">
        <v>7535</v>
      </c>
      <c r="E712" s="1" t="s">
        <v>45</v>
      </c>
      <c r="F712" s="1">
        <v>5</v>
      </c>
      <c r="G712" s="1">
        <v>7</v>
      </c>
      <c r="H712" s="1">
        <v>1958</v>
      </c>
      <c r="I712" s="1">
        <v>1985</v>
      </c>
      <c r="J712" s="1" t="s">
        <v>46</v>
      </c>
      <c r="K712" s="1" t="s">
        <v>47</v>
      </c>
      <c r="L712" s="1" t="s">
        <v>47</v>
      </c>
      <c r="M712" s="1" t="s">
        <v>49</v>
      </c>
      <c r="N712" s="1" t="s">
        <v>47</v>
      </c>
      <c r="O712" s="1" t="s">
        <v>47</v>
      </c>
      <c r="P712" s="1" t="s">
        <v>50</v>
      </c>
      <c r="Q712" s="1" t="s">
        <v>51</v>
      </c>
      <c r="R712" s="1">
        <v>111</v>
      </c>
      <c r="S712" s="1" t="s">
        <v>52</v>
      </c>
      <c r="T712" s="1">
        <v>912</v>
      </c>
      <c r="U712" s="1">
        <v>0</v>
      </c>
      <c r="V712" s="1">
        <v>0</v>
      </c>
      <c r="W712" s="1">
        <v>912</v>
      </c>
      <c r="X712" s="1">
        <v>1</v>
      </c>
      <c r="Y712" s="1">
        <v>0</v>
      </c>
      <c r="Z712" s="1">
        <v>2</v>
      </c>
      <c r="AA712" s="1">
        <v>1</v>
      </c>
      <c r="AB712" s="1" t="s">
        <v>47</v>
      </c>
      <c r="AC712" s="1">
        <v>5</v>
      </c>
      <c r="AD712" s="1" t="s">
        <v>53</v>
      </c>
      <c r="AE712" s="1" t="s">
        <v>54</v>
      </c>
      <c r="AF712" s="1">
        <v>1</v>
      </c>
      <c r="AG712" s="1">
        <v>0</v>
      </c>
      <c r="AH712" s="1">
        <v>6</v>
      </c>
      <c r="AI712" s="1">
        <v>2007</v>
      </c>
      <c r="AJ712" s="1" t="s">
        <v>9</v>
      </c>
      <c r="AK712" s="1">
        <v>120000</v>
      </c>
    </row>
    <row r="713" spans="1:37" x14ac:dyDescent="0.25">
      <c r="A713" s="5">
        <v>471</v>
      </c>
      <c r="B713" s="6">
        <v>120</v>
      </c>
      <c r="C713" s="6" t="s">
        <v>3</v>
      </c>
      <c r="D713" s="6">
        <v>6820</v>
      </c>
      <c r="E713" s="1" t="s">
        <v>59</v>
      </c>
      <c r="F713" s="1">
        <v>8</v>
      </c>
      <c r="G713" s="1">
        <v>5</v>
      </c>
      <c r="H713" s="1">
        <v>1985</v>
      </c>
      <c r="I713" s="1">
        <v>1985</v>
      </c>
      <c r="J713" s="1" t="s">
        <v>46</v>
      </c>
      <c r="K713" s="1" t="s">
        <v>48</v>
      </c>
      <c r="L713" s="1" t="s">
        <v>47</v>
      </c>
      <c r="M713" s="1" t="s">
        <v>55</v>
      </c>
      <c r="N713" s="1" t="s">
        <v>48</v>
      </c>
      <c r="O713" s="1" t="s">
        <v>47</v>
      </c>
      <c r="P713" s="1" t="s">
        <v>68</v>
      </c>
      <c r="Q713" s="1" t="s">
        <v>63</v>
      </c>
      <c r="R713" s="1">
        <v>368</v>
      </c>
      <c r="S713" s="1" t="s">
        <v>52</v>
      </c>
      <c r="T713" s="1">
        <v>1502</v>
      </c>
      <c r="U713" s="1">
        <v>0</v>
      </c>
      <c r="V713" s="1">
        <v>0</v>
      </c>
      <c r="W713" s="1">
        <v>1502</v>
      </c>
      <c r="X713" s="1">
        <v>1</v>
      </c>
      <c r="Y713" s="1">
        <v>1</v>
      </c>
      <c r="Z713" s="1">
        <v>1</v>
      </c>
      <c r="AA713" s="1">
        <v>1</v>
      </c>
      <c r="AB713" s="1" t="s">
        <v>48</v>
      </c>
      <c r="AC713" s="1">
        <v>4</v>
      </c>
      <c r="AD713" s="1" t="s">
        <v>53</v>
      </c>
      <c r="AE713" s="1" t="s">
        <v>54</v>
      </c>
      <c r="AF713" s="1">
        <v>2</v>
      </c>
      <c r="AG713" s="1">
        <v>0</v>
      </c>
      <c r="AH713" s="1">
        <v>6</v>
      </c>
      <c r="AI713" s="1">
        <v>2010</v>
      </c>
      <c r="AJ713" s="1" t="s">
        <v>9</v>
      </c>
      <c r="AK713" s="1">
        <v>212000</v>
      </c>
    </row>
    <row r="714" spans="1:37" x14ac:dyDescent="0.25">
      <c r="A714" s="5">
        <v>1221</v>
      </c>
      <c r="B714" s="6">
        <v>20</v>
      </c>
      <c r="C714" s="6" t="s">
        <v>3</v>
      </c>
      <c r="D714" s="6">
        <v>7800</v>
      </c>
      <c r="E714" s="1" t="s">
        <v>45</v>
      </c>
      <c r="F714" s="1">
        <v>5</v>
      </c>
      <c r="G714" s="1">
        <v>5</v>
      </c>
      <c r="H714" s="1">
        <v>1964</v>
      </c>
      <c r="I714" s="1">
        <v>1964</v>
      </c>
      <c r="J714" s="1" t="s">
        <v>46</v>
      </c>
      <c r="K714" s="1" t="s">
        <v>47</v>
      </c>
      <c r="L714" s="1" t="s">
        <v>47</v>
      </c>
      <c r="M714" s="1" t="s">
        <v>49</v>
      </c>
      <c r="N714" s="1" t="s">
        <v>47</v>
      </c>
      <c r="O714" s="1" t="s">
        <v>47</v>
      </c>
      <c r="P714" s="1" t="s">
        <v>50</v>
      </c>
      <c r="Q714" s="1" t="s">
        <v>60</v>
      </c>
      <c r="R714" s="1">
        <v>312</v>
      </c>
      <c r="S714" s="1" t="s">
        <v>52</v>
      </c>
      <c r="T714" s="1">
        <v>912</v>
      </c>
      <c r="U714" s="1">
        <v>0</v>
      </c>
      <c r="V714" s="1">
        <v>0</v>
      </c>
      <c r="W714" s="1">
        <v>912</v>
      </c>
      <c r="X714" s="1">
        <v>1</v>
      </c>
      <c r="Y714" s="1">
        <v>0</v>
      </c>
      <c r="Z714" s="1">
        <v>2</v>
      </c>
      <c r="AA714" s="1">
        <v>1</v>
      </c>
      <c r="AB714" s="1" t="s">
        <v>47</v>
      </c>
      <c r="AC714" s="1">
        <v>5</v>
      </c>
      <c r="AD714" s="1" t="s">
        <v>53</v>
      </c>
      <c r="AE714" s="1" t="s">
        <v>54</v>
      </c>
      <c r="AF714" s="1">
        <v>1</v>
      </c>
      <c r="AG714" s="1">
        <v>0</v>
      </c>
      <c r="AH714" s="1">
        <v>11</v>
      </c>
      <c r="AI714" s="1">
        <v>2006</v>
      </c>
      <c r="AJ714" s="1" t="s">
        <v>10</v>
      </c>
      <c r="AK714" s="1">
        <v>115000</v>
      </c>
    </row>
    <row r="715" spans="1:37" x14ac:dyDescent="0.25">
      <c r="A715" s="5">
        <v>158</v>
      </c>
      <c r="B715" s="6">
        <v>60</v>
      </c>
      <c r="C715" s="6" t="s">
        <v>3</v>
      </c>
      <c r="D715" s="6">
        <v>12003</v>
      </c>
      <c r="E715" s="1" t="s">
        <v>59</v>
      </c>
      <c r="F715" s="1">
        <v>8</v>
      </c>
      <c r="G715" s="1">
        <v>5</v>
      </c>
      <c r="H715" s="1">
        <v>2009</v>
      </c>
      <c r="I715" s="1">
        <v>2010</v>
      </c>
      <c r="J715" s="1" t="s">
        <v>46</v>
      </c>
      <c r="K715" s="1" t="s">
        <v>48</v>
      </c>
      <c r="L715" s="1" t="s">
        <v>47</v>
      </c>
      <c r="M715" s="1" t="s">
        <v>55</v>
      </c>
      <c r="N715" s="1" t="s">
        <v>62</v>
      </c>
      <c r="O715" s="1" t="s">
        <v>47</v>
      </c>
      <c r="P715" s="1" t="s">
        <v>50</v>
      </c>
      <c r="Q715" s="1" t="s">
        <v>56</v>
      </c>
      <c r="R715" s="1">
        <v>0</v>
      </c>
      <c r="S715" s="1" t="s">
        <v>52</v>
      </c>
      <c r="T715" s="1">
        <v>774</v>
      </c>
      <c r="U715" s="1">
        <v>1194</v>
      </c>
      <c r="V715" s="1">
        <v>0</v>
      </c>
      <c r="W715" s="1">
        <v>1968</v>
      </c>
      <c r="X715" s="1">
        <v>2</v>
      </c>
      <c r="Y715" s="1">
        <v>1</v>
      </c>
      <c r="Z715" s="1">
        <v>4</v>
      </c>
      <c r="AA715" s="1">
        <v>1</v>
      </c>
      <c r="AB715" s="1" t="s">
        <v>62</v>
      </c>
      <c r="AC715" s="1">
        <v>8</v>
      </c>
      <c r="AD715" s="1" t="s">
        <v>53</v>
      </c>
      <c r="AE715" s="1" t="s">
        <v>69</v>
      </c>
      <c r="AF715" s="1">
        <v>3</v>
      </c>
      <c r="AG715" s="1">
        <v>0</v>
      </c>
      <c r="AH715" s="1">
        <v>5</v>
      </c>
      <c r="AI715" s="1">
        <v>2010</v>
      </c>
      <c r="AJ715" s="1" t="s">
        <v>10</v>
      </c>
      <c r="AK715" s="1">
        <v>269500</v>
      </c>
    </row>
    <row r="716" spans="1:37" x14ac:dyDescent="0.25">
      <c r="A716" s="5">
        <v>123</v>
      </c>
      <c r="B716" s="6">
        <v>20</v>
      </c>
      <c r="C716" s="6" t="s">
        <v>3</v>
      </c>
      <c r="D716" s="6">
        <v>9464</v>
      </c>
      <c r="E716" s="1" t="s">
        <v>59</v>
      </c>
      <c r="F716" s="1">
        <v>6</v>
      </c>
      <c r="G716" s="1">
        <v>7</v>
      </c>
      <c r="H716" s="1">
        <v>1958</v>
      </c>
      <c r="I716" s="1">
        <v>1958</v>
      </c>
      <c r="J716" s="1" t="s">
        <v>61</v>
      </c>
      <c r="K716" s="1" t="s">
        <v>47</v>
      </c>
      <c r="L716" s="1" t="s">
        <v>48</v>
      </c>
      <c r="M716" s="1" t="s">
        <v>49</v>
      </c>
      <c r="N716" s="1" t="s">
        <v>47</v>
      </c>
      <c r="O716" s="1" t="s">
        <v>47</v>
      </c>
      <c r="P716" s="1" t="s">
        <v>50</v>
      </c>
      <c r="Q716" s="1" t="s">
        <v>51</v>
      </c>
      <c r="R716" s="1">
        <v>570</v>
      </c>
      <c r="S716" s="1" t="s">
        <v>52</v>
      </c>
      <c r="T716" s="1">
        <v>1080</v>
      </c>
      <c r="U716" s="1">
        <v>0</v>
      </c>
      <c r="V716" s="1">
        <v>0</v>
      </c>
      <c r="W716" s="1">
        <v>1080</v>
      </c>
      <c r="X716" s="1">
        <v>1</v>
      </c>
      <c r="Y716" s="1">
        <v>0</v>
      </c>
      <c r="Z716" s="1">
        <v>3</v>
      </c>
      <c r="AA716" s="1">
        <v>1</v>
      </c>
      <c r="AB716" s="1" t="s">
        <v>47</v>
      </c>
      <c r="AC716" s="1">
        <v>5</v>
      </c>
      <c r="AD716" s="1" t="s">
        <v>53</v>
      </c>
      <c r="AE716" s="1" t="s">
        <v>54</v>
      </c>
      <c r="AF716" s="1">
        <v>1</v>
      </c>
      <c r="AG716" s="1">
        <v>0</v>
      </c>
      <c r="AH716" s="1">
        <v>6</v>
      </c>
      <c r="AI716" s="1">
        <v>2008</v>
      </c>
      <c r="AJ716" s="1" t="s">
        <v>9</v>
      </c>
      <c r="AK716" s="1">
        <v>136000</v>
      </c>
    </row>
    <row r="717" spans="1:37" x14ac:dyDescent="0.25">
      <c r="A717" s="5">
        <v>1025</v>
      </c>
      <c r="B717" s="6">
        <v>20</v>
      </c>
      <c r="C717" s="6" t="s">
        <v>3</v>
      </c>
      <c r="D717" s="6">
        <v>15498</v>
      </c>
      <c r="E717" s="1" t="s">
        <v>59</v>
      </c>
      <c r="F717" s="1">
        <v>8</v>
      </c>
      <c r="G717" s="1">
        <v>6</v>
      </c>
      <c r="H717" s="1">
        <v>1976</v>
      </c>
      <c r="I717" s="1">
        <v>1976</v>
      </c>
      <c r="J717" s="1" t="s">
        <v>61</v>
      </c>
      <c r="K717" s="1" t="s">
        <v>48</v>
      </c>
      <c r="L717" s="1" t="s">
        <v>47</v>
      </c>
      <c r="M717" s="1" t="s">
        <v>49</v>
      </c>
      <c r="N717" s="1" t="s">
        <v>48</v>
      </c>
      <c r="O717" s="1" t="s">
        <v>47</v>
      </c>
      <c r="P717" s="1" t="s">
        <v>68</v>
      </c>
      <c r="Q717" s="1" t="s">
        <v>65</v>
      </c>
      <c r="R717" s="1">
        <v>1165</v>
      </c>
      <c r="S717" s="1" t="s">
        <v>52</v>
      </c>
      <c r="T717" s="1">
        <v>2898</v>
      </c>
      <c r="U717" s="1">
        <v>0</v>
      </c>
      <c r="V717" s="1">
        <v>0</v>
      </c>
      <c r="W717" s="1">
        <v>2898</v>
      </c>
      <c r="X717" s="1">
        <v>2</v>
      </c>
      <c r="Y717" s="1">
        <v>0</v>
      </c>
      <c r="Z717" s="1">
        <v>2</v>
      </c>
      <c r="AA717" s="1">
        <v>1</v>
      </c>
      <c r="AB717" s="1" t="s">
        <v>48</v>
      </c>
      <c r="AC717" s="1">
        <v>10</v>
      </c>
      <c r="AD717" s="1" t="s">
        <v>53</v>
      </c>
      <c r="AE717" s="1" t="s">
        <v>54</v>
      </c>
      <c r="AF717" s="1">
        <v>2</v>
      </c>
      <c r="AG717" s="1">
        <v>0</v>
      </c>
      <c r="AH717" s="1">
        <v>5</v>
      </c>
      <c r="AI717" s="1">
        <v>2008</v>
      </c>
      <c r="AJ717" s="1" t="s">
        <v>10</v>
      </c>
      <c r="AK717" s="1">
        <v>287000</v>
      </c>
    </row>
    <row r="718" spans="1:37" x14ac:dyDescent="0.25">
      <c r="A718" s="5">
        <v>1249</v>
      </c>
      <c r="B718" s="6">
        <v>75</v>
      </c>
      <c r="C718" s="6" t="s">
        <v>4</v>
      </c>
      <c r="D718" s="6">
        <v>9600</v>
      </c>
      <c r="E718" s="1" t="s">
        <v>45</v>
      </c>
      <c r="F718" s="1">
        <v>6</v>
      </c>
      <c r="G718" s="1">
        <v>5</v>
      </c>
      <c r="H718" s="1">
        <v>1917</v>
      </c>
      <c r="I718" s="1">
        <v>1950</v>
      </c>
      <c r="J718" s="1" t="s">
        <v>46</v>
      </c>
      <c r="K718" s="1" t="s">
        <v>47</v>
      </c>
      <c r="L718" s="1" t="s">
        <v>47</v>
      </c>
      <c r="M718" s="1" t="s">
        <v>67</v>
      </c>
      <c r="N718" s="1" t="s">
        <v>48</v>
      </c>
      <c r="O718" s="1" t="s">
        <v>47</v>
      </c>
      <c r="P718" s="1" t="s">
        <v>50</v>
      </c>
      <c r="Q718" s="1" t="s">
        <v>60</v>
      </c>
      <c r="R718" s="1">
        <v>319</v>
      </c>
      <c r="S718" s="1" t="s">
        <v>75</v>
      </c>
      <c r="T718" s="1">
        <v>1134</v>
      </c>
      <c r="U718" s="1">
        <v>924</v>
      </c>
      <c r="V718" s="1">
        <v>0</v>
      </c>
      <c r="W718" s="1">
        <v>2058</v>
      </c>
      <c r="X718" s="1">
        <v>1</v>
      </c>
      <c r="Y718" s="1">
        <v>1</v>
      </c>
      <c r="Z718" s="1">
        <v>3</v>
      </c>
      <c r="AA718" s="1">
        <v>1</v>
      </c>
      <c r="AB718" s="1" t="s">
        <v>47</v>
      </c>
      <c r="AC718" s="1">
        <v>8</v>
      </c>
      <c r="AD718" s="1" t="s">
        <v>53</v>
      </c>
      <c r="AE718" s="1" t="s">
        <v>58</v>
      </c>
      <c r="AF718" s="1">
        <v>2</v>
      </c>
      <c r="AG718" s="1">
        <v>0</v>
      </c>
      <c r="AH718" s="1">
        <v>4</v>
      </c>
      <c r="AI718" s="1">
        <v>2008</v>
      </c>
      <c r="AJ718" s="1" t="s">
        <v>9</v>
      </c>
      <c r="AK718" s="1">
        <v>129500</v>
      </c>
    </row>
    <row r="719" spans="1:37" x14ac:dyDescent="0.25">
      <c r="A719" s="5">
        <v>942</v>
      </c>
      <c r="B719" s="6">
        <v>60</v>
      </c>
      <c r="C719" s="6" t="s">
        <v>3</v>
      </c>
      <c r="D719" s="6">
        <v>8755</v>
      </c>
      <c r="E719" s="1" t="s">
        <v>64</v>
      </c>
      <c r="F719" s="1">
        <v>7</v>
      </c>
      <c r="G719" s="1">
        <v>5</v>
      </c>
      <c r="H719" s="1">
        <v>1999</v>
      </c>
      <c r="I719" s="1">
        <v>1999</v>
      </c>
      <c r="J719" s="1" t="s">
        <v>46</v>
      </c>
      <c r="K719" s="1" t="s">
        <v>48</v>
      </c>
      <c r="L719" s="1" t="s">
        <v>47</v>
      </c>
      <c r="M719" s="1" t="s">
        <v>55</v>
      </c>
      <c r="N719" s="1" t="s">
        <v>48</v>
      </c>
      <c r="O719" s="1" t="s">
        <v>47</v>
      </c>
      <c r="P719" s="1" t="s">
        <v>50</v>
      </c>
      <c r="Q719" s="1" t="s">
        <v>65</v>
      </c>
      <c r="R719" s="1">
        <v>772</v>
      </c>
      <c r="S719" s="1" t="s">
        <v>52</v>
      </c>
      <c r="T719" s="1">
        <v>1022</v>
      </c>
      <c r="U719" s="1">
        <v>1038</v>
      </c>
      <c r="V719" s="1">
        <v>0</v>
      </c>
      <c r="W719" s="1">
        <v>2060</v>
      </c>
      <c r="X719" s="1">
        <v>2</v>
      </c>
      <c r="Y719" s="1">
        <v>1</v>
      </c>
      <c r="Z719" s="1">
        <v>3</v>
      </c>
      <c r="AA719" s="1">
        <v>1</v>
      </c>
      <c r="AB719" s="1" t="s">
        <v>48</v>
      </c>
      <c r="AC719" s="1">
        <v>8</v>
      </c>
      <c r="AD719" s="1" t="s">
        <v>53</v>
      </c>
      <c r="AE719" s="1" t="s">
        <v>69</v>
      </c>
      <c r="AF719" s="1">
        <v>2</v>
      </c>
      <c r="AG719" s="1">
        <v>0</v>
      </c>
      <c r="AH719" s="1">
        <v>6</v>
      </c>
      <c r="AI719" s="1">
        <v>2009</v>
      </c>
      <c r="AJ719" s="1" t="s">
        <v>9</v>
      </c>
      <c r="AK719" s="1">
        <v>214000</v>
      </c>
    </row>
    <row r="720" spans="1:37" x14ac:dyDescent="0.25">
      <c r="A720" s="5">
        <v>377</v>
      </c>
      <c r="B720" s="6">
        <v>85</v>
      </c>
      <c r="C720" s="6" t="s">
        <v>3</v>
      </c>
      <c r="D720" s="6">
        <v>8846</v>
      </c>
      <c r="E720" s="1" t="s">
        <v>71</v>
      </c>
      <c r="F720" s="1">
        <v>5</v>
      </c>
      <c r="G720" s="1">
        <v>5</v>
      </c>
      <c r="H720" s="1">
        <v>1996</v>
      </c>
      <c r="I720" s="1">
        <v>1996</v>
      </c>
      <c r="J720" s="1" t="s">
        <v>46</v>
      </c>
      <c r="K720" s="1" t="s">
        <v>48</v>
      </c>
      <c r="L720" s="1" t="s">
        <v>47</v>
      </c>
      <c r="M720" s="1" t="s">
        <v>55</v>
      </c>
      <c r="N720" s="1" t="s">
        <v>48</v>
      </c>
      <c r="O720" s="1" t="s">
        <v>47</v>
      </c>
      <c r="P720" s="1" t="s">
        <v>68</v>
      </c>
      <c r="Q720" s="1" t="s">
        <v>63</v>
      </c>
      <c r="R720" s="1">
        <v>298</v>
      </c>
      <c r="S720" s="1" t="s">
        <v>52</v>
      </c>
      <c r="T720" s="1">
        <v>914</v>
      </c>
      <c r="U720" s="1">
        <v>0</v>
      </c>
      <c r="V720" s="1">
        <v>0</v>
      </c>
      <c r="W720" s="1">
        <v>914</v>
      </c>
      <c r="X720" s="1">
        <v>1</v>
      </c>
      <c r="Y720" s="1">
        <v>0</v>
      </c>
      <c r="Z720" s="1">
        <v>2</v>
      </c>
      <c r="AA720" s="1">
        <v>1</v>
      </c>
      <c r="AB720" s="1" t="s">
        <v>47</v>
      </c>
      <c r="AC720" s="1">
        <v>5</v>
      </c>
      <c r="AD720" s="1" t="s">
        <v>53</v>
      </c>
      <c r="AE720" s="1" t="s">
        <v>58</v>
      </c>
      <c r="AF720" s="1">
        <v>2</v>
      </c>
      <c r="AG720" s="1">
        <v>0</v>
      </c>
      <c r="AH720" s="1">
        <v>7</v>
      </c>
      <c r="AI720" s="1">
        <v>2006</v>
      </c>
      <c r="AJ720" s="1" t="s">
        <v>9</v>
      </c>
      <c r="AK720" s="1">
        <v>148000</v>
      </c>
    </row>
    <row r="721" spans="1:37" x14ac:dyDescent="0.25">
      <c r="A721" s="5">
        <v>1044</v>
      </c>
      <c r="B721" s="6">
        <v>60</v>
      </c>
      <c r="C721" s="6" t="s">
        <v>3</v>
      </c>
      <c r="D721" s="6">
        <v>11839</v>
      </c>
      <c r="E721" s="1" t="s">
        <v>45</v>
      </c>
      <c r="F721" s="1">
        <v>7</v>
      </c>
      <c r="G721" s="1">
        <v>5</v>
      </c>
      <c r="H721" s="1">
        <v>1990</v>
      </c>
      <c r="I721" s="1">
        <v>1990</v>
      </c>
      <c r="J721" s="1" t="s">
        <v>61</v>
      </c>
      <c r="K721" s="1" t="s">
        <v>47</v>
      </c>
      <c r="L721" s="1" t="s">
        <v>47</v>
      </c>
      <c r="M721" s="1" t="s">
        <v>55</v>
      </c>
      <c r="N721" s="1" t="s">
        <v>48</v>
      </c>
      <c r="O721" s="1" t="s">
        <v>47</v>
      </c>
      <c r="P721" s="1" t="s">
        <v>50</v>
      </c>
      <c r="Q721" s="1" t="s">
        <v>63</v>
      </c>
      <c r="R721" s="1">
        <v>1085</v>
      </c>
      <c r="S721" s="1" t="s">
        <v>52</v>
      </c>
      <c r="T721" s="1">
        <v>1532</v>
      </c>
      <c r="U721" s="1">
        <v>797</v>
      </c>
      <c r="V721" s="1">
        <v>0</v>
      </c>
      <c r="W721" s="1">
        <v>2329</v>
      </c>
      <c r="X721" s="1">
        <v>2</v>
      </c>
      <c r="Y721" s="1">
        <v>1</v>
      </c>
      <c r="Z721" s="1">
        <v>4</v>
      </c>
      <c r="AA721" s="1">
        <v>1</v>
      </c>
      <c r="AB721" s="1" t="s">
        <v>48</v>
      </c>
      <c r="AC721" s="1">
        <v>10</v>
      </c>
      <c r="AD721" s="1" t="s">
        <v>53</v>
      </c>
      <c r="AE721" s="1" t="s">
        <v>54</v>
      </c>
      <c r="AF721" s="1">
        <v>2</v>
      </c>
      <c r="AG721" s="1">
        <v>0</v>
      </c>
      <c r="AH721" s="1">
        <v>5</v>
      </c>
      <c r="AI721" s="1">
        <v>2008</v>
      </c>
      <c r="AJ721" s="1" t="s">
        <v>9</v>
      </c>
      <c r="AK721" s="1">
        <v>262280</v>
      </c>
    </row>
    <row r="722" spans="1:37" x14ac:dyDescent="0.25">
      <c r="A722" s="5">
        <v>1024</v>
      </c>
      <c r="B722" s="6">
        <v>120</v>
      </c>
      <c r="C722" s="6" t="s">
        <v>3</v>
      </c>
      <c r="D722" s="6">
        <v>3182</v>
      </c>
      <c r="E722" s="1" t="s">
        <v>45</v>
      </c>
      <c r="F722" s="1">
        <v>7</v>
      </c>
      <c r="G722" s="1">
        <v>5</v>
      </c>
      <c r="H722" s="1">
        <v>2005</v>
      </c>
      <c r="I722" s="1">
        <v>2006</v>
      </c>
      <c r="J722" s="1" t="s">
        <v>46</v>
      </c>
      <c r="K722" s="1" t="s">
        <v>48</v>
      </c>
      <c r="L722" s="1" t="s">
        <v>47</v>
      </c>
      <c r="M722" s="1" t="s">
        <v>55</v>
      </c>
      <c r="N722" s="1" t="s">
        <v>48</v>
      </c>
      <c r="O722" s="1" t="s">
        <v>48</v>
      </c>
      <c r="P722" s="1" t="s">
        <v>50</v>
      </c>
      <c r="Q722" s="1" t="s">
        <v>63</v>
      </c>
      <c r="R722" s="1">
        <v>16</v>
      </c>
      <c r="S722" s="1" t="s">
        <v>52</v>
      </c>
      <c r="T722" s="1">
        <v>1504</v>
      </c>
      <c r="U722" s="1">
        <v>0</v>
      </c>
      <c r="V722" s="1">
        <v>0</v>
      </c>
      <c r="W722" s="1">
        <v>1504</v>
      </c>
      <c r="X722" s="1">
        <v>2</v>
      </c>
      <c r="Y722" s="1">
        <v>0</v>
      </c>
      <c r="Z722" s="1">
        <v>2</v>
      </c>
      <c r="AA722" s="1">
        <v>1</v>
      </c>
      <c r="AB722" s="1" t="s">
        <v>48</v>
      </c>
      <c r="AC722" s="1">
        <v>7</v>
      </c>
      <c r="AD722" s="1" t="s">
        <v>53</v>
      </c>
      <c r="AE722" s="1" t="s">
        <v>54</v>
      </c>
      <c r="AF722" s="1">
        <v>2</v>
      </c>
      <c r="AG722" s="1">
        <v>0</v>
      </c>
      <c r="AH722" s="1">
        <v>5</v>
      </c>
      <c r="AI722" s="1">
        <v>2008</v>
      </c>
      <c r="AJ722" s="1" t="s">
        <v>9</v>
      </c>
      <c r="AK722" s="1">
        <v>191000</v>
      </c>
    </row>
    <row r="723" spans="1:37" x14ac:dyDescent="0.25">
      <c r="A723" s="5">
        <v>1258</v>
      </c>
      <c r="B723" s="6">
        <v>30</v>
      </c>
      <c r="C723" s="6" t="s">
        <v>3</v>
      </c>
      <c r="D723" s="6">
        <v>4060</v>
      </c>
      <c r="E723" s="1" t="s">
        <v>59</v>
      </c>
      <c r="F723" s="1">
        <v>5</v>
      </c>
      <c r="G723" s="1">
        <v>8</v>
      </c>
      <c r="H723" s="1">
        <v>1922</v>
      </c>
      <c r="I723" s="1">
        <v>1950</v>
      </c>
      <c r="J723" s="1" t="s">
        <v>46</v>
      </c>
      <c r="K723" s="1" t="s">
        <v>47</v>
      </c>
      <c r="L723" s="1" t="s">
        <v>47</v>
      </c>
      <c r="M723" s="1" t="s">
        <v>55</v>
      </c>
      <c r="N723" s="1" t="s">
        <v>66</v>
      </c>
      <c r="O723" s="1" t="s">
        <v>47</v>
      </c>
      <c r="P723" s="1" t="s">
        <v>50</v>
      </c>
      <c r="Q723" s="1" t="s">
        <v>56</v>
      </c>
      <c r="R723" s="1">
        <v>0</v>
      </c>
      <c r="S723" s="1" t="s">
        <v>52</v>
      </c>
      <c r="T723" s="1">
        <v>864</v>
      </c>
      <c r="U723" s="1">
        <v>0</v>
      </c>
      <c r="V723" s="1">
        <v>0</v>
      </c>
      <c r="W723" s="1">
        <v>864</v>
      </c>
      <c r="X723" s="1">
        <v>1</v>
      </c>
      <c r="Y723" s="1">
        <v>0</v>
      </c>
      <c r="Z723" s="1">
        <v>2</v>
      </c>
      <c r="AA723" s="1">
        <v>1</v>
      </c>
      <c r="AB723" s="1" t="s">
        <v>47</v>
      </c>
      <c r="AC723" s="1">
        <v>4</v>
      </c>
      <c r="AD723" s="1" t="s">
        <v>53</v>
      </c>
      <c r="AE723" s="1" t="s">
        <v>76</v>
      </c>
      <c r="AF723" s="1">
        <v>0</v>
      </c>
      <c r="AG723" s="1">
        <v>0</v>
      </c>
      <c r="AH723" s="1">
        <v>7</v>
      </c>
      <c r="AI723" s="1">
        <v>2009</v>
      </c>
      <c r="AJ723" s="1" t="s">
        <v>9</v>
      </c>
      <c r="AK723" s="1">
        <v>99900</v>
      </c>
    </row>
    <row r="724" spans="1:37" x14ac:dyDescent="0.25">
      <c r="A724" s="5">
        <v>1244</v>
      </c>
      <c r="B724" s="6">
        <v>20</v>
      </c>
      <c r="C724" s="6" t="s">
        <v>3</v>
      </c>
      <c r="D724" s="6">
        <v>13891</v>
      </c>
      <c r="E724" s="1" t="s">
        <v>45</v>
      </c>
      <c r="F724" s="1">
        <v>10</v>
      </c>
      <c r="G724" s="1">
        <v>5</v>
      </c>
      <c r="H724" s="1">
        <v>2006</v>
      </c>
      <c r="I724" s="1">
        <v>2006</v>
      </c>
      <c r="J724" s="1" t="s">
        <v>46</v>
      </c>
      <c r="K724" s="1" t="s">
        <v>62</v>
      </c>
      <c r="L724" s="1" t="s">
        <v>47</v>
      </c>
      <c r="M724" s="1" t="s">
        <v>55</v>
      </c>
      <c r="N724" s="1" t="s">
        <v>62</v>
      </c>
      <c r="O724" s="1" t="s">
        <v>48</v>
      </c>
      <c r="P724" s="1" t="s">
        <v>48</v>
      </c>
      <c r="Q724" s="1" t="s">
        <v>63</v>
      </c>
      <c r="R724" s="1">
        <v>1386</v>
      </c>
      <c r="S724" s="1" t="s">
        <v>52</v>
      </c>
      <c r="T724" s="1">
        <v>2076</v>
      </c>
      <c r="U724" s="1">
        <v>0</v>
      </c>
      <c r="V724" s="1">
        <v>0</v>
      </c>
      <c r="W724" s="1">
        <v>2076</v>
      </c>
      <c r="X724" s="1">
        <v>2</v>
      </c>
      <c r="Y724" s="1">
        <v>1</v>
      </c>
      <c r="Z724" s="1">
        <v>2</v>
      </c>
      <c r="AA724" s="1">
        <v>1</v>
      </c>
      <c r="AB724" s="1" t="s">
        <v>62</v>
      </c>
      <c r="AC724" s="1">
        <v>7</v>
      </c>
      <c r="AD724" s="1" t="s">
        <v>53</v>
      </c>
      <c r="AE724" s="1" t="s">
        <v>54</v>
      </c>
      <c r="AF724" s="1">
        <v>3</v>
      </c>
      <c r="AG724" s="1">
        <v>0</v>
      </c>
      <c r="AH724" s="1">
        <v>9</v>
      </c>
      <c r="AI724" s="1">
        <v>2006</v>
      </c>
      <c r="AJ724" s="1" t="s">
        <v>10</v>
      </c>
      <c r="AK724" s="1">
        <v>465000</v>
      </c>
    </row>
    <row r="725" spans="1:37" x14ac:dyDescent="0.25">
      <c r="A725" s="5">
        <v>13</v>
      </c>
      <c r="B725" s="6">
        <v>20</v>
      </c>
      <c r="C725" s="6" t="s">
        <v>3</v>
      </c>
      <c r="D725" s="6">
        <v>12968</v>
      </c>
      <c r="E725" s="1" t="s">
        <v>45</v>
      </c>
      <c r="F725" s="1">
        <v>5</v>
      </c>
      <c r="G725" s="1">
        <v>6</v>
      </c>
      <c r="H725" s="1">
        <v>1962</v>
      </c>
      <c r="I725" s="1">
        <v>1962</v>
      </c>
      <c r="J725" s="1" t="s">
        <v>61</v>
      </c>
      <c r="K725" s="1" t="s">
        <v>47</v>
      </c>
      <c r="L725" s="1" t="s">
        <v>47</v>
      </c>
      <c r="M725" s="1" t="s">
        <v>49</v>
      </c>
      <c r="N725" s="1" t="s">
        <v>47</v>
      </c>
      <c r="O725" s="1" t="s">
        <v>47</v>
      </c>
      <c r="P725" s="1" t="s">
        <v>50</v>
      </c>
      <c r="Q725" s="1" t="s">
        <v>65</v>
      </c>
      <c r="R725" s="1">
        <v>737</v>
      </c>
      <c r="S725" s="1" t="s">
        <v>52</v>
      </c>
      <c r="T725" s="1">
        <v>912</v>
      </c>
      <c r="U725" s="1">
        <v>0</v>
      </c>
      <c r="V725" s="1">
        <v>0</v>
      </c>
      <c r="W725" s="1">
        <v>912</v>
      </c>
      <c r="X725" s="1">
        <v>1</v>
      </c>
      <c r="Y725" s="1">
        <v>0</v>
      </c>
      <c r="Z725" s="1">
        <v>2</v>
      </c>
      <c r="AA725" s="1">
        <v>1</v>
      </c>
      <c r="AB725" s="1" t="s">
        <v>47</v>
      </c>
      <c r="AC725" s="1">
        <v>4</v>
      </c>
      <c r="AD725" s="1" t="s">
        <v>53</v>
      </c>
      <c r="AE725" s="1" t="s">
        <v>58</v>
      </c>
      <c r="AF725" s="1">
        <v>1</v>
      </c>
      <c r="AG725" s="1">
        <v>0</v>
      </c>
      <c r="AH725" s="1">
        <v>9</v>
      </c>
      <c r="AI725" s="1">
        <v>2008</v>
      </c>
      <c r="AJ725" s="1" t="s">
        <v>9</v>
      </c>
      <c r="AK725" s="1">
        <v>144000</v>
      </c>
    </row>
    <row r="726" spans="1:37" x14ac:dyDescent="0.25">
      <c r="A726" s="5">
        <v>1304</v>
      </c>
      <c r="B726" s="6">
        <v>20</v>
      </c>
      <c r="C726" s="6" t="s">
        <v>3</v>
      </c>
      <c r="D726" s="6">
        <v>8688</v>
      </c>
      <c r="E726" s="1" t="s">
        <v>45</v>
      </c>
      <c r="F726" s="1">
        <v>7</v>
      </c>
      <c r="G726" s="1">
        <v>5</v>
      </c>
      <c r="H726" s="1">
        <v>2005</v>
      </c>
      <c r="I726" s="1">
        <v>2005</v>
      </c>
      <c r="J726" s="1" t="s">
        <v>46</v>
      </c>
      <c r="K726" s="1" t="s">
        <v>48</v>
      </c>
      <c r="L726" s="1" t="s">
        <v>47</v>
      </c>
      <c r="M726" s="1" t="s">
        <v>55</v>
      </c>
      <c r="N726" s="1" t="s">
        <v>48</v>
      </c>
      <c r="O726" s="1" t="s">
        <v>47</v>
      </c>
      <c r="P726" s="1" t="s">
        <v>68</v>
      </c>
      <c r="Q726" s="1" t="s">
        <v>56</v>
      </c>
      <c r="R726" s="1">
        <v>0</v>
      </c>
      <c r="S726" s="1" t="s">
        <v>52</v>
      </c>
      <c r="T726" s="1">
        <v>1616</v>
      </c>
      <c r="U726" s="1">
        <v>0</v>
      </c>
      <c r="V726" s="1">
        <v>0</v>
      </c>
      <c r="W726" s="1">
        <v>1616</v>
      </c>
      <c r="X726" s="1">
        <v>2</v>
      </c>
      <c r="Y726" s="1">
        <v>0</v>
      </c>
      <c r="Z726" s="1">
        <v>3</v>
      </c>
      <c r="AA726" s="1">
        <v>1</v>
      </c>
      <c r="AB726" s="1" t="s">
        <v>48</v>
      </c>
      <c r="AC726" s="1">
        <v>7</v>
      </c>
      <c r="AD726" s="1" t="s">
        <v>53</v>
      </c>
      <c r="AE726" s="1" t="s">
        <v>54</v>
      </c>
      <c r="AF726" s="1">
        <v>3</v>
      </c>
      <c r="AG726" s="1">
        <v>0</v>
      </c>
      <c r="AH726" s="1">
        <v>4</v>
      </c>
      <c r="AI726" s="1">
        <v>2006</v>
      </c>
      <c r="AJ726" s="1" t="s">
        <v>9</v>
      </c>
      <c r="AK726" s="1">
        <v>232000</v>
      </c>
    </row>
    <row r="727" spans="1:37" x14ac:dyDescent="0.25">
      <c r="A727" s="5">
        <v>1266</v>
      </c>
      <c r="B727" s="6">
        <v>160</v>
      </c>
      <c r="C727" s="6" t="s">
        <v>5</v>
      </c>
      <c r="D727" s="6">
        <v>3735</v>
      </c>
      <c r="E727" s="1" t="s">
        <v>64</v>
      </c>
      <c r="F727" s="1">
        <v>7</v>
      </c>
      <c r="G727" s="1">
        <v>5</v>
      </c>
      <c r="H727" s="1">
        <v>1999</v>
      </c>
      <c r="I727" s="1">
        <v>1999</v>
      </c>
      <c r="J727" s="1" t="s">
        <v>61</v>
      </c>
      <c r="K727" s="1" t="s">
        <v>48</v>
      </c>
      <c r="L727" s="1" t="s">
        <v>47</v>
      </c>
      <c r="M727" s="1" t="s">
        <v>55</v>
      </c>
      <c r="N727" s="1" t="s">
        <v>48</v>
      </c>
      <c r="O727" s="1" t="s">
        <v>47</v>
      </c>
      <c r="P727" s="1" t="s">
        <v>50</v>
      </c>
      <c r="Q727" s="1" t="s">
        <v>63</v>
      </c>
      <c r="R727" s="1">
        <v>450</v>
      </c>
      <c r="S727" s="1" t="s">
        <v>52</v>
      </c>
      <c r="T727" s="1">
        <v>713</v>
      </c>
      <c r="U727" s="1">
        <v>739</v>
      </c>
      <c r="V727" s="1">
        <v>0</v>
      </c>
      <c r="W727" s="1">
        <v>1452</v>
      </c>
      <c r="X727" s="1">
        <v>2</v>
      </c>
      <c r="Y727" s="1">
        <v>1</v>
      </c>
      <c r="Z727" s="1">
        <v>3</v>
      </c>
      <c r="AA727" s="1">
        <v>1</v>
      </c>
      <c r="AB727" s="1" t="s">
        <v>48</v>
      </c>
      <c r="AC727" s="1">
        <v>6</v>
      </c>
      <c r="AD727" s="1" t="s">
        <v>53</v>
      </c>
      <c r="AE727" s="1" t="s">
        <v>58</v>
      </c>
      <c r="AF727" s="1">
        <v>2</v>
      </c>
      <c r="AG727" s="1">
        <v>0</v>
      </c>
      <c r="AH727" s="1">
        <v>3</v>
      </c>
      <c r="AI727" s="1">
        <v>2006</v>
      </c>
      <c r="AJ727" s="1" t="s">
        <v>9</v>
      </c>
      <c r="AK727" s="1">
        <v>183900</v>
      </c>
    </row>
    <row r="728" spans="1:37" x14ac:dyDescent="0.25">
      <c r="A728" s="5">
        <v>563</v>
      </c>
      <c r="B728" s="6">
        <v>30</v>
      </c>
      <c r="C728" s="6" t="s">
        <v>3</v>
      </c>
      <c r="D728" s="6">
        <v>13907</v>
      </c>
      <c r="E728" s="1" t="s">
        <v>45</v>
      </c>
      <c r="F728" s="1">
        <v>5</v>
      </c>
      <c r="G728" s="1">
        <v>6</v>
      </c>
      <c r="H728" s="1">
        <v>1940</v>
      </c>
      <c r="I728" s="1">
        <v>1969</v>
      </c>
      <c r="J728" s="1" t="s">
        <v>46</v>
      </c>
      <c r="K728" s="1" t="s">
        <v>47</v>
      </c>
      <c r="L728" s="1" t="s">
        <v>47</v>
      </c>
      <c r="M728" s="1" t="s">
        <v>49</v>
      </c>
      <c r="N728" s="1" t="s">
        <v>47</v>
      </c>
      <c r="O728" s="1" t="s">
        <v>47</v>
      </c>
      <c r="P728" s="1" t="s">
        <v>50</v>
      </c>
      <c r="Q728" s="1" t="s">
        <v>51</v>
      </c>
      <c r="R728" s="1">
        <v>290</v>
      </c>
      <c r="S728" s="1" t="s">
        <v>52</v>
      </c>
      <c r="T728" s="1">
        <v>996</v>
      </c>
      <c r="U728" s="1">
        <v>0</v>
      </c>
      <c r="V728" s="1">
        <v>0</v>
      </c>
      <c r="W728" s="1">
        <v>996</v>
      </c>
      <c r="X728" s="1">
        <v>1</v>
      </c>
      <c r="Y728" s="1">
        <v>0</v>
      </c>
      <c r="Z728" s="1">
        <v>3</v>
      </c>
      <c r="AA728" s="1">
        <v>1</v>
      </c>
      <c r="AB728" s="1" t="s">
        <v>47</v>
      </c>
      <c r="AC728" s="1">
        <v>6</v>
      </c>
      <c r="AD728" s="1" t="s">
        <v>53</v>
      </c>
      <c r="AE728" s="1" t="s">
        <v>76</v>
      </c>
      <c r="AF728" s="1">
        <v>0</v>
      </c>
      <c r="AG728" s="1">
        <v>0</v>
      </c>
      <c r="AH728" s="1">
        <v>7</v>
      </c>
      <c r="AI728" s="1">
        <v>2008</v>
      </c>
      <c r="AJ728" s="1" t="s">
        <v>9</v>
      </c>
      <c r="AK728" s="1">
        <v>108000</v>
      </c>
    </row>
    <row r="729" spans="1:37" x14ac:dyDescent="0.25">
      <c r="A729" s="5">
        <v>633</v>
      </c>
      <c r="B729" s="6">
        <v>20</v>
      </c>
      <c r="C729" s="6" t="s">
        <v>3</v>
      </c>
      <c r="D729" s="6">
        <v>11900</v>
      </c>
      <c r="E729" s="1" t="s">
        <v>45</v>
      </c>
      <c r="F729" s="1">
        <v>7</v>
      </c>
      <c r="G729" s="1">
        <v>5</v>
      </c>
      <c r="H729" s="1">
        <v>1977</v>
      </c>
      <c r="I729" s="1">
        <v>1977</v>
      </c>
      <c r="J729" s="1" t="s">
        <v>61</v>
      </c>
      <c r="K729" s="1" t="s">
        <v>47</v>
      </c>
      <c r="L729" s="1" t="s">
        <v>48</v>
      </c>
      <c r="M729" s="1" t="s">
        <v>49</v>
      </c>
      <c r="N729" s="1" t="s">
        <v>47</v>
      </c>
      <c r="O729" s="1" t="s">
        <v>47</v>
      </c>
      <c r="P729" s="1" t="s">
        <v>50</v>
      </c>
      <c r="Q729" s="1" t="s">
        <v>65</v>
      </c>
      <c r="R729" s="1">
        <v>822</v>
      </c>
      <c r="S729" s="1" t="s">
        <v>52</v>
      </c>
      <c r="T729" s="1">
        <v>1411</v>
      </c>
      <c r="U729" s="1">
        <v>0</v>
      </c>
      <c r="V729" s="1">
        <v>0</v>
      </c>
      <c r="W729" s="1">
        <v>1411</v>
      </c>
      <c r="X729" s="1">
        <v>2</v>
      </c>
      <c r="Y729" s="1">
        <v>0</v>
      </c>
      <c r="Z729" s="1">
        <v>3</v>
      </c>
      <c r="AA729" s="1">
        <v>1</v>
      </c>
      <c r="AB729" s="1" t="s">
        <v>47</v>
      </c>
      <c r="AC729" s="1">
        <v>6</v>
      </c>
      <c r="AD729" s="1" t="s">
        <v>53</v>
      </c>
      <c r="AE729" s="1" t="s">
        <v>54</v>
      </c>
      <c r="AF729" s="1">
        <v>2</v>
      </c>
      <c r="AG729" s="1">
        <v>0</v>
      </c>
      <c r="AH729" s="1">
        <v>4</v>
      </c>
      <c r="AI729" s="1">
        <v>2009</v>
      </c>
      <c r="AJ729" s="1" t="s">
        <v>11</v>
      </c>
      <c r="AK729" s="1">
        <v>82500</v>
      </c>
    </row>
    <row r="730" spans="1:37" x14ac:dyDescent="0.25">
      <c r="A730" s="5">
        <v>552</v>
      </c>
      <c r="B730" s="6">
        <v>20</v>
      </c>
      <c r="C730" s="6" t="s">
        <v>4</v>
      </c>
      <c r="D730" s="6">
        <v>6000</v>
      </c>
      <c r="E730" s="1" t="s">
        <v>45</v>
      </c>
      <c r="F730" s="1">
        <v>5</v>
      </c>
      <c r="G730" s="1">
        <v>6</v>
      </c>
      <c r="H730" s="1">
        <v>1957</v>
      </c>
      <c r="I730" s="1">
        <v>1957</v>
      </c>
      <c r="J730" s="1" t="s">
        <v>61</v>
      </c>
      <c r="K730" s="1" t="s">
        <v>47</v>
      </c>
      <c r="L730" s="1" t="s">
        <v>47</v>
      </c>
      <c r="M730" s="1" t="s">
        <v>49</v>
      </c>
      <c r="N730" s="1" t="s">
        <v>47</v>
      </c>
      <c r="O730" s="1" t="s">
        <v>47</v>
      </c>
      <c r="P730" s="1" t="s">
        <v>50</v>
      </c>
      <c r="Q730" s="1" t="s">
        <v>60</v>
      </c>
      <c r="R730" s="1">
        <v>308</v>
      </c>
      <c r="S730" s="1" t="s">
        <v>52</v>
      </c>
      <c r="T730" s="1">
        <v>928</v>
      </c>
      <c r="U730" s="1">
        <v>0</v>
      </c>
      <c r="V730" s="1">
        <v>0</v>
      </c>
      <c r="W730" s="1">
        <v>928</v>
      </c>
      <c r="X730" s="1">
        <v>1</v>
      </c>
      <c r="Y730" s="1">
        <v>0</v>
      </c>
      <c r="Z730" s="1">
        <v>3</v>
      </c>
      <c r="AA730" s="1">
        <v>1</v>
      </c>
      <c r="AB730" s="1" t="s">
        <v>47</v>
      </c>
      <c r="AC730" s="1">
        <v>5</v>
      </c>
      <c r="AD730" s="1" t="s">
        <v>53</v>
      </c>
      <c r="AE730" s="1" t="s">
        <v>54</v>
      </c>
      <c r="AF730" s="1">
        <v>1</v>
      </c>
      <c r="AG730" s="1">
        <v>0</v>
      </c>
      <c r="AH730" s="1">
        <v>6</v>
      </c>
      <c r="AI730" s="1">
        <v>2008</v>
      </c>
      <c r="AJ730" s="1" t="s">
        <v>9</v>
      </c>
      <c r="AK730" s="1">
        <v>112500</v>
      </c>
    </row>
    <row r="731" spans="1:37" x14ac:dyDescent="0.25">
      <c r="A731" s="5">
        <v>1193</v>
      </c>
      <c r="B731" s="6">
        <v>50</v>
      </c>
      <c r="C731" s="6" t="s">
        <v>4</v>
      </c>
      <c r="D731" s="6">
        <v>9600</v>
      </c>
      <c r="E731" s="1" t="s">
        <v>45</v>
      </c>
      <c r="F731" s="1">
        <v>5</v>
      </c>
      <c r="G731" s="1">
        <v>8</v>
      </c>
      <c r="H731" s="1">
        <v>1925</v>
      </c>
      <c r="I731" s="1">
        <v>1994</v>
      </c>
      <c r="J731" s="1" t="s">
        <v>61</v>
      </c>
      <c r="K731" s="1" t="s">
        <v>47</v>
      </c>
      <c r="L731" s="1" t="s">
        <v>47</v>
      </c>
      <c r="M731" s="1" t="s">
        <v>55</v>
      </c>
      <c r="N731" s="1" t="s">
        <v>47</v>
      </c>
      <c r="O731" s="1" t="s">
        <v>47</v>
      </c>
      <c r="P731" s="1" t="s">
        <v>70</v>
      </c>
      <c r="Q731" s="1" t="s">
        <v>56</v>
      </c>
      <c r="R731" s="1">
        <v>0</v>
      </c>
      <c r="S731" s="1" t="s">
        <v>52</v>
      </c>
      <c r="T731" s="1">
        <v>842</v>
      </c>
      <c r="U731" s="1">
        <v>630</v>
      </c>
      <c r="V731" s="1">
        <v>0</v>
      </c>
      <c r="W731" s="1">
        <v>1472</v>
      </c>
      <c r="X731" s="1">
        <v>1</v>
      </c>
      <c r="Y731" s="1">
        <v>0</v>
      </c>
      <c r="Z731" s="1">
        <v>3</v>
      </c>
      <c r="AA731" s="1">
        <v>1</v>
      </c>
      <c r="AB731" s="1" t="s">
        <v>48</v>
      </c>
      <c r="AC731" s="1">
        <v>6</v>
      </c>
      <c r="AD731" s="1" t="s">
        <v>53</v>
      </c>
      <c r="AE731" s="1" t="s">
        <v>58</v>
      </c>
      <c r="AF731" s="1">
        <v>1</v>
      </c>
      <c r="AG731" s="1">
        <v>0</v>
      </c>
      <c r="AH731" s="1">
        <v>7</v>
      </c>
      <c r="AI731" s="1">
        <v>2007</v>
      </c>
      <c r="AJ731" s="1" t="s">
        <v>9</v>
      </c>
      <c r="AK731" s="1">
        <v>125000</v>
      </c>
    </row>
    <row r="732" spans="1:37" x14ac:dyDescent="0.25">
      <c r="A732"/>
      <c r="B732"/>
      <c r="C732"/>
      <c r="D732"/>
    </row>
    <row r="733" spans="1:37" x14ac:dyDescent="0.25">
      <c r="A733"/>
      <c r="B733"/>
      <c r="C733"/>
      <c r="D733"/>
    </row>
    <row r="734" spans="1:37" x14ac:dyDescent="0.25">
      <c r="A734"/>
      <c r="B734"/>
      <c r="C734"/>
      <c r="D734"/>
    </row>
    <row r="735" spans="1:37" x14ac:dyDescent="0.25">
      <c r="A735"/>
      <c r="B735"/>
      <c r="C735"/>
      <c r="D735"/>
    </row>
    <row r="736" spans="1:37" x14ac:dyDescent="0.25">
      <c r="A736"/>
      <c r="B736"/>
      <c r="C736"/>
      <c r="D736"/>
    </row>
    <row r="737" spans="1:4" x14ac:dyDescent="0.25">
      <c r="A737"/>
      <c r="B737"/>
      <c r="C737"/>
      <c r="D737"/>
    </row>
    <row r="738" spans="1:4" x14ac:dyDescent="0.25">
      <c r="A738"/>
      <c r="B738"/>
      <c r="C738"/>
      <c r="D738"/>
    </row>
    <row r="739" spans="1:4" x14ac:dyDescent="0.25">
      <c r="A739"/>
      <c r="B739"/>
      <c r="C739"/>
      <c r="D739"/>
    </row>
    <row r="740" spans="1:4" x14ac:dyDescent="0.25">
      <c r="A740"/>
      <c r="B740"/>
      <c r="C740"/>
      <c r="D740"/>
    </row>
    <row r="741" spans="1:4" x14ac:dyDescent="0.25">
      <c r="A741"/>
      <c r="B741"/>
      <c r="C741"/>
      <c r="D741"/>
    </row>
    <row r="742" spans="1:4" x14ac:dyDescent="0.25">
      <c r="A742"/>
      <c r="B742"/>
      <c r="C742"/>
      <c r="D742"/>
    </row>
    <row r="743" spans="1:4" x14ac:dyDescent="0.25">
      <c r="A743"/>
      <c r="B743"/>
      <c r="C743"/>
      <c r="D743"/>
    </row>
    <row r="744" spans="1:4" x14ac:dyDescent="0.25">
      <c r="A744"/>
      <c r="B744"/>
      <c r="C744"/>
      <c r="D744"/>
    </row>
    <row r="745" spans="1:4" x14ac:dyDescent="0.25">
      <c r="A745"/>
      <c r="B745"/>
      <c r="C745"/>
      <c r="D745"/>
    </row>
    <row r="746" spans="1:4" x14ac:dyDescent="0.25">
      <c r="A746"/>
      <c r="B746"/>
      <c r="C746"/>
      <c r="D746"/>
    </row>
    <row r="747" spans="1:4" x14ac:dyDescent="0.25">
      <c r="A747"/>
      <c r="B747"/>
      <c r="C747"/>
      <c r="D747"/>
    </row>
    <row r="748" spans="1:4" x14ac:dyDescent="0.25">
      <c r="A748"/>
      <c r="B748"/>
      <c r="C748"/>
      <c r="D748"/>
    </row>
    <row r="749" spans="1:4" x14ac:dyDescent="0.25">
      <c r="A749"/>
      <c r="B749"/>
      <c r="C749"/>
      <c r="D749"/>
    </row>
    <row r="750" spans="1:4" x14ac:dyDescent="0.25">
      <c r="A750"/>
      <c r="B750"/>
      <c r="C750"/>
      <c r="D750"/>
    </row>
    <row r="751" spans="1:4" x14ac:dyDescent="0.25">
      <c r="A751"/>
      <c r="B751"/>
      <c r="C751"/>
      <c r="D751"/>
    </row>
    <row r="752" spans="1:4" x14ac:dyDescent="0.25">
      <c r="A752"/>
      <c r="B752"/>
      <c r="C752"/>
      <c r="D752"/>
    </row>
    <row r="753" spans="1:4" x14ac:dyDescent="0.25">
      <c r="A753"/>
      <c r="B753"/>
      <c r="C753"/>
      <c r="D753"/>
    </row>
    <row r="754" spans="1:4" x14ac:dyDescent="0.25">
      <c r="A754"/>
      <c r="B754"/>
      <c r="C754"/>
      <c r="D754"/>
    </row>
    <row r="755" spans="1:4" x14ac:dyDescent="0.25">
      <c r="A755"/>
      <c r="B755"/>
      <c r="C755"/>
      <c r="D755"/>
    </row>
    <row r="756" spans="1:4" x14ac:dyDescent="0.25">
      <c r="A756"/>
      <c r="B756"/>
      <c r="C756"/>
      <c r="D756"/>
    </row>
    <row r="757" spans="1:4" x14ac:dyDescent="0.25">
      <c r="A757"/>
      <c r="B757"/>
      <c r="C757"/>
      <c r="D757"/>
    </row>
    <row r="758" spans="1:4" x14ac:dyDescent="0.25">
      <c r="A758"/>
      <c r="B758"/>
      <c r="C758"/>
      <c r="D758"/>
    </row>
    <row r="759" spans="1:4" x14ac:dyDescent="0.25">
      <c r="A759"/>
      <c r="B759"/>
      <c r="C759"/>
      <c r="D759"/>
    </row>
    <row r="760" spans="1:4" x14ac:dyDescent="0.25">
      <c r="A760"/>
      <c r="B760"/>
      <c r="C760"/>
      <c r="D760"/>
    </row>
    <row r="761" spans="1:4" x14ac:dyDescent="0.25">
      <c r="A761"/>
      <c r="B761"/>
      <c r="C761"/>
      <c r="D761"/>
    </row>
    <row r="762" spans="1:4" x14ac:dyDescent="0.25">
      <c r="A762"/>
      <c r="B762"/>
      <c r="C762"/>
      <c r="D762"/>
    </row>
    <row r="763" spans="1:4" x14ac:dyDescent="0.25">
      <c r="A763"/>
      <c r="B763"/>
      <c r="C763"/>
      <c r="D763"/>
    </row>
    <row r="764" spans="1:4" x14ac:dyDescent="0.25">
      <c r="A764"/>
      <c r="B764"/>
      <c r="C764"/>
      <c r="D764"/>
    </row>
    <row r="765" spans="1:4" x14ac:dyDescent="0.25">
      <c r="A765"/>
      <c r="B765"/>
      <c r="C765"/>
      <c r="D765"/>
    </row>
    <row r="766" spans="1:4" x14ac:dyDescent="0.25">
      <c r="A766"/>
      <c r="B766"/>
      <c r="C766"/>
      <c r="D766"/>
    </row>
    <row r="767" spans="1:4" x14ac:dyDescent="0.25">
      <c r="A767"/>
      <c r="B767"/>
      <c r="C767"/>
      <c r="D767"/>
    </row>
    <row r="768" spans="1:4" x14ac:dyDescent="0.25">
      <c r="A768"/>
      <c r="B768"/>
      <c r="C768"/>
      <c r="D768"/>
    </row>
    <row r="769" spans="1:4" x14ac:dyDescent="0.25">
      <c r="A769"/>
      <c r="B769"/>
      <c r="C769"/>
      <c r="D769"/>
    </row>
    <row r="770" spans="1:4" x14ac:dyDescent="0.25">
      <c r="A770"/>
      <c r="B770"/>
      <c r="C770"/>
      <c r="D770"/>
    </row>
    <row r="771" spans="1:4" x14ac:dyDescent="0.25">
      <c r="A771"/>
      <c r="B771"/>
      <c r="C771"/>
      <c r="D771"/>
    </row>
    <row r="772" spans="1:4" x14ac:dyDescent="0.25">
      <c r="A772"/>
      <c r="B772"/>
      <c r="C772"/>
      <c r="D772"/>
    </row>
    <row r="773" spans="1:4" x14ac:dyDescent="0.25">
      <c r="A773"/>
      <c r="B773"/>
      <c r="C773"/>
      <c r="D773"/>
    </row>
    <row r="774" spans="1:4" x14ac:dyDescent="0.25">
      <c r="A774"/>
      <c r="B774"/>
      <c r="C774"/>
      <c r="D774"/>
    </row>
    <row r="775" spans="1:4" x14ac:dyDescent="0.25">
      <c r="A775"/>
      <c r="B775"/>
      <c r="C775"/>
      <c r="D775"/>
    </row>
    <row r="776" spans="1:4" x14ac:dyDescent="0.25">
      <c r="A776"/>
      <c r="B776"/>
      <c r="C776"/>
      <c r="D776"/>
    </row>
    <row r="777" spans="1:4" x14ac:dyDescent="0.25">
      <c r="A777"/>
      <c r="B777"/>
      <c r="C777"/>
      <c r="D777"/>
    </row>
    <row r="778" spans="1:4" x14ac:dyDescent="0.25">
      <c r="A778"/>
      <c r="B778"/>
      <c r="C778"/>
      <c r="D778"/>
    </row>
    <row r="779" spans="1:4" x14ac:dyDescent="0.25">
      <c r="A779"/>
      <c r="B779"/>
      <c r="C779"/>
      <c r="D779"/>
    </row>
    <row r="780" spans="1:4" x14ac:dyDescent="0.25">
      <c r="A780"/>
      <c r="B780"/>
      <c r="C780"/>
      <c r="D780"/>
    </row>
    <row r="781" spans="1:4" x14ac:dyDescent="0.25">
      <c r="A781"/>
      <c r="B781"/>
      <c r="C781"/>
      <c r="D781"/>
    </row>
    <row r="782" spans="1:4" x14ac:dyDescent="0.25">
      <c r="A782"/>
      <c r="B782"/>
      <c r="C782"/>
      <c r="D782"/>
    </row>
    <row r="783" spans="1:4" x14ac:dyDescent="0.25">
      <c r="A783"/>
      <c r="B783"/>
      <c r="C783"/>
      <c r="D783"/>
    </row>
    <row r="784" spans="1:4" x14ac:dyDescent="0.25">
      <c r="A784"/>
      <c r="B784"/>
      <c r="C784"/>
      <c r="D784"/>
    </row>
    <row r="785" spans="1:4" x14ac:dyDescent="0.25">
      <c r="A785"/>
      <c r="B785"/>
      <c r="C785"/>
      <c r="D785"/>
    </row>
    <row r="786" spans="1:4" x14ac:dyDescent="0.25">
      <c r="A786"/>
      <c r="B786"/>
      <c r="C786"/>
      <c r="D786"/>
    </row>
    <row r="787" spans="1:4" x14ac:dyDescent="0.25">
      <c r="A787"/>
      <c r="B787"/>
      <c r="C787"/>
      <c r="D787"/>
    </row>
    <row r="788" spans="1:4" x14ac:dyDescent="0.25">
      <c r="A788"/>
      <c r="B788"/>
      <c r="C788"/>
      <c r="D788"/>
    </row>
    <row r="789" spans="1:4" x14ac:dyDescent="0.25">
      <c r="A789"/>
      <c r="B789"/>
      <c r="C789"/>
      <c r="D789"/>
    </row>
    <row r="790" spans="1:4" x14ac:dyDescent="0.25">
      <c r="A790"/>
      <c r="B790"/>
      <c r="C790"/>
      <c r="D790"/>
    </row>
    <row r="791" spans="1:4" x14ac:dyDescent="0.25">
      <c r="A791"/>
      <c r="B791"/>
      <c r="C791"/>
      <c r="D791"/>
    </row>
    <row r="792" spans="1:4" x14ac:dyDescent="0.25">
      <c r="A792"/>
      <c r="B792"/>
      <c r="C792"/>
      <c r="D792"/>
    </row>
    <row r="793" spans="1:4" x14ac:dyDescent="0.25">
      <c r="A793"/>
      <c r="B793"/>
      <c r="C793"/>
      <c r="D793"/>
    </row>
    <row r="794" spans="1:4" x14ac:dyDescent="0.25">
      <c r="A794"/>
      <c r="B794"/>
      <c r="C794"/>
      <c r="D794"/>
    </row>
    <row r="795" spans="1:4" x14ac:dyDescent="0.25">
      <c r="A795"/>
      <c r="B795"/>
      <c r="C795"/>
      <c r="D795"/>
    </row>
    <row r="796" spans="1:4" x14ac:dyDescent="0.25">
      <c r="A796"/>
      <c r="B796"/>
      <c r="C796"/>
      <c r="D796"/>
    </row>
    <row r="797" spans="1:4" x14ac:dyDescent="0.25">
      <c r="A797"/>
      <c r="B797"/>
      <c r="C797"/>
      <c r="D797"/>
    </row>
    <row r="798" spans="1:4" x14ac:dyDescent="0.25">
      <c r="A798"/>
      <c r="B798"/>
      <c r="C798"/>
      <c r="D798"/>
    </row>
    <row r="799" spans="1:4" x14ac:dyDescent="0.25">
      <c r="A799"/>
      <c r="B799"/>
      <c r="C799"/>
      <c r="D799"/>
    </row>
    <row r="800" spans="1:4" x14ac:dyDescent="0.25">
      <c r="A800"/>
      <c r="B800"/>
      <c r="C800"/>
      <c r="D800"/>
    </row>
    <row r="801" spans="1:4" x14ac:dyDescent="0.25">
      <c r="A801"/>
      <c r="B801"/>
      <c r="C801"/>
      <c r="D801"/>
    </row>
    <row r="802" spans="1:4" x14ac:dyDescent="0.25">
      <c r="A802"/>
      <c r="B802"/>
      <c r="C802"/>
      <c r="D802"/>
    </row>
    <row r="803" spans="1:4" x14ac:dyDescent="0.25">
      <c r="A803"/>
      <c r="B803"/>
      <c r="C803"/>
      <c r="D803"/>
    </row>
    <row r="804" spans="1:4" x14ac:dyDescent="0.25">
      <c r="A804"/>
      <c r="B804"/>
      <c r="C804"/>
      <c r="D804"/>
    </row>
    <row r="805" spans="1:4" x14ac:dyDescent="0.25">
      <c r="A805"/>
      <c r="B805"/>
      <c r="C805"/>
      <c r="D805"/>
    </row>
    <row r="806" spans="1:4" x14ac:dyDescent="0.25">
      <c r="A806"/>
      <c r="B806"/>
      <c r="C806"/>
      <c r="D806"/>
    </row>
    <row r="807" spans="1:4" x14ac:dyDescent="0.25">
      <c r="A807"/>
      <c r="B807"/>
      <c r="C807"/>
      <c r="D807"/>
    </row>
    <row r="808" spans="1:4" x14ac:dyDescent="0.25">
      <c r="A808"/>
      <c r="B808"/>
      <c r="C808"/>
      <c r="D808"/>
    </row>
    <row r="809" spans="1:4" x14ac:dyDescent="0.25">
      <c r="A809"/>
      <c r="B809"/>
      <c r="C809"/>
      <c r="D809"/>
    </row>
    <row r="810" spans="1:4" x14ac:dyDescent="0.25">
      <c r="A810"/>
      <c r="B810"/>
      <c r="C810"/>
      <c r="D810"/>
    </row>
    <row r="811" spans="1:4" x14ac:dyDescent="0.25">
      <c r="A811"/>
      <c r="B811"/>
      <c r="C811"/>
      <c r="D811"/>
    </row>
    <row r="812" spans="1:4" x14ac:dyDescent="0.25">
      <c r="A812"/>
      <c r="B812"/>
      <c r="C812"/>
      <c r="D812"/>
    </row>
    <row r="813" spans="1:4" x14ac:dyDescent="0.25">
      <c r="A813"/>
      <c r="B813"/>
      <c r="C813"/>
      <c r="D813"/>
    </row>
    <row r="814" spans="1:4" x14ac:dyDescent="0.25">
      <c r="A814"/>
      <c r="B814"/>
      <c r="C814"/>
      <c r="D814"/>
    </row>
    <row r="815" spans="1:4" x14ac:dyDescent="0.25">
      <c r="A815"/>
      <c r="B815"/>
      <c r="C815"/>
      <c r="D815"/>
    </row>
    <row r="816" spans="1:4" x14ac:dyDescent="0.25">
      <c r="A816"/>
      <c r="B816"/>
      <c r="C816"/>
      <c r="D816"/>
    </row>
    <row r="817" spans="1:4" x14ac:dyDescent="0.25">
      <c r="A817"/>
      <c r="B817"/>
      <c r="C817"/>
      <c r="D817"/>
    </row>
    <row r="818" spans="1:4" x14ac:dyDescent="0.25">
      <c r="A818"/>
      <c r="B818"/>
      <c r="C818"/>
      <c r="D818"/>
    </row>
    <row r="819" spans="1:4" x14ac:dyDescent="0.25">
      <c r="A819"/>
      <c r="B819"/>
      <c r="C819"/>
      <c r="D819"/>
    </row>
    <row r="820" spans="1:4" x14ac:dyDescent="0.25">
      <c r="A820"/>
      <c r="B820"/>
      <c r="C820"/>
      <c r="D820"/>
    </row>
    <row r="821" spans="1:4" x14ac:dyDescent="0.25">
      <c r="A821"/>
      <c r="B821"/>
      <c r="C821"/>
      <c r="D821"/>
    </row>
    <row r="822" spans="1:4" x14ac:dyDescent="0.25">
      <c r="A822"/>
      <c r="B822"/>
      <c r="C822"/>
      <c r="D822"/>
    </row>
    <row r="823" spans="1:4" x14ac:dyDescent="0.25">
      <c r="A823"/>
      <c r="B823"/>
      <c r="C823"/>
      <c r="D823"/>
    </row>
    <row r="824" spans="1:4" x14ac:dyDescent="0.25">
      <c r="A824"/>
      <c r="B824"/>
      <c r="C824"/>
      <c r="D824"/>
    </row>
    <row r="825" spans="1:4" x14ac:dyDescent="0.25">
      <c r="A825"/>
      <c r="B825"/>
      <c r="C825"/>
      <c r="D825"/>
    </row>
    <row r="826" spans="1:4" x14ac:dyDescent="0.25">
      <c r="A826"/>
      <c r="B826"/>
      <c r="C826"/>
      <c r="D826"/>
    </row>
    <row r="827" spans="1:4" x14ac:dyDescent="0.25">
      <c r="A827"/>
      <c r="B827"/>
      <c r="C827"/>
      <c r="D827"/>
    </row>
    <row r="828" spans="1:4" x14ac:dyDescent="0.25">
      <c r="A828"/>
      <c r="B828"/>
      <c r="C828"/>
      <c r="D828"/>
    </row>
    <row r="829" spans="1:4" x14ac:dyDescent="0.25">
      <c r="A829"/>
      <c r="B829"/>
      <c r="C829"/>
      <c r="D829"/>
    </row>
    <row r="830" spans="1:4" x14ac:dyDescent="0.25">
      <c r="A830"/>
      <c r="B830"/>
      <c r="C830"/>
      <c r="D830"/>
    </row>
    <row r="831" spans="1:4" x14ac:dyDescent="0.25">
      <c r="A831"/>
      <c r="B831"/>
      <c r="C831"/>
      <c r="D831"/>
    </row>
    <row r="832" spans="1:4" x14ac:dyDescent="0.25">
      <c r="A832"/>
      <c r="B832"/>
      <c r="C832"/>
      <c r="D832"/>
    </row>
    <row r="833" spans="1:4" x14ac:dyDescent="0.25">
      <c r="A833"/>
      <c r="B833"/>
      <c r="C833"/>
      <c r="D833"/>
    </row>
    <row r="834" spans="1:4" x14ac:dyDescent="0.25">
      <c r="A834"/>
      <c r="B834"/>
      <c r="C834"/>
      <c r="D834"/>
    </row>
    <row r="835" spans="1:4" x14ac:dyDescent="0.25">
      <c r="A835"/>
      <c r="B835"/>
      <c r="C835"/>
      <c r="D835"/>
    </row>
    <row r="836" spans="1:4" x14ac:dyDescent="0.25">
      <c r="A836"/>
      <c r="B836"/>
      <c r="C836"/>
      <c r="D836"/>
    </row>
    <row r="837" spans="1:4" x14ac:dyDescent="0.25">
      <c r="A837"/>
      <c r="B837"/>
      <c r="C837"/>
      <c r="D837"/>
    </row>
    <row r="838" spans="1:4" x14ac:dyDescent="0.25">
      <c r="A838"/>
      <c r="B838"/>
      <c r="C838"/>
      <c r="D838"/>
    </row>
    <row r="839" spans="1:4" x14ac:dyDescent="0.25">
      <c r="A839"/>
      <c r="B839"/>
      <c r="C839"/>
      <c r="D839"/>
    </row>
    <row r="840" spans="1:4" x14ac:dyDescent="0.25">
      <c r="A840"/>
      <c r="B840"/>
      <c r="C840"/>
      <c r="D840"/>
    </row>
    <row r="841" spans="1:4" x14ac:dyDescent="0.25">
      <c r="A841"/>
      <c r="B841"/>
      <c r="C841"/>
      <c r="D841"/>
    </row>
    <row r="842" spans="1:4" x14ac:dyDescent="0.25">
      <c r="A842"/>
      <c r="B842"/>
      <c r="C842"/>
      <c r="D842"/>
    </row>
    <row r="843" spans="1:4" x14ac:dyDescent="0.25">
      <c r="A843"/>
      <c r="B843"/>
      <c r="C843"/>
      <c r="D843"/>
    </row>
    <row r="844" spans="1:4" x14ac:dyDescent="0.25">
      <c r="A844"/>
      <c r="B844"/>
      <c r="C844"/>
      <c r="D844"/>
    </row>
    <row r="845" spans="1:4" x14ac:dyDescent="0.25">
      <c r="A845"/>
      <c r="B845"/>
      <c r="C845"/>
      <c r="D845"/>
    </row>
    <row r="846" spans="1:4" x14ac:dyDescent="0.25">
      <c r="A846"/>
      <c r="B846"/>
      <c r="C846"/>
      <c r="D846"/>
    </row>
    <row r="847" spans="1:4" x14ac:dyDescent="0.25">
      <c r="A847"/>
      <c r="B847"/>
      <c r="C847"/>
      <c r="D847"/>
    </row>
    <row r="848" spans="1:4" x14ac:dyDescent="0.25">
      <c r="A848"/>
      <c r="B848"/>
      <c r="C848"/>
      <c r="D848"/>
    </row>
    <row r="849" spans="1:4" x14ac:dyDescent="0.25">
      <c r="A849"/>
      <c r="B849"/>
      <c r="C849"/>
      <c r="D849"/>
    </row>
    <row r="850" spans="1:4" x14ac:dyDescent="0.25">
      <c r="A850"/>
      <c r="B850"/>
      <c r="C850"/>
      <c r="D850"/>
    </row>
    <row r="851" spans="1:4" x14ac:dyDescent="0.25">
      <c r="A851"/>
      <c r="B851"/>
      <c r="C851"/>
      <c r="D851"/>
    </row>
    <row r="852" spans="1:4" x14ac:dyDescent="0.25">
      <c r="A852"/>
      <c r="B852"/>
      <c r="C852"/>
      <c r="D852"/>
    </row>
    <row r="853" spans="1:4" x14ac:dyDescent="0.25">
      <c r="A853"/>
      <c r="B853"/>
      <c r="C853"/>
      <c r="D853"/>
    </row>
    <row r="854" spans="1:4" x14ac:dyDescent="0.25">
      <c r="A854"/>
      <c r="B854"/>
      <c r="C854"/>
      <c r="D854"/>
    </row>
    <row r="855" spans="1:4" x14ac:dyDescent="0.25">
      <c r="A855"/>
      <c r="B855"/>
      <c r="C855"/>
      <c r="D855"/>
    </row>
    <row r="856" spans="1:4" x14ac:dyDescent="0.25">
      <c r="A856"/>
      <c r="B856"/>
      <c r="C856"/>
      <c r="D856"/>
    </row>
    <row r="857" spans="1:4" x14ac:dyDescent="0.25">
      <c r="A857"/>
      <c r="B857"/>
      <c r="C857"/>
      <c r="D857"/>
    </row>
    <row r="858" spans="1:4" x14ac:dyDescent="0.25">
      <c r="A858"/>
      <c r="B858"/>
      <c r="C858"/>
      <c r="D858"/>
    </row>
    <row r="859" spans="1:4" x14ac:dyDescent="0.25">
      <c r="A859"/>
      <c r="B859"/>
      <c r="C859"/>
      <c r="D859"/>
    </row>
    <row r="860" spans="1:4" x14ac:dyDescent="0.25">
      <c r="A860"/>
      <c r="B860"/>
      <c r="C860"/>
      <c r="D860"/>
    </row>
    <row r="861" spans="1:4" x14ac:dyDescent="0.25">
      <c r="A861"/>
      <c r="B861"/>
      <c r="C861"/>
      <c r="D861"/>
    </row>
    <row r="862" spans="1:4" x14ac:dyDescent="0.25">
      <c r="A862"/>
      <c r="B862"/>
      <c r="C862"/>
      <c r="D862"/>
    </row>
    <row r="863" spans="1:4" x14ac:dyDescent="0.25">
      <c r="A863"/>
      <c r="B863"/>
      <c r="C863"/>
      <c r="D863"/>
    </row>
    <row r="864" spans="1:4" x14ac:dyDescent="0.25">
      <c r="A864"/>
      <c r="B864"/>
      <c r="C864"/>
      <c r="D864"/>
    </row>
    <row r="865" spans="1:4" x14ac:dyDescent="0.25">
      <c r="A865"/>
      <c r="B865"/>
      <c r="C865"/>
      <c r="D865"/>
    </row>
    <row r="866" spans="1:4" x14ac:dyDescent="0.25">
      <c r="A866"/>
      <c r="B866"/>
      <c r="C866"/>
      <c r="D866"/>
    </row>
    <row r="867" spans="1:4" x14ac:dyDescent="0.25">
      <c r="A867"/>
      <c r="B867"/>
      <c r="C867"/>
      <c r="D867"/>
    </row>
    <row r="868" spans="1:4" x14ac:dyDescent="0.25">
      <c r="A868"/>
      <c r="B868"/>
      <c r="C868"/>
      <c r="D868"/>
    </row>
    <row r="869" spans="1:4" x14ac:dyDescent="0.25">
      <c r="A869"/>
      <c r="B869"/>
      <c r="C869"/>
      <c r="D869"/>
    </row>
    <row r="870" spans="1:4" x14ac:dyDescent="0.25">
      <c r="A870"/>
      <c r="B870"/>
      <c r="C870"/>
      <c r="D870"/>
    </row>
    <row r="871" spans="1:4" x14ac:dyDescent="0.25">
      <c r="A871"/>
      <c r="B871"/>
      <c r="C871"/>
      <c r="D871"/>
    </row>
    <row r="872" spans="1:4" x14ac:dyDescent="0.25">
      <c r="A872"/>
      <c r="B872"/>
      <c r="C872"/>
      <c r="D872"/>
    </row>
    <row r="873" spans="1:4" x14ac:dyDescent="0.25">
      <c r="A873"/>
      <c r="B873"/>
      <c r="C873"/>
      <c r="D873"/>
    </row>
    <row r="874" spans="1:4" x14ac:dyDescent="0.25">
      <c r="A874"/>
      <c r="B874"/>
      <c r="C874"/>
      <c r="D874"/>
    </row>
    <row r="875" spans="1:4" x14ac:dyDescent="0.25">
      <c r="A875"/>
      <c r="B875"/>
      <c r="C875"/>
      <c r="D875"/>
    </row>
    <row r="876" spans="1:4" x14ac:dyDescent="0.25">
      <c r="A876"/>
      <c r="B876"/>
      <c r="C876"/>
      <c r="D876"/>
    </row>
    <row r="877" spans="1:4" x14ac:dyDescent="0.25">
      <c r="A877"/>
      <c r="B877"/>
      <c r="C877"/>
      <c r="D877"/>
    </row>
    <row r="878" spans="1:4" x14ac:dyDescent="0.25">
      <c r="A878"/>
      <c r="B878"/>
      <c r="C878"/>
      <c r="D878"/>
    </row>
    <row r="879" spans="1:4" x14ac:dyDescent="0.25">
      <c r="A879"/>
      <c r="B879"/>
      <c r="C879"/>
      <c r="D879"/>
    </row>
    <row r="880" spans="1:4" x14ac:dyDescent="0.25">
      <c r="A880"/>
      <c r="B880"/>
      <c r="C880"/>
      <c r="D880"/>
    </row>
    <row r="881" spans="1:4" x14ac:dyDescent="0.25">
      <c r="A881"/>
      <c r="B881"/>
      <c r="C881"/>
      <c r="D881"/>
    </row>
    <row r="882" spans="1:4" x14ac:dyDescent="0.25">
      <c r="A882"/>
      <c r="B882"/>
      <c r="C882"/>
      <c r="D882"/>
    </row>
    <row r="883" spans="1:4" x14ac:dyDescent="0.25">
      <c r="A883"/>
      <c r="B883"/>
      <c r="C883"/>
      <c r="D883"/>
    </row>
    <row r="884" spans="1:4" x14ac:dyDescent="0.25">
      <c r="A884"/>
      <c r="B884"/>
      <c r="C884"/>
      <c r="D884"/>
    </row>
    <row r="885" spans="1:4" x14ac:dyDescent="0.25">
      <c r="A885"/>
      <c r="B885"/>
      <c r="C885"/>
      <c r="D885"/>
    </row>
    <row r="886" spans="1:4" x14ac:dyDescent="0.25">
      <c r="A886"/>
      <c r="B886"/>
      <c r="C886"/>
      <c r="D886"/>
    </row>
    <row r="887" spans="1:4" x14ac:dyDescent="0.25">
      <c r="A887"/>
      <c r="B887"/>
      <c r="C887"/>
      <c r="D887"/>
    </row>
    <row r="888" spans="1:4" x14ac:dyDescent="0.25">
      <c r="A888"/>
      <c r="B888"/>
      <c r="C888"/>
      <c r="D888"/>
    </row>
    <row r="889" spans="1:4" x14ac:dyDescent="0.25">
      <c r="A889"/>
      <c r="B889"/>
      <c r="C889"/>
      <c r="D889"/>
    </row>
    <row r="890" spans="1:4" x14ac:dyDescent="0.25">
      <c r="A890"/>
      <c r="B890"/>
      <c r="C890"/>
      <c r="D890"/>
    </row>
    <row r="891" spans="1:4" x14ac:dyDescent="0.25">
      <c r="A891"/>
      <c r="B891"/>
      <c r="C891"/>
      <c r="D891"/>
    </row>
    <row r="892" spans="1:4" x14ac:dyDescent="0.25">
      <c r="A892"/>
      <c r="B892"/>
      <c r="C892"/>
      <c r="D892"/>
    </row>
    <row r="893" spans="1:4" x14ac:dyDescent="0.25">
      <c r="A893"/>
      <c r="B893"/>
      <c r="C893"/>
      <c r="D893"/>
    </row>
    <row r="894" spans="1:4" x14ac:dyDescent="0.25">
      <c r="A894"/>
      <c r="B894"/>
      <c r="C894"/>
      <c r="D894"/>
    </row>
    <row r="895" spans="1:4" x14ac:dyDescent="0.25">
      <c r="A895"/>
      <c r="B895"/>
      <c r="C895"/>
      <c r="D895"/>
    </row>
    <row r="896" spans="1:4" x14ac:dyDescent="0.25">
      <c r="A896"/>
      <c r="B896"/>
      <c r="C896"/>
      <c r="D896"/>
    </row>
    <row r="897" spans="1:4" x14ac:dyDescent="0.25">
      <c r="A897"/>
      <c r="B897"/>
      <c r="C897"/>
      <c r="D897"/>
    </row>
    <row r="898" spans="1:4" x14ac:dyDescent="0.25">
      <c r="A898"/>
      <c r="B898"/>
      <c r="C898"/>
      <c r="D898"/>
    </row>
    <row r="899" spans="1:4" x14ac:dyDescent="0.25">
      <c r="A899"/>
      <c r="B899"/>
      <c r="C899"/>
      <c r="D899"/>
    </row>
    <row r="900" spans="1:4" x14ac:dyDescent="0.25">
      <c r="A900"/>
      <c r="B900"/>
      <c r="C900"/>
      <c r="D900"/>
    </row>
    <row r="901" spans="1:4" x14ac:dyDescent="0.25">
      <c r="A901"/>
      <c r="B901"/>
      <c r="C901"/>
      <c r="D901"/>
    </row>
    <row r="902" spans="1:4" x14ac:dyDescent="0.25">
      <c r="A902"/>
      <c r="B902"/>
      <c r="C902"/>
      <c r="D902"/>
    </row>
    <row r="903" spans="1:4" x14ac:dyDescent="0.25">
      <c r="A903"/>
      <c r="B903"/>
      <c r="C903"/>
      <c r="D903"/>
    </row>
    <row r="904" spans="1:4" x14ac:dyDescent="0.25">
      <c r="A904"/>
      <c r="B904"/>
      <c r="C904"/>
      <c r="D904"/>
    </row>
    <row r="905" spans="1:4" x14ac:dyDescent="0.25">
      <c r="A905"/>
      <c r="B905"/>
      <c r="C905"/>
      <c r="D905"/>
    </row>
    <row r="906" spans="1:4" x14ac:dyDescent="0.25">
      <c r="A906"/>
      <c r="B906"/>
      <c r="C906"/>
      <c r="D906"/>
    </row>
    <row r="907" spans="1:4" x14ac:dyDescent="0.25">
      <c r="A907"/>
      <c r="B907"/>
      <c r="C907"/>
      <c r="D907"/>
    </row>
    <row r="908" spans="1:4" x14ac:dyDescent="0.25">
      <c r="A908"/>
      <c r="B908"/>
      <c r="C908"/>
      <c r="D908"/>
    </row>
    <row r="909" spans="1:4" x14ac:dyDescent="0.25">
      <c r="A909"/>
      <c r="B909"/>
      <c r="C909"/>
      <c r="D909"/>
    </row>
    <row r="910" spans="1:4" x14ac:dyDescent="0.25">
      <c r="A910"/>
      <c r="B910"/>
      <c r="C910"/>
      <c r="D910"/>
    </row>
    <row r="911" spans="1:4" x14ac:dyDescent="0.25">
      <c r="A911"/>
      <c r="B911"/>
      <c r="C911"/>
      <c r="D911"/>
    </row>
    <row r="912" spans="1:4" x14ac:dyDescent="0.25">
      <c r="A912"/>
      <c r="B912"/>
      <c r="C912"/>
      <c r="D912"/>
    </row>
    <row r="913" spans="1:4" x14ac:dyDescent="0.25">
      <c r="A913"/>
      <c r="B913"/>
      <c r="C913"/>
      <c r="D913"/>
    </row>
    <row r="914" spans="1:4" x14ac:dyDescent="0.25">
      <c r="A914"/>
      <c r="B914"/>
      <c r="C914"/>
      <c r="D914"/>
    </row>
    <row r="915" spans="1:4" x14ac:dyDescent="0.25">
      <c r="A915"/>
      <c r="B915"/>
      <c r="C915"/>
      <c r="D915"/>
    </row>
    <row r="916" spans="1:4" x14ac:dyDescent="0.25">
      <c r="A916"/>
      <c r="B916"/>
      <c r="C916"/>
      <c r="D916"/>
    </row>
    <row r="917" spans="1:4" x14ac:dyDescent="0.25">
      <c r="A917"/>
      <c r="B917"/>
      <c r="C917"/>
      <c r="D917"/>
    </row>
    <row r="918" spans="1:4" x14ac:dyDescent="0.25">
      <c r="A918"/>
      <c r="B918"/>
      <c r="C918"/>
      <c r="D918"/>
    </row>
    <row r="919" spans="1:4" x14ac:dyDescent="0.25">
      <c r="A919"/>
      <c r="B919"/>
      <c r="C919"/>
      <c r="D919"/>
    </row>
    <row r="920" spans="1:4" x14ac:dyDescent="0.25">
      <c r="A920"/>
      <c r="B920"/>
      <c r="C920"/>
      <c r="D920"/>
    </row>
    <row r="921" spans="1:4" x14ac:dyDescent="0.25">
      <c r="A921"/>
      <c r="B921"/>
      <c r="C921"/>
      <c r="D921"/>
    </row>
    <row r="922" spans="1:4" x14ac:dyDescent="0.25">
      <c r="A922"/>
      <c r="B922"/>
      <c r="C922"/>
      <c r="D922"/>
    </row>
    <row r="923" spans="1:4" x14ac:dyDescent="0.25">
      <c r="A923"/>
      <c r="B923"/>
      <c r="C923"/>
      <c r="D923"/>
    </row>
    <row r="924" spans="1:4" x14ac:dyDescent="0.25">
      <c r="A924"/>
      <c r="B924"/>
      <c r="C924"/>
      <c r="D924"/>
    </row>
    <row r="925" spans="1:4" x14ac:dyDescent="0.25">
      <c r="A925"/>
      <c r="B925"/>
      <c r="C925"/>
      <c r="D925"/>
    </row>
    <row r="926" spans="1:4" x14ac:dyDescent="0.25">
      <c r="A926"/>
      <c r="B926"/>
      <c r="C926"/>
      <c r="D926"/>
    </row>
    <row r="927" spans="1:4" x14ac:dyDescent="0.25">
      <c r="A927"/>
      <c r="B927"/>
      <c r="C927"/>
      <c r="D927"/>
    </row>
    <row r="928" spans="1:4" x14ac:dyDescent="0.25">
      <c r="A928"/>
      <c r="B928"/>
      <c r="C928"/>
      <c r="D928"/>
    </row>
    <row r="929" spans="1:4" x14ac:dyDescent="0.25">
      <c r="A929"/>
      <c r="B929"/>
      <c r="C929"/>
      <c r="D929"/>
    </row>
    <row r="930" spans="1:4" x14ac:dyDescent="0.25">
      <c r="A930"/>
      <c r="B930"/>
      <c r="C930"/>
      <c r="D930"/>
    </row>
    <row r="931" spans="1:4" x14ac:dyDescent="0.25">
      <c r="A931"/>
      <c r="B931"/>
      <c r="C931"/>
      <c r="D931"/>
    </row>
    <row r="932" spans="1:4" x14ac:dyDescent="0.25">
      <c r="A932"/>
      <c r="B932"/>
      <c r="C932"/>
      <c r="D932"/>
    </row>
    <row r="933" spans="1:4" x14ac:dyDescent="0.25">
      <c r="A933"/>
      <c r="B933"/>
      <c r="C933"/>
      <c r="D933"/>
    </row>
    <row r="934" spans="1:4" x14ac:dyDescent="0.25">
      <c r="A934"/>
      <c r="B934"/>
      <c r="C934"/>
      <c r="D934"/>
    </row>
    <row r="935" spans="1:4" x14ac:dyDescent="0.25">
      <c r="A935"/>
      <c r="B935"/>
      <c r="C935"/>
      <c r="D935"/>
    </row>
    <row r="936" spans="1:4" x14ac:dyDescent="0.25">
      <c r="A936"/>
      <c r="B936"/>
      <c r="C936"/>
      <c r="D936"/>
    </row>
    <row r="937" spans="1:4" x14ac:dyDescent="0.25">
      <c r="A937"/>
      <c r="B937"/>
      <c r="C937"/>
      <c r="D937"/>
    </row>
    <row r="938" spans="1:4" x14ac:dyDescent="0.25">
      <c r="A938"/>
      <c r="B938"/>
      <c r="C938"/>
      <c r="D938"/>
    </row>
    <row r="939" spans="1:4" x14ac:dyDescent="0.25">
      <c r="A939"/>
      <c r="B939"/>
      <c r="C939"/>
      <c r="D939"/>
    </row>
    <row r="940" spans="1:4" x14ac:dyDescent="0.25">
      <c r="A940"/>
      <c r="B940"/>
      <c r="C940"/>
      <c r="D940"/>
    </row>
    <row r="941" spans="1:4" x14ac:dyDescent="0.25">
      <c r="A941"/>
      <c r="B941"/>
      <c r="C941"/>
      <c r="D941"/>
    </row>
    <row r="942" spans="1:4" x14ac:dyDescent="0.25">
      <c r="A942"/>
      <c r="B942"/>
      <c r="C942"/>
      <c r="D942"/>
    </row>
    <row r="943" spans="1:4" x14ac:dyDescent="0.25">
      <c r="A943"/>
      <c r="B943"/>
      <c r="C943"/>
      <c r="D943"/>
    </row>
    <row r="944" spans="1:4" x14ac:dyDescent="0.25">
      <c r="A944"/>
      <c r="B944"/>
      <c r="C944"/>
      <c r="D944"/>
    </row>
    <row r="945" spans="1:4" x14ac:dyDescent="0.25">
      <c r="A945"/>
      <c r="B945"/>
      <c r="C945"/>
      <c r="D945"/>
    </row>
    <row r="946" spans="1:4" x14ac:dyDescent="0.25">
      <c r="A946"/>
      <c r="B946"/>
      <c r="C946"/>
      <c r="D946"/>
    </row>
    <row r="947" spans="1:4" x14ac:dyDescent="0.25">
      <c r="A947"/>
      <c r="B947"/>
      <c r="C947"/>
      <c r="D947"/>
    </row>
    <row r="948" spans="1:4" x14ac:dyDescent="0.25">
      <c r="A948"/>
      <c r="B948"/>
      <c r="C948"/>
      <c r="D948"/>
    </row>
    <row r="949" spans="1:4" x14ac:dyDescent="0.25">
      <c r="A949"/>
      <c r="B949"/>
      <c r="C949"/>
      <c r="D949"/>
    </row>
    <row r="950" spans="1:4" x14ac:dyDescent="0.25">
      <c r="A950"/>
      <c r="B950"/>
      <c r="C950"/>
      <c r="D950"/>
    </row>
    <row r="951" spans="1:4" x14ac:dyDescent="0.25">
      <c r="A951"/>
      <c r="B951"/>
      <c r="C951"/>
      <c r="D951"/>
    </row>
    <row r="952" spans="1:4" x14ac:dyDescent="0.25">
      <c r="A952"/>
      <c r="B952"/>
      <c r="C952"/>
      <c r="D952"/>
    </row>
    <row r="953" spans="1:4" x14ac:dyDescent="0.25">
      <c r="A953"/>
      <c r="B953"/>
      <c r="C953"/>
      <c r="D953"/>
    </row>
    <row r="954" spans="1:4" x14ac:dyDescent="0.25">
      <c r="A954"/>
      <c r="B954"/>
      <c r="C954"/>
      <c r="D954"/>
    </row>
    <row r="955" spans="1:4" x14ac:dyDescent="0.25">
      <c r="A955"/>
      <c r="B955"/>
      <c r="C955"/>
      <c r="D955"/>
    </row>
    <row r="956" spans="1:4" x14ac:dyDescent="0.25">
      <c r="A956"/>
      <c r="B956"/>
      <c r="C956"/>
      <c r="D956"/>
    </row>
    <row r="957" spans="1:4" x14ac:dyDescent="0.25">
      <c r="A957"/>
      <c r="B957"/>
      <c r="C957"/>
      <c r="D957"/>
    </row>
    <row r="958" spans="1:4" x14ac:dyDescent="0.25">
      <c r="A958"/>
      <c r="B958"/>
      <c r="C958"/>
      <c r="D958"/>
    </row>
    <row r="959" spans="1:4" x14ac:dyDescent="0.25">
      <c r="A959"/>
      <c r="B959"/>
      <c r="C959"/>
      <c r="D959"/>
    </row>
    <row r="960" spans="1:4" x14ac:dyDescent="0.25">
      <c r="A960"/>
      <c r="B960"/>
      <c r="C960"/>
      <c r="D960"/>
    </row>
    <row r="961" spans="1:4" x14ac:dyDescent="0.25">
      <c r="A961"/>
      <c r="B961"/>
      <c r="C961"/>
      <c r="D961"/>
    </row>
    <row r="962" spans="1:4" x14ac:dyDescent="0.25">
      <c r="A962"/>
      <c r="B962"/>
      <c r="C962"/>
      <c r="D962"/>
    </row>
    <row r="963" spans="1:4" x14ac:dyDescent="0.25">
      <c r="A963"/>
      <c r="B963"/>
      <c r="C963"/>
      <c r="D963"/>
    </row>
    <row r="964" spans="1:4" x14ac:dyDescent="0.25">
      <c r="A964"/>
      <c r="B964"/>
      <c r="C964"/>
      <c r="D964"/>
    </row>
    <row r="965" spans="1:4" x14ac:dyDescent="0.25">
      <c r="A965"/>
      <c r="B965"/>
      <c r="C965"/>
      <c r="D965"/>
    </row>
    <row r="966" spans="1:4" x14ac:dyDescent="0.25">
      <c r="A966"/>
      <c r="B966"/>
      <c r="C966"/>
      <c r="D966"/>
    </row>
    <row r="967" spans="1:4" x14ac:dyDescent="0.25">
      <c r="A967"/>
      <c r="B967"/>
      <c r="C967"/>
      <c r="D967"/>
    </row>
    <row r="968" spans="1:4" x14ac:dyDescent="0.25">
      <c r="A968"/>
      <c r="B968"/>
      <c r="C968"/>
      <c r="D968"/>
    </row>
    <row r="969" spans="1:4" x14ac:dyDescent="0.25">
      <c r="A969"/>
      <c r="B969"/>
      <c r="C969"/>
      <c r="D969"/>
    </row>
    <row r="970" spans="1:4" x14ac:dyDescent="0.25">
      <c r="A970"/>
      <c r="B970"/>
      <c r="C970"/>
      <c r="D970"/>
    </row>
    <row r="971" spans="1:4" x14ac:dyDescent="0.25">
      <c r="A971"/>
      <c r="B971"/>
      <c r="C971"/>
      <c r="D971"/>
    </row>
    <row r="972" spans="1:4" x14ac:dyDescent="0.25">
      <c r="A972"/>
      <c r="B972"/>
      <c r="C972"/>
      <c r="D972"/>
    </row>
    <row r="973" spans="1:4" x14ac:dyDescent="0.25">
      <c r="A973"/>
      <c r="B973"/>
      <c r="C973"/>
      <c r="D973"/>
    </row>
    <row r="974" spans="1:4" x14ac:dyDescent="0.25">
      <c r="A974"/>
      <c r="B974"/>
      <c r="C974"/>
      <c r="D974"/>
    </row>
    <row r="975" spans="1:4" x14ac:dyDescent="0.25">
      <c r="A975"/>
      <c r="B975"/>
      <c r="C975"/>
      <c r="D975"/>
    </row>
    <row r="976" spans="1:4" x14ac:dyDescent="0.25">
      <c r="A976"/>
      <c r="B976"/>
      <c r="C976"/>
      <c r="D976"/>
    </row>
    <row r="977" spans="1:4" x14ac:dyDescent="0.25">
      <c r="A977"/>
      <c r="B977"/>
      <c r="C977"/>
      <c r="D977"/>
    </row>
    <row r="978" spans="1:4" x14ac:dyDescent="0.25">
      <c r="A978"/>
      <c r="B978"/>
      <c r="C978"/>
      <c r="D978"/>
    </row>
    <row r="979" spans="1:4" x14ac:dyDescent="0.25">
      <c r="A979"/>
      <c r="B979"/>
      <c r="C979"/>
      <c r="D979"/>
    </row>
    <row r="980" spans="1:4" x14ac:dyDescent="0.25">
      <c r="A980"/>
      <c r="B980"/>
      <c r="C980"/>
      <c r="D980"/>
    </row>
    <row r="981" spans="1:4" x14ac:dyDescent="0.25">
      <c r="A981"/>
      <c r="B981"/>
      <c r="C981"/>
      <c r="D981"/>
    </row>
    <row r="982" spans="1:4" x14ac:dyDescent="0.25">
      <c r="A982"/>
      <c r="B982"/>
      <c r="C982"/>
      <c r="D982"/>
    </row>
    <row r="983" spans="1:4" x14ac:dyDescent="0.25">
      <c r="A983"/>
      <c r="B983"/>
      <c r="C983"/>
      <c r="D983"/>
    </row>
    <row r="984" spans="1:4" x14ac:dyDescent="0.25">
      <c r="A984"/>
      <c r="B984"/>
      <c r="C984"/>
      <c r="D984"/>
    </row>
    <row r="985" spans="1:4" x14ac:dyDescent="0.25">
      <c r="A985"/>
      <c r="B985"/>
      <c r="C985"/>
      <c r="D985"/>
    </row>
    <row r="986" spans="1:4" x14ac:dyDescent="0.25">
      <c r="A986"/>
      <c r="B986"/>
      <c r="C986"/>
      <c r="D986"/>
    </row>
    <row r="987" spans="1:4" x14ac:dyDescent="0.25">
      <c r="A987"/>
      <c r="B987"/>
      <c r="C987"/>
      <c r="D987"/>
    </row>
    <row r="988" spans="1:4" x14ac:dyDescent="0.25">
      <c r="A988"/>
      <c r="B988"/>
      <c r="C988"/>
      <c r="D988"/>
    </row>
    <row r="989" spans="1:4" x14ac:dyDescent="0.25">
      <c r="A989"/>
      <c r="B989"/>
      <c r="C989"/>
      <c r="D989"/>
    </row>
    <row r="990" spans="1:4" x14ac:dyDescent="0.25">
      <c r="A990"/>
      <c r="B990"/>
      <c r="C990"/>
      <c r="D990"/>
    </row>
    <row r="991" spans="1:4" x14ac:dyDescent="0.25">
      <c r="A991"/>
      <c r="B991"/>
      <c r="C991"/>
      <c r="D991"/>
    </row>
    <row r="992" spans="1:4" x14ac:dyDescent="0.25">
      <c r="A992"/>
      <c r="B992"/>
      <c r="C992"/>
      <c r="D992"/>
    </row>
    <row r="993" spans="1:4" x14ac:dyDescent="0.25">
      <c r="A993"/>
      <c r="B993"/>
      <c r="C993"/>
      <c r="D993"/>
    </row>
    <row r="994" spans="1:4" x14ac:dyDescent="0.25">
      <c r="A994"/>
      <c r="B994"/>
      <c r="C994"/>
      <c r="D994"/>
    </row>
    <row r="995" spans="1:4" x14ac:dyDescent="0.25">
      <c r="A995"/>
      <c r="B995"/>
      <c r="C995"/>
      <c r="D995"/>
    </row>
    <row r="996" spans="1:4" x14ac:dyDescent="0.25">
      <c r="A996"/>
      <c r="B996"/>
      <c r="C996"/>
      <c r="D996"/>
    </row>
    <row r="997" spans="1:4" x14ac:dyDescent="0.25">
      <c r="A997"/>
      <c r="B997"/>
      <c r="C997"/>
      <c r="D997"/>
    </row>
    <row r="998" spans="1:4" x14ac:dyDescent="0.25">
      <c r="A998"/>
      <c r="B998"/>
      <c r="C998"/>
      <c r="D998"/>
    </row>
    <row r="999" spans="1:4" x14ac:dyDescent="0.25">
      <c r="A999"/>
      <c r="B999"/>
      <c r="C999"/>
      <c r="D999"/>
    </row>
    <row r="1000" spans="1:4" x14ac:dyDescent="0.25">
      <c r="A1000"/>
      <c r="B1000"/>
      <c r="C1000"/>
      <c r="D1000"/>
    </row>
    <row r="1001" spans="1:4" x14ac:dyDescent="0.25">
      <c r="A1001"/>
      <c r="B1001"/>
      <c r="C1001"/>
      <c r="D1001"/>
    </row>
    <row r="1002" spans="1:4" x14ac:dyDescent="0.25">
      <c r="A1002"/>
      <c r="B1002"/>
      <c r="C1002"/>
      <c r="D1002"/>
    </row>
    <row r="1003" spans="1:4" x14ac:dyDescent="0.25">
      <c r="A1003"/>
      <c r="B1003"/>
      <c r="C1003"/>
      <c r="D1003"/>
    </row>
    <row r="1004" spans="1:4" x14ac:dyDescent="0.25">
      <c r="A1004"/>
      <c r="B1004"/>
      <c r="C1004"/>
      <c r="D1004"/>
    </row>
    <row r="1005" spans="1:4" x14ac:dyDescent="0.25">
      <c r="A1005"/>
      <c r="B1005"/>
      <c r="C1005"/>
      <c r="D1005"/>
    </row>
    <row r="1006" spans="1:4" x14ac:dyDescent="0.25">
      <c r="A1006"/>
      <c r="B1006"/>
      <c r="C1006"/>
      <c r="D1006"/>
    </row>
    <row r="1007" spans="1:4" x14ac:dyDescent="0.25">
      <c r="A1007"/>
      <c r="B1007"/>
      <c r="C1007"/>
      <c r="D1007"/>
    </row>
    <row r="1008" spans="1:4" x14ac:dyDescent="0.25">
      <c r="A1008"/>
      <c r="B1008"/>
      <c r="C1008"/>
      <c r="D1008"/>
    </row>
    <row r="1009" spans="1:4" x14ac:dyDescent="0.25">
      <c r="A1009"/>
      <c r="B1009"/>
      <c r="C1009"/>
      <c r="D1009"/>
    </row>
    <row r="1010" spans="1:4" x14ac:dyDescent="0.25">
      <c r="A1010"/>
      <c r="B1010"/>
      <c r="C1010"/>
      <c r="D1010"/>
    </row>
    <row r="1011" spans="1:4" x14ac:dyDescent="0.25">
      <c r="A1011"/>
      <c r="B1011"/>
      <c r="C1011"/>
      <c r="D1011"/>
    </row>
    <row r="1012" spans="1:4" x14ac:dyDescent="0.25">
      <c r="A1012"/>
      <c r="B1012"/>
      <c r="C1012"/>
      <c r="D1012"/>
    </row>
    <row r="1013" spans="1:4" x14ac:dyDescent="0.25">
      <c r="A1013"/>
      <c r="B1013"/>
      <c r="C1013"/>
      <c r="D1013"/>
    </row>
    <row r="1014" spans="1:4" x14ac:dyDescent="0.25">
      <c r="A1014"/>
      <c r="B1014"/>
      <c r="C1014"/>
      <c r="D1014"/>
    </row>
    <row r="1015" spans="1:4" x14ac:dyDescent="0.25">
      <c r="A1015"/>
      <c r="B1015"/>
      <c r="C1015"/>
      <c r="D1015"/>
    </row>
    <row r="1016" spans="1:4" x14ac:dyDescent="0.25">
      <c r="A1016"/>
      <c r="B1016"/>
      <c r="C1016"/>
      <c r="D1016"/>
    </row>
    <row r="1017" spans="1:4" x14ac:dyDescent="0.25">
      <c r="A1017"/>
      <c r="B1017"/>
      <c r="C1017"/>
      <c r="D1017"/>
    </row>
    <row r="1018" spans="1:4" x14ac:dyDescent="0.25">
      <c r="A1018"/>
      <c r="B1018"/>
      <c r="C1018"/>
      <c r="D1018"/>
    </row>
    <row r="1019" spans="1:4" x14ac:dyDescent="0.25">
      <c r="A1019"/>
      <c r="B1019"/>
      <c r="C1019"/>
      <c r="D1019"/>
    </row>
    <row r="1020" spans="1:4" x14ac:dyDescent="0.25">
      <c r="A1020"/>
      <c r="B1020"/>
      <c r="C1020"/>
      <c r="D1020"/>
    </row>
    <row r="1021" spans="1:4" x14ac:dyDescent="0.25">
      <c r="A1021"/>
      <c r="B1021"/>
      <c r="C1021"/>
      <c r="D1021"/>
    </row>
    <row r="1022" spans="1:4" x14ac:dyDescent="0.25">
      <c r="A1022"/>
      <c r="B1022"/>
      <c r="C1022"/>
      <c r="D1022"/>
    </row>
    <row r="1023" spans="1:4" x14ac:dyDescent="0.25">
      <c r="A1023"/>
      <c r="B1023"/>
      <c r="C1023"/>
      <c r="D1023"/>
    </row>
    <row r="1024" spans="1:4" x14ac:dyDescent="0.25">
      <c r="A1024"/>
      <c r="B1024"/>
      <c r="C1024"/>
      <c r="D1024"/>
    </row>
    <row r="1025" spans="1:4" x14ac:dyDescent="0.25">
      <c r="A1025"/>
      <c r="B1025"/>
      <c r="C1025"/>
      <c r="D1025"/>
    </row>
    <row r="1026" spans="1:4" x14ac:dyDescent="0.25">
      <c r="A1026"/>
      <c r="B1026"/>
      <c r="C1026"/>
      <c r="D1026"/>
    </row>
    <row r="1027" spans="1:4" x14ac:dyDescent="0.25">
      <c r="A1027"/>
      <c r="B1027"/>
      <c r="C1027"/>
      <c r="D1027"/>
    </row>
    <row r="1028" spans="1:4" x14ac:dyDescent="0.25">
      <c r="A1028"/>
      <c r="B1028"/>
      <c r="C1028"/>
      <c r="D1028"/>
    </row>
    <row r="1029" spans="1:4" x14ac:dyDescent="0.25">
      <c r="A1029"/>
      <c r="B1029"/>
      <c r="C1029"/>
      <c r="D1029"/>
    </row>
    <row r="1030" spans="1:4" x14ac:dyDescent="0.25">
      <c r="A1030"/>
      <c r="B1030"/>
      <c r="C1030"/>
      <c r="D1030"/>
    </row>
    <row r="1031" spans="1:4" x14ac:dyDescent="0.25">
      <c r="A1031"/>
      <c r="B1031"/>
      <c r="C1031"/>
      <c r="D1031"/>
    </row>
    <row r="1032" spans="1:4" x14ac:dyDescent="0.25">
      <c r="A1032"/>
      <c r="B1032"/>
      <c r="C1032"/>
      <c r="D1032"/>
    </row>
    <row r="1033" spans="1:4" x14ac:dyDescent="0.25">
      <c r="A1033"/>
      <c r="B1033"/>
      <c r="C1033"/>
      <c r="D1033"/>
    </row>
    <row r="1034" spans="1:4" x14ac:dyDescent="0.25">
      <c r="A1034"/>
      <c r="B1034"/>
      <c r="C1034"/>
      <c r="D1034"/>
    </row>
    <row r="1035" spans="1:4" x14ac:dyDescent="0.25">
      <c r="A1035"/>
      <c r="B1035"/>
      <c r="C1035"/>
      <c r="D1035"/>
    </row>
    <row r="1036" spans="1:4" x14ac:dyDescent="0.25">
      <c r="A1036"/>
      <c r="B1036"/>
      <c r="C1036"/>
      <c r="D1036"/>
    </row>
    <row r="1037" spans="1:4" x14ac:dyDescent="0.25">
      <c r="A1037"/>
      <c r="B1037"/>
      <c r="C1037"/>
      <c r="D1037"/>
    </row>
    <row r="1038" spans="1:4" x14ac:dyDescent="0.25">
      <c r="A1038"/>
      <c r="B1038"/>
      <c r="C1038"/>
      <c r="D1038"/>
    </row>
    <row r="1039" spans="1:4" x14ac:dyDescent="0.25">
      <c r="A1039"/>
      <c r="B1039"/>
      <c r="C1039"/>
      <c r="D1039"/>
    </row>
    <row r="1040" spans="1:4" x14ac:dyDescent="0.25">
      <c r="A1040"/>
      <c r="B1040"/>
      <c r="C1040"/>
      <c r="D1040"/>
    </row>
    <row r="1041" spans="1:4" x14ac:dyDescent="0.25">
      <c r="A1041"/>
      <c r="B1041"/>
      <c r="C1041"/>
      <c r="D1041"/>
    </row>
    <row r="1042" spans="1:4" x14ac:dyDescent="0.25">
      <c r="A1042"/>
      <c r="B1042"/>
      <c r="C1042"/>
      <c r="D1042"/>
    </row>
    <row r="1043" spans="1:4" x14ac:dyDescent="0.25">
      <c r="A1043"/>
      <c r="B1043"/>
      <c r="C1043"/>
      <c r="D1043"/>
    </row>
    <row r="1044" spans="1:4" x14ac:dyDescent="0.25">
      <c r="A1044"/>
      <c r="B1044"/>
      <c r="C1044"/>
      <c r="D1044"/>
    </row>
    <row r="1045" spans="1:4" x14ac:dyDescent="0.25">
      <c r="A1045"/>
      <c r="B1045"/>
      <c r="C1045"/>
      <c r="D1045"/>
    </row>
    <row r="1046" spans="1:4" x14ac:dyDescent="0.25">
      <c r="A1046"/>
      <c r="B1046"/>
      <c r="C1046"/>
      <c r="D1046"/>
    </row>
    <row r="1047" spans="1:4" x14ac:dyDescent="0.25">
      <c r="A1047"/>
      <c r="B1047"/>
      <c r="C1047"/>
      <c r="D1047"/>
    </row>
    <row r="1048" spans="1:4" x14ac:dyDescent="0.25">
      <c r="A1048"/>
      <c r="B1048"/>
      <c r="C1048"/>
      <c r="D1048"/>
    </row>
    <row r="1049" spans="1:4" x14ac:dyDescent="0.25">
      <c r="A1049"/>
      <c r="B1049"/>
      <c r="C1049"/>
      <c r="D1049"/>
    </row>
    <row r="1050" spans="1:4" x14ac:dyDescent="0.25">
      <c r="A1050"/>
      <c r="B1050"/>
      <c r="C1050"/>
      <c r="D1050"/>
    </row>
    <row r="1051" spans="1:4" x14ac:dyDescent="0.25">
      <c r="A1051"/>
      <c r="B1051"/>
      <c r="C1051"/>
      <c r="D1051"/>
    </row>
    <row r="1052" spans="1:4" x14ac:dyDescent="0.25">
      <c r="A1052"/>
      <c r="B1052"/>
      <c r="C1052"/>
      <c r="D1052"/>
    </row>
    <row r="1053" spans="1:4" x14ac:dyDescent="0.25">
      <c r="A1053"/>
      <c r="B1053"/>
      <c r="C1053"/>
      <c r="D1053"/>
    </row>
    <row r="1054" spans="1:4" x14ac:dyDescent="0.25">
      <c r="A1054"/>
      <c r="B1054"/>
      <c r="C1054"/>
      <c r="D1054"/>
    </row>
    <row r="1055" spans="1:4" x14ac:dyDescent="0.25">
      <c r="A1055"/>
      <c r="B1055"/>
      <c r="C1055"/>
      <c r="D1055"/>
    </row>
    <row r="1056" spans="1:4" x14ac:dyDescent="0.25">
      <c r="A1056"/>
      <c r="B1056"/>
      <c r="C1056"/>
      <c r="D1056"/>
    </row>
    <row r="1057" spans="1:4" x14ac:dyDescent="0.25">
      <c r="A1057"/>
      <c r="B1057"/>
      <c r="C1057"/>
      <c r="D1057"/>
    </row>
    <row r="1058" spans="1:4" x14ac:dyDescent="0.25">
      <c r="A1058"/>
      <c r="B1058"/>
      <c r="C1058"/>
      <c r="D1058"/>
    </row>
    <row r="1059" spans="1:4" x14ac:dyDescent="0.25">
      <c r="A1059"/>
      <c r="B1059"/>
      <c r="C1059"/>
      <c r="D1059"/>
    </row>
    <row r="1060" spans="1:4" x14ac:dyDescent="0.25">
      <c r="A1060"/>
      <c r="B1060"/>
      <c r="C1060"/>
      <c r="D1060"/>
    </row>
    <row r="1061" spans="1:4" x14ac:dyDescent="0.25">
      <c r="A1061"/>
      <c r="B1061"/>
      <c r="C1061"/>
      <c r="D1061"/>
    </row>
    <row r="1062" spans="1:4" x14ac:dyDescent="0.25">
      <c r="A1062"/>
      <c r="B1062"/>
      <c r="C1062"/>
      <c r="D1062"/>
    </row>
    <row r="1063" spans="1:4" x14ac:dyDescent="0.25">
      <c r="A1063"/>
      <c r="B1063"/>
      <c r="C1063"/>
      <c r="D1063"/>
    </row>
    <row r="1064" spans="1:4" x14ac:dyDescent="0.25">
      <c r="A1064"/>
      <c r="B1064"/>
      <c r="C1064"/>
      <c r="D1064"/>
    </row>
    <row r="1065" spans="1:4" x14ac:dyDescent="0.25">
      <c r="A1065"/>
      <c r="B1065"/>
      <c r="C1065"/>
      <c r="D1065"/>
    </row>
    <row r="1066" spans="1:4" x14ac:dyDescent="0.25">
      <c r="A1066"/>
      <c r="B1066"/>
      <c r="C1066"/>
      <c r="D1066"/>
    </row>
    <row r="1067" spans="1:4" x14ac:dyDescent="0.25">
      <c r="A1067"/>
      <c r="B1067"/>
      <c r="C1067"/>
      <c r="D1067"/>
    </row>
    <row r="1068" spans="1:4" x14ac:dyDescent="0.25">
      <c r="A1068"/>
      <c r="B1068"/>
      <c r="C1068"/>
      <c r="D1068"/>
    </row>
    <row r="1069" spans="1:4" x14ac:dyDescent="0.25">
      <c r="A1069"/>
      <c r="B1069"/>
      <c r="C1069"/>
      <c r="D1069"/>
    </row>
    <row r="1070" spans="1:4" x14ac:dyDescent="0.25">
      <c r="A1070"/>
      <c r="B1070"/>
      <c r="C1070"/>
      <c r="D1070"/>
    </row>
    <row r="1071" spans="1:4" x14ac:dyDescent="0.25">
      <c r="A1071"/>
      <c r="B1071"/>
      <c r="C1071"/>
      <c r="D1071"/>
    </row>
    <row r="1072" spans="1:4" x14ac:dyDescent="0.25">
      <c r="A1072"/>
      <c r="B1072"/>
      <c r="C1072"/>
      <c r="D1072"/>
    </row>
    <row r="1073" spans="1:4" x14ac:dyDescent="0.25">
      <c r="A1073"/>
      <c r="B1073"/>
      <c r="C1073"/>
      <c r="D1073"/>
    </row>
    <row r="1074" spans="1:4" x14ac:dyDescent="0.25">
      <c r="A1074"/>
      <c r="B1074"/>
      <c r="C1074"/>
      <c r="D1074"/>
    </row>
    <row r="1075" spans="1:4" x14ac:dyDescent="0.25">
      <c r="A1075"/>
      <c r="B1075"/>
      <c r="C1075"/>
      <c r="D1075"/>
    </row>
    <row r="1076" spans="1:4" x14ac:dyDescent="0.25">
      <c r="A1076"/>
      <c r="B1076"/>
      <c r="C1076"/>
      <c r="D1076"/>
    </row>
    <row r="1077" spans="1:4" x14ac:dyDescent="0.25">
      <c r="A1077"/>
      <c r="B1077"/>
      <c r="C1077"/>
      <c r="D1077"/>
    </row>
    <row r="1078" spans="1:4" x14ac:dyDescent="0.25">
      <c r="A1078"/>
      <c r="B1078"/>
      <c r="C1078"/>
      <c r="D1078"/>
    </row>
    <row r="1079" spans="1:4" x14ac:dyDescent="0.25">
      <c r="A1079"/>
      <c r="B1079"/>
      <c r="C1079"/>
      <c r="D1079"/>
    </row>
    <row r="1080" spans="1:4" x14ac:dyDescent="0.25">
      <c r="A1080"/>
      <c r="B1080"/>
      <c r="C1080"/>
      <c r="D1080"/>
    </row>
    <row r="1081" spans="1:4" x14ac:dyDescent="0.25">
      <c r="A1081"/>
      <c r="B1081"/>
      <c r="C1081"/>
      <c r="D1081"/>
    </row>
    <row r="1082" spans="1:4" x14ac:dyDescent="0.25">
      <c r="A1082"/>
      <c r="B1082"/>
      <c r="C1082"/>
      <c r="D1082"/>
    </row>
    <row r="1083" spans="1:4" x14ac:dyDescent="0.25">
      <c r="A1083"/>
      <c r="B1083"/>
      <c r="C1083"/>
      <c r="D1083"/>
    </row>
    <row r="1084" spans="1:4" x14ac:dyDescent="0.25">
      <c r="A1084"/>
      <c r="B1084"/>
      <c r="C1084"/>
      <c r="D1084"/>
    </row>
    <row r="1085" spans="1:4" x14ac:dyDescent="0.25">
      <c r="A1085"/>
      <c r="B1085"/>
      <c r="C1085"/>
      <c r="D1085"/>
    </row>
    <row r="1086" spans="1:4" x14ac:dyDescent="0.25">
      <c r="A1086"/>
      <c r="B1086"/>
      <c r="C1086"/>
      <c r="D1086"/>
    </row>
    <row r="1087" spans="1:4" x14ac:dyDescent="0.25">
      <c r="A1087"/>
      <c r="B1087"/>
      <c r="C1087"/>
      <c r="D1087"/>
    </row>
    <row r="1088" spans="1:4" x14ac:dyDescent="0.25">
      <c r="A1088"/>
      <c r="B1088"/>
      <c r="C1088"/>
      <c r="D1088"/>
    </row>
    <row r="1089" spans="1:4" x14ac:dyDescent="0.25">
      <c r="A1089"/>
      <c r="B1089"/>
      <c r="C1089"/>
      <c r="D1089"/>
    </row>
    <row r="1090" spans="1:4" x14ac:dyDescent="0.25">
      <c r="A1090"/>
      <c r="B1090"/>
      <c r="C1090"/>
      <c r="D1090"/>
    </row>
    <row r="1091" spans="1:4" x14ac:dyDescent="0.25">
      <c r="A1091"/>
      <c r="B1091"/>
      <c r="C1091"/>
      <c r="D1091"/>
    </row>
    <row r="1092" spans="1:4" x14ac:dyDescent="0.25">
      <c r="A1092"/>
      <c r="B1092"/>
      <c r="C1092"/>
      <c r="D1092"/>
    </row>
    <row r="1093" spans="1:4" x14ac:dyDescent="0.25">
      <c r="A1093"/>
      <c r="B1093"/>
      <c r="C1093"/>
      <c r="D1093"/>
    </row>
    <row r="1094" spans="1:4" x14ac:dyDescent="0.25">
      <c r="A1094"/>
      <c r="B1094"/>
      <c r="C1094"/>
      <c r="D1094"/>
    </row>
    <row r="1095" spans="1:4" x14ac:dyDescent="0.25">
      <c r="A1095"/>
      <c r="B1095"/>
      <c r="C1095"/>
      <c r="D1095"/>
    </row>
    <row r="1096" spans="1:4" x14ac:dyDescent="0.25">
      <c r="A1096"/>
      <c r="B1096"/>
      <c r="C1096"/>
      <c r="D1096"/>
    </row>
    <row r="1097" spans="1:4" x14ac:dyDescent="0.25">
      <c r="A1097"/>
      <c r="B1097"/>
      <c r="C1097"/>
      <c r="D1097"/>
    </row>
    <row r="1098" spans="1:4" x14ac:dyDescent="0.25">
      <c r="A1098"/>
      <c r="B1098"/>
      <c r="C1098"/>
      <c r="D1098"/>
    </row>
    <row r="1099" spans="1:4" x14ac:dyDescent="0.25">
      <c r="A1099"/>
      <c r="B1099"/>
      <c r="C1099"/>
      <c r="D1099"/>
    </row>
    <row r="1100" spans="1:4" x14ac:dyDescent="0.25">
      <c r="A1100"/>
      <c r="B1100"/>
      <c r="C1100"/>
      <c r="D1100"/>
    </row>
    <row r="1101" spans="1:4" x14ac:dyDescent="0.25">
      <c r="A1101"/>
      <c r="B1101"/>
      <c r="C1101"/>
      <c r="D1101"/>
    </row>
    <row r="1102" spans="1:4" x14ac:dyDescent="0.25">
      <c r="A1102"/>
      <c r="B1102"/>
      <c r="C1102"/>
      <c r="D1102"/>
    </row>
    <row r="1103" spans="1:4" x14ac:dyDescent="0.25">
      <c r="A1103"/>
      <c r="B1103"/>
      <c r="C1103"/>
      <c r="D1103"/>
    </row>
    <row r="1104" spans="1:4" x14ac:dyDescent="0.25">
      <c r="A1104"/>
      <c r="B1104"/>
      <c r="C1104"/>
      <c r="D1104"/>
    </row>
    <row r="1105" spans="1:4" x14ac:dyDescent="0.25">
      <c r="A1105"/>
      <c r="B1105"/>
      <c r="C1105"/>
      <c r="D1105"/>
    </row>
    <row r="1106" spans="1:4" x14ac:dyDescent="0.25">
      <c r="A1106"/>
      <c r="B1106"/>
      <c r="C1106"/>
      <c r="D1106"/>
    </row>
    <row r="1107" spans="1:4" x14ac:dyDescent="0.25">
      <c r="A1107"/>
      <c r="B1107"/>
      <c r="C1107"/>
      <c r="D1107"/>
    </row>
    <row r="1108" spans="1:4" x14ac:dyDescent="0.25">
      <c r="A1108"/>
      <c r="B1108"/>
      <c r="C1108"/>
      <c r="D1108"/>
    </row>
    <row r="1109" spans="1:4" x14ac:dyDescent="0.25">
      <c r="A1109"/>
      <c r="B1109"/>
      <c r="C1109"/>
      <c r="D1109"/>
    </row>
    <row r="1110" spans="1:4" x14ac:dyDescent="0.25">
      <c r="A1110"/>
      <c r="B1110"/>
      <c r="C1110"/>
      <c r="D1110"/>
    </row>
    <row r="1111" spans="1:4" x14ac:dyDescent="0.25">
      <c r="A1111"/>
      <c r="B1111"/>
      <c r="C1111"/>
      <c r="D1111"/>
    </row>
    <row r="1112" spans="1:4" x14ac:dyDescent="0.25">
      <c r="A1112"/>
      <c r="B1112"/>
      <c r="C1112"/>
      <c r="D1112"/>
    </row>
    <row r="1113" spans="1:4" x14ac:dyDescent="0.25">
      <c r="A1113"/>
      <c r="B1113"/>
      <c r="C1113"/>
      <c r="D1113"/>
    </row>
    <row r="1114" spans="1:4" x14ac:dyDescent="0.25">
      <c r="A1114"/>
      <c r="B1114"/>
      <c r="C1114"/>
      <c r="D1114"/>
    </row>
    <row r="1115" spans="1:4" x14ac:dyDescent="0.25">
      <c r="A1115"/>
      <c r="B1115"/>
      <c r="C1115"/>
      <c r="D1115"/>
    </row>
    <row r="1116" spans="1:4" x14ac:dyDescent="0.25">
      <c r="A1116"/>
      <c r="B1116"/>
      <c r="C1116"/>
      <c r="D1116"/>
    </row>
    <row r="1117" spans="1:4" x14ac:dyDescent="0.25">
      <c r="A1117"/>
      <c r="B1117"/>
      <c r="C1117"/>
      <c r="D1117"/>
    </row>
    <row r="1118" spans="1:4" x14ac:dyDescent="0.25">
      <c r="A1118"/>
      <c r="B1118"/>
      <c r="C1118"/>
      <c r="D1118"/>
    </row>
    <row r="1119" spans="1:4" x14ac:dyDescent="0.25">
      <c r="A1119"/>
      <c r="B1119"/>
      <c r="C1119"/>
      <c r="D1119"/>
    </row>
    <row r="1120" spans="1:4" x14ac:dyDescent="0.25">
      <c r="A1120"/>
      <c r="B1120"/>
      <c r="C1120"/>
      <c r="D1120"/>
    </row>
    <row r="1121" spans="1:4" x14ac:dyDescent="0.25">
      <c r="A1121"/>
      <c r="B1121"/>
      <c r="C1121"/>
      <c r="D1121"/>
    </row>
    <row r="1122" spans="1:4" x14ac:dyDescent="0.25">
      <c r="A1122"/>
      <c r="B1122"/>
      <c r="C1122"/>
      <c r="D1122"/>
    </row>
    <row r="1123" spans="1:4" x14ac:dyDescent="0.25">
      <c r="A1123"/>
      <c r="B1123"/>
      <c r="C1123"/>
      <c r="D1123"/>
    </row>
    <row r="1124" spans="1:4" x14ac:dyDescent="0.25">
      <c r="A1124"/>
      <c r="B1124"/>
      <c r="C1124"/>
      <c r="D1124"/>
    </row>
    <row r="1125" spans="1:4" x14ac:dyDescent="0.25">
      <c r="A1125"/>
      <c r="B1125"/>
      <c r="C1125"/>
      <c r="D1125"/>
    </row>
    <row r="1126" spans="1:4" x14ac:dyDescent="0.25">
      <c r="A1126"/>
      <c r="B1126"/>
      <c r="C1126"/>
      <c r="D1126"/>
    </row>
    <row r="1127" spans="1:4" x14ac:dyDescent="0.25">
      <c r="A1127"/>
      <c r="B1127"/>
      <c r="C1127"/>
      <c r="D1127"/>
    </row>
    <row r="1128" spans="1:4" x14ac:dyDescent="0.25">
      <c r="A1128"/>
      <c r="B1128"/>
      <c r="C1128"/>
      <c r="D1128"/>
    </row>
    <row r="1129" spans="1:4" x14ac:dyDescent="0.25">
      <c r="A1129"/>
      <c r="B1129"/>
      <c r="C1129"/>
      <c r="D1129"/>
    </row>
    <row r="1130" spans="1:4" x14ac:dyDescent="0.25">
      <c r="A1130"/>
      <c r="B1130"/>
      <c r="C1130"/>
      <c r="D1130"/>
    </row>
    <row r="1131" spans="1:4" x14ac:dyDescent="0.25">
      <c r="A1131"/>
      <c r="B1131"/>
      <c r="C1131"/>
      <c r="D1131"/>
    </row>
    <row r="1132" spans="1:4" x14ac:dyDescent="0.25">
      <c r="A1132"/>
      <c r="B1132"/>
      <c r="C1132"/>
      <c r="D1132"/>
    </row>
    <row r="1133" spans="1:4" x14ac:dyDescent="0.25">
      <c r="A1133"/>
      <c r="B1133"/>
      <c r="C1133"/>
      <c r="D1133"/>
    </row>
    <row r="1134" spans="1:4" x14ac:dyDescent="0.25">
      <c r="A1134"/>
      <c r="B1134"/>
      <c r="C1134"/>
      <c r="D1134"/>
    </row>
    <row r="1135" spans="1:4" x14ac:dyDescent="0.25">
      <c r="A1135"/>
      <c r="B1135"/>
      <c r="C1135"/>
      <c r="D1135"/>
    </row>
    <row r="1136" spans="1:4" x14ac:dyDescent="0.25">
      <c r="A1136"/>
      <c r="B1136"/>
      <c r="C1136"/>
      <c r="D1136"/>
    </row>
    <row r="1137" spans="1:4" x14ac:dyDescent="0.25">
      <c r="A1137"/>
      <c r="B1137"/>
      <c r="C1137"/>
      <c r="D1137"/>
    </row>
    <row r="1138" spans="1:4" x14ac:dyDescent="0.25">
      <c r="A1138"/>
      <c r="B1138"/>
      <c r="C1138"/>
      <c r="D1138"/>
    </row>
    <row r="1139" spans="1:4" x14ac:dyDescent="0.25">
      <c r="A1139"/>
      <c r="B1139"/>
      <c r="C1139"/>
      <c r="D1139"/>
    </row>
    <row r="1140" spans="1:4" x14ac:dyDescent="0.25">
      <c r="A1140"/>
      <c r="B1140"/>
      <c r="C1140"/>
      <c r="D1140"/>
    </row>
    <row r="1141" spans="1:4" x14ac:dyDescent="0.25">
      <c r="A1141"/>
      <c r="B1141"/>
      <c r="C1141"/>
      <c r="D1141"/>
    </row>
    <row r="1142" spans="1:4" x14ac:dyDescent="0.25">
      <c r="A1142"/>
      <c r="B1142"/>
      <c r="C1142"/>
      <c r="D1142"/>
    </row>
    <row r="1143" spans="1:4" x14ac:dyDescent="0.25">
      <c r="A1143"/>
      <c r="B1143"/>
      <c r="C1143"/>
      <c r="D1143"/>
    </row>
    <row r="1144" spans="1:4" x14ac:dyDescent="0.25">
      <c r="A1144"/>
      <c r="B1144"/>
      <c r="C1144"/>
      <c r="D1144"/>
    </row>
    <row r="1145" spans="1:4" x14ac:dyDescent="0.25">
      <c r="A1145"/>
      <c r="B1145"/>
      <c r="C1145"/>
      <c r="D1145"/>
    </row>
    <row r="1146" spans="1:4" x14ac:dyDescent="0.25">
      <c r="A1146"/>
      <c r="B1146"/>
      <c r="C1146"/>
      <c r="D1146"/>
    </row>
    <row r="1147" spans="1:4" x14ac:dyDescent="0.25">
      <c r="A1147"/>
      <c r="B1147"/>
      <c r="C1147"/>
      <c r="D1147"/>
    </row>
    <row r="1148" spans="1:4" x14ac:dyDescent="0.25">
      <c r="A1148"/>
      <c r="B1148"/>
      <c r="C1148"/>
      <c r="D1148"/>
    </row>
    <row r="1149" spans="1:4" x14ac:dyDescent="0.25">
      <c r="A1149"/>
      <c r="B1149"/>
      <c r="C1149"/>
      <c r="D1149"/>
    </row>
    <row r="1150" spans="1:4" x14ac:dyDescent="0.25">
      <c r="A1150"/>
      <c r="B1150"/>
      <c r="C1150"/>
      <c r="D1150"/>
    </row>
    <row r="1151" spans="1:4" x14ac:dyDescent="0.25">
      <c r="A1151"/>
      <c r="B1151"/>
      <c r="C1151"/>
      <c r="D1151"/>
    </row>
    <row r="1152" spans="1:4" x14ac:dyDescent="0.25">
      <c r="A1152"/>
      <c r="B1152"/>
      <c r="C1152"/>
      <c r="D1152"/>
    </row>
    <row r="1153" spans="1:4" x14ac:dyDescent="0.25">
      <c r="A1153"/>
      <c r="B1153"/>
      <c r="C1153"/>
      <c r="D1153"/>
    </row>
    <row r="1154" spans="1:4" x14ac:dyDescent="0.25">
      <c r="A1154"/>
      <c r="B1154"/>
      <c r="C1154"/>
      <c r="D1154"/>
    </row>
    <row r="1155" spans="1:4" x14ac:dyDescent="0.25">
      <c r="A1155"/>
      <c r="B1155"/>
      <c r="C1155"/>
      <c r="D1155"/>
    </row>
    <row r="1156" spans="1:4" x14ac:dyDescent="0.25">
      <c r="A1156"/>
      <c r="B1156"/>
      <c r="C1156"/>
      <c r="D1156"/>
    </row>
    <row r="1157" spans="1:4" x14ac:dyDescent="0.25">
      <c r="A1157"/>
      <c r="B1157"/>
      <c r="C1157"/>
      <c r="D1157"/>
    </row>
    <row r="1158" spans="1:4" x14ac:dyDescent="0.25">
      <c r="A1158"/>
      <c r="B1158"/>
      <c r="C1158"/>
      <c r="D1158"/>
    </row>
    <row r="1159" spans="1:4" x14ac:dyDescent="0.25">
      <c r="A1159"/>
      <c r="B1159"/>
      <c r="C1159"/>
      <c r="D1159"/>
    </row>
    <row r="1160" spans="1:4" x14ac:dyDescent="0.25">
      <c r="A1160"/>
      <c r="B1160"/>
      <c r="C1160"/>
      <c r="D1160"/>
    </row>
    <row r="1161" spans="1:4" x14ac:dyDescent="0.25">
      <c r="A1161"/>
      <c r="B1161"/>
      <c r="C1161"/>
      <c r="D1161"/>
    </row>
    <row r="1162" spans="1:4" x14ac:dyDescent="0.25">
      <c r="A1162"/>
      <c r="B1162"/>
      <c r="C1162"/>
      <c r="D1162"/>
    </row>
    <row r="1163" spans="1:4" x14ac:dyDescent="0.25">
      <c r="A1163"/>
      <c r="B1163"/>
      <c r="C1163"/>
      <c r="D1163"/>
    </row>
    <row r="1164" spans="1:4" x14ac:dyDescent="0.25">
      <c r="A1164"/>
      <c r="B1164"/>
      <c r="C1164"/>
      <c r="D1164"/>
    </row>
    <row r="1165" spans="1:4" x14ac:dyDescent="0.25">
      <c r="A1165"/>
      <c r="B1165"/>
      <c r="C1165"/>
      <c r="D1165"/>
    </row>
    <row r="1166" spans="1:4" x14ac:dyDescent="0.25">
      <c r="A1166"/>
      <c r="B1166"/>
      <c r="C1166"/>
      <c r="D1166"/>
    </row>
    <row r="1167" spans="1:4" x14ac:dyDescent="0.25">
      <c r="A1167"/>
      <c r="B1167"/>
      <c r="C1167"/>
      <c r="D1167"/>
    </row>
    <row r="1168" spans="1:4" x14ac:dyDescent="0.25">
      <c r="A1168"/>
      <c r="B1168"/>
      <c r="C1168"/>
      <c r="D1168"/>
    </row>
    <row r="1169" spans="1:4" x14ac:dyDescent="0.25">
      <c r="A1169"/>
      <c r="B1169"/>
      <c r="C1169"/>
      <c r="D1169"/>
    </row>
    <row r="1170" spans="1:4" x14ac:dyDescent="0.25">
      <c r="A1170"/>
      <c r="B1170"/>
      <c r="C1170"/>
      <c r="D1170"/>
    </row>
    <row r="1171" spans="1:4" x14ac:dyDescent="0.25">
      <c r="A1171"/>
      <c r="B1171"/>
      <c r="C1171"/>
      <c r="D1171"/>
    </row>
    <row r="1172" spans="1:4" x14ac:dyDescent="0.25">
      <c r="A1172"/>
      <c r="B1172"/>
      <c r="C1172"/>
      <c r="D1172"/>
    </row>
    <row r="1173" spans="1:4" x14ac:dyDescent="0.25">
      <c r="A1173"/>
      <c r="B1173"/>
      <c r="C1173"/>
      <c r="D1173"/>
    </row>
    <row r="1174" spans="1:4" x14ac:dyDescent="0.25">
      <c r="A1174"/>
      <c r="B1174"/>
      <c r="C1174"/>
      <c r="D1174"/>
    </row>
    <row r="1175" spans="1:4" x14ac:dyDescent="0.25">
      <c r="A1175"/>
      <c r="B1175"/>
      <c r="C1175"/>
      <c r="D1175"/>
    </row>
    <row r="1176" spans="1:4" x14ac:dyDescent="0.25">
      <c r="A1176"/>
      <c r="B1176"/>
      <c r="C1176"/>
      <c r="D1176"/>
    </row>
    <row r="1177" spans="1:4" x14ac:dyDescent="0.25">
      <c r="A1177"/>
      <c r="B1177"/>
      <c r="C1177"/>
      <c r="D1177"/>
    </row>
    <row r="1178" spans="1:4" x14ac:dyDescent="0.25">
      <c r="A1178"/>
      <c r="B1178"/>
      <c r="C1178"/>
      <c r="D1178"/>
    </row>
    <row r="1179" spans="1:4" x14ac:dyDescent="0.25">
      <c r="A1179"/>
      <c r="B1179"/>
      <c r="C1179"/>
      <c r="D1179"/>
    </row>
    <row r="1180" spans="1:4" x14ac:dyDescent="0.25">
      <c r="A1180"/>
      <c r="B1180"/>
      <c r="C1180"/>
      <c r="D1180"/>
    </row>
    <row r="1181" spans="1:4" x14ac:dyDescent="0.25">
      <c r="A1181"/>
      <c r="B1181"/>
      <c r="C1181"/>
      <c r="D1181"/>
    </row>
    <row r="1182" spans="1:4" x14ac:dyDescent="0.25">
      <c r="A1182"/>
      <c r="B1182"/>
      <c r="C1182"/>
      <c r="D1182"/>
    </row>
    <row r="1183" spans="1:4" x14ac:dyDescent="0.25">
      <c r="A1183"/>
      <c r="B1183"/>
      <c r="C1183"/>
      <c r="D1183"/>
    </row>
    <row r="1184" spans="1:4" x14ac:dyDescent="0.25">
      <c r="A1184"/>
      <c r="B1184"/>
      <c r="C1184"/>
      <c r="D1184"/>
    </row>
    <row r="1185" spans="1:4" x14ac:dyDescent="0.25">
      <c r="A1185"/>
      <c r="B1185"/>
      <c r="C1185"/>
      <c r="D1185"/>
    </row>
    <row r="1186" spans="1:4" x14ac:dyDescent="0.25">
      <c r="A1186"/>
      <c r="B1186"/>
      <c r="C1186"/>
      <c r="D1186"/>
    </row>
    <row r="1187" spans="1:4" x14ac:dyDescent="0.25">
      <c r="A1187"/>
      <c r="B1187"/>
      <c r="C1187"/>
      <c r="D1187"/>
    </row>
    <row r="1188" spans="1:4" x14ac:dyDescent="0.25">
      <c r="A1188"/>
      <c r="B1188"/>
      <c r="C1188"/>
      <c r="D1188"/>
    </row>
    <row r="1189" spans="1:4" x14ac:dyDescent="0.25">
      <c r="A1189"/>
      <c r="B1189"/>
      <c r="C1189"/>
      <c r="D1189"/>
    </row>
    <row r="1190" spans="1:4" x14ac:dyDescent="0.25">
      <c r="A1190"/>
      <c r="B1190"/>
      <c r="C1190"/>
      <c r="D1190"/>
    </row>
    <row r="1191" spans="1:4" x14ac:dyDescent="0.25">
      <c r="A1191"/>
      <c r="B1191"/>
      <c r="C1191"/>
      <c r="D1191"/>
    </row>
    <row r="1192" spans="1:4" x14ac:dyDescent="0.25">
      <c r="A1192"/>
      <c r="B1192"/>
      <c r="C1192"/>
      <c r="D1192"/>
    </row>
    <row r="1193" spans="1:4" x14ac:dyDescent="0.25">
      <c r="A1193"/>
      <c r="B1193"/>
      <c r="C1193"/>
      <c r="D1193"/>
    </row>
    <row r="1194" spans="1:4" x14ac:dyDescent="0.25">
      <c r="A1194"/>
      <c r="B1194"/>
      <c r="C1194"/>
      <c r="D1194"/>
    </row>
    <row r="1195" spans="1:4" x14ac:dyDescent="0.25">
      <c r="A1195"/>
      <c r="B1195"/>
      <c r="C1195"/>
      <c r="D1195"/>
    </row>
    <row r="1196" spans="1:4" x14ac:dyDescent="0.25">
      <c r="A1196"/>
      <c r="B1196"/>
      <c r="C1196"/>
      <c r="D1196"/>
    </row>
    <row r="1197" spans="1:4" x14ac:dyDescent="0.25">
      <c r="A1197"/>
      <c r="B1197"/>
      <c r="C1197"/>
      <c r="D1197"/>
    </row>
    <row r="1198" spans="1:4" x14ac:dyDescent="0.25">
      <c r="A1198"/>
      <c r="B1198"/>
      <c r="C1198"/>
      <c r="D1198"/>
    </row>
    <row r="1199" spans="1:4" x14ac:dyDescent="0.25">
      <c r="A1199"/>
      <c r="B1199"/>
      <c r="C1199"/>
      <c r="D1199"/>
    </row>
    <row r="1200" spans="1:4" x14ac:dyDescent="0.25">
      <c r="A1200"/>
      <c r="B1200"/>
      <c r="C1200"/>
      <c r="D1200"/>
    </row>
    <row r="1201" spans="1:4" x14ac:dyDescent="0.25">
      <c r="A1201"/>
      <c r="B1201"/>
      <c r="C1201"/>
      <c r="D1201"/>
    </row>
    <row r="1202" spans="1:4" x14ac:dyDescent="0.25">
      <c r="A1202"/>
      <c r="B1202"/>
      <c r="C1202"/>
      <c r="D1202"/>
    </row>
    <row r="1203" spans="1:4" x14ac:dyDescent="0.25">
      <c r="A1203"/>
      <c r="B1203"/>
      <c r="C1203"/>
      <c r="D1203"/>
    </row>
    <row r="1204" spans="1:4" x14ac:dyDescent="0.25">
      <c r="A1204"/>
      <c r="B1204"/>
      <c r="C1204"/>
      <c r="D1204"/>
    </row>
    <row r="1205" spans="1:4" x14ac:dyDescent="0.25">
      <c r="A1205"/>
      <c r="B1205"/>
      <c r="C1205"/>
      <c r="D1205"/>
    </row>
    <row r="1206" spans="1:4" x14ac:dyDescent="0.25">
      <c r="A1206"/>
      <c r="B1206"/>
      <c r="C1206"/>
      <c r="D1206"/>
    </row>
    <row r="1207" spans="1:4" x14ac:dyDescent="0.25">
      <c r="A1207"/>
      <c r="B1207"/>
      <c r="C1207"/>
      <c r="D1207"/>
    </row>
    <row r="1208" spans="1:4" x14ac:dyDescent="0.25">
      <c r="A1208"/>
      <c r="B1208"/>
      <c r="C1208"/>
      <c r="D1208"/>
    </row>
    <row r="1209" spans="1:4" x14ac:dyDescent="0.25">
      <c r="A1209"/>
      <c r="B1209"/>
      <c r="C1209"/>
      <c r="D1209"/>
    </row>
    <row r="1210" spans="1:4" x14ac:dyDescent="0.25">
      <c r="A1210"/>
      <c r="B1210"/>
      <c r="C1210"/>
      <c r="D1210"/>
    </row>
    <row r="1211" spans="1:4" x14ac:dyDescent="0.25">
      <c r="A1211"/>
      <c r="B1211"/>
      <c r="C1211"/>
      <c r="D1211"/>
    </row>
    <row r="1212" spans="1:4" x14ac:dyDescent="0.25">
      <c r="A1212"/>
      <c r="B1212"/>
      <c r="C1212"/>
      <c r="D1212"/>
    </row>
    <row r="1213" spans="1:4" x14ac:dyDescent="0.25">
      <c r="A1213"/>
      <c r="B1213"/>
      <c r="C1213"/>
      <c r="D1213"/>
    </row>
    <row r="1214" spans="1:4" x14ac:dyDescent="0.25">
      <c r="A1214"/>
      <c r="B1214"/>
      <c r="C1214"/>
      <c r="D1214"/>
    </row>
    <row r="1215" spans="1:4" x14ac:dyDescent="0.25">
      <c r="A1215"/>
      <c r="B1215"/>
      <c r="C1215"/>
      <c r="D1215"/>
    </row>
    <row r="1216" spans="1:4" x14ac:dyDescent="0.25">
      <c r="A1216"/>
      <c r="B1216"/>
      <c r="C1216"/>
      <c r="D1216"/>
    </row>
    <row r="1217" spans="1:4" x14ac:dyDescent="0.25">
      <c r="A1217"/>
      <c r="B1217"/>
      <c r="C1217"/>
      <c r="D1217"/>
    </row>
    <row r="1218" spans="1:4" x14ac:dyDescent="0.25">
      <c r="A1218"/>
      <c r="B1218"/>
      <c r="C1218"/>
      <c r="D1218"/>
    </row>
    <row r="1219" spans="1:4" x14ac:dyDescent="0.25">
      <c r="A1219"/>
      <c r="B1219"/>
      <c r="C1219"/>
      <c r="D1219"/>
    </row>
    <row r="1220" spans="1:4" x14ac:dyDescent="0.25">
      <c r="A1220"/>
      <c r="B1220"/>
      <c r="C1220"/>
      <c r="D1220"/>
    </row>
    <row r="1221" spans="1:4" x14ac:dyDescent="0.25">
      <c r="A1221"/>
      <c r="B1221"/>
      <c r="C1221"/>
      <c r="D1221"/>
    </row>
    <row r="1222" spans="1:4" x14ac:dyDescent="0.25">
      <c r="A1222"/>
      <c r="B1222"/>
      <c r="C1222"/>
      <c r="D1222"/>
    </row>
    <row r="1223" spans="1:4" x14ac:dyDescent="0.25">
      <c r="A1223"/>
      <c r="B1223"/>
      <c r="C1223"/>
      <c r="D1223"/>
    </row>
    <row r="1224" spans="1:4" x14ac:dyDescent="0.25">
      <c r="A1224"/>
      <c r="B1224"/>
      <c r="C1224"/>
      <c r="D1224"/>
    </row>
    <row r="1225" spans="1:4" x14ac:dyDescent="0.25">
      <c r="A1225"/>
      <c r="B1225"/>
      <c r="C1225"/>
      <c r="D1225"/>
    </row>
    <row r="1226" spans="1:4" x14ac:dyDescent="0.25">
      <c r="A1226"/>
      <c r="B1226"/>
      <c r="C1226"/>
      <c r="D1226"/>
    </row>
    <row r="1227" spans="1:4" x14ac:dyDescent="0.25">
      <c r="A1227"/>
      <c r="B1227"/>
      <c r="C1227"/>
      <c r="D1227"/>
    </row>
    <row r="1228" spans="1:4" x14ac:dyDescent="0.25">
      <c r="A1228"/>
      <c r="B1228"/>
      <c r="C1228"/>
      <c r="D1228"/>
    </row>
    <row r="1229" spans="1:4" x14ac:dyDescent="0.25">
      <c r="A1229"/>
      <c r="B1229"/>
      <c r="C1229"/>
      <c r="D1229"/>
    </row>
    <row r="1230" spans="1:4" x14ac:dyDescent="0.25">
      <c r="A1230"/>
      <c r="B1230"/>
      <c r="C1230"/>
      <c r="D1230"/>
    </row>
    <row r="1231" spans="1:4" x14ac:dyDescent="0.25">
      <c r="A1231"/>
      <c r="B1231"/>
      <c r="C1231"/>
      <c r="D1231"/>
    </row>
    <row r="1232" spans="1:4" x14ac:dyDescent="0.25">
      <c r="A1232"/>
      <c r="B1232"/>
      <c r="C1232"/>
      <c r="D1232"/>
    </row>
    <row r="1233" spans="1:4" x14ac:dyDescent="0.25">
      <c r="A1233"/>
      <c r="B1233"/>
      <c r="C1233"/>
      <c r="D1233"/>
    </row>
    <row r="1234" spans="1:4" x14ac:dyDescent="0.25">
      <c r="A1234"/>
      <c r="B1234"/>
      <c r="C1234"/>
      <c r="D1234"/>
    </row>
    <row r="1235" spans="1:4" x14ac:dyDescent="0.25">
      <c r="A1235"/>
      <c r="B1235"/>
      <c r="C1235"/>
      <c r="D1235"/>
    </row>
    <row r="1236" spans="1:4" x14ac:dyDescent="0.25">
      <c r="A1236"/>
      <c r="B1236"/>
      <c r="C1236"/>
      <c r="D1236"/>
    </row>
    <row r="1237" spans="1:4" x14ac:dyDescent="0.25">
      <c r="A1237"/>
      <c r="B1237"/>
      <c r="C1237"/>
      <c r="D1237"/>
    </row>
    <row r="1238" spans="1:4" x14ac:dyDescent="0.25">
      <c r="A1238"/>
      <c r="B1238"/>
      <c r="C1238"/>
      <c r="D1238"/>
    </row>
    <row r="1239" spans="1:4" x14ac:dyDescent="0.25">
      <c r="A1239"/>
      <c r="B1239"/>
      <c r="C1239"/>
      <c r="D1239"/>
    </row>
    <row r="1240" spans="1:4" x14ac:dyDescent="0.25">
      <c r="A1240"/>
      <c r="B1240"/>
      <c r="C1240"/>
      <c r="D1240"/>
    </row>
    <row r="1241" spans="1:4" x14ac:dyDescent="0.25">
      <c r="A1241"/>
      <c r="B1241"/>
      <c r="C1241"/>
      <c r="D1241"/>
    </row>
    <row r="1242" spans="1:4" x14ac:dyDescent="0.25">
      <c r="A1242"/>
      <c r="B1242"/>
      <c r="C1242"/>
      <c r="D1242"/>
    </row>
    <row r="1243" spans="1:4" x14ac:dyDescent="0.25">
      <c r="A1243"/>
      <c r="B1243"/>
      <c r="C1243"/>
      <c r="D1243"/>
    </row>
    <row r="1244" spans="1:4" x14ac:dyDescent="0.25">
      <c r="A1244"/>
      <c r="B1244"/>
      <c r="C1244"/>
      <c r="D1244"/>
    </row>
    <row r="1245" spans="1:4" x14ac:dyDescent="0.25">
      <c r="A1245"/>
      <c r="B1245"/>
      <c r="C1245"/>
      <c r="D1245"/>
    </row>
    <row r="1246" spans="1:4" x14ac:dyDescent="0.25">
      <c r="A1246"/>
      <c r="B1246"/>
      <c r="C1246"/>
      <c r="D1246"/>
    </row>
    <row r="1247" spans="1:4" x14ac:dyDescent="0.25">
      <c r="A1247"/>
      <c r="B1247"/>
      <c r="C1247"/>
      <c r="D1247"/>
    </row>
    <row r="1248" spans="1:4" x14ac:dyDescent="0.25">
      <c r="A1248"/>
      <c r="B1248"/>
      <c r="C1248"/>
      <c r="D1248"/>
    </row>
    <row r="1249" spans="1:4" x14ac:dyDescent="0.25">
      <c r="A1249"/>
      <c r="B1249"/>
      <c r="C1249"/>
      <c r="D1249"/>
    </row>
    <row r="1250" spans="1:4" x14ac:dyDescent="0.25">
      <c r="A1250"/>
      <c r="B1250"/>
      <c r="C1250"/>
      <c r="D1250"/>
    </row>
    <row r="1251" spans="1:4" x14ac:dyDescent="0.25">
      <c r="A1251"/>
      <c r="B1251"/>
      <c r="C1251"/>
      <c r="D1251"/>
    </row>
    <row r="1252" spans="1:4" x14ac:dyDescent="0.25">
      <c r="A1252"/>
      <c r="B1252"/>
      <c r="C1252"/>
      <c r="D1252"/>
    </row>
    <row r="1253" spans="1:4" x14ac:dyDescent="0.25">
      <c r="A1253"/>
      <c r="B1253"/>
      <c r="C1253"/>
      <c r="D1253"/>
    </row>
    <row r="1254" spans="1:4" x14ac:dyDescent="0.25">
      <c r="A1254"/>
      <c r="B1254"/>
      <c r="C1254"/>
      <c r="D1254"/>
    </row>
    <row r="1255" spans="1:4" x14ac:dyDescent="0.25">
      <c r="A1255"/>
      <c r="B1255"/>
      <c r="C1255"/>
      <c r="D1255"/>
    </row>
    <row r="1256" spans="1:4" x14ac:dyDescent="0.25">
      <c r="A1256"/>
      <c r="B1256"/>
      <c r="C1256"/>
      <c r="D1256"/>
    </row>
    <row r="1257" spans="1:4" x14ac:dyDescent="0.25">
      <c r="A1257"/>
      <c r="B1257"/>
      <c r="C1257"/>
      <c r="D1257"/>
    </row>
    <row r="1258" spans="1:4" x14ac:dyDescent="0.25">
      <c r="A1258"/>
      <c r="B1258"/>
      <c r="C1258"/>
      <c r="D1258"/>
    </row>
    <row r="1259" spans="1:4" x14ac:dyDescent="0.25">
      <c r="A1259"/>
      <c r="B1259"/>
      <c r="C1259"/>
      <c r="D1259"/>
    </row>
    <row r="1260" spans="1:4" x14ac:dyDescent="0.25">
      <c r="A1260"/>
      <c r="B1260"/>
      <c r="C1260"/>
      <c r="D1260"/>
    </row>
    <row r="1261" spans="1:4" x14ac:dyDescent="0.25">
      <c r="A1261"/>
      <c r="B1261"/>
      <c r="C1261"/>
      <c r="D1261"/>
    </row>
    <row r="1262" spans="1:4" x14ac:dyDescent="0.25">
      <c r="A1262"/>
      <c r="B1262"/>
      <c r="C1262"/>
      <c r="D1262"/>
    </row>
    <row r="1263" spans="1:4" x14ac:dyDescent="0.25">
      <c r="A1263"/>
      <c r="B1263"/>
      <c r="C1263"/>
      <c r="D1263"/>
    </row>
    <row r="1264" spans="1:4" x14ac:dyDescent="0.25">
      <c r="A1264"/>
      <c r="B1264"/>
      <c r="C1264"/>
      <c r="D1264"/>
    </row>
    <row r="1265" spans="1:4" x14ac:dyDescent="0.25">
      <c r="A1265"/>
      <c r="B1265"/>
      <c r="C1265"/>
      <c r="D1265"/>
    </row>
    <row r="1266" spans="1:4" x14ac:dyDescent="0.25">
      <c r="A1266"/>
      <c r="B1266"/>
      <c r="C1266"/>
      <c r="D1266"/>
    </row>
    <row r="1267" spans="1:4" x14ac:dyDescent="0.25">
      <c r="A1267"/>
      <c r="B1267"/>
      <c r="C1267"/>
      <c r="D1267"/>
    </row>
    <row r="1268" spans="1:4" x14ac:dyDescent="0.25">
      <c r="A1268"/>
      <c r="B1268"/>
      <c r="C1268"/>
      <c r="D1268"/>
    </row>
    <row r="1269" spans="1:4" x14ac:dyDescent="0.25">
      <c r="A1269"/>
      <c r="B1269"/>
      <c r="C1269"/>
      <c r="D1269"/>
    </row>
    <row r="1270" spans="1:4" x14ac:dyDescent="0.25">
      <c r="A1270"/>
      <c r="B1270"/>
      <c r="C1270"/>
      <c r="D1270"/>
    </row>
    <row r="1271" spans="1:4" x14ac:dyDescent="0.25">
      <c r="A1271"/>
      <c r="B1271"/>
      <c r="C1271"/>
      <c r="D1271"/>
    </row>
    <row r="1272" spans="1:4" x14ac:dyDescent="0.25">
      <c r="A1272"/>
      <c r="B1272"/>
      <c r="C1272"/>
      <c r="D1272"/>
    </row>
    <row r="1273" spans="1:4" x14ac:dyDescent="0.25">
      <c r="A1273"/>
      <c r="B1273"/>
      <c r="C1273"/>
      <c r="D1273"/>
    </row>
    <row r="1274" spans="1:4" x14ac:dyDescent="0.25">
      <c r="A1274"/>
      <c r="B1274"/>
      <c r="C1274"/>
      <c r="D1274"/>
    </row>
    <row r="1275" spans="1:4" x14ac:dyDescent="0.25">
      <c r="A1275"/>
      <c r="B1275"/>
      <c r="C1275"/>
      <c r="D1275"/>
    </row>
    <row r="1276" spans="1:4" x14ac:dyDescent="0.25">
      <c r="A1276"/>
      <c r="B1276"/>
      <c r="C1276"/>
      <c r="D1276"/>
    </row>
    <row r="1277" spans="1:4" x14ac:dyDescent="0.25">
      <c r="A1277"/>
      <c r="B1277"/>
      <c r="C1277"/>
      <c r="D1277"/>
    </row>
    <row r="1278" spans="1:4" x14ac:dyDescent="0.25">
      <c r="A1278"/>
      <c r="B1278"/>
      <c r="C1278"/>
      <c r="D1278"/>
    </row>
    <row r="1279" spans="1:4" x14ac:dyDescent="0.25">
      <c r="A1279"/>
      <c r="B1279"/>
      <c r="C1279"/>
      <c r="D1279"/>
    </row>
    <row r="1280" spans="1:4" x14ac:dyDescent="0.25">
      <c r="A1280"/>
      <c r="B1280"/>
      <c r="C1280"/>
      <c r="D1280"/>
    </row>
    <row r="1281" spans="1:4" x14ac:dyDescent="0.25">
      <c r="A1281"/>
      <c r="B1281"/>
      <c r="C1281"/>
      <c r="D1281"/>
    </row>
    <row r="1282" spans="1:4" x14ac:dyDescent="0.25">
      <c r="A1282"/>
      <c r="B1282"/>
      <c r="C1282"/>
      <c r="D1282"/>
    </row>
    <row r="1283" spans="1:4" x14ac:dyDescent="0.25">
      <c r="A1283"/>
      <c r="B1283"/>
      <c r="C1283"/>
      <c r="D1283"/>
    </row>
    <row r="1284" spans="1:4" x14ac:dyDescent="0.25">
      <c r="A1284"/>
      <c r="B1284"/>
      <c r="C1284"/>
      <c r="D1284"/>
    </row>
    <row r="1285" spans="1:4" x14ac:dyDescent="0.25">
      <c r="A1285"/>
      <c r="B1285"/>
      <c r="C1285"/>
      <c r="D1285"/>
    </row>
    <row r="1286" spans="1:4" x14ac:dyDescent="0.25">
      <c r="A1286"/>
      <c r="B1286"/>
      <c r="C1286"/>
      <c r="D1286"/>
    </row>
    <row r="1287" spans="1:4" x14ac:dyDescent="0.25">
      <c r="A1287"/>
      <c r="B1287"/>
      <c r="C1287"/>
      <c r="D1287"/>
    </row>
    <row r="1288" spans="1:4" x14ac:dyDescent="0.25">
      <c r="A1288"/>
      <c r="B1288"/>
      <c r="C1288"/>
      <c r="D1288"/>
    </row>
    <row r="1289" spans="1:4" x14ac:dyDescent="0.25">
      <c r="A1289"/>
      <c r="B1289"/>
      <c r="C1289"/>
      <c r="D1289"/>
    </row>
    <row r="1290" spans="1:4" x14ac:dyDescent="0.25">
      <c r="A1290"/>
      <c r="B1290"/>
      <c r="C1290"/>
      <c r="D1290"/>
    </row>
    <row r="1291" spans="1:4" x14ac:dyDescent="0.25">
      <c r="A1291"/>
      <c r="B1291"/>
      <c r="C1291"/>
      <c r="D1291"/>
    </row>
    <row r="1292" spans="1:4" x14ac:dyDescent="0.25">
      <c r="A1292"/>
      <c r="B1292"/>
      <c r="C1292"/>
      <c r="D1292"/>
    </row>
    <row r="1293" spans="1:4" x14ac:dyDescent="0.25">
      <c r="A1293"/>
      <c r="B1293"/>
      <c r="C1293"/>
      <c r="D1293"/>
    </row>
    <row r="1294" spans="1:4" x14ac:dyDescent="0.25">
      <c r="A1294"/>
      <c r="B1294"/>
      <c r="C1294"/>
      <c r="D1294"/>
    </row>
    <row r="1295" spans="1:4" x14ac:dyDescent="0.25">
      <c r="A1295"/>
      <c r="B1295"/>
      <c r="C1295"/>
      <c r="D1295"/>
    </row>
    <row r="1296" spans="1:4" x14ac:dyDescent="0.25">
      <c r="A1296"/>
      <c r="B1296"/>
      <c r="C1296"/>
      <c r="D1296"/>
    </row>
    <row r="1297" spans="1:4" x14ac:dyDescent="0.25">
      <c r="A1297"/>
      <c r="B1297"/>
      <c r="C1297"/>
      <c r="D1297"/>
    </row>
    <row r="1298" spans="1:4" x14ac:dyDescent="0.25">
      <c r="A1298"/>
      <c r="B1298"/>
      <c r="C1298"/>
      <c r="D1298"/>
    </row>
    <row r="1299" spans="1:4" x14ac:dyDescent="0.25">
      <c r="A1299"/>
      <c r="B1299"/>
      <c r="C1299"/>
      <c r="D1299"/>
    </row>
    <row r="1300" spans="1:4" x14ac:dyDescent="0.25">
      <c r="A1300"/>
      <c r="B1300"/>
      <c r="C1300"/>
      <c r="D1300"/>
    </row>
    <row r="1301" spans="1:4" x14ac:dyDescent="0.25">
      <c r="A1301"/>
      <c r="B1301"/>
      <c r="C1301"/>
      <c r="D1301"/>
    </row>
    <row r="1302" spans="1:4" x14ac:dyDescent="0.25">
      <c r="A1302"/>
      <c r="B1302"/>
      <c r="C1302"/>
      <c r="D1302"/>
    </row>
    <row r="1303" spans="1:4" x14ac:dyDescent="0.25">
      <c r="A1303"/>
      <c r="B1303"/>
      <c r="C1303"/>
      <c r="D1303"/>
    </row>
    <row r="1304" spans="1:4" x14ac:dyDescent="0.25">
      <c r="A1304"/>
      <c r="B1304"/>
      <c r="C1304"/>
      <c r="D1304"/>
    </row>
    <row r="1305" spans="1:4" x14ac:dyDescent="0.25">
      <c r="A1305"/>
      <c r="B1305"/>
      <c r="C1305"/>
      <c r="D1305"/>
    </row>
    <row r="1306" spans="1:4" x14ac:dyDescent="0.25">
      <c r="A1306"/>
      <c r="B1306"/>
      <c r="C1306"/>
      <c r="D1306"/>
    </row>
    <row r="1307" spans="1:4" x14ac:dyDescent="0.25">
      <c r="A1307"/>
      <c r="B1307"/>
      <c r="C1307"/>
      <c r="D1307"/>
    </row>
    <row r="1308" spans="1:4" x14ac:dyDescent="0.25">
      <c r="A1308"/>
      <c r="B1308"/>
      <c r="C1308"/>
      <c r="D1308"/>
    </row>
    <row r="1309" spans="1:4" x14ac:dyDescent="0.25">
      <c r="A1309"/>
      <c r="B1309"/>
      <c r="C1309"/>
      <c r="D1309"/>
    </row>
    <row r="1310" spans="1:4" x14ac:dyDescent="0.25">
      <c r="A1310"/>
      <c r="B1310"/>
      <c r="C1310"/>
      <c r="D1310"/>
    </row>
    <row r="1311" spans="1:4" x14ac:dyDescent="0.25">
      <c r="A1311"/>
      <c r="B1311"/>
      <c r="C1311"/>
      <c r="D1311"/>
    </row>
    <row r="1312" spans="1:4" x14ac:dyDescent="0.25">
      <c r="A1312"/>
      <c r="B1312"/>
      <c r="C1312"/>
      <c r="D1312"/>
    </row>
    <row r="1313" spans="1:4" x14ac:dyDescent="0.25">
      <c r="A1313"/>
      <c r="B1313"/>
      <c r="C1313"/>
      <c r="D1313"/>
    </row>
    <row r="1314" spans="1:4" x14ac:dyDescent="0.25">
      <c r="A1314"/>
      <c r="B1314"/>
      <c r="C1314"/>
      <c r="D1314"/>
    </row>
    <row r="1315" spans="1:4" x14ac:dyDescent="0.25">
      <c r="A1315"/>
      <c r="B1315"/>
      <c r="C1315"/>
      <c r="D1315"/>
    </row>
    <row r="1316" spans="1:4" x14ac:dyDescent="0.25">
      <c r="A1316"/>
      <c r="B1316"/>
      <c r="C1316"/>
      <c r="D1316"/>
    </row>
    <row r="1317" spans="1:4" x14ac:dyDescent="0.25">
      <c r="A1317"/>
      <c r="B1317"/>
      <c r="C1317"/>
      <c r="D1317"/>
    </row>
    <row r="1318" spans="1:4" x14ac:dyDescent="0.25">
      <c r="A1318"/>
      <c r="B1318"/>
      <c r="C1318"/>
      <c r="D1318"/>
    </row>
    <row r="1319" spans="1:4" x14ac:dyDescent="0.25">
      <c r="A1319"/>
      <c r="B1319"/>
      <c r="C1319"/>
      <c r="D1319"/>
    </row>
    <row r="1320" spans="1:4" x14ac:dyDescent="0.25">
      <c r="A1320"/>
      <c r="B1320"/>
      <c r="C1320"/>
      <c r="D1320"/>
    </row>
    <row r="1321" spans="1:4" x14ac:dyDescent="0.25">
      <c r="A1321"/>
      <c r="B1321"/>
      <c r="C1321"/>
      <c r="D1321"/>
    </row>
    <row r="1322" spans="1:4" x14ac:dyDescent="0.25">
      <c r="A1322"/>
      <c r="B1322"/>
      <c r="C1322"/>
      <c r="D1322"/>
    </row>
    <row r="1323" spans="1:4" x14ac:dyDescent="0.25">
      <c r="A1323"/>
      <c r="B1323"/>
      <c r="C1323"/>
      <c r="D1323"/>
    </row>
    <row r="1324" spans="1:4" x14ac:dyDescent="0.25">
      <c r="A1324"/>
      <c r="B1324"/>
      <c r="C1324"/>
      <c r="D1324"/>
    </row>
    <row r="1325" spans="1:4" x14ac:dyDescent="0.25">
      <c r="A1325"/>
      <c r="B1325"/>
      <c r="C1325"/>
      <c r="D1325"/>
    </row>
    <row r="1326" spans="1:4" x14ac:dyDescent="0.25">
      <c r="A1326"/>
      <c r="B1326"/>
      <c r="C1326"/>
      <c r="D1326"/>
    </row>
    <row r="1327" spans="1:4" x14ac:dyDescent="0.25">
      <c r="A1327"/>
      <c r="B1327"/>
      <c r="C1327"/>
      <c r="D1327"/>
    </row>
    <row r="1328" spans="1:4" x14ac:dyDescent="0.25">
      <c r="A1328"/>
      <c r="B1328"/>
      <c r="C1328"/>
      <c r="D1328"/>
    </row>
    <row r="1329" spans="1:4" x14ac:dyDescent="0.25">
      <c r="A1329"/>
      <c r="B1329"/>
      <c r="C1329"/>
      <c r="D1329"/>
    </row>
    <row r="1330" spans="1:4" x14ac:dyDescent="0.25">
      <c r="A1330"/>
      <c r="B1330"/>
      <c r="C1330"/>
      <c r="D1330"/>
    </row>
    <row r="1331" spans="1:4" x14ac:dyDescent="0.25">
      <c r="A1331"/>
      <c r="B1331"/>
      <c r="C1331"/>
      <c r="D1331"/>
    </row>
    <row r="1332" spans="1:4" x14ac:dyDescent="0.25">
      <c r="A1332"/>
      <c r="B1332"/>
      <c r="C1332"/>
      <c r="D1332"/>
    </row>
    <row r="1333" spans="1:4" x14ac:dyDescent="0.25">
      <c r="A1333"/>
      <c r="B1333"/>
      <c r="C1333"/>
      <c r="D1333"/>
    </row>
    <row r="1334" spans="1:4" x14ac:dyDescent="0.25">
      <c r="A1334"/>
      <c r="B1334"/>
      <c r="C1334"/>
      <c r="D1334"/>
    </row>
    <row r="1335" spans="1:4" x14ac:dyDescent="0.25">
      <c r="A1335"/>
      <c r="B1335"/>
      <c r="C1335"/>
      <c r="D1335"/>
    </row>
    <row r="1336" spans="1:4" x14ac:dyDescent="0.25">
      <c r="A1336"/>
      <c r="B1336"/>
      <c r="C1336"/>
      <c r="D1336"/>
    </row>
    <row r="1337" spans="1:4" x14ac:dyDescent="0.25">
      <c r="A1337"/>
      <c r="B1337"/>
      <c r="C1337"/>
      <c r="D1337"/>
    </row>
    <row r="1338" spans="1:4" x14ac:dyDescent="0.25">
      <c r="A1338"/>
      <c r="B1338"/>
      <c r="C1338"/>
      <c r="D1338"/>
    </row>
    <row r="1339" spans="1:4" x14ac:dyDescent="0.25">
      <c r="A1339"/>
      <c r="B1339"/>
      <c r="C1339"/>
      <c r="D1339"/>
    </row>
    <row r="1340" spans="1:4" x14ac:dyDescent="0.25">
      <c r="A1340"/>
      <c r="B1340"/>
      <c r="C1340"/>
      <c r="D1340"/>
    </row>
    <row r="1341" spans="1:4" x14ac:dyDescent="0.25">
      <c r="A1341"/>
      <c r="B1341"/>
      <c r="C1341"/>
      <c r="D1341"/>
    </row>
    <row r="1342" spans="1:4" x14ac:dyDescent="0.25">
      <c r="A1342"/>
      <c r="B1342"/>
      <c r="C1342"/>
      <c r="D1342"/>
    </row>
    <row r="1343" spans="1:4" x14ac:dyDescent="0.25">
      <c r="A1343"/>
      <c r="B1343"/>
      <c r="C1343"/>
      <c r="D1343"/>
    </row>
    <row r="1344" spans="1:4" x14ac:dyDescent="0.25">
      <c r="A1344"/>
      <c r="B1344"/>
      <c r="C1344"/>
      <c r="D1344"/>
    </row>
    <row r="1345" spans="1:4" x14ac:dyDescent="0.25">
      <c r="A1345"/>
      <c r="B1345"/>
      <c r="C1345"/>
      <c r="D1345"/>
    </row>
    <row r="1346" spans="1:4" x14ac:dyDescent="0.25">
      <c r="A1346"/>
      <c r="B1346"/>
      <c r="C1346"/>
      <c r="D1346"/>
    </row>
    <row r="1347" spans="1:4" x14ac:dyDescent="0.25">
      <c r="A1347"/>
      <c r="B1347"/>
      <c r="C1347"/>
      <c r="D1347"/>
    </row>
    <row r="1348" spans="1:4" x14ac:dyDescent="0.25">
      <c r="A1348"/>
      <c r="B1348"/>
      <c r="C1348"/>
      <c r="D1348"/>
    </row>
    <row r="1349" spans="1:4" x14ac:dyDescent="0.25">
      <c r="A1349"/>
      <c r="B1349"/>
      <c r="C1349"/>
      <c r="D1349"/>
    </row>
    <row r="1350" spans="1:4" x14ac:dyDescent="0.25">
      <c r="A1350"/>
      <c r="B1350"/>
      <c r="C1350"/>
      <c r="D1350"/>
    </row>
    <row r="1351" spans="1:4" x14ac:dyDescent="0.25">
      <c r="A1351"/>
      <c r="B1351"/>
      <c r="C1351"/>
      <c r="D1351"/>
    </row>
    <row r="1352" spans="1:4" x14ac:dyDescent="0.25">
      <c r="A1352"/>
      <c r="B1352"/>
      <c r="C1352"/>
      <c r="D1352"/>
    </row>
    <row r="1353" spans="1:4" x14ac:dyDescent="0.25">
      <c r="A1353"/>
      <c r="B1353"/>
      <c r="C1353"/>
      <c r="D1353"/>
    </row>
    <row r="1354" spans="1:4" x14ac:dyDescent="0.25">
      <c r="A1354"/>
      <c r="B1354"/>
      <c r="C1354"/>
      <c r="D1354"/>
    </row>
    <row r="1355" spans="1:4" x14ac:dyDescent="0.25">
      <c r="A1355"/>
      <c r="B1355"/>
      <c r="C1355"/>
      <c r="D1355"/>
    </row>
    <row r="1356" spans="1:4" x14ac:dyDescent="0.25">
      <c r="A1356"/>
      <c r="B1356"/>
      <c r="C1356"/>
      <c r="D1356"/>
    </row>
    <row r="1357" spans="1:4" x14ac:dyDescent="0.25">
      <c r="A1357"/>
      <c r="B1357"/>
      <c r="C1357"/>
      <c r="D1357"/>
    </row>
    <row r="1358" spans="1:4" x14ac:dyDescent="0.25">
      <c r="A1358"/>
      <c r="B1358"/>
      <c r="C1358"/>
      <c r="D1358"/>
    </row>
    <row r="1359" spans="1:4" x14ac:dyDescent="0.25">
      <c r="A1359"/>
      <c r="B1359"/>
      <c r="C1359"/>
      <c r="D1359"/>
    </row>
    <row r="1360" spans="1:4" x14ac:dyDescent="0.25">
      <c r="A1360"/>
      <c r="B1360"/>
      <c r="C1360"/>
      <c r="D1360"/>
    </row>
    <row r="1361" spans="1:4" x14ac:dyDescent="0.25">
      <c r="A1361"/>
      <c r="B1361"/>
      <c r="C1361"/>
      <c r="D1361"/>
    </row>
    <row r="1362" spans="1:4" x14ac:dyDescent="0.25">
      <c r="A1362"/>
      <c r="B1362"/>
      <c r="C1362"/>
      <c r="D1362"/>
    </row>
    <row r="1363" spans="1:4" x14ac:dyDescent="0.25">
      <c r="A1363"/>
      <c r="B1363"/>
      <c r="C1363"/>
      <c r="D1363"/>
    </row>
    <row r="1364" spans="1:4" x14ac:dyDescent="0.25">
      <c r="A1364"/>
      <c r="B1364"/>
      <c r="C1364"/>
      <c r="D1364"/>
    </row>
    <row r="1365" spans="1:4" x14ac:dyDescent="0.25">
      <c r="A1365"/>
      <c r="B1365"/>
      <c r="C1365"/>
      <c r="D1365"/>
    </row>
    <row r="1366" spans="1:4" x14ac:dyDescent="0.25">
      <c r="A1366"/>
      <c r="B1366"/>
      <c r="C1366"/>
      <c r="D1366"/>
    </row>
    <row r="1367" spans="1:4" x14ac:dyDescent="0.25">
      <c r="A1367"/>
      <c r="B1367"/>
      <c r="C1367"/>
      <c r="D1367"/>
    </row>
    <row r="1368" spans="1:4" x14ac:dyDescent="0.25">
      <c r="A1368"/>
      <c r="B1368"/>
      <c r="C1368"/>
      <c r="D1368"/>
    </row>
    <row r="1369" spans="1:4" x14ac:dyDescent="0.25">
      <c r="A1369"/>
      <c r="B1369"/>
      <c r="C1369"/>
      <c r="D1369"/>
    </row>
    <row r="1370" spans="1:4" x14ac:dyDescent="0.25">
      <c r="A1370"/>
      <c r="B1370"/>
      <c r="C1370"/>
      <c r="D1370"/>
    </row>
    <row r="1371" spans="1:4" x14ac:dyDescent="0.25">
      <c r="A1371"/>
      <c r="B1371"/>
      <c r="C1371"/>
      <c r="D1371"/>
    </row>
    <row r="1372" spans="1:4" x14ac:dyDescent="0.25">
      <c r="A1372"/>
      <c r="B1372"/>
      <c r="C1372"/>
      <c r="D1372"/>
    </row>
    <row r="1373" spans="1:4" x14ac:dyDescent="0.25">
      <c r="A1373"/>
      <c r="B1373"/>
      <c r="C1373"/>
      <c r="D1373"/>
    </row>
    <row r="1374" spans="1:4" x14ac:dyDescent="0.25">
      <c r="A1374"/>
      <c r="B1374"/>
      <c r="C1374"/>
      <c r="D1374"/>
    </row>
    <row r="1375" spans="1:4" x14ac:dyDescent="0.25">
      <c r="A1375"/>
      <c r="B1375"/>
      <c r="C1375"/>
      <c r="D1375"/>
    </row>
    <row r="1376" spans="1:4" x14ac:dyDescent="0.25">
      <c r="A1376"/>
      <c r="B1376"/>
      <c r="C1376"/>
      <c r="D1376"/>
    </row>
    <row r="1377" spans="1:4" x14ac:dyDescent="0.25">
      <c r="A1377"/>
      <c r="B1377"/>
      <c r="C1377"/>
      <c r="D1377"/>
    </row>
    <row r="1378" spans="1:4" x14ac:dyDescent="0.25">
      <c r="A1378"/>
      <c r="B1378"/>
      <c r="C1378"/>
      <c r="D1378"/>
    </row>
    <row r="1379" spans="1:4" x14ac:dyDescent="0.25">
      <c r="A1379"/>
      <c r="B1379"/>
      <c r="C1379"/>
      <c r="D1379"/>
    </row>
    <row r="1380" spans="1:4" x14ac:dyDescent="0.25">
      <c r="A1380"/>
      <c r="B1380"/>
      <c r="C1380"/>
      <c r="D1380"/>
    </row>
    <row r="1381" spans="1:4" x14ac:dyDescent="0.25">
      <c r="A1381"/>
      <c r="B1381"/>
      <c r="C1381"/>
      <c r="D1381"/>
    </row>
    <row r="1382" spans="1:4" x14ac:dyDescent="0.25">
      <c r="A1382"/>
      <c r="B1382"/>
      <c r="C1382"/>
      <c r="D1382"/>
    </row>
    <row r="1383" spans="1:4" x14ac:dyDescent="0.25">
      <c r="A1383"/>
      <c r="B1383"/>
      <c r="C1383"/>
      <c r="D1383"/>
    </row>
    <row r="1384" spans="1:4" x14ac:dyDescent="0.25">
      <c r="A1384"/>
      <c r="B1384"/>
      <c r="C1384"/>
      <c r="D1384"/>
    </row>
    <row r="1385" spans="1:4" x14ac:dyDescent="0.25">
      <c r="A1385"/>
      <c r="B1385"/>
      <c r="C1385"/>
      <c r="D1385"/>
    </row>
    <row r="1386" spans="1:4" x14ac:dyDescent="0.25">
      <c r="A1386"/>
      <c r="B1386"/>
      <c r="C1386"/>
      <c r="D1386"/>
    </row>
    <row r="1387" spans="1:4" x14ac:dyDescent="0.25">
      <c r="A1387"/>
      <c r="B1387"/>
      <c r="C1387"/>
      <c r="D1387"/>
    </row>
    <row r="1388" spans="1:4" x14ac:dyDescent="0.25">
      <c r="A1388"/>
      <c r="B1388"/>
      <c r="C1388"/>
      <c r="D1388"/>
    </row>
    <row r="1389" spans="1:4" x14ac:dyDescent="0.25">
      <c r="A1389"/>
      <c r="B1389"/>
      <c r="C1389"/>
      <c r="D1389"/>
    </row>
    <row r="1390" spans="1:4" x14ac:dyDescent="0.25">
      <c r="A1390"/>
      <c r="B1390"/>
      <c r="C1390"/>
      <c r="D1390"/>
    </row>
    <row r="1391" spans="1:4" x14ac:dyDescent="0.25">
      <c r="A1391"/>
      <c r="B1391"/>
      <c r="C1391"/>
      <c r="D1391"/>
    </row>
    <row r="1392" spans="1:4" x14ac:dyDescent="0.25">
      <c r="A1392"/>
      <c r="B1392"/>
      <c r="C1392"/>
      <c r="D1392"/>
    </row>
    <row r="1393" spans="1:4" x14ac:dyDescent="0.25">
      <c r="A1393"/>
      <c r="B1393"/>
      <c r="C1393"/>
      <c r="D1393"/>
    </row>
    <row r="1394" spans="1:4" x14ac:dyDescent="0.25">
      <c r="A1394"/>
      <c r="B1394"/>
      <c r="C1394"/>
      <c r="D1394"/>
    </row>
    <row r="1395" spans="1:4" x14ac:dyDescent="0.25">
      <c r="A1395"/>
      <c r="B1395"/>
      <c r="C1395"/>
      <c r="D1395"/>
    </row>
    <row r="1396" spans="1:4" x14ac:dyDescent="0.25">
      <c r="A1396"/>
      <c r="B1396"/>
      <c r="C1396"/>
      <c r="D1396"/>
    </row>
    <row r="1397" spans="1:4" x14ac:dyDescent="0.25">
      <c r="A1397"/>
      <c r="B1397"/>
      <c r="C1397"/>
      <c r="D1397"/>
    </row>
    <row r="1398" spans="1:4" x14ac:dyDescent="0.25">
      <c r="A1398"/>
      <c r="B1398"/>
      <c r="C1398"/>
      <c r="D1398"/>
    </row>
    <row r="1399" spans="1:4" x14ac:dyDescent="0.25">
      <c r="A1399"/>
      <c r="B1399"/>
      <c r="C1399"/>
      <c r="D1399"/>
    </row>
    <row r="1400" spans="1:4" x14ac:dyDescent="0.25">
      <c r="A1400"/>
      <c r="B1400"/>
      <c r="C1400"/>
      <c r="D1400"/>
    </row>
    <row r="1401" spans="1:4" x14ac:dyDescent="0.25">
      <c r="A1401"/>
      <c r="B1401"/>
      <c r="C1401"/>
      <c r="D1401"/>
    </row>
    <row r="1402" spans="1:4" x14ac:dyDescent="0.25">
      <c r="A1402"/>
      <c r="B1402"/>
      <c r="C1402"/>
      <c r="D1402"/>
    </row>
    <row r="1403" spans="1:4" x14ac:dyDescent="0.25">
      <c r="A1403"/>
      <c r="B1403"/>
      <c r="C1403"/>
      <c r="D1403"/>
    </row>
    <row r="1404" spans="1:4" x14ac:dyDescent="0.25">
      <c r="A1404"/>
      <c r="B1404"/>
      <c r="C1404"/>
      <c r="D1404"/>
    </row>
    <row r="1405" spans="1:4" x14ac:dyDescent="0.25">
      <c r="A1405"/>
      <c r="B1405"/>
      <c r="C1405"/>
      <c r="D1405"/>
    </row>
    <row r="1406" spans="1:4" x14ac:dyDescent="0.25">
      <c r="A1406"/>
      <c r="B1406"/>
      <c r="C1406"/>
      <c r="D1406"/>
    </row>
    <row r="1407" spans="1:4" x14ac:dyDescent="0.25">
      <c r="A1407"/>
      <c r="B1407"/>
      <c r="C1407"/>
      <c r="D1407"/>
    </row>
    <row r="1408" spans="1:4" x14ac:dyDescent="0.25">
      <c r="A1408"/>
      <c r="B1408"/>
      <c r="C1408"/>
      <c r="D1408"/>
    </row>
    <row r="1409" spans="1:4" x14ac:dyDescent="0.25">
      <c r="A1409"/>
      <c r="B1409"/>
      <c r="C1409"/>
      <c r="D1409"/>
    </row>
    <row r="1410" spans="1:4" x14ac:dyDescent="0.25">
      <c r="A1410"/>
      <c r="B1410"/>
      <c r="C1410"/>
      <c r="D1410"/>
    </row>
    <row r="1411" spans="1:4" x14ac:dyDescent="0.25">
      <c r="A1411"/>
      <c r="B1411"/>
      <c r="C1411"/>
      <c r="D1411"/>
    </row>
    <row r="1412" spans="1:4" x14ac:dyDescent="0.25">
      <c r="A1412"/>
      <c r="B1412"/>
      <c r="C1412"/>
      <c r="D1412"/>
    </row>
    <row r="1413" spans="1:4" x14ac:dyDescent="0.25">
      <c r="A1413"/>
      <c r="B1413"/>
      <c r="C1413"/>
      <c r="D1413"/>
    </row>
    <row r="1414" spans="1:4" x14ac:dyDescent="0.25">
      <c r="A1414"/>
      <c r="B1414"/>
      <c r="C1414"/>
      <c r="D1414"/>
    </row>
    <row r="1415" spans="1:4" x14ac:dyDescent="0.25">
      <c r="A1415"/>
      <c r="B1415"/>
      <c r="C1415"/>
      <c r="D1415"/>
    </row>
    <row r="1416" spans="1:4" x14ac:dyDescent="0.25">
      <c r="A1416"/>
      <c r="B1416"/>
      <c r="C1416"/>
      <c r="D1416"/>
    </row>
    <row r="1417" spans="1:4" x14ac:dyDescent="0.25">
      <c r="A1417"/>
      <c r="B1417"/>
      <c r="C1417"/>
      <c r="D1417"/>
    </row>
    <row r="1418" spans="1:4" x14ac:dyDescent="0.25">
      <c r="A1418"/>
      <c r="B1418"/>
      <c r="C1418"/>
      <c r="D1418"/>
    </row>
    <row r="1419" spans="1:4" x14ac:dyDescent="0.25">
      <c r="A1419"/>
      <c r="B1419"/>
      <c r="C1419"/>
      <c r="D1419"/>
    </row>
    <row r="1420" spans="1:4" x14ac:dyDescent="0.25">
      <c r="A1420"/>
      <c r="B1420"/>
      <c r="C1420"/>
      <c r="D1420"/>
    </row>
    <row r="1421" spans="1:4" x14ac:dyDescent="0.25">
      <c r="A1421"/>
      <c r="B1421"/>
      <c r="C1421"/>
      <c r="D1421"/>
    </row>
    <row r="1422" spans="1:4" x14ac:dyDescent="0.25">
      <c r="A1422"/>
      <c r="B1422"/>
      <c r="C1422"/>
      <c r="D1422"/>
    </row>
    <row r="1423" spans="1:4" x14ac:dyDescent="0.25">
      <c r="A1423"/>
      <c r="B1423"/>
      <c r="C1423"/>
      <c r="D1423"/>
    </row>
    <row r="1424" spans="1:4" x14ac:dyDescent="0.25">
      <c r="A1424"/>
      <c r="B1424"/>
      <c r="C1424"/>
      <c r="D1424"/>
    </row>
    <row r="1425" spans="1:4" x14ac:dyDescent="0.25">
      <c r="A1425"/>
      <c r="B1425"/>
      <c r="C1425"/>
      <c r="D1425"/>
    </row>
    <row r="1426" spans="1:4" x14ac:dyDescent="0.25">
      <c r="A1426"/>
      <c r="B1426"/>
      <c r="C1426"/>
      <c r="D1426"/>
    </row>
    <row r="1427" spans="1:4" x14ac:dyDescent="0.25">
      <c r="A1427"/>
      <c r="B1427"/>
      <c r="C1427"/>
      <c r="D1427"/>
    </row>
    <row r="1428" spans="1:4" x14ac:dyDescent="0.25">
      <c r="A1428"/>
      <c r="B1428"/>
      <c r="C1428"/>
      <c r="D1428"/>
    </row>
    <row r="1429" spans="1:4" x14ac:dyDescent="0.25">
      <c r="A1429"/>
      <c r="B1429"/>
      <c r="C1429"/>
      <c r="D1429"/>
    </row>
    <row r="1430" spans="1:4" x14ac:dyDescent="0.25">
      <c r="A1430"/>
      <c r="B1430"/>
      <c r="C1430"/>
      <c r="D1430"/>
    </row>
    <row r="1431" spans="1:4" x14ac:dyDescent="0.25">
      <c r="A1431"/>
      <c r="B1431"/>
      <c r="C1431"/>
      <c r="D1431"/>
    </row>
    <row r="1432" spans="1:4" x14ac:dyDescent="0.25">
      <c r="A1432"/>
      <c r="B1432"/>
      <c r="C1432"/>
      <c r="D1432"/>
    </row>
    <row r="1433" spans="1:4" x14ac:dyDescent="0.25">
      <c r="A1433"/>
      <c r="B1433"/>
      <c r="C1433"/>
      <c r="D1433"/>
    </row>
    <row r="1434" spans="1:4" x14ac:dyDescent="0.25">
      <c r="A1434"/>
      <c r="B1434"/>
      <c r="C1434"/>
      <c r="D1434"/>
    </row>
    <row r="1435" spans="1:4" x14ac:dyDescent="0.25">
      <c r="A1435"/>
      <c r="B1435"/>
      <c r="C1435"/>
      <c r="D1435"/>
    </row>
    <row r="1436" spans="1:4" x14ac:dyDescent="0.25">
      <c r="A1436"/>
      <c r="B1436"/>
      <c r="C1436"/>
      <c r="D1436"/>
    </row>
    <row r="1437" spans="1:4" x14ac:dyDescent="0.25">
      <c r="A1437"/>
      <c r="B1437"/>
      <c r="C1437"/>
      <c r="D1437"/>
    </row>
    <row r="1438" spans="1:4" x14ac:dyDescent="0.25">
      <c r="A1438"/>
      <c r="B1438"/>
      <c r="C1438"/>
      <c r="D1438"/>
    </row>
    <row r="1439" spans="1:4" x14ac:dyDescent="0.25">
      <c r="A1439"/>
      <c r="B1439"/>
      <c r="C1439"/>
      <c r="D1439"/>
    </row>
    <row r="1440" spans="1:4" x14ac:dyDescent="0.25">
      <c r="A1440"/>
      <c r="B1440"/>
      <c r="C1440"/>
      <c r="D1440"/>
    </row>
    <row r="1441" spans="1:4" x14ac:dyDescent="0.25">
      <c r="A1441"/>
      <c r="B1441"/>
      <c r="C1441"/>
      <c r="D1441"/>
    </row>
    <row r="1442" spans="1:4" x14ac:dyDescent="0.25">
      <c r="A1442"/>
      <c r="B1442"/>
      <c r="C1442"/>
      <c r="D1442"/>
    </row>
    <row r="1443" spans="1:4" x14ac:dyDescent="0.25">
      <c r="A1443"/>
      <c r="B1443"/>
      <c r="C1443"/>
      <c r="D1443"/>
    </row>
    <row r="1444" spans="1:4" x14ac:dyDescent="0.25">
      <c r="A1444"/>
      <c r="B1444"/>
      <c r="C1444"/>
      <c r="D1444"/>
    </row>
    <row r="1445" spans="1:4" x14ac:dyDescent="0.25">
      <c r="A1445"/>
      <c r="B1445"/>
      <c r="C1445"/>
      <c r="D1445"/>
    </row>
    <row r="1446" spans="1:4" x14ac:dyDescent="0.25">
      <c r="A1446"/>
      <c r="B1446"/>
      <c r="C1446"/>
      <c r="D1446"/>
    </row>
    <row r="1447" spans="1:4" x14ac:dyDescent="0.25">
      <c r="A1447"/>
      <c r="B1447"/>
      <c r="C1447"/>
      <c r="D1447"/>
    </row>
    <row r="1448" spans="1:4" x14ac:dyDescent="0.25">
      <c r="A1448"/>
      <c r="B1448"/>
      <c r="C1448"/>
      <c r="D1448"/>
    </row>
    <row r="1449" spans="1:4" x14ac:dyDescent="0.25">
      <c r="A1449"/>
      <c r="B1449"/>
      <c r="C1449"/>
      <c r="D1449"/>
    </row>
    <row r="1450" spans="1:4" x14ac:dyDescent="0.25">
      <c r="A1450"/>
      <c r="B1450"/>
      <c r="C1450"/>
      <c r="D1450"/>
    </row>
    <row r="1451" spans="1:4" x14ac:dyDescent="0.25">
      <c r="A1451"/>
      <c r="B1451"/>
      <c r="C1451"/>
      <c r="D1451"/>
    </row>
    <row r="1452" spans="1:4" x14ac:dyDescent="0.25">
      <c r="A1452"/>
      <c r="B1452"/>
      <c r="C1452"/>
      <c r="D1452"/>
    </row>
    <row r="1453" spans="1:4" x14ac:dyDescent="0.25">
      <c r="A1453"/>
      <c r="B1453"/>
      <c r="C1453"/>
      <c r="D1453"/>
    </row>
    <row r="1454" spans="1:4" x14ac:dyDescent="0.25">
      <c r="A1454"/>
      <c r="B1454"/>
      <c r="C1454"/>
      <c r="D1454"/>
    </row>
    <row r="1455" spans="1:4" x14ac:dyDescent="0.25">
      <c r="A1455"/>
      <c r="B1455"/>
      <c r="C1455"/>
      <c r="D1455"/>
    </row>
    <row r="1456" spans="1:4" x14ac:dyDescent="0.25">
      <c r="A1456"/>
      <c r="B1456"/>
      <c r="C1456"/>
      <c r="D1456"/>
    </row>
    <row r="1457" spans="1:4" x14ac:dyDescent="0.25">
      <c r="A1457"/>
      <c r="B1457"/>
      <c r="C1457"/>
      <c r="D1457"/>
    </row>
    <row r="1458" spans="1:4" x14ac:dyDescent="0.25">
      <c r="A1458"/>
      <c r="B1458"/>
      <c r="C1458"/>
      <c r="D1458"/>
    </row>
    <row r="1459" spans="1:4" x14ac:dyDescent="0.25">
      <c r="A1459"/>
      <c r="B1459"/>
      <c r="C1459"/>
      <c r="D1459"/>
    </row>
    <row r="1460" spans="1:4" x14ac:dyDescent="0.25">
      <c r="A1460"/>
      <c r="B1460"/>
      <c r="C1460"/>
      <c r="D1460"/>
    </row>
    <row r="1461" spans="1:4" x14ac:dyDescent="0.25">
      <c r="A1461"/>
      <c r="B1461"/>
      <c r="C1461"/>
      <c r="D1461"/>
    </row>
    <row r="1462" spans="1:4" x14ac:dyDescent="0.25">
      <c r="A1462"/>
      <c r="B1462"/>
      <c r="C1462"/>
      <c r="D1462"/>
    </row>
    <row r="1463" spans="1:4" x14ac:dyDescent="0.25">
      <c r="A1463"/>
      <c r="B1463"/>
      <c r="C1463"/>
      <c r="D1463"/>
    </row>
    <row r="1464" spans="1:4" x14ac:dyDescent="0.25">
      <c r="A1464"/>
      <c r="B1464"/>
      <c r="C1464"/>
      <c r="D1464"/>
    </row>
    <row r="1465" spans="1:4" x14ac:dyDescent="0.25">
      <c r="A1465"/>
      <c r="B1465"/>
      <c r="C1465"/>
      <c r="D1465"/>
    </row>
    <row r="1466" spans="1:4" x14ac:dyDescent="0.25">
      <c r="A1466"/>
      <c r="B1466"/>
      <c r="C1466"/>
      <c r="D1466"/>
    </row>
    <row r="1467" spans="1:4" x14ac:dyDescent="0.25">
      <c r="A1467"/>
      <c r="B1467"/>
      <c r="C1467"/>
      <c r="D1467"/>
    </row>
    <row r="1468" spans="1:4" x14ac:dyDescent="0.25">
      <c r="A1468"/>
      <c r="B1468"/>
      <c r="C1468"/>
      <c r="D1468"/>
    </row>
    <row r="1469" spans="1:4" x14ac:dyDescent="0.25">
      <c r="A1469"/>
      <c r="B1469"/>
      <c r="C1469"/>
      <c r="D1469"/>
    </row>
    <row r="1470" spans="1:4" x14ac:dyDescent="0.25">
      <c r="A1470"/>
      <c r="B1470"/>
      <c r="C1470"/>
      <c r="D1470"/>
    </row>
    <row r="1471" spans="1:4" x14ac:dyDescent="0.25">
      <c r="A1471"/>
      <c r="B1471"/>
      <c r="C1471"/>
      <c r="D1471"/>
    </row>
    <row r="1472" spans="1:4" x14ac:dyDescent="0.25">
      <c r="A1472"/>
      <c r="B1472"/>
      <c r="C1472"/>
      <c r="D1472"/>
    </row>
    <row r="1473" spans="1:4" x14ac:dyDescent="0.25">
      <c r="A1473"/>
      <c r="B1473"/>
      <c r="C1473"/>
      <c r="D1473"/>
    </row>
    <row r="1474" spans="1:4" x14ac:dyDescent="0.25">
      <c r="A1474"/>
      <c r="B1474"/>
      <c r="C1474"/>
      <c r="D1474"/>
    </row>
    <row r="1475" spans="1:4" x14ac:dyDescent="0.25">
      <c r="A1475"/>
      <c r="B1475"/>
      <c r="C1475"/>
      <c r="D1475"/>
    </row>
    <row r="1476" spans="1:4" x14ac:dyDescent="0.25">
      <c r="A1476"/>
      <c r="B1476"/>
      <c r="C1476"/>
      <c r="D1476"/>
    </row>
    <row r="1477" spans="1:4" x14ac:dyDescent="0.25">
      <c r="A1477"/>
      <c r="B1477"/>
      <c r="C1477"/>
      <c r="D1477"/>
    </row>
    <row r="1478" spans="1:4" x14ac:dyDescent="0.25">
      <c r="A1478"/>
      <c r="B1478"/>
      <c r="C1478"/>
      <c r="D1478"/>
    </row>
    <row r="1479" spans="1:4" x14ac:dyDescent="0.25">
      <c r="A1479"/>
      <c r="B1479"/>
      <c r="C1479"/>
      <c r="D1479"/>
    </row>
    <row r="1480" spans="1:4" x14ac:dyDescent="0.25">
      <c r="A1480"/>
      <c r="B1480"/>
      <c r="C1480"/>
      <c r="D1480"/>
    </row>
    <row r="1481" spans="1:4" x14ac:dyDescent="0.25">
      <c r="A1481"/>
      <c r="B1481"/>
      <c r="C1481"/>
      <c r="D1481"/>
    </row>
    <row r="1482" spans="1:4" x14ac:dyDescent="0.25">
      <c r="A1482"/>
      <c r="B1482"/>
      <c r="C1482"/>
      <c r="D1482"/>
    </row>
    <row r="1483" spans="1:4" x14ac:dyDescent="0.25">
      <c r="A1483"/>
      <c r="B1483"/>
      <c r="C1483"/>
      <c r="D1483"/>
    </row>
    <row r="1484" spans="1:4" x14ac:dyDescent="0.25">
      <c r="A1484"/>
      <c r="B1484"/>
      <c r="C1484"/>
      <c r="D1484"/>
    </row>
    <row r="1485" spans="1:4" x14ac:dyDescent="0.25">
      <c r="A1485"/>
      <c r="B1485"/>
      <c r="C1485"/>
      <c r="D1485"/>
    </row>
    <row r="1486" spans="1:4" x14ac:dyDescent="0.25">
      <c r="A1486"/>
      <c r="B1486"/>
      <c r="C1486"/>
      <c r="D1486"/>
    </row>
    <row r="1487" spans="1:4" x14ac:dyDescent="0.25">
      <c r="A1487"/>
      <c r="B1487"/>
      <c r="C1487"/>
      <c r="D1487"/>
    </row>
    <row r="1488" spans="1:4" x14ac:dyDescent="0.25">
      <c r="A1488"/>
      <c r="B1488"/>
      <c r="C1488"/>
      <c r="D1488"/>
    </row>
    <row r="1489" spans="1:4" x14ac:dyDescent="0.25">
      <c r="A1489"/>
      <c r="B1489"/>
      <c r="C1489"/>
      <c r="D1489"/>
    </row>
    <row r="1490" spans="1:4" x14ac:dyDescent="0.25">
      <c r="A1490"/>
      <c r="B1490"/>
      <c r="C1490"/>
      <c r="D1490"/>
    </row>
    <row r="1491" spans="1:4" x14ac:dyDescent="0.25">
      <c r="A1491"/>
      <c r="B1491"/>
      <c r="C1491"/>
      <c r="D1491"/>
    </row>
    <row r="1492" spans="1:4" x14ac:dyDescent="0.25">
      <c r="A1492"/>
      <c r="B1492"/>
      <c r="C1492"/>
      <c r="D1492"/>
    </row>
    <row r="1493" spans="1:4" x14ac:dyDescent="0.25">
      <c r="A1493"/>
      <c r="B1493"/>
      <c r="C1493"/>
      <c r="D1493"/>
    </row>
    <row r="1494" spans="1:4" x14ac:dyDescent="0.25">
      <c r="A1494"/>
      <c r="B1494"/>
      <c r="C1494"/>
      <c r="D1494"/>
    </row>
    <row r="1495" spans="1:4" x14ac:dyDescent="0.25">
      <c r="A1495"/>
      <c r="B1495"/>
      <c r="C1495"/>
      <c r="D1495"/>
    </row>
    <row r="1496" spans="1:4" x14ac:dyDescent="0.25">
      <c r="A1496"/>
      <c r="B1496"/>
      <c r="C1496"/>
      <c r="D1496"/>
    </row>
    <row r="1497" spans="1:4" x14ac:dyDescent="0.25">
      <c r="A1497"/>
      <c r="B1497"/>
      <c r="C1497"/>
      <c r="D1497"/>
    </row>
    <row r="1498" spans="1:4" x14ac:dyDescent="0.25">
      <c r="A1498"/>
      <c r="B1498"/>
      <c r="C1498"/>
      <c r="D1498"/>
    </row>
    <row r="1499" spans="1:4" x14ac:dyDescent="0.25">
      <c r="A1499"/>
      <c r="B1499"/>
      <c r="C1499"/>
      <c r="D1499"/>
    </row>
    <row r="1500" spans="1:4" x14ac:dyDescent="0.25">
      <c r="A1500"/>
      <c r="B1500"/>
      <c r="C1500"/>
      <c r="D1500"/>
    </row>
    <row r="1501" spans="1:4" x14ac:dyDescent="0.25">
      <c r="A1501"/>
      <c r="B1501"/>
      <c r="C1501"/>
      <c r="D1501"/>
    </row>
    <row r="1502" spans="1:4" x14ac:dyDescent="0.25">
      <c r="A1502"/>
      <c r="B1502"/>
      <c r="C1502"/>
      <c r="D1502"/>
    </row>
    <row r="1503" spans="1:4" x14ac:dyDescent="0.25">
      <c r="A1503"/>
      <c r="B1503"/>
      <c r="C1503"/>
      <c r="D1503"/>
    </row>
    <row r="1504" spans="1:4" x14ac:dyDescent="0.25">
      <c r="A1504"/>
      <c r="B1504"/>
      <c r="C1504"/>
      <c r="D1504"/>
    </row>
    <row r="1505" spans="1:4" x14ac:dyDescent="0.25">
      <c r="A1505"/>
      <c r="B1505"/>
      <c r="C1505"/>
      <c r="D1505"/>
    </row>
    <row r="1506" spans="1:4" x14ac:dyDescent="0.25">
      <c r="A1506"/>
      <c r="B1506"/>
      <c r="C1506"/>
      <c r="D1506"/>
    </row>
    <row r="1507" spans="1:4" x14ac:dyDescent="0.25">
      <c r="A1507"/>
      <c r="B1507"/>
      <c r="C1507"/>
      <c r="D1507"/>
    </row>
    <row r="1508" spans="1:4" x14ac:dyDescent="0.25">
      <c r="A1508"/>
      <c r="B1508"/>
      <c r="C1508"/>
      <c r="D1508"/>
    </row>
    <row r="1509" spans="1:4" x14ac:dyDescent="0.25">
      <c r="A1509"/>
      <c r="B1509"/>
      <c r="C1509"/>
      <c r="D1509"/>
    </row>
    <row r="1510" spans="1:4" x14ac:dyDescent="0.25">
      <c r="A1510"/>
      <c r="B1510"/>
      <c r="C1510"/>
      <c r="D1510"/>
    </row>
    <row r="1511" spans="1:4" x14ac:dyDescent="0.25">
      <c r="A1511"/>
      <c r="B1511"/>
      <c r="C1511"/>
      <c r="D1511"/>
    </row>
    <row r="1512" spans="1:4" x14ac:dyDescent="0.25">
      <c r="A1512"/>
      <c r="B1512"/>
      <c r="C1512"/>
      <c r="D1512"/>
    </row>
    <row r="1513" spans="1:4" x14ac:dyDescent="0.25">
      <c r="A1513"/>
      <c r="B1513"/>
      <c r="C1513"/>
      <c r="D1513"/>
    </row>
    <row r="1514" spans="1:4" x14ac:dyDescent="0.25">
      <c r="A1514"/>
      <c r="B1514"/>
      <c r="C1514"/>
      <c r="D1514"/>
    </row>
    <row r="1515" spans="1:4" x14ac:dyDescent="0.25">
      <c r="A1515"/>
      <c r="B1515"/>
      <c r="C1515"/>
      <c r="D1515"/>
    </row>
    <row r="1516" spans="1:4" x14ac:dyDescent="0.25">
      <c r="A1516"/>
      <c r="B1516"/>
      <c r="C1516"/>
      <c r="D1516"/>
    </row>
    <row r="1517" spans="1:4" x14ac:dyDescent="0.25">
      <c r="A1517"/>
      <c r="B1517"/>
      <c r="C1517"/>
      <c r="D1517"/>
    </row>
    <row r="1518" spans="1:4" x14ac:dyDescent="0.25">
      <c r="A1518"/>
      <c r="B1518"/>
      <c r="C1518"/>
      <c r="D1518"/>
    </row>
    <row r="1519" spans="1:4" x14ac:dyDescent="0.25">
      <c r="A1519"/>
      <c r="B1519"/>
      <c r="C1519"/>
      <c r="D1519"/>
    </row>
    <row r="1520" spans="1:4" x14ac:dyDescent="0.25">
      <c r="A1520"/>
      <c r="B1520"/>
      <c r="C1520"/>
      <c r="D1520"/>
    </row>
    <row r="1521" spans="1:4" x14ac:dyDescent="0.25">
      <c r="A1521"/>
      <c r="B1521"/>
      <c r="C1521"/>
      <c r="D1521"/>
    </row>
    <row r="1522" spans="1:4" x14ac:dyDescent="0.25">
      <c r="A1522"/>
      <c r="B1522"/>
      <c r="C1522"/>
      <c r="D1522"/>
    </row>
    <row r="1523" spans="1:4" x14ac:dyDescent="0.25">
      <c r="A1523"/>
      <c r="B1523"/>
      <c r="C1523"/>
      <c r="D1523"/>
    </row>
    <row r="1524" spans="1:4" x14ac:dyDescent="0.25">
      <c r="A1524"/>
      <c r="B1524"/>
      <c r="C1524"/>
      <c r="D1524"/>
    </row>
    <row r="1525" spans="1:4" x14ac:dyDescent="0.25">
      <c r="A1525"/>
      <c r="B1525"/>
      <c r="C1525"/>
      <c r="D1525"/>
    </row>
    <row r="1526" spans="1:4" x14ac:dyDescent="0.25">
      <c r="A1526"/>
      <c r="B1526"/>
      <c r="C1526"/>
      <c r="D1526"/>
    </row>
    <row r="1527" spans="1:4" x14ac:dyDescent="0.25">
      <c r="A1527"/>
      <c r="B1527"/>
      <c r="C1527"/>
      <c r="D1527"/>
    </row>
    <row r="1528" spans="1:4" x14ac:dyDescent="0.25">
      <c r="A1528"/>
      <c r="B1528"/>
      <c r="C1528"/>
      <c r="D1528"/>
    </row>
    <row r="1529" spans="1:4" x14ac:dyDescent="0.25">
      <c r="A1529"/>
      <c r="B1529"/>
      <c r="C1529"/>
      <c r="D1529"/>
    </row>
    <row r="1530" spans="1:4" x14ac:dyDescent="0.25">
      <c r="A1530"/>
      <c r="B1530"/>
      <c r="C1530"/>
      <c r="D1530"/>
    </row>
    <row r="1531" spans="1:4" x14ac:dyDescent="0.25">
      <c r="A1531"/>
      <c r="B1531"/>
      <c r="C1531"/>
      <c r="D1531"/>
    </row>
    <row r="1532" spans="1:4" x14ac:dyDescent="0.25">
      <c r="A1532"/>
      <c r="B1532"/>
      <c r="C1532"/>
      <c r="D1532"/>
    </row>
    <row r="1533" spans="1:4" x14ac:dyDescent="0.25">
      <c r="A1533"/>
      <c r="B1533"/>
      <c r="C1533"/>
      <c r="D1533"/>
    </row>
    <row r="1534" spans="1:4" x14ac:dyDescent="0.25">
      <c r="A1534"/>
      <c r="B1534"/>
      <c r="C1534"/>
      <c r="D1534"/>
    </row>
    <row r="1535" spans="1:4" x14ac:dyDescent="0.25">
      <c r="A1535"/>
      <c r="B1535"/>
      <c r="C1535"/>
      <c r="D1535"/>
    </row>
    <row r="1536" spans="1:4" x14ac:dyDescent="0.25">
      <c r="A1536"/>
      <c r="B1536"/>
      <c r="C1536"/>
      <c r="D1536"/>
    </row>
    <row r="1537" spans="1:4" x14ac:dyDescent="0.25">
      <c r="A1537"/>
      <c r="B1537"/>
      <c r="C1537"/>
      <c r="D1537"/>
    </row>
    <row r="1538" spans="1:4" x14ac:dyDescent="0.25">
      <c r="A1538"/>
      <c r="B1538"/>
      <c r="C1538"/>
      <c r="D1538"/>
    </row>
    <row r="1539" spans="1:4" x14ac:dyDescent="0.25">
      <c r="A1539"/>
      <c r="B1539"/>
      <c r="C1539"/>
      <c r="D1539"/>
    </row>
    <row r="1540" spans="1:4" x14ac:dyDescent="0.25">
      <c r="A1540"/>
      <c r="B1540"/>
      <c r="C1540"/>
      <c r="D1540"/>
    </row>
    <row r="1541" spans="1:4" x14ac:dyDescent="0.25">
      <c r="A1541"/>
      <c r="B1541"/>
      <c r="C1541"/>
      <c r="D1541"/>
    </row>
    <row r="1542" spans="1:4" x14ac:dyDescent="0.25">
      <c r="A1542"/>
      <c r="B1542"/>
      <c r="C1542"/>
      <c r="D1542"/>
    </row>
    <row r="1543" spans="1:4" x14ac:dyDescent="0.25">
      <c r="A1543"/>
      <c r="B1543"/>
      <c r="C1543"/>
      <c r="D1543"/>
    </row>
    <row r="1544" spans="1:4" x14ac:dyDescent="0.25">
      <c r="A1544"/>
      <c r="B1544"/>
      <c r="C1544"/>
      <c r="D1544"/>
    </row>
    <row r="1545" spans="1:4" x14ac:dyDescent="0.25">
      <c r="A1545"/>
      <c r="B1545"/>
      <c r="C1545"/>
      <c r="D1545"/>
    </row>
    <row r="1546" spans="1:4" x14ac:dyDescent="0.25">
      <c r="A1546"/>
      <c r="B1546"/>
      <c r="C1546"/>
      <c r="D1546"/>
    </row>
    <row r="1547" spans="1:4" x14ac:dyDescent="0.25">
      <c r="A1547"/>
      <c r="B1547"/>
      <c r="C1547"/>
      <c r="D1547"/>
    </row>
    <row r="1548" spans="1:4" x14ac:dyDescent="0.25">
      <c r="A1548"/>
      <c r="B1548"/>
      <c r="C1548"/>
      <c r="D1548"/>
    </row>
    <row r="1549" spans="1:4" x14ac:dyDescent="0.25">
      <c r="A1549"/>
      <c r="B1549"/>
      <c r="C1549"/>
      <c r="D1549"/>
    </row>
    <row r="1550" spans="1:4" x14ac:dyDescent="0.25">
      <c r="A1550"/>
      <c r="B1550"/>
      <c r="C1550"/>
      <c r="D1550"/>
    </row>
    <row r="1551" spans="1:4" x14ac:dyDescent="0.25">
      <c r="A1551"/>
      <c r="B1551"/>
      <c r="C1551"/>
      <c r="D1551"/>
    </row>
    <row r="1552" spans="1:4" x14ac:dyDescent="0.25">
      <c r="A1552"/>
      <c r="B1552"/>
      <c r="C1552"/>
      <c r="D1552"/>
    </row>
    <row r="1553" spans="1:4" x14ac:dyDescent="0.25">
      <c r="A1553"/>
      <c r="B1553"/>
      <c r="C1553"/>
      <c r="D1553"/>
    </row>
    <row r="1554" spans="1:4" x14ac:dyDescent="0.25">
      <c r="A1554"/>
      <c r="B1554"/>
      <c r="C1554"/>
      <c r="D1554"/>
    </row>
    <row r="1555" spans="1:4" x14ac:dyDescent="0.25">
      <c r="A1555"/>
      <c r="B1555"/>
      <c r="C1555"/>
      <c r="D1555"/>
    </row>
    <row r="1556" spans="1:4" x14ac:dyDescent="0.25">
      <c r="A1556"/>
      <c r="B1556"/>
      <c r="C1556"/>
      <c r="D1556"/>
    </row>
    <row r="1557" spans="1:4" x14ac:dyDescent="0.25">
      <c r="A1557"/>
      <c r="B1557"/>
      <c r="C1557"/>
      <c r="D1557"/>
    </row>
    <row r="1558" spans="1:4" x14ac:dyDescent="0.25">
      <c r="A1558"/>
      <c r="B1558"/>
      <c r="C1558"/>
      <c r="D1558"/>
    </row>
    <row r="1559" spans="1:4" x14ac:dyDescent="0.25">
      <c r="A1559"/>
      <c r="B1559"/>
      <c r="C1559"/>
      <c r="D1559"/>
    </row>
    <row r="1560" spans="1:4" x14ac:dyDescent="0.25">
      <c r="A1560"/>
      <c r="B1560"/>
      <c r="C1560"/>
      <c r="D1560"/>
    </row>
    <row r="1561" spans="1:4" x14ac:dyDescent="0.25">
      <c r="A1561"/>
      <c r="B1561"/>
      <c r="C1561"/>
      <c r="D1561"/>
    </row>
    <row r="1562" spans="1:4" x14ac:dyDescent="0.25">
      <c r="A1562"/>
      <c r="B1562"/>
      <c r="C1562"/>
      <c r="D1562"/>
    </row>
    <row r="1563" spans="1:4" x14ac:dyDescent="0.25">
      <c r="A1563"/>
      <c r="B1563"/>
      <c r="C1563"/>
      <c r="D1563"/>
    </row>
    <row r="1564" spans="1:4" x14ac:dyDescent="0.25">
      <c r="A1564"/>
      <c r="B1564"/>
      <c r="C1564"/>
      <c r="D1564"/>
    </row>
    <row r="1565" spans="1:4" x14ac:dyDescent="0.25">
      <c r="A1565"/>
      <c r="B1565"/>
      <c r="C1565"/>
      <c r="D1565"/>
    </row>
    <row r="1566" spans="1:4" x14ac:dyDescent="0.25">
      <c r="A1566"/>
      <c r="B1566"/>
      <c r="C1566"/>
      <c r="D1566"/>
    </row>
    <row r="1567" spans="1:4" x14ac:dyDescent="0.25">
      <c r="A1567"/>
      <c r="B1567"/>
      <c r="C1567"/>
      <c r="D1567"/>
    </row>
    <row r="1568" spans="1:4" x14ac:dyDescent="0.25">
      <c r="A1568"/>
      <c r="B1568"/>
      <c r="C1568"/>
      <c r="D1568"/>
    </row>
    <row r="1569" spans="1:4" x14ac:dyDescent="0.25">
      <c r="A1569"/>
      <c r="B1569"/>
      <c r="C1569"/>
      <c r="D1569"/>
    </row>
    <row r="1570" spans="1:4" x14ac:dyDescent="0.25">
      <c r="A1570"/>
      <c r="B1570"/>
      <c r="C1570"/>
      <c r="D1570"/>
    </row>
    <row r="1571" spans="1:4" x14ac:dyDescent="0.25">
      <c r="A1571"/>
      <c r="B1571"/>
      <c r="C1571"/>
      <c r="D1571"/>
    </row>
    <row r="1572" spans="1:4" x14ac:dyDescent="0.25">
      <c r="A1572"/>
      <c r="B1572"/>
      <c r="C1572"/>
      <c r="D1572"/>
    </row>
    <row r="1573" spans="1:4" x14ac:dyDescent="0.25">
      <c r="A1573"/>
      <c r="B1573"/>
      <c r="C1573"/>
      <c r="D1573"/>
    </row>
    <row r="1574" spans="1:4" x14ac:dyDescent="0.25">
      <c r="A1574"/>
      <c r="B1574"/>
      <c r="C1574"/>
      <c r="D1574"/>
    </row>
    <row r="1575" spans="1:4" x14ac:dyDescent="0.25">
      <c r="A1575"/>
      <c r="B1575"/>
      <c r="C1575"/>
      <c r="D1575"/>
    </row>
    <row r="1576" spans="1:4" x14ac:dyDescent="0.25">
      <c r="A1576"/>
      <c r="B1576"/>
      <c r="C1576"/>
      <c r="D1576"/>
    </row>
    <row r="1577" spans="1:4" x14ac:dyDescent="0.25">
      <c r="A1577"/>
      <c r="B1577"/>
      <c r="C1577"/>
      <c r="D1577"/>
    </row>
    <row r="1578" spans="1:4" x14ac:dyDescent="0.25">
      <c r="A1578"/>
      <c r="B1578"/>
      <c r="C1578"/>
      <c r="D1578"/>
    </row>
    <row r="1579" spans="1:4" x14ac:dyDescent="0.25">
      <c r="A1579"/>
      <c r="B1579"/>
      <c r="C1579"/>
      <c r="D1579"/>
    </row>
    <row r="1580" spans="1:4" x14ac:dyDescent="0.25">
      <c r="A1580"/>
      <c r="B1580"/>
      <c r="C1580"/>
      <c r="D1580"/>
    </row>
    <row r="1581" spans="1:4" x14ac:dyDescent="0.25">
      <c r="A1581"/>
      <c r="B1581"/>
      <c r="C1581"/>
      <c r="D1581"/>
    </row>
    <row r="1582" spans="1:4" x14ac:dyDescent="0.25">
      <c r="A1582"/>
      <c r="B1582"/>
      <c r="C1582"/>
      <c r="D1582"/>
    </row>
    <row r="1583" spans="1:4" x14ac:dyDescent="0.25">
      <c r="A1583"/>
      <c r="B1583"/>
      <c r="C1583"/>
      <c r="D1583"/>
    </row>
    <row r="1584" spans="1:4" x14ac:dyDescent="0.25">
      <c r="A1584"/>
      <c r="B1584"/>
      <c r="C1584"/>
      <c r="D1584"/>
    </row>
    <row r="1585" spans="1:4" x14ac:dyDescent="0.25">
      <c r="A1585"/>
      <c r="B1585"/>
      <c r="C1585"/>
      <c r="D1585"/>
    </row>
    <row r="1586" spans="1:4" x14ac:dyDescent="0.25">
      <c r="A1586"/>
      <c r="B1586"/>
      <c r="C1586"/>
      <c r="D1586"/>
    </row>
    <row r="1587" spans="1:4" x14ac:dyDescent="0.25">
      <c r="A1587"/>
      <c r="B1587"/>
      <c r="C1587"/>
      <c r="D1587"/>
    </row>
    <row r="1588" spans="1:4" x14ac:dyDescent="0.25">
      <c r="A1588"/>
      <c r="B1588"/>
      <c r="C1588"/>
      <c r="D1588"/>
    </row>
    <row r="1589" spans="1:4" x14ac:dyDescent="0.25">
      <c r="A1589"/>
      <c r="B1589"/>
      <c r="C1589"/>
      <c r="D1589"/>
    </row>
    <row r="1590" spans="1:4" x14ac:dyDescent="0.25">
      <c r="A1590"/>
      <c r="B1590"/>
      <c r="C1590"/>
      <c r="D1590"/>
    </row>
    <row r="1591" spans="1:4" x14ac:dyDescent="0.25">
      <c r="A1591"/>
      <c r="B1591"/>
      <c r="C1591"/>
      <c r="D1591"/>
    </row>
    <row r="1592" spans="1:4" x14ac:dyDescent="0.25">
      <c r="A1592"/>
      <c r="B1592"/>
      <c r="C1592"/>
      <c r="D1592"/>
    </row>
    <row r="1593" spans="1:4" x14ac:dyDescent="0.25">
      <c r="A1593"/>
      <c r="B1593"/>
      <c r="C1593"/>
      <c r="D1593"/>
    </row>
    <row r="1594" spans="1:4" x14ac:dyDescent="0.25">
      <c r="A1594"/>
      <c r="B1594"/>
      <c r="C1594"/>
      <c r="D1594"/>
    </row>
    <row r="1595" spans="1:4" x14ac:dyDescent="0.25">
      <c r="A1595"/>
      <c r="B1595"/>
      <c r="C1595"/>
      <c r="D1595"/>
    </row>
    <row r="1596" spans="1:4" x14ac:dyDescent="0.25">
      <c r="A1596"/>
      <c r="B1596"/>
      <c r="C1596"/>
      <c r="D1596"/>
    </row>
    <row r="1597" spans="1:4" x14ac:dyDescent="0.25">
      <c r="A1597"/>
      <c r="B1597"/>
      <c r="C1597"/>
      <c r="D1597"/>
    </row>
    <row r="1598" spans="1:4" x14ac:dyDescent="0.25">
      <c r="A1598"/>
      <c r="B1598"/>
      <c r="C1598"/>
      <c r="D1598"/>
    </row>
    <row r="1599" spans="1:4" x14ac:dyDescent="0.25">
      <c r="A1599"/>
      <c r="B1599"/>
      <c r="C1599"/>
      <c r="D1599"/>
    </row>
    <row r="1600" spans="1:4" x14ac:dyDescent="0.25">
      <c r="A1600"/>
      <c r="B1600"/>
      <c r="C1600"/>
      <c r="D1600"/>
    </row>
    <row r="1601" spans="1:4" x14ac:dyDescent="0.25">
      <c r="A1601"/>
      <c r="B1601"/>
      <c r="C1601"/>
      <c r="D1601"/>
    </row>
    <row r="1602" spans="1:4" x14ac:dyDescent="0.25">
      <c r="A1602"/>
      <c r="B1602"/>
      <c r="C1602"/>
      <c r="D1602"/>
    </row>
    <row r="1603" spans="1:4" x14ac:dyDescent="0.25">
      <c r="A1603"/>
      <c r="B1603"/>
      <c r="C1603"/>
      <c r="D1603"/>
    </row>
    <row r="1604" spans="1:4" x14ac:dyDescent="0.25">
      <c r="A1604"/>
      <c r="B1604"/>
      <c r="C1604"/>
      <c r="D1604"/>
    </row>
    <row r="1605" spans="1:4" x14ac:dyDescent="0.25">
      <c r="A1605"/>
      <c r="B1605"/>
      <c r="C1605"/>
      <c r="D1605"/>
    </row>
    <row r="1606" spans="1:4" x14ac:dyDescent="0.25">
      <c r="A1606"/>
      <c r="B1606"/>
      <c r="C1606"/>
      <c r="D1606"/>
    </row>
    <row r="1607" spans="1:4" x14ac:dyDescent="0.25">
      <c r="A1607"/>
      <c r="B1607"/>
      <c r="C1607"/>
      <c r="D1607"/>
    </row>
    <row r="1608" spans="1:4" x14ac:dyDescent="0.25">
      <c r="A1608"/>
      <c r="B1608"/>
      <c r="C1608"/>
      <c r="D1608"/>
    </row>
    <row r="1609" spans="1:4" x14ac:dyDescent="0.25">
      <c r="A1609"/>
      <c r="B1609"/>
      <c r="C1609"/>
      <c r="D1609"/>
    </row>
    <row r="1610" spans="1:4" x14ac:dyDescent="0.25">
      <c r="A1610"/>
      <c r="B1610"/>
      <c r="C1610"/>
      <c r="D1610"/>
    </row>
    <row r="1611" spans="1:4" x14ac:dyDescent="0.25">
      <c r="A1611"/>
      <c r="B1611"/>
      <c r="C1611"/>
      <c r="D1611"/>
    </row>
    <row r="1612" spans="1:4" x14ac:dyDescent="0.25">
      <c r="A1612"/>
      <c r="B1612"/>
      <c r="C1612"/>
      <c r="D1612"/>
    </row>
    <row r="1613" spans="1:4" x14ac:dyDescent="0.25">
      <c r="A1613"/>
      <c r="B1613"/>
      <c r="C1613"/>
      <c r="D1613"/>
    </row>
    <row r="1614" spans="1:4" x14ac:dyDescent="0.25">
      <c r="A1614"/>
      <c r="B1614"/>
      <c r="C1614"/>
      <c r="D1614"/>
    </row>
    <row r="1615" spans="1:4" x14ac:dyDescent="0.25">
      <c r="A1615"/>
      <c r="B1615"/>
      <c r="C1615"/>
      <c r="D1615"/>
    </row>
    <row r="1616" spans="1:4" x14ac:dyDescent="0.25">
      <c r="A1616"/>
      <c r="B1616"/>
      <c r="C1616"/>
      <c r="D1616"/>
    </row>
    <row r="1617" spans="1:4" x14ac:dyDescent="0.25">
      <c r="A1617"/>
      <c r="B1617"/>
      <c r="C1617"/>
      <c r="D1617"/>
    </row>
    <row r="1618" spans="1:4" x14ac:dyDescent="0.25">
      <c r="A1618"/>
      <c r="B1618"/>
      <c r="C1618"/>
      <c r="D1618"/>
    </row>
    <row r="1619" spans="1:4" x14ac:dyDescent="0.25">
      <c r="A1619"/>
      <c r="B1619"/>
      <c r="C1619"/>
      <c r="D1619"/>
    </row>
    <row r="1620" spans="1:4" x14ac:dyDescent="0.25">
      <c r="A1620"/>
      <c r="B1620"/>
      <c r="C1620"/>
      <c r="D1620"/>
    </row>
    <row r="1621" spans="1:4" x14ac:dyDescent="0.25">
      <c r="A1621"/>
      <c r="B1621"/>
      <c r="C1621"/>
      <c r="D1621"/>
    </row>
    <row r="1622" spans="1:4" x14ac:dyDescent="0.25">
      <c r="A1622"/>
      <c r="B1622"/>
      <c r="C1622"/>
      <c r="D1622"/>
    </row>
    <row r="1623" spans="1:4" x14ac:dyDescent="0.25">
      <c r="A1623"/>
      <c r="B1623"/>
      <c r="C1623"/>
      <c r="D1623"/>
    </row>
    <row r="1624" spans="1:4" x14ac:dyDescent="0.25">
      <c r="A1624"/>
      <c r="B1624"/>
      <c r="C1624"/>
      <c r="D1624"/>
    </row>
    <row r="1625" spans="1:4" x14ac:dyDescent="0.25">
      <c r="A1625"/>
      <c r="B1625"/>
      <c r="C1625"/>
      <c r="D1625"/>
    </row>
    <row r="1626" spans="1:4" x14ac:dyDescent="0.25">
      <c r="A1626"/>
      <c r="B1626"/>
      <c r="C1626"/>
      <c r="D1626"/>
    </row>
    <row r="1627" spans="1:4" x14ac:dyDescent="0.25">
      <c r="A1627"/>
      <c r="B1627"/>
      <c r="C1627"/>
      <c r="D1627"/>
    </row>
    <row r="1628" spans="1:4" x14ac:dyDescent="0.25">
      <c r="A1628"/>
      <c r="B1628"/>
      <c r="C1628"/>
      <c r="D1628"/>
    </row>
    <row r="1629" spans="1:4" x14ac:dyDescent="0.25">
      <c r="A1629"/>
      <c r="B1629"/>
      <c r="C1629"/>
      <c r="D1629"/>
    </row>
    <row r="1630" spans="1:4" x14ac:dyDescent="0.25">
      <c r="A1630"/>
      <c r="B1630"/>
      <c r="C1630"/>
      <c r="D1630"/>
    </row>
    <row r="1631" spans="1:4" x14ac:dyDescent="0.25">
      <c r="A1631"/>
      <c r="B1631"/>
      <c r="C1631"/>
      <c r="D1631"/>
    </row>
    <row r="1632" spans="1:4" x14ac:dyDescent="0.25">
      <c r="A1632"/>
      <c r="B1632"/>
      <c r="C1632"/>
      <c r="D1632"/>
    </row>
    <row r="1633" spans="1:4" x14ac:dyDescent="0.25">
      <c r="A1633"/>
      <c r="B1633"/>
      <c r="C1633"/>
      <c r="D1633"/>
    </row>
    <row r="1634" spans="1:4" x14ac:dyDescent="0.25">
      <c r="A1634"/>
      <c r="B1634"/>
      <c r="C1634"/>
      <c r="D1634"/>
    </row>
    <row r="1635" spans="1:4" x14ac:dyDescent="0.25">
      <c r="A1635"/>
      <c r="B1635"/>
      <c r="C1635"/>
      <c r="D1635"/>
    </row>
    <row r="1636" spans="1:4" x14ac:dyDescent="0.25">
      <c r="A1636"/>
      <c r="B1636"/>
      <c r="C1636"/>
      <c r="D1636"/>
    </row>
    <row r="1637" spans="1:4" x14ac:dyDescent="0.25">
      <c r="A1637"/>
      <c r="B1637"/>
      <c r="C1637"/>
      <c r="D1637"/>
    </row>
    <row r="1638" spans="1:4" x14ac:dyDescent="0.25">
      <c r="A1638"/>
      <c r="B1638"/>
      <c r="C1638"/>
      <c r="D1638"/>
    </row>
    <row r="1639" spans="1:4" x14ac:dyDescent="0.25">
      <c r="A1639"/>
      <c r="B1639"/>
      <c r="C1639"/>
      <c r="D1639"/>
    </row>
    <row r="1640" spans="1:4" x14ac:dyDescent="0.25">
      <c r="A1640"/>
      <c r="B1640"/>
      <c r="C1640"/>
      <c r="D1640"/>
    </row>
    <row r="1641" spans="1:4" x14ac:dyDescent="0.25">
      <c r="A1641"/>
      <c r="B1641"/>
      <c r="C1641"/>
      <c r="D1641"/>
    </row>
    <row r="1642" spans="1:4" x14ac:dyDescent="0.25">
      <c r="A1642"/>
      <c r="B1642"/>
      <c r="C1642"/>
      <c r="D1642"/>
    </row>
    <row r="1643" spans="1:4" x14ac:dyDescent="0.25">
      <c r="A1643"/>
      <c r="B1643"/>
      <c r="C1643"/>
      <c r="D1643"/>
    </row>
    <row r="1644" spans="1:4" x14ac:dyDescent="0.25">
      <c r="A1644"/>
      <c r="B1644"/>
      <c r="C1644"/>
      <c r="D1644"/>
    </row>
    <row r="1645" spans="1:4" x14ac:dyDescent="0.25">
      <c r="A1645"/>
      <c r="B1645"/>
      <c r="C1645"/>
      <c r="D1645"/>
    </row>
    <row r="1646" spans="1:4" x14ac:dyDescent="0.25">
      <c r="A1646"/>
      <c r="B1646"/>
      <c r="C1646"/>
      <c r="D1646"/>
    </row>
    <row r="1647" spans="1:4" x14ac:dyDescent="0.25">
      <c r="A1647"/>
      <c r="B1647"/>
      <c r="C1647"/>
      <c r="D1647"/>
    </row>
    <row r="1648" spans="1:4" x14ac:dyDescent="0.25">
      <c r="A1648"/>
      <c r="B1648"/>
      <c r="C1648"/>
      <c r="D1648"/>
    </row>
    <row r="1649" spans="1:4" x14ac:dyDescent="0.25">
      <c r="A1649"/>
      <c r="B1649"/>
      <c r="C1649"/>
      <c r="D1649"/>
    </row>
    <row r="1650" spans="1:4" x14ac:dyDescent="0.25">
      <c r="A1650"/>
      <c r="B1650"/>
      <c r="C1650"/>
      <c r="D1650"/>
    </row>
    <row r="1651" spans="1:4" x14ac:dyDescent="0.25">
      <c r="A1651"/>
      <c r="B1651"/>
      <c r="C1651"/>
      <c r="D1651"/>
    </row>
    <row r="1652" spans="1:4" x14ac:dyDescent="0.25">
      <c r="A1652"/>
      <c r="B1652"/>
      <c r="C1652"/>
      <c r="D1652"/>
    </row>
    <row r="1653" spans="1:4" x14ac:dyDescent="0.25">
      <c r="A1653"/>
      <c r="B1653"/>
      <c r="C1653"/>
      <c r="D1653"/>
    </row>
    <row r="1654" spans="1:4" x14ac:dyDescent="0.25">
      <c r="A1654"/>
      <c r="B1654"/>
      <c r="C1654"/>
      <c r="D1654"/>
    </row>
    <row r="1655" spans="1:4" x14ac:dyDescent="0.25">
      <c r="A1655"/>
      <c r="B1655"/>
      <c r="C1655"/>
      <c r="D1655"/>
    </row>
    <row r="1656" spans="1:4" x14ac:dyDescent="0.25">
      <c r="A1656"/>
      <c r="B1656"/>
      <c r="C1656"/>
      <c r="D1656"/>
    </row>
    <row r="1657" spans="1:4" x14ac:dyDescent="0.25">
      <c r="A1657"/>
      <c r="B1657"/>
      <c r="C1657"/>
      <c r="D1657"/>
    </row>
    <row r="1658" spans="1:4" x14ac:dyDescent="0.25">
      <c r="A1658"/>
      <c r="B1658"/>
      <c r="C1658"/>
      <c r="D1658"/>
    </row>
    <row r="1659" spans="1:4" x14ac:dyDescent="0.25">
      <c r="A1659"/>
      <c r="B1659"/>
      <c r="C1659"/>
      <c r="D1659"/>
    </row>
    <row r="1660" spans="1:4" x14ac:dyDescent="0.25">
      <c r="A1660"/>
      <c r="B1660"/>
      <c r="C1660"/>
      <c r="D1660"/>
    </row>
    <row r="1661" spans="1:4" x14ac:dyDescent="0.25">
      <c r="A1661"/>
      <c r="B1661"/>
      <c r="C1661"/>
      <c r="D1661"/>
    </row>
    <row r="1662" spans="1:4" x14ac:dyDescent="0.25">
      <c r="A1662"/>
      <c r="B1662"/>
      <c r="C1662"/>
      <c r="D1662"/>
    </row>
    <row r="1663" spans="1:4" x14ac:dyDescent="0.25">
      <c r="A1663"/>
      <c r="B1663"/>
      <c r="C1663"/>
      <c r="D1663"/>
    </row>
    <row r="1664" spans="1:4" x14ac:dyDescent="0.25">
      <c r="A1664"/>
      <c r="B1664"/>
      <c r="C1664"/>
      <c r="D1664"/>
    </row>
    <row r="1665" spans="1:4" x14ac:dyDescent="0.25">
      <c r="A1665"/>
      <c r="B1665"/>
      <c r="C1665"/>
      <c r="D1665"/>
    </row>
    <row r="1666" spans="1:4" x14ac:dyDescent="0.25">
      <c r="A1666"/>
      <c r="B1666"/>
      <c r="C1666"/>
      <c r="D1666"/>
    </row>
    <row r="1667" spans="1:4" x14ac:dyDescent="0.25">
      <c r="A1667"/>
      <c r="B1667"/>
      <c r="C1667"/>
      <c r="D1667"/>
    </row>
    <row r="1668" spans="1:4" x14ac:dyDescent="0.25">
      <c r="A1668"/>
      <c r="B1668"/>
      <c r="C1668"/>
      <c r="D1668"/>
    </row>
    <row r="1669" spans="1:4" x14ac:dyDescent="0.25">
      <c r="A1669"/>
      <c r="B1669"/>
      <c r="C1669"/>
      <c r="D1669"/>
    </row>
    <row r="1670" spans="1:4" x14ac:dyDescent="0.25">
      <c r="A1670"/>
      <c r="B1670"/>
      <c r="C1670"/>
      <c r="D1670"/>
    </row>
    <row r="1671" spans="1:4" x14ac:dyDescent="0.25">
      <c r="A1671"/>
      <c r="B1671"/>
      <c r="C1671"/>
      <c r="D1671"/>
    </row>
    <row r="1672" spans="1:4" x14ac:dyDescent="0.25">
      <c r="A1672"/>
      <c r="B1672"/>
      <c r="C1672"/>
      <c r="D1672"/>
    </row>
    <row r="1673" spans="1:4" x14ac:dyDescent="0.25">
      <c r="A1673"/>
      <c r="B1673"/>
      <c r="C1673"/>
      <c r="D1673"/>
    </row>
    <row r="1674" spans="1:4" x14ac:dyDescent="0.25">
      <c r="A1674"/>
      <c r="B1674"/>
      <c r="C1674"/>
      <c r="D1674"/>
    </row>
    <row r="1675" spans="1:4" x14ac:dyDescent="0.25">
      <c r="A1675"/>
      <c r="B1675"/>
      <c r="C1675"/>
      <c r="D1675"/>
    </row>
    <row r="1676" spans="1:4" x14ac:dyDescent="0.25">
      <c r="A1676"/>
      <c r="B1676"/>
      <c r="C1676"/>
      <c r="D1676"/>
    </row>
    <row r="1677" spans="1:4" x14ac:dyDescent="0.25">
      <c r="A1677"/>
      <c r="B1677"/>
      <c r="C1677"/>
      <c r="D1677"/>
    </row>
    <row r="1678" spans="1:4" x14ac:dyDescent="0.25">
      <c r="A1678"/>
      <c r="B1678"/>
      <c r="C1678"/>
      <c r="D1678"/>
    </row>
    <row r="1679" spans="1:4" x14ac:dyDescent="0.25">
      <c r="A1679"/>
      <c r="B1679"/>
      <c r="C1679"/>
      <c r="D1679"/>
    </row>
    <row r="1680" spans="1:4" x14ac:dyDescent="0.25">
      <c r="A1680"/>
      <c r="B1680"/>
      <c r="C1680"/>
      <c r="D1680"/>
    </row>
    <row r="1681" spans="1:4" x14ac:dyDescent="0.25">
      <c r="A1681"/>
      <c r="B1681"/>
      <c r="C1681"/>
      <c r="D1681"/>
    </row>
    <row r="1682" spans="1:4" x14ac:dyDescent="0.25">
      <c r="A1682"/>
      <c r="B1682"/>
      <c r="C1682"/>
      <c r="D1682"/>
    </row>
    <row r="1683" spans="1:4" x14ac:dyDescent="0.25">
      <c r="A1683"/>
      <c r="B1683"/>
      <c r="C1683"/>
      <c r="D1683"/>
    </row>
    <row r="1684" spans="1:4" x14ac:dyDescent="0.25">
      <c r="A1684"/>
      <c r="B1684"/>
      <c r="C1684"/>
      <c r="D1684"/>
    </row>
    <row r="1685" spans="1:4" x14ac:dyDescent="0.25">
      <c r="A1685"/>
      <c r="B1685"/>
      <c r="C1685"/>
      <c r="D1685"/>
    </row>
    <row r="1686" spans="1:4" x14ac:dyDescent="0.25">
      <c r="A1686"/>
      <c r="B1686"/>
      <c r="C1686"/>
      <c r="D1686"/>
    </row>
    <row r="1687" spans="1:4" x14ac:dyDescent="0.25">
      <c r="A1687"/>
      <c r="B1687"/>
      <c r="C1687"/>
      <c r="D1687"/>
    </row>
    <row r="1688" spans="1:4" x14ac:dyDescent="0.25">
      <c r="A1688"/>
      <c r="B1688"/>
      <c r="C1688"/>
      <c r="D1688"/>
    </row>
    <row r="1689" spans="1:4" x14ac:dyDescent="0.25">
      <c r="A1689"/>
      <c r="B1689"/>
      <c r="C1689"/>
      <c r="D1689"/>
    </row>
    <row r="1690" spans="1:4" x14ac:dyDescent="0.25">
      <c r="A1690"/>
      <c r="B1690"/>
      <c r="C1690"/>
      <c r="D1690"/>
    </row>
    <row r="1691" spans="1:4" x14ac:dyDescent="0.25">
      <c r="A1691"/>
      <c r="B1691"/>
      <c r="C1691"/>
      <c r="D1691"/>
    </row>
    <row r="1692" spans="1:4" x14ac:dyDescent="0.25">
      <c r="A1692"/>
      <c r="B1692"/>
      <c r="C1692"/>
      <c r="D1692"/>
    </row>
    <row r="1693" spans="1:4" x14ac:dyDescent="0.25">
      <c r="A1693"/>
      <c r="B1693"/>
      <c r="C1693"/>
      <c r="D1693"/>
    </row>
    <row r="1694" spans="1:4" x14ac:dyDescent="0.25">
      <c r="A1694"/>
      <c r="B1694"/>
      <c r="C1694"/>
      <c r="D1694"/>
    </row>
    <row r="1695" spans="1:4" x14ac:dyDescent="0.25">
      <c r="A1695"/>
      <c r="B1695"/>
      <c r="C1695"/>
      <c r="D1695"/>
    </row>
    <row r="1696" spans="1:4" x14ac:dyDescent="0.25">
      <c r="A1696"/>
      <c r="B1696"/>
      <c r="C1696"/>
      <c r="D1696"/>
    </row>
    <row r="1697" spans="1:4" x14ac:dyDescent="0.25">
      <c r="A1697"/>
      <c r="B1697"/>
      <c r="C1697"/>
      <c r="D1697"/>
    </row>
    <row r="1698" spans="1:4" x14ac:dyDescent="0.25">
      <c r="A1698"/>
      <c r="B1698"/>
      <c r="C1698"/>
      <c r="D1698"/>
    </row>
    <row r="1699" spans="1:4" x14ac:dyDescent="0.25">
      <c r="A1699"/>
      <c r="B1699"/>
      <c r="C1699"/>
      <c r="D1699"/>
    </row>
    <row r="1700" spans="1:4" x14ac:dyDescent="0.25">
      <c r="A1700"/>
      <c r="B1700"/>
      <c r="C1700"/>
      <c r="D1700"/>
    </row>
    <row r="1701" spans="1:4" x14ac:dyDescent="0.25">
      <c r="A1701"/>
      <c r="B1701"/>
      <c r="C1701"/>
      <c r="D1701"/>
    </row>
    <row r="1702" spans="1:4" x14ac:dyDescent="0.25">
      <c r="A1702"/>
      <c r="B1702"/>
      <c r="C1702"/>
      <c r="D1702"/>
    </row>
    <row r="1703" spans="1:4" x14ac:dyDescent="0.25">
      <c r="A1703"/>
      <c r="B1703"/>
      <c r="C1703"/>
      <c r="D1703"/>
    </row>
    <row r="1704" spans="1:4" x14ac:dyDescent="0.25">
      <c r="A1704"/>
      <c r="B1704"/>
      <c r="C1704"/>
      <c r="D1704"/>
    </row>
    <row r="1705" spans="1:4" x14ac:dyDescent="0.25">
      <c r="A1705"/>
      <c r="B1705"/>
      <c r="C1705"/>
      <c r="D1705"/>
    </row>
    <row r="1706" spans="1:4" x14ac:dyDescent="0.25">
      <c r="A1706"/>
      <c r="B1706"/>
      <c r="C1706"/>
      <c r="D1706"/>
    </row>
    <row r="1707" spans="1:4" x14ac:dyDescent="0.25">
      <c r="A1707"/>
      <c r="B1707"/>
      <c r="C1707"/>
      <c r="D1707"/>
    </row>
    <row r="1708" spans="1:4" x14ac:dyDescent="0.25">
      <c r="A1708"/>
      <c r="B1708"/>
      <c r="C1708"/>
      <c r="D1708"/>
    </row>
    <row r="1709" spans="1:4" x14ac:dyDescent="0.25">
      <c r="A1709"/>
      <c r="B1709"/>
      <c r="C1709"/>
      <c r="D1709"/>
    </row>
    <row r="1710" spans="1:4" x14ac:dyDescent="0.25">
      <c r="A1710"/>
      <c r="B1710"/>
      <c r="C1710"/>
      <c r="D1710"/>
    </row>
    <row r="1711" spans="1:4" x14ac:dyDescent="0.25">
      <c r="A1711"/>
      <c r="B1711"/>
      <c r="C1711"/>
      <c r="D1711"/>
    </row>
    <row r="1712" spans="1:4" x14ac:dyDescent="0.25">
      <c r="A1712"/>
      <c r="B1712"/>
      <c r="C1712"/>
      <c r="D1712"/>
    </row>
    <row r="1713" spans="1:4" x14ac:dyDescent="0.25">
      <c r="A1713"/>
      <c r="B1713"/>
      <c r="C1713"/>
      <c r="D1713"/>
    </row>
    <row r="1714" spans="1:4" x14ac:dyDescent="0.25">
      <c r="A1714"/>
      <c r="B1714"/>
      <c r="C1714"/>
      <c r="D1714"/>
    </row>
    <row r="1715" spans="1:4" x14ac:dyDescent="0.25">
      <c r="A1715"/>
      <c r="B1715"/>
      <c r="C1715"/>
      <c r="D1715"/>
    </row>
    <row r="1716" spans="1:4" x14ac:dyDescent="0.25">
      <c r="A1716"/>
      <c r="B1716"/>
      <c r="C1716"/>
      <c r="D1716"/>
    </row>
    <row r="1717" spans="1:4" x14ac:dyDescent="0.25">
      <c r="A1717"/>
      <c r="B1717"/>
      <c r="C1717"/>
      <c r="D1717"/>
    </row>
    <row r="1718" spans="1:4" x14ac:dyDescent="0.25">
      <c r="A1718"/>
      <c r="B1718"/>
      <c r="C1718"/>
      <c r="D1718"/>
    </row>
    <row r="1719" spans="1:4" x14ac:dyDescent="0.25">
      <c r="A1719"/>
      <c r="B1719"/>
      <c r="C1719"/>
      <c r="D1719"/>
    </row>
    <row r="1720" spans="1:4" x14ac:dyDescent="0.25">
      <c r="A1720"/>
      <c r="B1720"/>
      <c r="C1720"/>
      <c r="D1720"/>
    </row>
    <row r="1721" spans="1:4" x14ac:dyDescent="0.25">
      <c r="A1721"/>
      <c r="B1721"/>
      <c r="C1721"/>
      <c r="D1721"/>
    </row>
    <row r="1722" spans="1:4" x14ac:dyDescent="0.25">
      <c r="A1722"/>
      <c r="B1722"/>
      <c r="C1722"/>
      <c r="D1722"/>
    </row>
    <row r="1723" spans="1:4" x14ac:dyDescent="0.25">
      <c r="A1723"/>
      <c r="B1723"/>
      <c r="C1723"/>
      <c r="D1723"/>
    </row>
    <row r="1724" spans="1:4" x14ac:dyDescent="0.25">
      <c r="A1724"/>
      <c r="B1724"/>
      <c r="C1724"/>
      <c r="D1724"/>
    </row>
    <row r="1725" spans="1:4" x14ac:dyDescent="0.25">
      <c r="A1725"/>
      <c r="B1725"/>
      <c r="C1725"/>
      <c r="D1725"/>
    </row>
    <row r="1726" spans="1:4" x14ac:dyDescent="0.25">
      <c r="A1726"/>
      <c r="B1726"/>
      <c r="C1726"/>
      <c r="D1726"/>
    </row>
    <row r="1727" spans="1:4" x14ac:dyDescent="0.25">
      <c r="A1727"/>
      <c r="B1727"/>
      <c r="C1727"/>
      <c r="D1727"/>
    </row>
    <row r="1728" spans="1:4" x14ac:dyDescent="0.25">
      <c r="A1728"/>
      <c r="B1728"/>
      <c r="C1728"/>
      <c r="D1728"/>
    </row>
    <row r="1729" spans="1:4" x14ac:dyDescent="0.25">
      <c r="A1729"/>
      <c r="B1729"/>
      <c r="C1729"/>
      <c r="D1729"/>
    </row>
    <row r="1730" spans="1:4" x14ac:dyDescent="0.25">
      <c r="A1730"/>
      <c r="B1730"/>
      <c r="C1730"/>
      <c r="D1730"/>
    </row>
    <row r="1731" spans="1:4" x14ac:dyDescent="0.25">
      <c r="A1731"/>
      <c r="B1731"/>
      <c r="C1731"/>
      <c r="D1731"/>
    </row>
    <row r="1732" spans="1:4" x14ac:dyDescent="0.25">
      <c r="A1732"/>
      <c r="B1732"/>
      <c r="C1732"/>
      <c r="D1732"/>
    </row>
    <row r="1733" spans="1:4" x14ac:dyDescent="0.25">
      <c r="A1733"/>
      <c r="B1733"/>
      <c r="C1733"/>
      <c r="D1733"/>
    </row>
    <row r="1734" spans="1:4" x14ac:dyDescent="0.25">
      <c r="A1734"/>
      <c r="B1734"/>
      <c r="C1734"/>
      <c r="D1734"/>
    </row>
    <row r="1735" spans="1:4" x14ac:dyDescent="0.25">
      <c r="A1735"/>
      <c r="B1735"/>
      <c r="C1735"/>
      <c r="D1735"/>
    </row>
    <row r="1736" spans="1:4" x14ac:dyDescent="0.25">
      <c r="A1736"/>
      <c r="B1736"/>
      <c r="C1736"/>
      <c r="D1736"/>
    </row>
    <row r="1737" spans="1:4" x14ac:dyDescent="0.25">
      <c r="A1737"/>
      <c r="B1737"/>
      <c r="C1737"/>
      <c r="D1737"/>
    </row>
    <row r="1738" spans="1:4" x14ac:dyDescent="0.25">
      <c r="A1738"/>
      <c r="B1738"/>
      <c r="C1738"/>
      <c r="D1738"/>
    </row>
    <row r="1739" spans="1:4" x14ac:dyDescent="0.25">
      <c r="A1739"/>
      <c r="B1739"/>
      <c r="C1739"/>
      <c r="D1739"/>
    </row>
    <row r="1740" spans="1:4" x14ac:dyDescent="0.25">
      <c r="A1740"/>
      <c r="B1740"/>
      <c r="C1740"/>
      <c r="D1740"/>
    </row>
    <row r="1741" spans="1:4" x14ac:dyDescent="0.25">
      <c r="A1741"/>
      <c r="B1741"/>
      <c r="C1741"/>
      <c r="D1741"/>
    </row>
    <row r="1742" spans="1:4" x14ac:dyDescent="0.25">
      <c r="A1742"/>
      <c r="B1742"/>
      <c r="C1742"/>
      <c r="D1742"/>
    </row>
    <row r="1743" spans="1:4" x14ac:dyDescent="0.25">
      <c r="A1743"/>
      <c r="B1743"/>
      <c r="C1743"/>
      <c r="D1743"/>
    </row>
    <row r="1744" spans="1:4" x14ac:dyDescent="0.25">
      <c r="A1744"/>
      <c r="B1744"/>
      <c r="C1744"/>
      <c r="D1744"/>
    </row>
    <row r="1745" spans="1:4" x14ac:dyDescent="0.25">
      <c r="A1745"/>
      <c r="B1745"/>
      <c r="C1745"/>
      <c r="D1745"/>
    </row>
    <row r="1746" spans="1:4" x14ac:dyDescent="0.25">
      <c r="A1746"/>
      <c r="B1746"/>
      <c r="C1746"/>
      <c r="D1746"/>
    </row>
    <row r="1747" spans="1:4" x14ac:dyDescent="0.25">
      <c r="A1747"/>
      <c r="B1747"/>
      <c r="C1747"/>
      <c r="D1747"/>
    </row>
    <row r="1748" spans="1:4" x14ac:dyDescent="0.25">
      <c r="A1748"/>
      <c r="B1748"/>
      <c r="C1748"/>
      <c r="D1748"/>
    </row>
    <row r="1749" spans="1:4" x14ac:dyDescent="0.25">
      <c r="A1749"/>
      <c r="B1749"/>
      <c r="C1749"/>
      <c r="D1749"/>
    </row>
    <row r="1750" spans="1:4" x14ac:dyDescent="0.25">
      <c r="A1750"/>
      <c r="B1750"/>
      <c r="C1750"/>
      <c r="D1750"/>
    </row>
    <row r="1751" spans="1:4" x14ac:dyDescent="0.25">
      <c r="A1751"/>
      <c r="B1751"/>
      <c r="C1751"/>
      <c r="D1751"/>
    </row>
    <row r="1752" spans="1:4" x14ac:dyDescent="0.25">
      <c r="A1752"/>
      <c r="B1752"/>
      <c r="C1752"/>
      <c r="D1752"/>
    </row>
    <row r="1753" spans="1:4" x14ac:dyDescent="0.25">
      <c r="A1753"/>
      <c r="B1753"/>
      <c r="C1753"/>
      <c r="D1753"/>
    </row>
    <row r="1754" spans="1:4" x14ac:dyDescent="0.25">
      <c r="A1754"/>
      <c r="B1754"/>
      <c r="C1754"/>
      <c r="D1754"/>
    </row>
    <row r="1755" spans="1:4" x14ac:dyDescent="0.25">
      <c r="A1755"/>
      <c r="B1755"/>
      <c r="C1755"/>
      <c r="D1755"/>
    </row>
    <row r="1756" spans="1:4" x14ac:dyDescent="0.25">
      <c r="A1756"/>
      <c r="B1756"/>
      <c r="C1756"/>
      <c r="D1756"/>
    </row>
    <row r="1757" spans="1:4" x14ac:dyDescent="0.25">
      <c r="A1757"/>
      <c r="B1757"/>
      <c r="C1757"/>
      <c r="D1757"/>
    </row>
    <row r="1758" spans="1:4" x14ac:dyDescent="0.25">
      <c r="A1758"/>
      <c r="B1758"/>
      <c r="C1758"/>
      <c r="D1758"/>
    </row>
    <row r="1759" spans="1:4" x14ac:dyDescent="0.25">
      <c r="A1759"/>
      <c r="B1759"/>
      <c r="C1759"/>
      <c r="D1759"/>
    </row>
    <row r="1760" spans="1:4" x14ac:dyDescent="0.25">
      <c r="A1760"/>
      <c r="B1760"/>
      <c r="C1760"/>
      <c r="D1760"/>
    </row>
    <row r="1761" spans="1:4" x14ac:dyDescent="0.25">
      <c r="A1761"/>
      <c r="B1761"/>
      <c r="C1761"/>
      <c r="D1761"/>
    </row>
    <row r="1762" spans="1:4" x14ac:dyDescent="0.25">
      <c r="A1762"/>
      <c r="B1762"/>
      <c r="C1762"/>
      <c r="D1762"/>
    </row>
    <row r="1763" spans="1:4" x14ac:dyDescent="0.25">
      <c r="A1763"/>
      <c r="B1763"/>
      <c r="C1763"/>
      <c r="D1763"/>
    </row>
    <row r="1764" spans="1:4" x14ac:dyDescent="0.25">
      <c r="A1764"/>
      <c r="B1764"/>
      <c r="C1764"/>
      <c r="D1764"/>
    </row>
    <row r="1765" spans="1:4" x14ac:dyDescent="0.25">
      <c r="A1765"/>
      <c r="B1765"/>
      <c r="C1765"/>
      <c r="D1765"/>
    </row>
    <row r="1766" spans="1:4" x14ac:dyDescent="0.25">
      <c r="A1766"/>
      <c r="B1766"/>
      <c r="C1766"/>
      <c r="D1766"/>
    </row>
    <row r="1767" spans="1:4" x14ac:dyDescent="0.25">
      <c r="A1767"/>
      <c r="B1767"/>
      <c r="C1767"/>
      <c r="D1767"/>
    </row>
    <row r="1768" spans="1:4" x14ac:dyDescent="0.25">
      <c r="A1768"/>
      <c r="B1768"/>
      <c r="C1768"/>
      <c r="D1768"/>
    </row>
    <row r="1769" spans="1:4" x14ac:dyDescent="0.25">
      <c r="A1769"/>
      <c r="B1769"/>
      <c r="C1769"/>
      <c r="D1769"/>
    </row>
    <row r="1770" spans="1:4" x14ac:dyDescent="0.25">
      <c r="A1770"/>
      <c r="B1770"/>
      <c r="C1770"/>
      <c r="D1770"/>
    </row>
    <row r="1771" spans="1:4" x14ac:dyDescent="0.25">
      <c r="A1771"/>
      <c r="B1771"/>
      <c r="C1771"/>
      <c r="D1771"/>
    </row>
    <row r="1772" spans="1:4" x14ac:dyDescent="0.25">
      <c r="A1772"/>
      <c r="B1772"/>
      <c r="C1772"/>
      <c r="D1772"/>
    </row>
    <row r="1773" spans="1:4" x14ac:dyDescent="0.25">
      <c r="A1773"/>
      <c r="B1773"/>
      <c r="C1773"/>
      <c r="D1773"/>
    </row>
    <row r="1774" spans="1:4" x14ac:dyDescent="0.25">
      <c r="A1774"/>
      <c r="B1774"/>
      <c r="C1774"/>
      <c r="D1774"/>
    </row>
    <row r="1775" spans="1:4" x14ac:dyDescent="0.25">
      <c r="A1775"/>
      <c r="B1775"/>
      <c r="C1775"/>
      <c r="D1775"/>
    </row>
    <row r="1776" spans="1:4" x14ac:dyDescent="0.25">
      <c r="A1776"/>
      <c r="B1776"/>
      <c r="C1776"/>
      <c r="D1776"/>
    </row>
    <row r="1777" spans="1:4" x14ac:dyDescent="0.25">
      <c r="A1777"/>
      <c r="B1777"/>
      <c r="C1777"/>
      <c r="D1777"/>
    </row>
    <row r="1778" spans="1:4" x14ac:dyDescent="0.25">
      <c r="A1778"/>
      <c r="B1778"/>
      <c r="C1778"/>
      <c r="D1778"/>
    </row>
    <row r="1779" spans="1:4" x14ac:dyDescent="0.25">
      <c r="A1779"/>
      <c r="B1779"/>
      <c r="C1779"/>
      <c r="D1779"/>
    </row>
    <row r="1780" spans="1:4" x14ac:dyDescent="0.25">
      <c r="A1780"/>
      <c r="B1780"/>
      <c r="C1780"/>
      <c r="D1780"/>
    </row>
    <row r="1781" spans="1:4" x14ac:dyDescent="0.25">
      <c r="A1781"/>
      <c r="B1781"/>
      <c r="C1781"/>
      <c r="D1781"/>
    </row>
    <row r="1782" spans="1:4" x14ac:dyDescent="0.25">
      <c r="A1782"/>
      <c r="B1782"/>
      <c r="C1782"/>
      <c r="D1782"/>
    </row>
    <row r="1783" spans="1:4" x14ac:dyDescent="0.25">
      <c r="A1783"/>
      <c r="B1783"/>
      <c r="C1783"/>
      <c r="D1783"/>
    </row>
    <row r="1784" spans="1:4" x14ac:dyDescent="0.25">
      <c r="A1784"/>
      <c r="B1784"/>
      <c r="C1784"/>
      <c r="D1784"/>
    </row>
    <row r="1785" spans="1:4" x14ac:dyDescent="0.25">
      <c r="A1785"/>
      <c r="B1785"/>
      <c r="C1785"/>
      <c r="D1785"/>
    </row>
    <row r="1786" spans="1:4" x14ac:dyDescent="0.25">
      <c r="A1786"/>
      <c r="B1786"/>
      <c r="C1786"/>
      <c r="D1786"/>
    </row>
    <row r="1787" spans="1:4" x14ac:dyDescent="0.25">
      <c r="A1787"/>
      <c r="B1787"/>
      <c r="C1787"/>
      <c r="D1787"/>
    </row>
    <row r="1788" spans="1:4" x14ac:dyDescent="0.25">
      <c r="A1788"/>
      <c r="B1788"/>
      <c r="C1788"/>
      <c r="D1788"/>
    </row>
    <row r="1789" spans="1:4" x14ac:dyDescent="0.25">
      <c r="A1789"/>
      <c r="B1789"/>
      <c r="C1789"/>
      <c r="D1789"/>
    </row>
    <row r="1790" spans="1:4" x14ac:dyDescent="0.25">
      <c r="A1790"/>
      <c r="B1790"/>
      <c r="C1790"/>
      <c r="D1790"/>
    </row>
    <row r="1791" spans="1:4" x14ac:dyDescent="0.25">
      <c r="A1791"/>
      <c r="B1791"/>
      <c r="C1791"/>
      <c r="D1791"/>
    </row>
    <row r="1792" spans="1:4" x14ac:dyDescent="0.25">
      <c r="A1792"/>
      <c r="B1792"/>
      <c r="C1792"/>
      <c r="D1792"/>
    </row>
    <row r="1793" spans="1:4" x14ac:dyDescent="0.25">
      <c r="A1793"/>
      <c r="B1793"/>
      <c r="C1793"/>
      <c r="D1793"/>
    </row>
    <row r="1794" spans="1:4" x14ac:dyDescent="0.25">
      <c r="A1794"/>
      <c r="B1794"/>
      <c r="C1794"/>
      <c r="D1794"/>
    </row>
    <row r="1795" spans="1:4" x14ac:dyDescent="0.25">
      <c r="A1795"/>
      <c r="B1795"/>
      <c r="C1795"/>
      <c r="D1795"/>
    </row>
    <row r="1796" spans="1:4" x14ac:dyDescent="0.25">
      <c r="A1796"/>
      <c r="B1796"/>
      <c r="C1796"/>
      <c r="D1796"/>
    </row>
    <row r="1797" spans="1:4" x14ac:dyDescent="0.25">
      <c r="A1797"/>
      <c r="B1797"/>
      <c r="C1797"/>
      <c r="D1797"/>
    </row>
    <row r="1798" spans="1:4" x14ac:dyDescent="0.25">
      <c r="A1798"/>
      <c r="B1798"/>
      <c r="C1798"/>
      <c r="D1798"/>
    </row>
    <row r="1799" spans="1:4" x14ac:dyDescent="0.25">
      <c r="A1799"/>
      <c r="B1799"/>
      <c r="C1799"/>
      <c r="D1799"/>
    </row>
    <row r="1800" spans="1:4" x14ac:dyDescent="0.25">
      <c r="A1800"/>
      <c r="B1800"/>
      <c r="C1800"/>
      <c r="D1800"/>
    </row>
    <row r="1801" spans="1:4" x14ac:dyDescent="0.25">
      <c r="A1801"/>
      <c r="B1801"/>
      <c r="C1801"/>
      <c r="D1801"/>
    </row>
    <row r="1802" spans="1:4" x14ac:dyDescent="0.25">
      <c r="A1802"/>
      <c r="B1802"/>
      <c r="C1802"/>
      <c r="D1802"/>
    </row>
    <row r="1803" spans="1:4" x14ac:dyDescent="0.25">
      <c r="A1803"/>
      <c r="B1803"/>
      <c r="C1803"/>
      <c r="D1803"/>
    </row>
    <row r="1804" spans="1:4" x14ac:dyDescent="0.25">
      <c r="A1804"/>
      <c r="B1804"/>
      <c r="C1804"/>
      <c r="D1804"/>
    </row>
    <row r="1805" spans="1:4" x14ac:dyDescent="0.25">
      <c r="A1805"/>
      <c r="B1805"/>
      <c r="C1805"/>
      <c r="D1805"/>
    </row>
    <row r="1806" spans="1:4" x14ac:dyDescent="0.25">
      <c r="A1806"/>
      <c r="B1806"/>
      <c r="C1806"/>
      <c r="D1806"/>
    </row>
    <row r="1807" spans="1:4" x14ac:dyDescent="0.25">
      <c r="A1807"/>
      <c r="B1807"/>
      <c r="C1807"/>
      <c r="D1807"/>
    </row>
    <row r="1808" spans="1:4" x14ac:dyDescent="0.25">
      <c r="A1808"/>
      <c r="B1808"/>
      <c r="C1808"/>
      <c r="D1808"/>
    </row>
    <row r="1809" spans="1:4" x14ac:dyDescent="0.25">
      <c r="A1809"/>
      <c r="B1809"/>
      <c r="C1809"/>
      <c r="D1809"/>
    </row>
    <row r="1810" spans="1:4" x14ac:dyDescent="0.25">
      <c r="A1810"/>
      <c r="B1810"/>
      <c r="C1810"/>
      <c r="D1810"/>
    </row>
    <row r="1811" spans="1:4" x14ac:dyDescent="0.25">
      <c r="A1811"/>
      <c r="B1811"/>
      <c r="C1811"/>
      <c r="D1811"/>
    </row>
    <row r="1812" spans="1:4" x14ac:dyDescent="0.25">
      <c r="A1812"/>
      <c r="B1812"/>
      <c r="C1812"/>
      <c r="D1812"/>
    </row>
    <row r="1813" spans="1:4" x14ac:dyDescent="0.25">
      <c r="A1813"/>
      <c r="B1813"/>
      <c r="C1813"/>
      <c r="D1813"/>
    </row>
    <row r="1814" spans="1:4" x14ac:dyDescent="0.25">
      <c r="A1814"/>
      <c r="B1814"/>
      <c r="C1814"/>
      <c r="D1814"/>
    </row>
    <row r="1815" spans="1:4" x14ac:dyDescent="0.25">
      <c r="A1815"/>
      <c r="B1815"/>
      <c r="C1815"/>
      <c r="D1815"/>
    </row>
    <row r="1816" spans="1:4" x14ac:dyDescent="0.25">
      <c r="A1816"/>
      <c r="B1816"/>
      <c r="C1816"/>
      <c r="D1816"/>
    </row>
    <row r="1817" spans="1:4" x14ac:dyDescent="0.25">
      <c r="A1817"/>
      <c r="B1817"/>
      <c r="C1817"/>
      <c r="D1817"/>
    </row>
    <row r="1818" spans="1:4" x14ac:dyDescent="0.25">
      <c r="A1818"/>
      <c r="B1818"/>
      <c r="C1818"/>
      <c r="D1818"/>
    </row>
    <row r="1819" spans="1:4" x14ac:dyDescent="0.25">
      <c r="A1819"/>
      <c r="B1819"/>
      <c r="C1819"/>
      <c r="D1819"/>
    </row>
    <row r="1820" spans="1:4" x14ac:dyDescent="0.25">
      <c r="A1820"/>
      <c r="B1820"/>
      <c r="C1820"/>
      <c r="D1820"/>
    </row>
    <row r="1821" spans="1:4" x14ac:dyDescent="0.25">
      <c r="A1821"/>
      <c r="B1821"/>
      <c r="C1821"/>
      <c r="D1821"/>
    </row>
    <row r="1822" spans="1:4" x14ac:dyDescent="0.25">
      <c r="A1822"/>
      <c r="B1822"/>
      <c r="C1822"/>
      <c r="D1822"/>
    </row>
    <row r="1823" spans="1:4" x14ac:dyDescent="0.25">
      <c r="A1823"/>
      <c r="B1823"/>
      <c r="C1823"/>
      <c r="D1823"/>
    </row>
    <row r="1824" spans="1:4" x14ac:dyDescent="0.25">
      <c r="A1824"/>
      <c r="B1824"/>
      <c r="C1824"/>
      <c r="D1824"/>
    </row>
    <row r="1825" spans="1:4" x14ac:dyDescent="0.25">
      <c r="A1825"/>
      <c r="B1825"/>
      <c r="C1825"/>
      <c r="D1825"/>
    </row>
    <row r="1826" spans="1:4" x14ac:dyDescent="0.25">
      <c r="A1826"/>
      <c r="B1826"/>
      <c r="C1826"/>
      <c r="D1826"/>
    </row>
    <row r="1827" spans="1:4" x14ac:dyDescent="0.25">
      <c r="A1827"/>
      <c r="B1827"/>
      <c r="C1827"/>
      <c r="D1827"/>
    </row>
    <row r="1828" spans="1:4" x14ac:dyDescent="0.25">
      <c r="A1828"/>
      <c r="B1828"/>
      <c r="C1828"/>
      <c r="D1828"/>
    </row>
    <row r="1829" spans="1:4" x14ac:dyDescent="0.25">
      <c r="A1829"/>
      <c r="B1829"/>
      <c r="C1829"/>
      <c r="D1829"/>
    </row>
    <row r="1830" spans="1:4" x14ac:dyDescent="0.25">
      <c r="A1830"/>
      <c r="B1830"/>
      <c r="C1830"/>
      <c r="D1830"/>
    </row>
    <row r="1831" spans="1:4" x14ac:dyDescent="0.25">
      <c r="A1831"/>
      <c r="B1831"/>
      <c r="C1831"/>
      <c r="D1831"/>
    </row>
    <row r="1832" spans="1:4" x14ac:dyDescent="0.25">
      <c r="A1832"/>
      <c r="B1832"/>
      <c r="C1832"/>
      <c r="D1832"/>
    </row>
    <row r="1833" spans="1:4" x14ac:dyDescent="0.25">
      <c r="A1833"/>
      <c r="B1833"/>
      <c r="C1833"/>
      <c r="D1833"/>
    </row>
    <row r="1834" spans="1:4" x14ac:dyDescent="0.25">
      <c r="A1834"/>
      <c r="B1834"/>
      <c r="C1834"/>
      <c r="D1834"/>
    </row>
    <row r="1835" spans="1:4" x14ac:dyDescent="0.25">
      <c r="A1835"/>
      <c r="B1835"/>
      <c r="C1835"/>
      <c r="D1835"/>
    </row>
    <row r="1836" spans="1:4" x14ac:dyDescent="0.25">
      <c r="A1836"/>
      <c r="B1836"/>
      <c r="C1836"/>
      <c r="D1836"/>
    </row>
    <row r="1837" spans="1:4" x14ac:dyDescent="0.25">
      <c r="A1837"/>
      <c r="B1837"/>
      <c r="C1837"/>
      <c r="D1837"/>
    </row>
    <row r="1838" spans="1:4" x14ac:dyDescent="0.25">
      <c r="A1838"/>
      <c r="B1838"/>
      <c r="C1838"/>
      <c r="D1838"/>
    </row>
    <row r="1839" spans="1:4" x14ac:dyDescent="0.25">
      <c r="A1839"/>
      <c r="B1839"/>
      <c r="C1839"/>
      <c r="D1839"/>
    </row>
    <row r="1840" spans="1:4" x14ac:dyDescent="0.25">
      <c r="A1840"/>
      <c r="B1840"/>
      <c r="C1840"/>
      <c r="D1840"/>
    </row>
    <row r="1841" spans="1:4" x14ac:dyDescent="0.25">
      <c r="A1841"/>
      <c r="B1841"/>
      <c r="C1841"/>
      <c r="D1841"/>
    </row>
    <row r="1842" spans="1:4" x14ac:dyDescent="0.25">
      <c r="A1842"/>
      <c r="B1842"/>
      <c r="C1842"/>
      <c r="D1842"/>
    </row>
    <row r="1843" spans="1:4" x14ac:dyDescent="0.25">
      <c r="A1843"/>
      <c r="B1843"/>
      <c r="C1843"/>
      <c r="D1843"/>
    </row>
    <row r="1844" spans="1:4" x14ac:dyDescent="0.25">
      <c r="A1844"/>
      <c r="B1844"/>
      <c r="C1844"/>
      <c r="D1844"/>
    </row>
    <row r="1845" spans="1:4" x14ac:dyDescent="0.25">
      <c r="A1845"/>
      <c r="B1845"/>
      <c r="C1845"/>
      <c r="D1845"/>
    </row>
    <row r="1846" spans="1:4" x14ac:dyDescent="0.25">
      <c r="A1846"/>
      <c r="B1846"/>
      <c r="C1846"/>
      <c r="D1846"/>
    </row>
    <row r="1847" spans="1:4" x14ac:dyDescent="0.25">
      <c r="A1847"/>
      <c r="B1847"/>
      <c r="C1847"/>
      <c r="D1847"/>
    </row>
    <row r="1848" spans="1:4" x14ac:dyDescent="0.25">
      <c r="A1848"/>
      <c r="B1848"/>
      <c r="C1848"/>
      <c r="D1848"/>
    </row>
    <row r="1849" spans="1:4" x14ac:dyDescent="0.25">
      <c r="A1849"/>
      <c r="B1849"/>
      <c r="C1849"/>
      <c r="D1849"/>
    </row>
    <row r="1850" spans="1:4" x14ac:dyDescent="0.25">
      <c r="A1850"/>
      <c r="B1850"/>
      <c r="C1850"/>
      <c r="D1850"/>
    </row>
    <row r="1851" spans="1:4" x14ac:dyDescent="0.25">
      <c r="A1851"/>
      <c r="B1851"/>
      <c r="C1851"/>
      <c r="D1851"/>
    </row>
    <row r="1852" spans="1:4" x14ac:dyDescent="0.25">
      <c r="A1852"/>
      <c r="B1852"/>
      <c r="C1852"/>
      <c r="D1852"/>
    </row>
    <row r="1853" spans="1:4" x14ac:dyDescent="0.25">
      <c r="A1853"/>
      <c r="B1853"/>
      <c r="C1853"/>
      <c r="D1853"/>
    </row>
    <row r="1854" spans="1:4" x14ac:dyDescent="0.25">
      <c r="A1854"/>
      <c r="B1854"/>
      <c r="C1854"/>
      <c r="D1854"/>
    </row>
    <row r="1855" spans="1:4" x14ac:dyDescent="0.25">
      <c r="A1855"/>
      <c r="B1855"/>
      <c r="C1855"/>
      <c r="D1855"/>
    </row>
    <row r="1856" spans="1:4" x14ac:dyDescent="0.25">
      <c r="A1856"/>
      <c r="B1856"/>
      <c r="C1856"/>
      <c r="D1856"/>
    </row>
    <row r="1857" spans="1:4" x14ac:dyDescent="0.25">
      <c r="A1857"/>
      <c r="B1857"/>
      <c r="C1857"/>
      <c r="D1857"/>
    </row>
    <row r="1858" spans="1:4" x14ac:dyDescent="0.25">
      <c r="A1858"/>
      <c r="B1858"/>
      <c r="C1858"/>
      <c r="D1858"/>
    </row>
    <row r="1859" spans="1:4" x14ac:dyDescent="0.25">
      <c r="A1859"/>
      <c r="B1859"/>
      <c r="C1859"/>
      <c r="D1859"/>
    </row>
    <row r="1860" spans="1:4" x14ac:dyDescent="0.25">
      <c r="A1860"/>
      <c r="B1860"/>
      <c r="C1860"/>
      <c r="D1860"/>
    </row>
    <row r="1861" spans="1:4" x14ac:dyDescent="0.25">
      <c r="A1861"/>
      <c r="B1861"/>
      <c r="C1861"/>
      <c r="D1861"/>
    </row>
    <row r="1862" spans="1:4" x14ac:dyDescent="0.25">
      <c r="A1862"/>
      <c r="B1862"/>
      <c r="C1862"/>
      <c r="D1862"/>
    </row>
    <row r="1863" spans="1:4" x14ac:dyDescent="0.25">
      <c r="A1863"/>
      <c r="B1863"/>
      <c r="C1863"/>
      <c r="D1863"/>
    </row>
    <row r="1864" spans="1:4" x14ac:dyDescent="0.25">
      <c r="A1864"/>
      <c r="B1864"/>
      <c r="C1864"/>
      <c r="D1864"/>
    </row>
    <row r="1865" spans="1:4" x14ac:dyDescent="0.25">
      <c r="A1865"/>
      <c r="B1865"/>
      <c r="C1865"/>
      <c r="D1865"/>
    </row>
    <row r="1866" spans="1:4" x14ac:dyDescent="0.25">
      <c r="A1866"/>
      <c r="B1866"/>
      <c r="C1866"/>
      <c r="D1866"/>
    </row>
    <row r="1867" spans="1:4" x14ac:dyDescent="0.25">
      <c r="A1867"/>
      <c r="B1867"/>
      <c r="C1867"/>
      <c r="D1867"/>
    </row>
    <row r="1868" spans="1:4" x14ac:dyDescent="0.25">
      <c r="A1868"/>
      <c r="B1868"/>
      <c r="C1868"/>
      <c r="D1868"/>
    </row>
    <row r="1869" spans="1:4" x14ac:dyDescent="0.25">
      <c r="A1869"/>
      <c r="B1869"/>
      <c r="C1869"/>
      <c r="D1869"/>
    </row>
    <row r="1870" spans="1:4" x14ac:dyDescent="0.25">
      <c r="A1870"/>
      <c r="B1870"/>
      <c r="C1870"/>
      <c r="D1870"/>
    </row>
    <row r="1871" spans="1:4" x14ac:dyDescent="0.25">
      <c r="A1871"/>
      <c r="B1871"/>
      <c r="C1871"/>
      <c r="D1871"/>
    </row>
    <row r="1872" spans="1:4" x14ac:dyDescent="0.25">
      <c r="A1872"/>
      <c r="B1872"/>
      <c r="C1872"/>
      <c r="D1872"/>
    </row>
    <row r="1873" spans="1:4" x14ac:dyDescent="0.25">
      <c r="A1873"/>
      <c r="B1873"/>
      <c r="C1873"/>
      <c r="D1873"/>
    </row>
    <row r="1874" spans="1:4" x14ac:dyDescent="0.25">
      <c r="A1874"/>
      <c r="B1874"/>
      <c r="C1874"/>
      <c r="D1874"/>
    </row>
    <row r="1875" spans="1:4" x14ac:dyDescent="0.25">
      <c r="A1875"/>
      <c r="B1875"/>
      <c r="C1875"/>
      <c r="D1875"/>
    </row>
    <row r="1876" spans="1:4" x14ac:dyDescent="0.25">
      <c r="A1876"/>
      <c r="B1876"/>
      <c r="C1876"/>
      <c r="D1876"/>
    </row>
    <row r="1877" spans="1:4" x14ac:dyDescent="0.25">
      <c r="A1877"/>
      <c r="B1877"/>
      <c r="C1877"/>
      <c r="D1877"/>
    </row>
    <row r="1878" spans="1:4" x14ac:dyDescent="0.25">
      <c r="A1878"/>
      <c r="B1878"/>
      <c r="C1878"/>
      <c r="D1878"/>
    </row>
    <row r="1879" spans="1:4" x14ac:dyDescent="0.25">
      <c r="A1879"/>
      <c r="B1879"/>
      <c r="C1879"/>
      <c r="D1879"/>
    </row>
    <row r="1880" spans="1:4" x14ac:dyDescent="0.25">
      <c r="A1880"/>
      <c r="B1880"/>
      <c r="C1880"/>
      <c r="D1880"/>
    </row>
    <row r="1881" spans="1:4" x14ac:dyDescent="0.25">
      <c r="A1881"/>
      <c r="B1881"/>
      <c r="C1881"/>
      <c r="D1881"/>
    </row>
    <row r="1882" spans="1:4" x14ac:dyDescent="0.25">
      <c r="A1882"/>
      <c r="B1882"/>
      <c r="C1882"/>
      <c r="D1882"/>
    </row>
    <row r="1883" spans="1:4" x14ac:dyDescent="0.25">
      <c r="A1883"/>
      <c r="B1883"/>
      <c r="C1883"/>
      <c r="D1883"/>
    </row>
    <row r="1884" spans="1:4" x14ac:dyDescent="0.25">
      <c r="A1884"/>
      <c r="B1884"/>
      <c r="C1884"/>
      <c r="D1884"/>
    </row>
    <row r="1885" spans="1:4" x14ac:dyDescent="0.25">
      <c r="A1885"/>
      <c r="B1885"/>
      <c r="C1885"/>
      <c r="D1885"/>
    </row>
    <row r="1886" spans="1:4" x14ac:dyDescent="0.25">
      <c r="A1886"/>
      <c r="B1886"/>
      <c r="C1886"/>
      <c r="D1886"/>
    </row>
    <row r="1887" spans="1:4" x14ac:dyDescent="0.25">
      <c r="A1887"/>
      <c r="B1887"/>
      <c r="C1887"/>
      <c r="D1887"/>
    </row>
    <row r="1888" spans="1:4" x14ac:dyDescent="0.25">
      <c r="A1888"/>
      <c r="B1888"/>
      <c r="C1888"/>
      <c r="D1888"/>
    </row>
    <row r="1889" spans="1:4" x14ac:dyDescent="0.25">
      <c r="A1889"/>
      <c r="B1889"/>
      <c r="C1889"/>
      <c r="D1889"/>
    </row>
    <row r="1890" spans="1:4" x14ac:dyDescent="0.25">
      <c r="A1890"/>
      <c r="B1890"/>
      <c r="C1890"/>
      <c r="D1890"/>
    </row>
    <row r="1891" spans="1:4" x14ac:dyDescent="0.25">
      <c r="A1891"/>
      <c r="B1891"/>
      <c r="C1891"/>
      <c r="D1891"/>
    </row>
    <row r="1892" spans="1:4" x14ac:dyDescent="0.25">
      <c r="A1892"/>
      <c r="B1892"/>
      <c r="C1892"/>
      <c r="D1892"/>
    </row>
    <row r="1893" spans="1:4" x14ac:dyDescent="0.25">
      <c r="A1893"/>
      <c r="B1893"/>
      <c r="C1893"/>
      <c r="D1893"/>
    </row>
    <row r="1894" spans="1:4" x14ac:dyDescent="0.25">
      <c r="A1894"/>
      <c r="B1894"/>
      <c r="C1894"/>
      <c r="D1894"/>
    </row>
    <row r="1895" spans="1:4" x14ac:dyDescent="0.25">
      <c r="A1895"/>
      <c r="B1895"/>
      <c r="C1895"/>
      <c r="D1895"/>
    </row>
    <row r="1896" spans="1:4" x14ac:dyDescent="0.25">
      <c r="A1896"/>
      <c r="B1896"/>
      <c r="C1896"/>
      <c r="D1896"/>
    </row>
    <row r="1897" spans="1:4" x14ac:dyDescent="0.25">
      <c r="A1897"/>
      <c r="B1897"/>
      <c r="C1897"/>
      <c r="D1897"/>
    </row>
    <row r="1898" spans="1:4" x14ac:dyDescent="0.25">
      <c r="A1898"/>
      <c r="B1898"/>
      <c r="C1898"/>
      <c r="D1898"/>
    </row>
    <row r="1899" spans="1:4" x14ac:dyDescent="0.25">
      <c r="A1899"/>
      <c r="B1899"/>
      <c r="C1899"/>
      <c r="D1899"/>
    </row>
    <row r="1900" spans="1:4" x14ac:dyDescent="0.25">
      <c r="A1900"/>
      <c r="B1900"/>
      <c r="C1900"/>
      <c r="D1900"/>
    </row>
    <row r="1901" spans="1:4" x14ac:dyDescent="0.25">
      <c r="A1901"/>
      <c r="B1901"/>
      <c r="C1901"/>
      <c r="D1901"/>
    </row>
    <row r="1902" spans="1:4" x14ac:dyDescent="0.25">
      <c r="A1902"/>
      <c r="B1902"/>
      <c r="C1902"/>
      <c r="D1902"/>
    </row>
    <row r="1903" spans="1:4" x14ac:dyDescent="0.25">
      <c r="A1903"/>
      <c r="B1903"/>
      <c r="C1903"/>
      <c r="D1903"/>
    </row>
    <row r="1904" spans="1:4" x14ac:dyDescent="0.25">
      <c r="A1904"/>
      <c r="B1904"/>
      <c r="C1904"/>
      <c r="D1904"/>
    </row>
    <row r="1905" spans="1:4" x14ac:dyDescent="0.25">
      <c r="A1905"/>
      <c r="B1905"/>
      <c r="C1905"/>
      <c r="D1905"/>
    </row>
    <row r="1906" spans="1:4" x14ac:dyDescent="0.25">
      <c r="A1906"/>
      <c r="B1906"/>
      <c r="C1906"/>
      <c r="D1906"/>
    </row>
    <row r="1907" spans="1:4" x14ac:dyDescent="0.25">
      <c r="A1907"/>
      <c r="B1907"/>
      <c r="C1907"/>
      <c r="D1907"/>
    </row>
    <row r="1908" spans="1:4" x14ac:dyDescent="0.25">
      <c r="A1908"/>
      <c r="B1908"/>
      <c r="C1908"/>
      <c r="D1908"/>
    </row>
    <row r="1909" spans="1:4" x14ac:dyDescent="0.25">
      <c r="A1909"/>
      <c r="B1909"/>
      <c r="C1909"/>
      <c r="D1909"/>
    </row>
    <row r="1910" spans="1:4" x14ac:dyDescent="0.25">
      <c r="A1910"/>
      <c r="B1910"/>
      <c r="C1910"/>
      <c r="D1910"/>
    </row>
    <row r="1911" spans="1:4" x14ac:dyDescent="0.25">
      <c r="A1911"/>
      <c r="B1911"/>
      <c r="C1911"/>
      <c r="D1911"/>
    </row>
    <row r="1912" spans="1:4" x14ac:dyDescent="0.25">
      <c r="A1912"/>
      <c r="B1912"/>
      <c r="C1912"/>
      <c r="D1912"/>
    </row>
    <row r="1913" spans="1:4" x14ac:dyDescent="0.25">
      <c r="A1913"/>
      <c r="B1913"/>
      <c r="C1913"/>
      <c r="D1913"/>
    </row>
    <row r="1914" spans="1:4" x14ac:dyDescent="0.25">
      <c r="A1914"/>
      <c r="B1914"/>
      <c r="C1914"/>
      <c r="D1914"/>
    </row>
    <row r="1915" spans="1:4" x14ac:dyDescent="0.25">
      <c r="A1915"/>
      <c r="B1915"/>
      <c r="C1915"/>
      <c r="D1915"/>
    </row>
    <row r="1916" spans="1:4" x14ac:dyDescent="0.25">
      <c r="A1916"/>
      <c r="B1916"/>
      <c r="C1916"/>
      <c r="D1916"/>
    </row>
    <row r="1917" spans="1:4" x14ac:dyDescent="0.25">
      <c r="A1917"/>
      <c r="B1917"/>
      <c r="C1917"/>
      <c r="D1917"/>
    </row>
    <row r="1918" spans="1:4" x14ac:dyDescent="0.25">
      <c r="A1918"/>
      <c r="B1918"/>
      <c r="C1918"/>
      <c r="D1918"/>
    </row>
    <row r="1919" spans="1:4" x14ac:dyDescent="0.25">
      <c r="A1919"/>
      <c r="B1919"/>
      <c r="C1919"/>
      <c r="D1919"/>
    </row>
    <row r="1920" spans="1:4" x14ac:dyDescent="0.25">
      <c r="A1920"/>
      <c r="B1920"/>
      <c r="C1920"/>
      <c r="D1920"/>
    </row>
    <row r="1921" spans="1:4" x14ac:dyDescent="0.25">
      <c r="A1921"/>
      <c r="B1921"/>
      <c r="C1921"/>
      <c r="D1921"/>
    </row>
    <row r="1922" spans="1:4" x14ac:dyDescent="0.25">
      <c r="A1922"/>
      <c r="B1922"/>
      <c r="C1922"/>
      <c r="D1922"/>
    </row>
    <row r="1923" spans="1:4" x14ac:dyDescent="0.25">
      <c r="A1923"/>
      <c r="B1923"/>
      <c r="C1923"/>
      <c r="D1923"/>
    </row>
    <row r="1924" spans="1:4" x14ac:dyDescent="0.25">
      <c r="A1924"/>
      <c r="B1924"/>
      <c r="C1924"/>
      <c r="D1924"/>
    </row>
    <row r="1925" spans="1:4" x14ac:dyDescent="0.25">
      <c r="A1925"/>
      <c r="B1925"/>
      <c r="C1925"/>
      <c r="D1925"/>
    </row>
    <row r="1926" spans="1:4" x14ac:dyDescent="0.25">
      <c r="A1926"/>
      <c r="B1926"/>
      <c r="C1926"/>
      <c r="D1926"/>
    </row>
    <row r="1927" spans="1:4" x14ac:dyDescent="0.25">
      <c r="A1927"/>
      <c r="B1927"/>
      <c r="C1927"/>
      <c r="D1927"/>
    </row>
    <row r="1928" spans="1:4" x14ac:dyDescent="0.25">
      <c r="A1928"/>
      <c r="B1928"/>
      <c r="C1928"/>
      <c r="D1928"/>
    </row>
    <row r="1929" spans="1:4" x14ac:dyDescent="0.25">
      <c r="A1929"/>
      <c r="B1929"/>
      <c r="C1929"/>
      <c r="D1929"/>
    </row>
    <row r="1930" spans="1:4" x14ac:dyDescent="0.25">
      <c r="A1930"/>
      <c r="B1930"/>
      <c r="C1930"/>
      <c r="D1930"/>
    </row>
    <row r="1931" spans="1:4" x14ac:dyDescent="0.25">
      <c r="A1931"/>
      <c r="B1931"/>
      <c r="C1931"/>
      <c r="D1931"/>
    </row>
    <row r="1932" spans="1:4" x14ac:dyDescent="0.25">
      <c r="A1932"/>
      <c r="B1932"/>
      <c r="C1932"/>
      <c r="D1932"/>
    </row>
    <row r="1933" spans="1:4" x14ac:dyDescent="0.25">
      <c r="A1933"/>
      <c r="B1933"/>
      <c r="C1933"/>
      <c r="D1933"/>
    </row>
    <row r="1934" spans="1:4" x14ac:dyDescent="0.25">
      <c r="A1934"/>
      <c r="B1934"/>
      <c r="C1934"/>
      <c r="D1934"/>
    </row>
    <row r="1935" spans="1:4" x14ac:dyDescent="0.25">
      <c r="A1935"/>
      <c r="B1935"/>
      <c r="C1935"/>
      <c r="D1935"/>
    </row>
    <row r="1936" spans="1:4" x14ac:dyDescent="0.25">
      <c r="A1936"/>
      <c r="B1936"/>
      <c r="C1936"/>
      <c r="D1936"/>
    </row>
    <row r="1937" spans="1:4" x14ac:dyDescent="0.25">
      <c r="A1937"/>
      <c r="B1937"/>
      <c r="C1937"/>
      <c r="D1937"/>
    </row>
    <row r="1938" spans="1:4" x14ac:dyDescent="0.25">
      <c r="A1938"/>
      <c r="B1938"/>
      <c r="C1938"/>
      <c r="D1938"/>
    </row>
    <row r="1939" spans="1:4" x14ac:dyDescent="0.25">
      <c r="A1939"/>
      <c r="B1939"/>
      <c r="C1939"/>
      <c r="D1939"/>
    </row>
    <row r="1940" spans="1:4" x14ac:dyDescent="0.25">
      <c r="A1940"/>
      <c r="B1940"/>
      <c r="C1940"/>
      <c r="D1940"/>
    </row>
    <row r="1941" spans="1:4" x14ac:dyDescent="0.25">
      <c r="A1941"/>
      <c r="B1941"/>
      <c r="C1941"/>
      <c r="D1941"/>
    </row>
    <row r="1942" spans="1:4" x14ac:dyDescent="0.25">
      <c r="A1942"/>
      <c r="B1942"/>
      <c r="C1942"/>
      <c r="D1942"/>
    </row>
    <row r="1943" spans="1:4" x14ac:dyDescent="0.25">
      <c r="A1943"/>
      <c r="B1943"/>
      <c r="C1943"/>
      <c r="D1943"/>
    </row>
    <row r="1944" spans="1:4" x14ac:dyDescent="0.25">
      <c r="A1944"/>
      <c r="B1944"/>
      <c r="C1944"/>
      <c r="D1944"/>
    </row>
    <row r="1945" spans="1:4" x14ac:dyDescent="0.25">
      <c r="A1945"/>
      <c r="B1945"/>
      <c r="C1945"/>
      <c r="D1945"/>
    </row>
    <row r="1946" spans="1:4" x14ac:dyDescent="0.25">
      <c r="A1946"/>
      <c r="B1946"/>
      <c r="C1946"/>
      <c r="D1946"/>
    </row>
    <row r="1947" spans="1:4" x14ac:dyDescent="0.25">
      <c r="A1947"/>
      <c r="B1947"/>
      <c r="C1947"/>
      <c r="D1947"/>
    </row>
    <row r="1948" spans="1:4" x14ac:dyDescent="0.25">
      <c r="A1948"/>
      <c r="B1948"/>
      <c r="C1948"/>
      <c r="D1948"/>
    </row>
    <row r="1949" spans="1:4" x14ac:dyDescent="0.25">
      <c r="A1949"/>
      <c r="B1949"/>
      <c r="C1949"/>
      <c r="D1949"/>
    </row>
    <row r="1950" spans="1:4" x14ac:dyDescent="0.25">
      <c r="A1950"/>
      <c r="B1950"/>
      <c r="C1950"/>
      <c r="D1950"/>
    </row>
    <row r="1951" spans="1:4" x14ac:dyDescent="0.25">
      <c r="A1951"/>
      <c r="B1951"/>
      <c r="C1951"/>
      <c r="D1951"/>
    </row>
    <row r="1952" spans="1:4" x14ac:dyDescent="0.25">
      <c r="A1952"/>
      <c r="B1952"/>
      <c r="C1952"/>
      <c r="D1952"/>
    </row>
    <row r="1953" spans="1:4" x14ac:dyDescent="0.25">
      <c r="A1953"/>
      <c r="B1953"/>
      <c r="C1953"/>
      <c r="D1953"/>
    </row>
    <row r="1954" spans="1:4" x14ac:dyDescent="0.25">
      <c r="A1954"/>
      <c r="B1954"/>
      <c r="C1954"/>
      <c r="D1954"/>
    </row>
    <row r="1955" spans="1:4" x14ac:dyDescent="0.25">
      <c r="A1955"/>
      <c r="B1955"/>
      <c r="C1955"/>
      <c r="D1955"/>
    </row>
    <row r="1956" spans="1:4" x14ac:dyDescent="0.25">
      <c r="A1956"/>
      <c r="B1956"/>
      <c r="C1956"/>
      <c r="D1956"/>
    </row>
    <row r="1957" spans="1:4" x14ac:dyDescent="0.25">
      <c r="A1957"/>
      <c r="B1957"/>
      <c r="C1957"/>
      <c r="D1957"/>
    </row>
    <row r="1958" spans="1:4" x14ac:dyDescent="0.25">
      <c r="A1958"/>
      <c r="B1958"/>
      <c r="C1958"/>
      <c r="D1958"/>
    </row>
    <row r="1959" spans="1:4" x14ac:dyDescent="0.25">
      <c r="A1959"/>
      <c r="B1959"/>
      <c r="C1959"/>
      <c r="D1959"/>
    </row>
    <row r="1960" spans="1:4" x14ac:dyDescent="0.25">
      <c r="A1960"/>
      <c r="B1960"/>
      <c r="C1960"/>
      <c r="D1960"/>
    </row>
    <row r="1961" spans="1:4" x14ac:dyDescent="0.25">
      <c r="A1961"/>
      <c r="B1961"/>
      <c r="C1961"/>
      <c r="D1961"/>
    </row>
    <row r="1962" spans="1:4" x14ac:dyDescent="0.25">
      <c r="A1962"/>
      <c r="B1962"/>
      <c r="C1962"/>
      <c r="D1962"/>
    </row>
    <row r="1963" spans="1:4" x14ac:dyDescent="0.25">
      <c r="A1963"/>
      <c r="B1963"/>
      <c r="C1963"/>
      <c r="D1963"/>
    </row>
    <row r="1964" spans="1:4" x14ac:dyDescent="0.25">
      <c r="A1964"/>
      <c r="B1964"/>
      <c r="C1964"/>
      <c r="D1964"/>
    </row>
    <row r="1965" spans="1:4" x14ac:dyDescent="0.25">
      <c r="A1965"/>
      <c r="B1965"/>
      <c r="C1965"/>
      <c r="D1965"/>
    </row>
    <row r="1966" spans="1:4" x14ac:dyDescent="0.25">
      <c r="A1966"/>
      <c r="B1966"/>
      <c r="C1966"/>
      <c r="D1966"/>
    </row>
    <row r="1967" spans="1:4" x14ac:dyDescent="0.25">
      <c r="A1967"/>
      <c r="B1967"/>
      <c r="C1967"/>
      <c r="D1967"/>
    </row>
    <row r="1968" spans="1:4" x14ac:dyDescent="0.25">
      <c r="A1968"/>
      <c r="B1968"/>
      <c r="C1968"/>
      <c r="D1968"/>
    </row>
    <row r="1969" spans="1:4" x14ac:dyDescent="0.25">
      <c r="A1969"/>
      <c r="B1969"/>
      <c r="C1969"/>
      <c r="D1969"/>
    </row>
    <row r="1970" spans="1:4" x14ac:dyDescent="0.25">
      <c r="A1970"/>
      <c r="B1970"/>
      <c r="C1970"/>
      <c r="D1970"/>
    </row>
    <row r="1971" spans="1:4" x14ac:dyDescent="0.25">
      <c r="A1971"/>
      <c r="B1971"/>
      <c r="C1971"/>
      <c r="D1971"/>
    </row>
    <row r="1972" spans="1:4" x14ac:dyDescent="0.25">
      <c r="A1972"/>
      <c r="B1972"/>
      <c r="C1972"/>
      <c r="D1972"/>
    </row>
    <row r="1973" spans="1:4" x14ac:dyDescent="0.25">
      <c r="A1973"/>
      <c r="B1973"/>
      <c r="C1973"/>
      <c r="D1973"/>
    </row>
    <row r="1974" spans="1:4" x14ac:dyDescent="0.25">
      <c r="A1974"/>
      <c r="B1974"/>
      <c r="C1974"/>
      <c r="D1974"/>
    </row>
    <row r="1975" spans="1:4" x14ac:dyDescent="0.25">
      <c r="A1975"/>
      <c r="B1975"/>
      <c r="C1975"/>
      <c r="D1975"/>
    </row>
    <row r="1976" spans="1:4" x14ac:dyDescent="0.25">
      <c r="A1976"/>
      <c r="B1976"/>
      <c r="C1976"/>
      <c r="D1976"/>
    </row>
    <row r="1977" spans="1:4" x14ac:dyDescent="0.25">
      <c r="A1977"/>
      <c r="B1977"/>
      <c r="C1977"/>
      <c r="D1977"/>
    </row>
    <row r="1978" spans="1:4" x14ac:dyDescent="0.25">
      <c r="A1978"/>
      <c r="B1978"/>
      <c r="C1978"/>
      <c r="D1978"/>
    </row>
    <row r="1979" spans="1:4" x14ac:dyDescent="0.25">
      <c r="A1979"/>
      <c r="B1979"/>
      <c r="C1979"/>
      <c r="D1979"/>
    </row>
    <row r="1980" spans="1:4" x14ac:dyDescent="0.25">
      <c r="A1980"/>
      <c r="B1980"/>
      <c r="C1980"/>
      <c r="D1980"/>
    </row>
    <row r="1981" spans="1:4" x14ac:dyDescent="0.25">
      <c r="A1981"/>
      <c r="B1981"/>
      <c r="C1981"/>
      <c r="D1981"/>
    </row>
    <row r="1982" spans="1:4" x14ac:dyDescent="0.25">
      <c r="A1982"/>
      <c r="B1982"/>
      <c r="C1982"/>
      <c r="D1982"/>
    </row>
    <row r="1983" spans="1:4" x14ac:dyDescent="0.25">
      <c r="A1983"/>
      <c r="B1983"/>
      <c r="C1983"/>
      <c r="D1983"/>
    </row>
    <row r="1984" spans="1:4" x14ac:dyDescent="0.25">
      <c r="A1984"/>
      <c r="B1984"/>
      <c r="C1984"/>
      <c r="D1984"/>
    </row>
    <row r="1985" spans="1:4" x14ac:dyDescent="0.25">
      <c r="A1985"/>
      <c r="B1985"/>
      <c r="C1985"/>
      <c r="D1985"/>
    </row>
    <row r="1986" spans="1:4" x14ac:dyDescent="0.25">
      <c r="A1986"/>
      <c r="B1986"/>
      <c r="C1986"/>
      <c r="D1986"/>
    </row>
    <row r="1987" spans="1:4" x14ac:dyDescent="0.25">
      <c r="A1987"/>
      <c r="B1987"/>
      <c r="C1987"/>
      <c r="D1987"/>
    </row>
    <row r="1988" spans="1:4" x14ac:dyDescent="0.25">
      <c r="A1988"/>
      <c r="B1988"/>
      <c r="C1988"/>
      <c r="D1988"/>
    </row>
    <row r="1989" spans="1:4" x14ac:dyDescent="0.25">
      <c r="A1989"/>
      <c r="B1989"/>
      <c r="C1989"/>
      <c r="D1989"/>
    </row>
    <row r="1990" spans="1:4" x14ac:dyDescent="0.25">
      <c r="A1990"/>
      <c r="B1990"/>
      <c r="C1990"/>
      <c r="D1990"/>
    </row>
    <row r="1991" spans="1:4" x14ac:dyDescent="0.25">
      <c r="A1991"/>
      <c r="B1991"/>
      <c r="C1991"/>
      <c r="D1991"/>
    </row>
    <row r="1992" spans="1:4" x14ac:dyDescent="0.25">
      <c r="A1992"/>
      <c r="B1992"/>
      <c r="C1992"/>
      <c r="D1992"/>
    </row>
    <row r="1993" spans="1:4" x14ac:dyDescent="0.25">
      <c r="A1993"/>
      <c r="B1993"/>
      <c r="C1993"/>
      <c r="D1993"/>
    </row>
    <row r="1994" spans="1:4" x14ac:dyDescent="0.25">
      <c r="A1994"/>
      <c r="B1994"/>
      <c r="C1994"/>
      <c r="D1994"/>
    </row>
    <row r="1995" spans="1:4" x14ac:dyDescent="0.25">
      <c r="A1995"/>
      <c r="B1995"/>
      <c r="C1995"/>
      <c r="D1995"/>
    </row>
    <row r="1996" spans="1:4" x14ac:dyDescent="0.25">
      <c r="A1996"/>
      <c r="B1996"/>
      <c r="C1996"/>
      <c r="D1996"/>
    </row>
    <row r="1997" spans="1:4" x14ac:dyDescent="0.25">
      <c r="A1997"/>
      <c r="B1997"/>
      <c r="C1997"/>
      <c r="D1997"/>
    </row>
    <row r="1998" spans="1:4" x14ac:dyDescent="0.25">
      <c r="A1998"/>
      <c r="B1998"/>
      <c r="C1998"/>
      <c r="D1998"/>
    </row>
    <row r="1999" spans="1:4" x14ac:dyDescent="0.25">
      <c r="A1999"/>
      <c r="B1999"/>
      <c r="C1999"/>
      <c r="D1999"/>
    </row>
    <row r="2000" spans="1:4" x14ac:dyDescent="0.25">
      <c r="A2000"/>
      <c r="B2000"/>
      <c r="C2000"/>
      <c r="D2000"/>
    </row>
    <row r="2001" spans="1:4" x14ac:dyDescent="0.25">
      <c r="A2001"/>
      <c r="B2001"/>
      <c r="C2001"/>
      <c r="D2001"/>
    </row>
    <row r="2002" spans="1:4" x14ac:dyDescent="0.25">
      <c r="A2002"/>
      <c r="B2002"/>
      <c r="C2002"/>
      <c r="D2002"/>
    </row>
    <row r="2003" spans="1:4" x14ac:dyDescent="0.25">
      <c r="A2003"/>
      <c r="B2003"/>
      <c r="C2003"/>
      <c r="D2003"/>
    </row>
    <row r="2004" spans="1:4" x14ac:dyDescent="0.25">
      <c r="A2004"/>
      <c r="B2004"/>
      <c r="C2004"/>
      <c r="D2004"/>
    </row>
    <row r="2005" spans="1:4" x14ac:dyDescent="0.25">
      <c r="A2005"/>
      <c r="B2005"/>
      <c r="C2005"/>
      <c r="D2005"/>
    </row>
    <row r="2006" spans="1:4" x14ac:dyDescent="0.25">
      <c r="A2006"/>
      <c r="B2006"/>
      <c r="C2006"/>
      <c r="D2006"/>
    </row>
    <row r="2007" spans="1:4" x14ac:dyDescent="0.25">
      <c r="A2007"/>
      <c r="B2007"/>
      <c r="C2007"/>
      <c r="D2007"/>
    </row>
    <row r="2008" spans="1:4" x14ac:dyDescent="0.25">
      <c r="A2008"/>
      <c r="B2008"/>
      <c r="C2008"/>
      <c r="D2008"/>
    </row>
    <row r="2009" spans="1:4" x14ac:dyDescent="0.25">
      <c r="A2009"/>
      <c r="B2009"/>
      <c r="C2009"/>
      <c r="D2009"/>
    </row>
    <row r="2010" spans="1:4" x14ac:dyDescent="0.25">
      <c r="A2010"/>
      <c r="B2010"/>
      <c r="C2010"/>
      <c r="D2010"/>
    </row>
    <row r="2011" spans="1:4" x14ac:dyDescent="0.25">
      <c r="A2011"/>
      <c r="B2011"/>
      <c r="C2011"/>
      <c r="D2011"/>
    </row>
    <row r="2012" spans="1:4" x14ac:dyDescent="0.25">
      <c r="A2012"/>
      <c r="B2012"/>
      <c r="C2012"/>
      <c r="D2012"/>
    </row>
    <row r="2013" spans="1:4" x14ac:dyDescent="0.25">
      <c r="A2013"/>
      <c r="B2013"/>
      <c r="C2013"/>
      <c r="D2013"/>
    </row>
    <row r="2014" spans="1:4" x14ac:dyDescent="0.25">
      <c r="A2014"/>
      <c r="B2014"/>
      <c r="C2014"/>
      <c r="D2014"/>
    </row>
    <row r="2015" spans="1:4" x14ac:dyDescent="0.25">
      <c r="A2015"/>
      <c r="B2015"/>
      <c r="C2015"/>
      <c r="D2015"/>
    </row>
    <row r="2016" spans="1:4" x14ac:dyDescent="0.25">
      <c r="A2016"/>
      <c r="B2016"/>
      <c r="C2016"/>
      <c r="D2016"/>
    </row>
    <row r="2017" spans="1:4" x14ac:dyDescent="0.25">
      <c r="A2017"/>
      <c r="B2017"/>
      <c r="C2017"/>
      <c r="D2017"/>
    </row>
    <row r="2018" spans="1:4" x14ac:dyDescent="0.25">
      <c r="A2018"/>
      <c r="B2018"/>
      <c r="C2018"/>
      <c r="D2018"/>
    </row>
    <row r="2019" spans="1:4" x14ac:dyDescent="0.25">
      <c r="A2019"/>
      <c r="B2019"/>
      <c r="C2019"/>
      <c r="D2019"/>
    </row>
    <row r="2020" spans="1:4" x14ac:dyDescent="0.25">
      <c r="A2020"/>
      <c r="B2020"/>
      <c r="C2020"/>
      <c r="D2020"/>
    </row>
    <row r="2021" spans="1:4" x14ac:dyDescent="0.25">
      <c r="A2021"/>
      <c r="B2021"/>
      <c r="C2021"/>
      <c r="D2021"/>
    </row>
    <row r="2022" spans="1:4" x14ac:dyDescent="0.25">
      <c r="A2022"/>
      <c r="B2022"/>
      <c r="C2022"/>
      <c r="D2022"/>
    </row>
    <row r="2023" spans="1:4" x14ac:dyDescent="0.25">
      <c r="A2023"/>
      <c r="B2023"/>
      <c r="C2023"/>
      <c r="D2023"/>
    </row>
    <row r="2024" spans="1:4" x14ac:dyDescent="0.25">
      <c r="A2024"/>
      <c r="B2024"/>
      <c r="C2024"/>
      <c r="D2024"/>
    </row>
    <row r="2025" spans="1:4" x14ac:dyDescent="0.25">
      <c r="A2025"/>
      <c r="B2025"/>
      <c r="C2025"/>
      <c r="D2025"/>
    </row>
    <row r="2026" spans="1:4" x14ac:dyDescent="0.25">
      <c r="A2026"/>
      <c r="B2026"/>
      <c r="C2026"/>
      <c r="D2026"/>
    </row>
    <row r="2027" spans="1:4" x14ac:dyDescent="0.25">
      <c r="A2027"/>
      <c r="B2027"/>
      <c r="C2027"/>
      <c r="D2027"/>
    </row>
    <row r="2028" spans="1:4" x14ac:dyDescent="0.25">
      <c r="A2028"/>
      <c r="B2028"/>
      <c r="C2028"/>
      <c r="D2028"/>
    </row>
    <row r="2029" spans="1:4" x14ac:dyDescent="0.25">
      <c r="A2029"/>
      <c r="B2029"/>
      <c r="C2029"/>
      <c r="D2029"/>
    </row>
    <row r="2030" spans="1:4" x14ac:dyDescent="0.25">
      <c r="A2030"/>
      <c r="B2030"/>
      <c r="C2030"/>
      <c r="D2030"/>
    </row>
    <row r="2031" spans="1:4" x14ac:dyDescent="0.25">
      <c r="A2031"/>
      <c r="B2031"/>
      <c r="C2031"/>
      <c r="D2031"/>
    </row>
    <row r="2032" spans="1:4" x14ac:dyDescent="0.25">
      <c r="A2032"/>
      <c r="B2032"/>
      <c r="C2032"/>
      <c r="D2032"/>
    </row>
    <row r="2033" spans="1:4" x14ac:dyDescent="0.25">
      <c r="A2033"/>
      <c r="B2033"/>
      <c r="C2033"/>
      <c r="D2033"/>
    </row>
    <row r="2034" spans="1:4" x14ac:dyDescent="0.25">
      <c r="A2034"/>
      <c r="B2034"/>
      <c r="C2034"/>
      <c r="D2034"/>
    </row>
    <row r="2035" spans="1:4" x14ac:dyDescent="0.25">
      <c r="A2035"/>
      <c r="B2035"/>
      <c r="C2035"/>
      <c r="D2035"/>
    </row>
    <row r="2036" spans="1:4" x14ac:dyDescent="0.25">
      <c r="A2036"/>
      <c r="B2036"/>
      <c r="C2036"/>
      <c r="D2036"/>
    </row>
    <row r="2037" spans="1:4" x14ac:dyDescent="0.25">
      <c r="A2037"/>
      <c r="B2037"/>
      <c r="C2037"/>
      <c r="D2037"/>
    </row>
    <row r="2038" spans="1:4" x14ac:dyDescent="0.25">
      <c r="A2038"/>
      <c r="B2038"/>
      <c r="C2038"/>
      <c r="D2038"/>
    </row>
    <row r="2039" spans="1:4" x14ac:dyDescent="0.25">
      <c r="A2039"/>
      <c r="B2039"/>
      <c r="C2039"/>
      <c r="D2039"/>
    </row>
    <row r="2040" spans="1:4" x14ac:dyDescent="0.25">
      <c r="A2040"/>
      <c r="B2040"/>
      <c r="C2040"/>
      <c r="D2040"/>
    </row>
    <row r="2041" spans="1:4" x14ac:dyDescent="0.25">
      <c r="A2041"/>
      <c r="B2041"/>
      <c r="C2041"/>
      <c r="D2041"/>
    </row>
    <row r="2042" spans="1:4" x14ac:dyDescent="0.25">
      <c r="A2042"/>
      <c r="B2042"/>
      <c r="C2042"/>
      <c r="D2042"/>
    </row>
    <row r="2043" spans="1:4" x14ac:dyDescent="0.25">
      <c r="A2043"/>
      <c r="B2043"/>
      <c r="C2043"/>
      <c r="D2043"/>
    </row>
    <row r="2044" spans="1:4" x14ac:dyDescent="0.25">
      <c r="A2044"/>
      <c r="B2044"/>
      <c r="C2044"/>
      <c r="D2044"/>
    </row>
    <row r="2045" spans="1:4" x14ac:dyDescent="0.25">
      <c r="A2045"/>
      <c r="B2045"/>
      <c r="C2045"/>
      <c r="D2045"/>
    </row>
    <row r="2046" spans="1:4" x14ac:dyDescent="0.25">
      <c r="A2046"/>
      <c r="B2046"/>
      <c r="C2046"/>
      <c r="D2046"/>
    </row>
    <row r="2047" spans="1:4" x14ac:dyDescent="0.25">
      <c r="A2047"/>
      <c r="B2047"/>
      <c r="C2047"/>
      <c r="D2047"/>
    </row>
    <row r="2048" spans="1:4" x14ac:dyDescent="0.25">
      <c r="A2048"/>
      <c r="B2048"/>
      <c r="C2048"/>
      <c r="D2048"/>
    </row>
    <row r="2049" spans="1:4" x14ac:dyDescent="0.25">
      <c r="A2049"/>
      <c r="B2049"/>
      <c r="C2049"/>
      <c r="D2049"/>
    </row>
    <row r="2050" spans="1:4" x14ac:dyDescent="0.25">
      <c r="A2050"/>
      <c r="B2050"/>
      <c r="C2050"/>
      <c r="D2050"/>
    </row>
    <row r="2051" spans="1:4" x14ac:dyDescent="0.25">
      <c r="A2051"/>
      <c r="B2051"/>
      <c r="C2051"/>
      <c r="D2051"/>
    </row>
    <row r="2052" spans="1:4" x14ac:dyDescent="0.25">
      <c r="A2052"/>
      <c r="B2052"/>
      <c r="C2052"/>
      <c r="D2052"/>
    </row>
    <row r="2053" spans="1:4" x14ac:dyDescent="0.25">
      <c r="A2053"/>
      <c r="B2053"/>
      <c r="C2053"/>
      <c r="D2053"/>
    </row>
    <row r="2054" spans="1:4" x14ac:dyDescent="0.25">
      <c r="A2054"/>
      <c r="B2054"/>
      <c r="C2054"/>
      <c r="D2054"/>
    </row>
    <row r="2055" spans="1:4" x14ac:dyDescent="0.25">
      <c r="A2055"/>
      <c r="B2055"/>
      <c r="C2055"/>
      <c r="D2055"/>
    </row>
    <row r="2056" spans="1:4" x14ac:dyDescent="0.25">
      <c r="A2056"/>
      <c r="B2056"/>
      <c r="C2056"/>
      <c r="D2056"/>
    </row>
    <row r="2057" spans="1:4" x14ac:dyDescent="0.25">
      <c r="A2057"/>
      <c r="B2057"/>
      <c r="C2057"/>
      <c r="D2057"/>
    </row>
    <row r="2058" spans="1:4" x14ac:dyDescent="0.25">
      <c r="A2058"/>
      <c r="B2058"/>
      <c r="C2058"/>
      <c r="D2058"/>
    </row>
    <row r="2059" spans="1:4" x14ac:dyDescent="0.25">
      <c r="A2059"/>
      <c r="B2059"/>
      <c r="C2059"/>
      <c r="D2059"/>
    </row>
    <row r="2060" spans="1:4" x14ac:dyDescent="0.25">
      <c r="A2060"/>
      <c r="B2060"/>
      <c r="C2060"/>
      <c r="D2060"/>
    </row>
    <row r="2061" spans="1:4" x14ac:dyDescent="0.25">
      <c r="A2061"/>
      <c r="B2061"/>
      <c r="C2061"/>
      <c r="D2061"/>
    </row>
    <row r="2062" spans="1:4" x14ac:dyDescent="0.25">
      <c r="A2062"/>
      <c r="B2062"/>
      <c r="C2062"/>
      <c r="D2062"/>
    </row>
    <row r="2063" spans="1:4" x14ac:dyDescent="0.25">
      <c r="A2063"/>
      <c r="B2063"/>
      <c r="C2063"/>
      <c r="D2063"/>
    </row>
    <row r="2064" spans="1:4" x14ac:dyDescent="0.25">
      <c r="A2064"/>
      <c r="B2064"/>
      <c r="C2064"/>
      <c r="D2064"/>
    </row>
    <row r="2065" spans="1:4" x14ac:dyDescent="0.25">
      <c r="A2065"/>
      <c r="B2065"/>
      <c r="C2065"/>
      <c r="D2065"/>
    </row>
    <row r="2066" spans="1:4" x14ac:dyDescent="0.25">
      <c r="A2066"/>
      <c r="B2066"/>
      <c r="C2066"/>
      <c r="D2066"/>
    </row>
    <row r="2067" spans="1:4" x14ac:dyDescent="0.25">
      <c r="A2067"/>
      <c r="B2067"/>
      <c r="C2067"/>
      <c r="D2067"/>
    </row>
    <row r="2068" spans="1:4" x14ac:dyDescent="0.25">
      <c r="A2068"/>
      <c r="B2068"/>
      <c r="C2068"/>
      <c r="D2068"/>
    </row>
    <row r="2069" spans="1:4" x14ac:dyDescent="0.25">
      <c r="A2069"/>
      <c r="B2069"/>
      <c r="C2069"/>
      <c r="D2069"/>
    </row>
    <row r="2070" spans="1:4" x14ac:dyDescent="0.25">
      <c r="A2070"/>
      <c r="B2070"/>
      <c r="C2070"/>
      <c r="D2070"/>
    </row>
    <row r="2071" spans="1:4" x14ac:dyDescent="0.25">
      <c r="A2071"/>
      <c r="B2071"/>
      <c r="C2071"/>
      <c r="D2071"/>
    </row>
    <row r="2072" spans="1:4" x14ac:dyDescent="0.25">
      <c r="A2072"/>
      <c r="B2072"/>
      <c r="C2072"/>
      <c r="D2072"/>
    </row>
    <row r="2073" spans="1:4" x14ac:dyDescent="0.25">
      <c r="A2073"/>
      <c r="B2073"/>
      <c r="C2073"/>
      <c r="D2073"/>
    </row>
    <row r="2074" spans="1:4" x14ac:dyDescent="0.25">
      <c r="A2074"/>
      <c r="B2074"/>
      <c r="C2074"/>
      <c r="D2074"/>
    </row>
    <row r="2075" spans="1:4" x14ac:dyDescent="0.25">
      <c r="A2075"/>
      <c r="B2075"/>
      <c r="C2075"/>
      <c r="D2075"/>
    </row>
    <row r="2076" spans="1:4" x14ac:dyDescent="0.25">
      <c r="A2076"/>
      <c r="B2076"/>
      <c r="C2076"/>
      <c r="D2076"/>
    </row>
    <row r="2077" spans="1:4" x14ac:dyDescent="0.25">
      <c r="A2077"/>
      <c r="B2077"/>
      <c r="C2077"/>
      <c r="D2077"/>
    </row>
    <row r="2078" spans="1:4" x14ac:dyDescent="0.25">
      <c r="A2078"/>
      <c r="B2078"/>
      <c r="C2078"/>
      <c r="D2078"/>
    </row>
    <row r="2079" spans="1:4" x14ac:dyDescent="0.25">
      <c r="A2079"/>
      <c r="B2079"/>
      <c r="C2079"/>
      <c r="D2079"/>
    </row>
    <row r="2080" spans="1:4" x14ac:dyDescent="0.25">
      <c r="A2080"/>
      <c r="B2080"/>
      <c r="C2080"/>
      <c r="D2080"/>
    </row>
    <row r="2081" spans="1:4" x14ac:dyDescent="0.25">
      <c r="A2081"/>
      <c r="B2081"/>
      <c r="C2081"/>
      <c r="D2081"/>
    </row>
    <row r="2082" spans="1:4" x14ac:dyDescent="0.25">
      <c r="A2082"/>
      <c r="B2082"/>
      <c r="C2082"/>
      <c r="D2082"/>
    </row>
    <row r="2083" spans="1:4" x14ac:dyDescent="0.25">
      <c r="A2083"/>
      <c r="B2083"/>
      <c r="C2083"/>
      <c r="D2083"/>
    </row>
    <row r="2084" spans="1:4" x14ac:dyDescent="0.25">
      <c r="A2084"/>
      <c r="B2084"/>
      <c r="C2084"/>
      <c r="D2084"/>
    </row>
    <row r="2085" spans="1:4" x14ac:dyDescent="0.25">
      <c r="A2085"/>
      <c r="B2085"/>
      <c r="C2085"/>
      <c r="D2085"/>
    </row>
    <row r="2086" spans="1:4" x14ac:dyDescent="0.25">
      <c r="A2086"/>
      <c r="B2086"/>
      <c r="C2086"/>
      <c r="D2086"/>
    </row>
    <row r="2087" spans="1:4" x14ac:dyDescent="0.25">
      <c r="A2087"/>
      <c r="B2087"/>
      <c r="C2087"/>
      <c r="D2087"/>
    </row>
    <row r="2088" spans="1:4" x14ac:dyDescent="0.25">
      <c r="A2088"/>
      <c r="B2088"/>
      <c r="C2088"/>
      <c r="D2088"/>
    </row>
    <row r="2089" spans="1:4" x14ac:dyDescent="0.25">
      <c r="A2089"/>
      <c r="B2089"/>
      <c r="C2089"/>
      <c r="D2089"/>
    </row>
    <row r="2090" spans="1:4" x14ac:dyDescent="0.25">
      <c r="A2090"/>
      <c r="B2090"/>
      <c r="C2090"/>
      <c r="D2090"/>
    </row>
    <row r="2091" spans="1:4" x14ac:dyDescent="0.25">
      <c r="A2091"/>
      <c r="B2091"/>
      <c r="C2091"/>
      <c r="D2091"/>
    </row>
    <row r="2092" spans="1:4" x14ac:dyDescent="0.25">
      <c r="A2092"/>
      <c r="B2092"/>
      <c r="C2092"/>
      <c r="D2092"/>
    </row>
    <row r="2093" spans="1:4" x14ac:dyDescent="0.25">
      <c r="A2093"/>
      <c r="B2093"/>
      <c r="C2093"/>
      <c r="D2093"/>
    </row>
    <row r="2094" spans="1:4" x14ac:dyDescent="0.25">
      <c r="A2094"/>
      <c r="B2094"/>
      <c r="C2094"/>
      <c r="D2094"/>
    </row>
    <row r="2095" spans="1:4" x14ac:dyDescent="0.25">
      <c r="A2095"/>
      <c r="B2095"/>
      <c r="C2095"/>
      <c r="D2095"/>
    </row>
    <row r="2096" spans="1:4" x14ac:dyDescent="0.25">
      <c r="A2096"/>
      <c r="B2096"/>
      <c r="C2096"/>
      <c r="D2096"/>
    </row>
    <row r="2097" spans="1:4" x14ac:dyDescent="0.25">
      <c r="A2097"/>
      <c r="B2097"/>
      <c r="C2097"/>
      <c r="D2097"/>
    </row>
    <row r="2098" spans="1:4" x14ac:dyDescent="0.25">
      <c r="A2098"/>
      <c r="B2098"/>
      <c r="C2098"/>
      <c r="D2098"/>
    </row>
    <row r="2099" spans="1:4" x14ac:dyDescent="0.25">
      <c r="A2099"/>
      <c r="B2099"/>
      <c r="C2099"/>
      <c r="D2099"/>
    </row>
    <row r="2100" spans="1:4" x14ac:dyDescent="0.25">
      <c r="A2100"/>
      <c r="B2100"/>
      <c r="C2100"/>
      <c r="D2100"/>
    </row>
    <row r="2101" spans="1:4" x14ac:dyDescent="0.25">
      <c r="A2101"/>
      <c r="B2101"/>
      <c r="C2101"/>
      <c r="D2101"/>
    </row>
    <row r="2102" spans="1:4" x14ac:dyDescent="0.25">
      <c r="A2102"/>
      <c r="B2102"/>
      <c r="C2102"/>
      <c r="D2102"/>
    </row>
    <row r="2103" spans="1:4" x14ac:dyDescent="0.25">
      <c r="A2103"/>
      <c r="B2103"/>
      <c r="C2103"/>
      <c r="D2103"/>
    </row>
    <row r="2104" spans="1:4" x14ac:dyDescent="0.25">
      <c r="A2104"/>
      <c r="B2104"/>
      <c r="C2104"/>
      <c r="D2104"/>
    </row>
    <row r="2105" spans="1:4" x14ac:dyDescent="0.25">
      <c r="A2105"/>
      <c r="B2105"/>
      <c r="C2105"/>
      <c r="D2105"/>
    </row>
    <row r="2106" spans="1:4" x14ac:dyDescent="0.25">
      <c r="A2106"/>
      <c r="B2106"/>
      <c r="C2106"/>
      <c r="D2106"/>
    </row>
    <row r="2107" spans="1:4" x14ac:dyDescent="0.25">
      <c r="A2107"/>
      <c r="B2107"/>
      <c r="C2107"/>
      <c r="D2107"/>
    </row>
    <row r="2108" spans="1:4" x14ac:dyDescent="0.25">
      <c r="A2108"/>
      <c r="B2108"/>
      <c r="C2108"/>
      <c r="D2108"/>
    </row>
    <row r="2109" spans="1:4" x14ac:dyDescent="0.25">
      <c r="A2109"/>
      <c r="B2109"/>
      <c r="C2109"/>
      <c r="D2109"/>
    </row>
    <row r="2110" spans="1:4" x14ac:dyDescent="0.25">
      <c r="A2110"/>
      <c r="B2110"/>
      <c r="C2110"/>
      <c r="D2110"/>
    </row>
    <row r="2111" spans="1:4" x14ac:dyDescent="0.25">
      <c r="A2111"/>
      <c r="B2111"/>
      <c r="C2111"/>
      <c r="D2111"/>
    </row>
    <row r="2112" spans="1:4" x14ac:dyDescent="0.25">
      <c r="A2112"/>
      <c r="B2112"/>
      <c r="C2112"/>
      <c r="D2112"/>
    </row>
    <row r="2113" spans="1:4" x14ac:dyDescent="0.25">
      <c r="A2113"/>
      <c r="B2113"/>
      <c r="C2113"/>
      <c r="D2113"/>
    </row>
    <row r="2114" spans="1:4" x14ac:dyDescent="0.25">
      <c r="A2114"/>
      <c r="B2114"/>
      <c r="C2114"/>
      <c r="D2114"/>
    </row>
    <row r="2115" spans="1:4" x14ac:dyDescent="0.25">
      <c r="A2115"/>
      <c r="B2115"/>
      <c r="C2115"/>
      <c r="D2115"/>
    </row>
    <row r="2116" spans="1:4" x14ac:dyDescent="0.25">
      <c r="A2116"/>
      <c r="B2116"/>
      <c r="C2116"/>
      <c r="D2116"/>
    </row>
    <row r="2117" spans="1:4" x14ac:dyDescent="0.25">
      <c r="A2117"/>
      <c r="B2117"/>
      <c r="C2117"/>
      <c r="D2117"/>
    </row>
    <row r="2118" spans="1:4" x14ac:dyDescent="0.25">
      <c r="A2118"/>
      <c r="B2118"/>
      <c r="C2118"/>
      <c r="D2118"/>
    </row>
    <row r="2119" spans="1:4" x14ac:dyDescent="0.25">
      <c r="A2119"/>
      <c r="B2119"/>
      <c r="C2119"/>
      <c r="D2119"/>
    </row>
    <row r="2120" spans="1:4" x14ac:dyDescent="0.25">
      <c r="A2120"/>
      <c r="B2120"/>
      <c r="C2120"/>
      <c r="D2120"/>
    </row>
    <row r="2121" spans="1:4" x14ac:dyDescent="0.25">
      <c r="A2121"/>
      <c r="B2121"/>
      <c r="C2121"/>
      <c r="D2121"/>
    </row>
    <row r="2122" spans="1:4" x14ac:dyDescent="0.25">
      <c r="A2122"/>
      <c r="B2122"/>
      <c r="C2122"/>
      <c r="D2122"/>
    </row>
    <row r="2123" spans="1:4" x14ac:dyDescent="0.25">
      <c r="A2123"/>
      <c r="B2123"/>
      <c r="C2123"/>
      <c r="D2123"/>
    </row>
    <row r="2124" spans="1:4" x14ac:dyDescent="0.25">
      <c r="A2124"/>
      <c r="B2124"/>
      <c r="C2124"/>
      <c r="D2124"/>
    </row>
    <row r="2125" spans="1:4" x14ac:dyDescent="0.25">
      <c r="A2125"/>
      <c r="B2125"/>
      <c r="C2125"/>
      <c r="D2125"/>
    </row>
    <row r="2126" spans="1:4" x14ac:dyDescent="0.25">
      <c r="A2126"/>
      <c r="B2126"/>
      <c r="C2126"/>
      <c r="D2126"/>
    </row>
    <row r="2127" spans="1:4" x14ac:dyDescent="0.25">
      <c r="A2127"/>
      <c r="B2127"/>
      <c r="C2127"/>
      <c r="D2127"/>
    </row>
    <row r="2128" spans="1:4" x14ac:dyDescent="0.25">
      <c r="A2128"/>
      <c r="B2128"/>
      <c r="C2128"/>
      <c r="D2128"/>
    </row>
    <row r="2129" spans="1:4" x14ac:dyDescent="0.25">
      <c r="A2129"/>
      <c r="B2129"/>
      <c r="C2129"/>
      <c r="D2129"/>
    </row>
    <row r="2130" spans="1:4" x14ac:dyDescent="0.25">
      <c r="A2130"/>
      <c r="B2130"/>
      <c r="C2130"/>
      <c r="D2130"/>
    </row>
    <row r="2131" spans="1:4" x14ac:dyDescent="0.25">
      <c r="A2131"/>
      <c r="B2131"/>
      <c r="C2131"/>
      <c r="D2131"/>
    </row>
    <row r="2132" spans="1:4" x14ac:dyDescent="0.25">
      <c r="A2132"/>
      <c r="B2132"/>
      <c r="C2132"/>
      <c r="D2132"/>
    </row>
    <row r="2133" spans="1:4" x14ac:dyDescent="0.25">
      <c r="A2133"/>
      <c r="B2133"/>
      <c r="C2133"/>
      <c r="D2133"/>
    </row>
    <row r="2134" spans="1:4" x14ac:dyDescent="0.25">
      <c r="A2134"/>
      <c r="B2134"/>
      <c r="C2134"/>
      <c r="D2134"/>
    </row>
    <row r="2135" spans="1:4" x14ac:dyDescent="0.25">
      <c r="A2135"/>
      <c r="B2135"/>
      <c r="C2135"/>
      <c r="D2135"/>
    </row>
    <row r="2136" spans="1:4" x14ac:dyDescent="0.25">
      <c r="A2136"/>
      <c r="B2136"/>
      <c r="C2136"/>
      <c r="D2136"/>
    </row>
    <row r="2137" spans="1:4" x14ac:dyDescent="0.25">
      <c r="A2137"/>
      <c r="B2137"/>
      <c r="C2137"/>
      <c r="D2137"/>
    </row>
    <row r="2138" spans="1:4" x14ac:dyDescent="0.25">
      <c r="A2138"/>
      <c r="B2138"/>
      <c r="C2138"/>
      <c r="D2138"/>
    </row>
    <row r="2139" spans="1:4" x14ac:dyDescent="0.25">
      <c r="A2139"/>
      <c r="B2139"/>
      <c r="C2139"/>
      <c r="D2139"/>
    </row>
    <row r="2140" spans="1:4" x14ac:dyDescent="0.25">
      <c r="A2140"/>
      <c r="B2140"/>
      <c r="C2140"/>
      <c r="D2140"/>
    </row>
    <row r="2141" spans="1:4" x14ac:dyDescent="0.25">
      <c r="A2141"/>
      <c r="B2141"/>
      <c r="C2141"/>
      <c r="D2141"/>
    </row>
    <row r="2142" spans="1:4" x14ac:dyDescent="0.25">
      <c r="A2142"/>
      <c r="B2142"/>
      <c r="C2142"/>
      <c r="D2142"/>
    </row>
    <row r="2143" spans="1:4" x14ac:dyDescent="0.25">
      <c r="A2143"/>
      <c r="B2143"/>
      <c r="C2143"/>
      <c r="D2143"/>
    </row>
    <row r="2144" spans="1:4" x14ac:dyDescent="0.25">
      <c r="A2144"/>
      <c r="B2144"/>
      <c r="C2144"/>
      <c r="D2144"/>
    </row>
    <row r="2145" spans="1:4" x14ac:dyDescent="0.25">
      <c r="A2145"/>
      <c r="B2145"/>
      <c r="C2145"/>
      <c r="D2145"/>
    </row>
    <row r="2146" spans="1:4" x14ac:dyDescent="0.25">
      <c r="A2146"/>
      <c r="B2146"/>
      <c r="C2146"/>
      <c r="D2146"/>
    </row>
    <row r="2147" spans="1:4" x14ac:dyDescent="0.25">
      <c r="A2147"/>
      <c r="B2147"/>
      <c r="C2147"/>
      <c r="D2147"/>
    </row>
    <row r="2148" spans="1:4" x14ac:dyDescent="0.25">
      <c r="A2148"/>
      <c r="B2148"/>
      <c r="C2148"/>
      <c r="D2148"/>
    </row>
    <row r="2149" spans="1:4" x14ac:dyDescent="0.25">
      <c r="A2149"/>
      <c r="B2149"/>
      <c r="C2149"/>
      <c r="D2149"/>
    </row>
    <row r="2150" spans="1:4" x14ac:dyDescent="0.25">
      <c r="A2150"/>
      <c r="B2150"/>
      <c r="C2150"/>
      <c r="D2150"/>
    </row>
    <row r="2151" spans="1:4" x14ac:dyDescent="0.25">
      <c r="A2151"/>
      <c r="B2151"/>
      <c r="C2151"/>
      <c r="D2151"/>
    </row>
    <row r="2152" spans="1:4" x14ac:dyDescent="0.25">
      <c r="A2152"/>
      <c r="B2152"/>
      <c r="C2152"/>
      <c r="D2152"/>
    </row>
    <row r="2153" spans="1:4" x14ac:dyDescent="0.25">
      <c r="A2153"/>
      <c r="B2153"/>
      <c r="C2153"/>
      <c r="D2153"/>
    </row>
    <row r="2154" spans="1:4" x14ac:dyDescent="0.25">
      <c r="A2154"/>
      <c r="B2154"/>
      <c r="C2154"/>
      <c r="D2154"/>
    </row>
    <row r="2155" spans="1:4" x14ac:dyDescent="0.25">
      <c r="A2155"/>
      <c r="B2155"/>
      <c r="C2155"/>
      <c r="D2155"/>
    </row>
    <row r="2156" spans="1:4" x14ac:dyDescent="0.25">
      <c r="A2156"/>
      <c r="B2156"/>
      <c r="C2156"/>
      <c r="D2156"/>
    </row>
    <row r="2157" spans="1:4" x14ac:dyDescent="0.25">
      <c r="A2157"/>
      <c r="B2157"/>
      <c r="C2157"/>
      <c r="D2157"/>
    </row>
    <row r="2158" spans="1:4" x14ac:dyDescent="0.25">
      <c r="A2158"/>
      <c r="B2158"/>
      <c r="C2158"/>
      <c r="D2158"/>
    </row>
    <row r="2159" spans="1:4" x14ac:dyDescent="0.25">
      <c r="A2159"/>
      <c r="B2159"/>
      <c r="C2159"/>
      <c r="D2159"/>
    </row>
    <row r="2160" spans="1:4" x14ac:dyDescent="0.25">
      <c r="A2160"/>
      <c r="B2160"/>
      <c r="C2160"/>
      <c r="D2160"/>
    </row>
    <row r="2161" spans="1:4" x14ac:dyDescent="0.25">
      <c r="A2161"/>
      <c r="B2161"/>
      <c r="C2161"/>
      <c r="D2161"/>
    </row>
    <row r="2162" spans="1:4" x14ac:dyDescent="0.25">
      <c r="A2162"/>
      <c r="B2162"/>
      <c r="C2162"/>
      <c r="D2162"/>
    </row>
    <row r="2163" spans="1:4" x14ac:dyDescent="0.25">
      <c r="A2163"/>
      <c r="B2163"/>
      <c r="C2163"/>
      <c r="D2163"/>
    </row>
    <row r="2164" spans="1:4" x14ac:dyDescent="0.25">
      <c r="A2164"/>
      <c r="B2164"/>
      <c r="C2164"/>
      <c r="D2164"/>
    </row>
    <row r="2165" spans="1:4" x14ac:dyDescent="0.25">
      <c r="A2165"/>
      <c r="B2165"/>
      <c r="C2165"/>
      <c r="D2165"/>
    </row>
    <row r="2166" spans="1:4" x14ac:dyDescent="0.25">
      <c r="A2166"/>
      <c r="B2166"/>
      <c r="C2166"/>
      <c r="D2166"/>
    </row>
    <row r="2167" spans="1:4" x14ac:dyDescent="0.25">
      <c r="A2167"/>
      <c r="B2167"/>
      <c r="C2167"/>
      <c r="D2167"/>
    </row>
    <row r="2168" spans="1:4" x14ac:dyDescent="0.25">
      <c r="A2168"/>
      <c r="B2168"/>
      <c r="C2168"/>
      <c r="D2168"/>
    </row>
    <row r="2169" spans="1:4" x14ac:dyDescent="0.25">
      <c r="A2169"/>
      <c r="B2169"/>
      <c r="C2169"/>
      <c r="D2169"/>
    </row>
    <row r="2170" spans="1:4" x14ac:dyDescent="0.25">
      <c r="A2170"/>
      <c r="B2170"/>
      <c r="C2170"/>
      <c r="D2170"/>
    </row>
    <row r="2171" spans="1:4" x14ac:dyDescent="0.25">
      <c r="A2171"/>
      <c r="B2171"/>
      <c r="C2171"/>
      <c r="D2171"/>
    </row>
    <row r="2172" spans="1:4" x14ac:dyDescent="0.25">
      <c r="A2172"/>
      <c r="B2172"/>
      <c r="C2172"/>
      <c r="D2172"/>
    </row>
    <row r="2173" spans="1:4" x14ac:dyDescent="0.25">
      <c r="A2173"/>
      <c r="B2173"/>
      <c r="C2173"/>
      <c r="D2173"/>
    </row>
    <row r="2174" spans="1:4" x14ac:dyDescent="0.25">
      <c r="A2174"/>
      <c r="B2174"/>
      <c r="C2174"/>
      <c r="D2174"/>
    </row>
    <row r="2175" spans="1:4" x14ac:dyDescent="0.25">
      <c r="A2175"/>
      <c r="B2175"/>
      <c r="C2175"/>
      <c r="D2175"/>
    </row>
    <row r="2176" spans="1:4" x14ac:dyDescent="0.25">
      <c r="A2176"/>
      <c r="B2176"/>
      <c r="C2176"/>
      <c r="D2176"/>
    </row>
    <row r="2177" spans="1:4" x14ac:dyDescent="0.25">
      <c r="A2177"/>
      <c r="B2177"/>
      <c r="C2177"/>
      <c r="D2177"/>
    </row>
    <row r="2178" spans="1:4" x14ac:dyDescent="0.25">
      <c r="A2178"/>
      <c r="B2178"/>
      <c r="C2178"/>
      <c r="D2178"/>
    </row>
    <row r="2179" spans="1:4" x14ac:dyDescent="0.25">
      <c r="A2179"/>
      <c r="B2179"/>
      <c r="C2179"/>
      <c r="D2179"/>
    </row>
    <row r="2180" spans="1:4" x14ac:dyDescent="0.25">
      <c r="A2180"/>
      <c r="B2180"/>
      <c r="C2180"/>
      <c r="D2180"/>
    </row>
    <row r="2181" spans="1:4" x14ac:dyDescent="0.25">
      <c r="A2181"/>
      <c r="B2181"/>
      <c r="C2181"/>
      <c r="D2181"/>
    </row>
    <row r="2182" spans="1:4" x14ac:dyDescent="0.25">
      <c r="A2182"/>
      <c r="B2182"/>
      <c r="C2182"/>
      <c r="D2182"/>
    </row>
    <row r="2183" spans="1:4" x14ac:dyDescent="0.25">
      <c r="A2183"/>
      <c r="B2183"/>
      <c r="C2183"/>
      <c r="D2183"/>
    </row>
    <row r="2184" spans="1:4" x14ac:dyDescent="0.25">
      <c r="A2184"/>
      <c r="B2184"/>
      <c r="C2184"/>
      <c r="D2184"/>
    </row>
    <row r="2185" spans="1:4" x14ac:dyDescent="0.25">
      <c r="A2185"/>
      <c r="B2185"/>
      <c r="C2185"/>
      <c r="D2185"/>
    </row>
    <row r="2186" spans="1:4" x14ac:dyDescent="0.25">
      <c r="A2186"/>
      <c r="B2186"/>
      <c r="C2186"/>
      <c r="D2186"/>
    </row>
    <row r="2187" spans="1:4" x14ac:dyDescent="0.25">
      <c r="A2187"/>
      <c r="B2187"/>
      <c r="C2187"/>
      <c r="D2187"/>
    </row>
    <row r="2188" spans="1:4" x14ac:dyDescent="0.25">
      <c r="A2188"/>
      <c r="B2188"/>
      <c r="C2188"/>
      <c r="D2188"/>
    </row>
    <row r="2189" spans="1:4" x14ac:dyDescent="0.25">
      <c r="A2189"/>
      <c r="B2189"/>
      <c r="C2189"/>
      <c r="D2189"/>
    </row>
    <row r="2190" spans="1:4" x14ac:dyDescent="0.25">
      <c r="A2190"/>
      <c r="B2190"/>
      <c r="C2190"/>
      <c r="D2190"/>
    </row>
    <row r="2191" spans="1:4" x14ac:dyDescent="0.25">
      <c r="A2191"/>
      <c r="B2191"/>
      <c r="C2191"/>
      <c r="D2191"/>
    </row>
    <row r="2192" spans="1:4" x14ac:dyDescent="0.25">
      <c r="A2192"/>
      <c r="B2192"/>
      <c r="C2192"/>
      <c r="D2192"/>
    </row>
    <row r="2193" spans="1:4" x14ac:dyDescent="0.25">
      <c r="A2193"/>
      <c r="B2193"/>
      <c r="C2193"/>
      <c r="D2193"/>
    </row>
    <row r="2194" spans="1:4" x14ac:dyDescent="0.25">
      <c r="A2194"/>
      <c r="B2194"/>
      <c r="C2194"/>
      <c r="D2194"/>
    </row>
    <row r="2195" spans="1:4" x14ac:dyDescent="0.25">
      <c r="A2195"/>
      <c r="B2195"/>
      <c r="C2195"/>
      <c r="D2195"/>
    </row>
    <row r="2196" spans="1:4" x14ac:dyDescent="0.25">
      <c r="A2196"/>
      <c r="B2196"/>
      <c r="C2196"/>
      <c r="D2196"/>
    </row>
    <row r="2197" spans="1:4" x14ac:dyDescent="0.25">
      <c r="A2197"/>
      <c r="B2197"/>
      <c r="C2197"/>
      <c r="D2197"/>
    </row>
    <row r="2198" spans="1:4" x14ac:dyDescent="0.25">
      <c r="A2198"/>
      <c r="B2198"/>
      <c r="C2198"/>
      <c r="D2198"/>
    </row>
    <row r="2199" spans="1:4" x14ac:dyDescent="0.25">
      <c r="A2199"/>
      <c r="B2199"/>
      <c r="C2199"/>
      <c r="D2199"/>
    </row>
    <row r="2200" spans="1:4" x14ac:dyDescent="0.25">
      <c r="A2200"/>
      <c r="B2200"/>
      <c r="C2200"/>
      <c r="D2200"/>
    </row>
    <row r="2201" spans="1:4" x14ac:dyDescent="0.25">
      <c r="A2201"/>
      <c r="B2201"/>
      <c r="C2201"/>
      <c r="D2201"/>
    </row>
    <row r="2202" spans="1:4" x14ac:dyDescent="0.25">
      <c r="A2202"/>
      <c r="B2202"/>
      <c r="C2202"/>
      <c r="D2202"/>
    </row>
    <row r="2203" spans="1:4" x14ac:dyDescent="0.25">
      <c r="A2203"/>
      <c r="B2203"/>
      <c r="C2203"/>
      <c r="D2203"/>
    </row>
    <row r="2204" spans="1:4" x14ac:dyDescent="0.25">
      <c r="A2204"/>
      <c r="B2204"/>
      <c r="C2204"/>
      <c r="D2204"/>
    </row>
    <row r="2205" spans="1:4" x14ac:dyDescent="0.25">
      <c r="A2205"/>
      <c r="B2205"/>
      <c r="C2205"/>
      <c r="D2205"/>
    </row>
    <row r="2206" spans="1:4" x14ac:dyDescent="0.25">
      <c r="A2206"/>
      <c r="B2206"/>
      <c r="C2206"/>
      <c r="D2206"/>
    </row>
    <row r="2207" spans="1:4" x14ac:dyDescent="0.25">
      <c r="A2207"/>
      <c r="B2207"/>
      <c r="C2207"/>
      <c r="D2207"/>
    </row>
    <row r="2208" spans="1:4" x14ac:dyDescent="0.25">
      <c r="A2208"/>
      <c r="B2208"/>
      <c r="C2208"/>
      <c r="D2208"/>
    </row>
    <row r="2209" spans="1:4" x14ac:dyDescent="0.25">
      <c r="A2209"/>
      <c r="B2209"/>
      <c r="C2209"/>
      <c r="D2209"/>
    </row>
    <row r="2210" spans="1:4" x14ac:dyDescent="0.25">
      <c r="A2210"/>
      <c r="B2210"/>
      <c r="C2210"/>
      <c r="D2210"/>
    </row>
    <row r="2211" spans="1:4" x14ac:dyDescent="0.25">
      <c r="A2211"/>
      <c r="B2211"/>
      <c r="C2211"/>
      <c r="D2211"/>
    </row>
    <row r="2212" spans="1:4" x14ac:dyDescent="0.25">
      <c r="A2212"/>
      <c r="B2212"/>
      <c r="C2212"/>
      <c r="D2212"/>
    </row>
    <row r="2213" spans="1:4" x14ac:dyDescent="0.25">
      <c r="A2213"/>
      <c r="B2213"/>
      <c r="C2213"/>
      <c r="D2213"/>
    </row>
    <row r="2214" spans="1:4" x14ac:dyDescent="0.25">
      <c r="A2214"/>
      <c r="B2214"/>
      <c r="C2214"/>
      <c r="D2214"/>
    </row>
    <row r="2215" spans="1:4" x14ac:dyDescent="0.25">
      <c r="A2215"/>
      <c r="B2215"/>
      <c r="C2215"/>
      <c r="D2215"/>
    </row>
    <row r="2216" spans="1:4" x14ac:dyDescent="0.25">
      <c r="A2216"/>
      <c r="B2216"/>
      <c r="C2216"/>
      <c r="D2216"/>
    </row>
    <row r="2217" spans="1:4" x14ac:dyDescent="0.25">
      <c r="A2217"/>
      <c r="B2217"/>
      <c r="C2217"/>
      <c r="D2217"/>
    </row>
    <row r="2218" spans="1:4" x14ac:dyDescent="0.25">
      <c r="A2218"/>
      <c r="B2218"/>
      <c r="C2218"/>
      <c r="D2218"/>
    </row>
    <row r="2219" spans="1:4" x14ac:dyDescent="0.25">
      <c r="A2219"/>
      <c r="B2219"/>
      <c r="C2219"/>
      <c r="D2219"/>
    </row>
    <row r="2220" spans="1:4" x14ac:dyDescent="0.25">
      <c r="A2220"/>
      <c r="B2220"/>
      <c r="C2220"/>
      <c r="D2220"/>
    </row>
    <row r="2221" spans="1:4" x14ac:dyDescent="0.25">
      <c r="A2221"/>
      <c r="B2221"/>
      <c r="C2221"/>
      <c r="D2221"/>
    </row>
    <row r="2222" spans="1:4" x14ac:dyDescent="0.25">
      <c r="A2222"/>
      <c r="B2222"/>
      <c r="C2222"/>
      <c r="D2222"/>
    </row>
    <row r="2223" spans="1:4" x14ac:dyDescent="0.25">
      <c r="A2223"/>
      <c r="B2223"/>
      <c r="C2223"/>
      <c r="D2223"/>
    </row>
    <row r="2224" spans="1:4" x14ac:dyDescent="0.25">
      <c r="A2224"/>
      <c r="B2224"/>
      <c r="C2224"/>
      <c r="D2224"/>
    </row>
    <row r="2225" spans="1:4" x14ac:dyDescent="0.25">
      <c r="A2225"/>
      <c r="B2225"/>
      <c r="C2225"/>
      <c r="D2225"/>
    </row>
    <row r="2226" spans="1:4" x14ac:dyDescent="0.25">
      <c r="A2226"/>
      <c r="B2226"/>
      <c r="C2226"/>
      <c r="D2226"/>
    </row>
    <row r="2227" spans="1:4" x14ac:dyDescent="0.25">
      <c r="A2227"/>
      <c r="B2227"/>
      <c r="C2227"/>
      <c r="D2227"/>
    </row>
    <row r="2228" spans="1:4" x14ac:dyDescent="0.25">
      <c r="A2228"/>
      <c r="B2228"/>
      <c r="C2228"/>
      <c r="D2228"/>
    </row>
    <row r="2229" spans="1:4" x14ac:dyDescent="0.25">
      <c r="A2229"/>
      <c r="B2229"/>
      <c r="C2229"/>
      <c r="D2229"/>
    </row>
    <row r="2230" spans="1:4" x14ac:dyDescent="0.25">
      <c r="A2230"/>
      <c r="B2230"/>
      <c r="C2230"/>
      <c r="D2230"/>
    </row>
    <row r="2231" spans="1:4" x14ac:dyDescent="0.25">
      <c r="A2231"/>
      <c r="B2231"/>
      <c r="C2231"/>
      <c r="D2231"/>
    </row>
    <row r="2232" spans="1:4" x14ac:dyDescent="0.25">
      <c r="A2232"/>
      <c r="B2232"/>
      <c r="C2232"/>
      <c r="D2232"/>
    </row>
    <row r="2233" spans="1:4" x14ac:dyDescent="0.25">
      <c r="A2233"/>
      <c r="B2233"/>
      <c r="C2233"/>
      <c r="D2233"/>
    </row>
    <row r="2234" spans="1:4" x14ac:dyDescent="0.25">
      <c r="A2234"/>
      <c r="B2234"/>
      <c r="C2234"/>
      <c r="D2234"/>
    </row>
    <row r="2235" spans="1:4" x14ac:dyDescent="0.25">
      <c r="A2235"/>
      <c r="B2235"/>
      <c r="C2235"/>
      <c r="D2235"/>
    </row>
    <row r="2236" spans="1:4" x14ac:dyDescent="0.25">
      <c r="A2236"/>
      <c r="B2236"/>
      <c r="C2236"/>
      <c r="D2236"/>
    </row>
    <row r="2237" spans="1:4" x14ac:dyDescent="0.25">
      <c r="A2237"/>
      <c r="B2237"/>
      <c r="C2237"/>
      <c r="D2237"/>
    </row>
    <row r="2238" spans="1:4" x14ac:dyDescent="0.25">
      <c r="A2238"/>
      <c r="B2238"/>
      <c r="C2238"/>
      <c r="D2238"/>
    </row>
    <row r="2239" spans="1:4" x14ac:dyDescent="0.25">
      <c r="A2239"/>
      <c r="B2239"/>
      <c r="C2239"/>
      <c r="D2239"/>
    </row>
    <row r="2240" spans="1:4" x14ac:dyDescent="0.25">
      <c r="A2240"/>
      <c r="B2240"/>
      <c r="C2240"/>
      <c r="D2240"/>
    </row>
    <row r="2241" spans="1:4" x14ac:dyDescent="0.25">
      <c r="A2241"/>
      <c r="B2241"/>
      <c r="C2241"/>
      <c r="D2241"/>
    </row>
    <row r="2242" spans="1:4" x14ac:dyDescent="0.25">
      <c r="A2242"/>
      <c r="B2242"/>
      <c r="C2242"/>
      <c r="D2242"/>
    </row>
    <row r="2243" spans="1:4" x14ac:dyDescent="0.25">
      <c r="A2243"/>
      <c r="B2243"/>
      <c r="C2243"/>
      <c r="D2243"/>
    </row>
    <row r="2244" spans="1:4" x14ac:dyDescent="0.25">
      <c r="A2244"/>
      <c r="B2244"/>
      <c r="C2244"/>
      <c r="D2244"/>
    </row>
    <row r="2245" spans="1:4" x14ac:dyDescent="0.25">
      <c r="A2245"/>
      <c r="B2245"/>
      <c r="C2245"/>
      <c r="D2245"/>
    </row>
    <row r="2246" spans="1:4" x14ac:dyDescent="0.25">
      <c r="A2246"/>
      <c r="B2246"/>
      <c r="C2246"/>
      <c r="D2246"/>
    </row>
    <row r="2247" spans="1:4" x14ac:dyDescent="0.25">
      <c r="A2247"/>
      <c r="B2247"/>
      <c r="C2247"/>
      <c r="D2247"/>
    </row>
    <row r="2248" spans="1:4" x14ac:dyDescent="0.25">
      <c r="A2248"/>
      <c r="B2248"/>
      <c r="C2248"/>
      <c r="D2248"/>
    </row>
    <row r="2249" spans="1:4" x14ac:dyDescent="0.25">
      <c r="A2249"/>
      <c r="B2249"/>
      <c r="C2249"/>
      <c r="D2249"/>
    </row>
    <row r="2250" spans="1:4" x14ac:dyDescent="0.25">
      <c r="A2250"/>
      <c r="B2250"/>
      <c r="C2250"/>
      <c r="D2250"/>
    </row>
    <row r="2251" spans="1:4" x14ac:dyDescent="0.25">
      <c r="A2251"/>
      <c r="B2251"/>
      <c r="C2251"/>
      <c r="D2251"/>
    </row>
    <row r="2252" spans="1:4" x14ac:dyDescent="0.25">
      <c r="A2252"/>
      <c r="B2252"/>
      <c r="C2252"/>
      <c r="D2252"/>
    </row>
    <row r="2253" spans="1:4" x14ac:dyDescent="0.25">
      <c r="A2253"/>
      <c r="B2253"/>
      <c r="C2253"/>
      <c r="D2253"/>
    </row>
    <row r="2254" spans="1:4" x14ac:dyDescent="0.25">
      <c r="A2254"/>
      <c r="B2254"/>
      <c r="C2254"/>
      <c r="D2254"/>
    </row>
    <row r="2255" spans="1:4" x14ac:dyDescent="0.25">
      <c r="A2255"/>
      <c r="B2255"/>
      <c r="C2255"/>
      <c r="D2255"/>
    </row>
    <row r="2256" spans="1:4" x14ac:dyDescent="0.25">
      <c r="A2256"/>
      <c r="B2256"/>
      <c r="C2256"/>
      <c r="D2256"/>
    </row>
    <row r="2257" spans="1:4" x14ac:dyDescent="0.25">
      <c r="A2257"/>
      <c r="B2257"/>
      <c r="C2257"/>
      <c r="D2257"/>
    </row>
    <row r="2258" spans="1:4" x14ac:dyDescent="0.25">
      <c r="A2258"/>
      <c r="B2258"/>
      <c r="C2258"/>
      <c r="D2258"/>
    </row>
    <row r="2259" spans="1:4" x14ac:dyDescent="0.25">
      <c r="A2259"/>
      <c r="B2259"/>
      <c r="C2259"/>
      <c r="D2259"/>
    </row>
    <row r="2260" spans="1:4" x14ac:dyDescent="0.25">
      <c r="A2260"/>
      <c r="B2260"/>
      <c r="C2260"/>
      <c r="D2260"/>
    </row>
    <row r="2261" spans="1:4" x14ac:dyDescent="0.25">
      <c r="A2261"/>
      <c r="B2261"/>
      <c r="C2261"/>
      <c r="D2261"/>
    </row>
    <row r="2262" spans="1:4" x14ac:dyDescent="0.25">
      <c r="A2262"/>
      <c r="B2262"/>
      <c r="C2262"/>
      <c r="D2262"/>
    </row>
    <row r="2263" spans="1:4" x14ac:dyDescent="0.25">
      <c r="A2263"/>
      <c r="B2263"/>
      <c r="C2263"/>
      <c r="D2263"/>
    </row>
    <row r="2264" spans="1:4" x14ac:dyDescent="0.25">
      <c r="A2264"/>
      <c r="B2264"/>
      <c r="C2264"/>
      <c r="D2264"/>
    </row>
    <row r="2265" spans="1:4" x14ac:dyDescent="0.25">
      <c r="A2265"/>
      <c r="B2265"/>
      <c r="C2265"/>
      <c r="D2265"/>
    </row>
    <row r="2266" spans="1:4" x14ac:dyDescent="0.25">
      <c r="A2266"/>
      <c r="B2266"/>
      <c r="C2266"/>
      <c r="D2266"/>
    </row>
    <row r="2267" spans="1:4" x14ac:dyDescent="0.25">
      <c r="A2267"/>
      <c r="B2267"/>
      <c r="C2267"/>
      <c r="D2267"/>
    </row>
    <row r="2268" spans="1:4" x14ac:dyDescent="0.25">
      <c r="A2268"/>
      <c r="B2268"/>
      <c r="C2268"/>
      <c r="D2268"/>
    </row>
    <row r="2269" spans="1:4" x14ac:dyDescent="0.25">
      <c r="A2269"/>
      <c r="B2269"/>
      <c r="C2269"/>
      <c r="D2269"/>
    </row>
    <row r="2270" spans="1:4" x14ac:dyDescent="0.25">
      <c r="A2270"/>
      <c r="B2270"/>
      <c r="C2270"/>
      <c r="D2270"/>
    </row>
    <row r="2271" spans="1:4" x14ac:dyDescent="0.25">
      <c r="A2271"/>
      <c r="B2271"/>
      <c r="C2271"/>
      <c r="D2271"/>
    </row>
    <row r="2272" spans="1:4" x14ac:dyDescent="0.25">
      <c r="A2272"/>
      <c r="B2272"/>
      <c r="C2272"/>
      <c r="D2272"/>
    </row>
    <row r="2273" spans="1:4" x14ac:dyDescent="0.25">
      <c r="A2273"/>
      <c r="B2273"/>
      <c r="C2273"/>
      <c r="D2273"/>
    </row>
    <row r="2274" spans="1:4" x14ac:dyDescent="0.25">
      <c r="A2274"/>
      <c r="B2274"/>
      <c r="C2274"/>
      <c r="D2274"/>
    </row>
    <row r="2275" spans="1:4" x14ac:dyDescent="0.25">
      <c r="A2275"/>
      <c r="B2275"/>
      <c r="C2275"/>
      <c r="D2275"/>
    </row>
    <row r="2276" spans="1:4" x14ac:dyDescent="0.25">
      <c r="A2276"/>
      <c r="B2276"/>
      <c r="C2276"/>
      <c r="D2276"/>
    </row>
    <row r="2277" spans="1:4" x14ac:dyDescent="0.25">
      <c r="A2277"/>
      <c r="B2277"/>
      <c r="C2277"/>
      <c r="D2277"/>
    </row>
    <row r="2278" spans="1:4" x14ac:dyDescent="0.25">
      <c r="A2278"/>
      <c r="B2278"/>
      <c r="C2278"/>
      <c r="D2278"/>
    </row>
    <row r="2279" spans="1:4" x14ac:dyDescent="0.25">
      <c r="A2279"/>
      <c r="B2279"/>
      <c r="C2279"/>
      <c r="D2279"/>
    </row>
    <row r="2280" spans="1:4" x14ac:dyDescent="0.25">
      <c r="A2280"/>
      <c r="B2280"/>
      <c r="C2280"/>
      <c r="D2280"/>
    </row>
    <row r="2281" spans="1:4" x14ac:dyDescent="0.25">
      <c r="A2281"/>
      <c r="B2281"/>
      <c r="C2281"/>
      <c r="D2281"/>
    </row>
    <row r="2282" spans="1:4" x14ac:dyDescent="0.25">
      <c r="A2282"/>
      <c r="B2282"/>
      <c r="C2282"/>
      <c r="D2282"/>
    </row>
    <row r="2283" spans="1:4" x14ac:dyDescent="0.25">
      <c r="A2283"/>
      <c r="B2283"/>
      <c r="C2283"/>
      <c r="D2283"/>
    </row>
    <row r="2284" spans="1:4" x14ac:dyDescent="0.25">
      <c r="A2284"/>
      <c r="B2284"/>
      <c r="C2284"/>
      <c r="D2284"/>
    </row>
    <row r="2285" spans="1:4" x14ac:dyDescent="0.25">
      <c r="A2285"/>
      <c r="B2285"/>
      <c r="C2285"/>
      <c r="D2285"/>
    </row>
    <row r="2286" spans="1:4" x14ac:dyDescent="0.25">
      <c r="A2286"/>
      <c r="B2286"/>
      <c r="C2286"/>
      <c r="D2286"/>
    </row>
    <row r="2287" spans="1:4" x14ac:dyDescent="0.25">
      <c r="A2287"/>
      <c r="B2287"/>
      <c r="C2287"/>
      <c r="D2287"/>
    </row>
    <row r="2288" spans="1:4" x14ac:dyDescent="0.25">
      <c r="A2288"/>
      <c r="B2288"/>
      <c r="C2288"/>
      <c r="D2288"/>
    </row>
    <row r="2289" spans="1:4" x14ac:dyDescent="0.25">
      <c r="A2289"/>
      <c r="B2289"/>
      <c r="C2289"/>
      <c r="D2289"/>
    </row>
    <row r="2290" spans="1:4" x14ac:dyDescent="0.25">
      <c r="A2290"/>
      <c r="B2290"/>
      <c r="C2290"/>
      <c r="D2290"/>
    </row>
    <row r="2291" spans="1:4" x14ac:dyDescent="0.25">
      <c r="A2291"/>
      <c r="B2291"/>
      <c r="C2291"/>
      <c r="D2291"/>
    </row>
    <row r="2292" spans="1:4" x14ac:dyDescent="0.25">
      <c r="A2292"/>
      <c r="B2292"/>
      <c r="C2292"/>
      <c r="D2292"/>
    </row>
    <row r="2293" spans="1:4" x14ac:dyDescent="0.25">
      <c r="A2293"/>
      <c r="B2293"/>
      <c r="C2293"/>
      <c r="D2293"/>
    </row>
    <row r="2294" spans="1:4" x14ac:dyDescent="0.25">
      <c r="A2294"/>
      <c r="B2294"/>
      <c r="C2294"/>
      <c r="D2294"/>
    </row>
    <row r="2295" spans="1:4" x14ac:dyDescent="0.25">
      <c r="A2295"/>
      <c r="B2295"/>
      <c r="C2295"/>
      <c r="D2295"/>
    </row>
    <row r="2296" spans="1:4" x14ac:dyDescent="0.25">
      <c r="A2296"/>
      <c r="B2296"/>
      <c r="C2296"/>
      <c r="D2296"/>
    </row>
    <row r="2297" spans="1:4" x14ac:dyDescent="0.25">
      <c r="A2297"/>
      <c r="B2297"/>
      <c r="C2297"/>
      <c r="D2297"/>
    </row>
    <row r="2298" spans="1:4" x14ac:dyDescent="0.25">
      <c r="A2298"/>
      <c r="B2298"/>
      <c r="C2298"/>
      <c r="D2298"/>
    </row>
    <row r="2299" spans="1:4" x14ac:dyDescent="0.25">
      <c r="A2299"/>
      <c r="B2299"/>
      <c r="C2299"/>
      <c r="D2299"/>
    </row>
    <row r="2300" spans="1:4" x14ac:dyDescent="0.25">
      <c r="A2300"/>
      <c r="B2300"/>
      <c r="C2300"/>
      <c r="D2300"/>
    </row>
    <row r="2301" spans="1:4" x14ac:dyDescent="0.25">
      <c r="A2301"/>
      <c r="B2301"/>
      <c r="C2301"/>
      <c r="D2301"/>
    </row>
    <row r="2302" spans="1:4" x14ac:dyDescent="0.25">
      <c r="A2302"/>
      <c r="B2302"/>
      <c r="C2302"/>
      <c r="D2302"/>
    </row>
    <row r="2303" spans="1:4" x14ac:dyDescent="0.25">
      <c r="A2303"/>
      <c r="B2303"/>
      <c r="C2303"/>
      <c r="D2303"/>
    </row>
    <row r="2304" spans="1:4" x14ac:dyDescent="0.25">
      <c r="A2304"/>
      <c r="B2304"/>
      <c r="C2304"/>
      <c r="D2304"/>
    </row>
    <row r="2305" spans="1:4" x14ac:dyDescent="0.25">
      <c r="A2305"/>
      <c r="B2305"/>
      <c r="C2305"/>
      <c r="D2305"/>
    </row>
    <row r="2306" spans="1:4" x14ac:dyDescent="0.25">
      <c r="A2306"/>
      <c r="B2306"/>
      <c r="C2306"/>
      <c r="D2306"/>
    </row>
    <row r="2307" spans="1:4" x14ac:dyDescent="0.25">
      <c r="A2307"/>
      <c r="B2307"/>
      <c r="C2307"/>
      <c r="D2307"/>
    </row>
    <row r="2308" spans="1:4" x14ac:dyDescent="0.25">
      <c r="A2308"/>
      <c r="B2308"/>
      <c r="C2308"/>
      <c r="D2308"/>
    </row>
    <row r="2309" spans="1:4" x14ac:dyDescent="0.25">
      <c r="A2309"/>
      <c r="B2309"/>
      <c r="C2309"/>
      <c r="D2309"/>
    </row>
    <row r="2310" spans="1:4" x14ac:dyDescent="0.25">
      <c r="A2310"/>
      <c r="B2310"/>
      <c r="C2310"/>
      <c r="D2310"/>
    </row>
    <row r="2311" spans="1:4" x14ac:dyDescent="0.25">
      <c r="A2311"/>
      <c r="B2311"/>
      <c r="C2311"/>
      <c r="D2311"/>
    </row>
    <row r="2312" spans="1:4" x14ac:dyDescent="0.25">
      <c r="A2312"/>
      <c r="B2312"/>
      <c r="C2312"/>
      <c r="D2312"/>
    </row>
    <row r="2313" spans="1:4" x14ac:dyDescent="0.25">
      <c r="A2313"/>
      <c r="B2313"/>
      <c r="C2313"/>
      <c r="D2313"/>
    </row>
    <row r="2314" spans="1:4" x14ac:dyDescent="0.25">
      <c r="A2314"/>
      <c r="B2314"/>
      <c r="C2314"/>
      <c r="D2314"/>
    </row>
    <row r="2315" spans="1:4" x14ac:dyDescent="0.25">
      <c r="A2315"/>
      <c r="B2315"/>
      <c r="C2315"/>
      <c r="D2315"/>
    </row>
    <row r="2316" spans="1:4" x14ac:dyDescent="0.25">
      <c r="A2316"/>
      <c r="B2316"/>
      <c r="C2316"/>
      <c r="D2316"/>
    </row>
    <row r="2317" spans="1:4" x14ac:dyDescent="0.25">
      <c r="A2317"/>
      <c r="B2317"/>
      <c r="C2317"/>
      <c r="D2317"/>
    </row>
    <row r="2318" spans="1:4" x14ac:dyDescent="0.25">
      <c r="A2318"/>
      <c r="B2318"/>
      <c r="C2318"/>
      <c r="D2318"/>
    </row>
    <row r="2319" spans="1:4" x14ac:dyDescent="0.25">
      <c r="A2319"/>
      <c r="B2319"/>
      <c r="C2319"/>
      <c r="D2319"/>
    </row>
    <row r="2320" spans="1:4" x14ac:dyDescent="0.25">
      <c r="A2320"/>
      <c r="B2320"/>
      <c r="C2320"/>
      <c r="D2320"/>
    </row>
    <row r="2321" spans="1:4" x14ac:dyDescent="0.25">
      <c r="A2321"/>
      <c r="B2321"/>
      <c r="C2321"/>
      <c r="D2321"/>
    </row>
    <row r="2322" spans="1:4" x14ac:dyDescent="0.25">
      <c r="A2322"/>
      <c r="B2322"/>
      <c r="C2322"/>
      <c r="D2322"/>
    </row>
    <row r="2323" spans="1:4" x14ac:dyDescent="0.25">
      <c r="A2323"/>
      <c r="B2323"/>
      <c r="C2323"/>
      <c r="D2323"/>
    </row>
    <row r="2324" spans="1:4" x14ac:dyDescent="0.25">
      <c r="A2324"/>
      <c r="B2324"/>
      <c r="C2324"/>
      <c r="D2324"/>
    </row>
    <row r="2325" spans="1:4" x14ac:dyDescent="0.25">
      <c r="A2325"/>
      <c r="B2325"/>
      <c r="C2325"/>
      <c r="D2325"/>
    </row>
    <row r="2326" spans="1:4" x14ac:dyDescent="0.25">
      <c r="A2326"/>
      <c r="B2326"/>
      <c r="C2326"/>
      <c r="D2326"/>
    </row>
    <row r="2327" spans="1:4" x14ac:dyDescent="0.25">
      <c r="A2327"/>
      <c r="B2327"/>
      <c r="C2327"/>
      <c r="D2327"/>
    </row>
    <row r="2328" spans="1:4" x14ac:dyDescent="0.25">
      <c r="A2328"/>
      <c r="B2328"/>
      <c r="C2328"/>
      <c r="D2328"/>
    </row>
    <row r="2329" spans="1:4" x14ac:dyDescent="0.25">
      <c r="A2329"/>
      <c r="B2329"/>
      <c r="C2329"/>
      <c r="D2329"/>
    </row>
    <row r="2330" spans="1:4" x14ac:dyDescent="0.25">
      <c r="A2330"/>
      <c r="B2330"/>
      <c r="C2330"/>
      <c r="D2330"/>
    </row>
    <row r="2331" spans="1:4" x14ac:dyDescent="0.25">
      <c r="A2331"/>
      <c r="B2331"/>
      <c r="C2331"/>
      <c r="D2331"/>
    </row>
    <row r="2332" spans="1:4" x14ac:dyDescent="0.25">
      <c r="A2332"/>
      <c r="B2332"/>
      <c r="C2332"/>
      <c r="D2332"/>
    </row>
    <row r="2333" spans="1:4" x14ac:dyDescent="0.25">
      <c r="A2333"/>
      <c r="B2333"/>
      <c r="C2333"/>
      <c r="D2333"/>
    </row>
    <row r="2334" spans="1:4" x14ac:dyDescent="0.25">
      <c r="A2334"/>
      <c r="B2334"/>
      <c r="C2334"/>
      <c r="D2334"/>
    </row>
    <row r="2335" spans="1:4" x14ac:dyDescent="0.25">
      <c r="A2335"/>
      <c r="B2335"/>
      <c r="C2335"/>
      <c r="D2335"/>
    </row>
    <row r="2336" spans="1:4" x14ac:dyDescent="0.25">
      <c r="A2336"/>
      <c r="B2336"/>
      <c r="C2336"/>
      <c r="D2336"/>
    </row>
    <row r="2337" spans="1:4" x14ac:dyDescent="0.25">
      <c r="A2337"/>
      <c r="B2337"/>
      <c r="C2337"/>
      <c r="D2337"/>
    </row>
    <row r="2338" spans="1:4" x14ac:dyDescent="0.25">
      <c r="A2338"/>
      <c r="B2338"/>
      <c r="C2338"/>
      <c r="D2338"/>
    </row>
    <row r="2339" spans="1:4" x14ac:dyDescent="0.25">
      <c r="A2339"/>
      <c r="B2339"/>
      <c r="C2339"/>
      <c r="D2339"/>
    </row>
    <row r="2340" spans="1:4" x14ac:dyDescent="0.25">
      <c r="A2340"/>
      <c r="B2340"/>
      <c r="C2340"/>
      <c r="D2340"/>
    </row>
    <row r="2341" spans="1:4" x14ac:dyDescent="0.25">
      <c r="A2341"/>
      <c r="B2341"/>
      <c r="C2341"/>
      <c r="D2341"/>
    </row>
    <row r="2342" spans="1:4" x14ac:dyDescent="0.25">
      <c r="A2342"/>
      <c r="B2342"/>
      <c r="C2342"/>
      <c r="D2342"/>
    </row>
    <row r="2343" spans="1:4" x14ac:dyDescent="0.25">
      <c r="A2343"/>
      <c r="B2343"/>
      <c r="C2343"/>
      <c r="D2343"/>
    </row>
    <row r="2344" spans="1:4" x14ac:dyDescent="0.25">
      <c r="A2344"/>
      <c r="B2344"/>
      <c r="C2344"/>
      <c r="D2344"/>
    </row>
    <row r="2345" spans="1:4" x14ac:dyDescent="0.25">
      <c r="A2345"/>
      <c r="B2345"/>
      <c r="C2345"/>
      <c r="D2345"/>
    </row>
    <row r="2346" spans="1:4" x14ac:dyDescent="0.25">
      <c r="A2346"/>
      <c r="B2346"/>
      <c r="C2346"/>
      <c r="D2346"/>
    </row>
    <row r="2347" spans="1:4" x14ac:dyDescent="0.25">
      <c r="A2347"/>
      <c r="B2347"/>
      <c r="C2347"/>
      <c r="D2347"/>
    </row>
    <row r="2348" spans="1:4" x14ac:dyDescent="0.25">
      <c r="A2348"/>
      <c r="B2348"/>
      <c r="C2348"/>
      <c r="D2348"/>
    </row>
    <row r="2349" spans="1:4" x14ac:dyDescent="0.25">
      <c r="A2349"/>
      <c r="B2349"/>
      <c r="C2349"/>
      <c r="D2349"/>
    </row>
    <row r="2350" spans="1:4" x14ac:dyDescent="0.25">
      <c r="A2350"/>
      <c r="B2350"/>
      <c r="C2350"/>
      <c r="D2350"/>
    </row>
    <row r="2351" spans="1:4" x14ac:dyDescent="0.25">
      <c r="A2351"/>
      <c r="B2351"/>
      <c r="C2351"/>
      <c r="D2351"/>
    </row>
    <row r="2352" spans="1:4" x14ac:dyDescent="0.25">
      <c r="A2352"/>
      <c r="B2352"/>
      <c r="C2352"/>
      <c r="D2352"/>
    </row>
    <row r="2353" spans="1:4" x14ac:dyDescent="0.25">
      <c r="A2353"/>
      <c r="B2353"/>
      <c r="C2353"/>
      <c r="D2353"/>
    </row>
    <row r="2354" spans="1:4" x14ac:dyDescent="0.25">
      <c r="A2354"/>
      <c r="B2354"/>
      <c r="C2354"/>
      <c r="D2354"/>
    </row>
    <row r="2355" spans="1:4" x14ac:dyDescent="0.25">
      <c r="A2355"/>
      <c r="B2355"/>
      <c r="C2355"/>
      <c r="D2355"/>
    </row>
    <row r="2356" spans="1:4" x14ac:dyDescent="0.25">
      <c r="A2356"/>
      <c r="B2356"/>
      <c r="C2356"/>
      <c r="D2356"/>
    </row>
    <row r="2357" spans="1:4" x14ac:dyDescent="0.25">
      <c r="A2357"/>
      <c r="B2357"/>
      <c r="C2357"/>
      <c r="D2357"/>
    </row>
    <row r="2358" spans="1:4" x14ac:dyDescent="0.25">
      <c r="A2358"/>
      <c r="B2358"/>
      <c r="C2358"/>
      <c r="D2358"/>
    </row>
    <row r="2359" spans="1:4" x14ac:dyDescent="0.25">
      <c r="A2359"/>
      <c r="B2359"/>
      <c r="C2359"/>
      <c r="D2359"/>
    </row>
    <row r="2360" spans="1:4" x14ac:dyDescent="0.25">
      <c r="A2360"/>
      <c r="B2360"/>
      <c r="C2360"/>
      <c r="D2360"/>
    </row>
    <row r="2361" spans="1:4" x14ac:dyDescent="0.25">
      <c r="A2361"/>
      <c r="B2361"/>
      <c r="C2361"/>
      <c r="D2361"/>
    </row>
    <row r="2362" spans="1:4" x14ac:dyDescent="0.25">
      <c r="A2362"/>
      <c r="B2362"/>
      <c r="C2362"/>
      <c r="D2362"/>
    </row>
    <row r="2363" spans="1:4" x14ac:dyDescent="0.25">
      <c r="A2363"/>
      <c r="B2363"/>
      <c r="C2363"/>
      <c r="D2363"/>
    </row>
    <row r="2364" spans="1:4" x14ac:dyDescent="0.25">
      <c r="A2364"/>
      <c r="B2364"/>
      <c r="C2364"/>
      <c r="D2364"/>
    </row>
    <row r="2365" spans="1:4" x14ac:dyDescent="0.25">
      <c r="A2365"/>
      <c r="B2365"/>
      <c r="C2365"/>
      <c r="D2365"/>
    </row>
    <row r="2366" spans="1:4" x14ac:dyDescent="0.25">
      <c r="A2366"/>
      <c r="B2366"/>
      <c r="C2366"/>
      <c r="D2366"/>
    </row>
    <row r="2367" spans="1:4" x14ac:dyDescent="0.25">
      <c r="A2367"/>
      <c r="B2367"/>
      <c r="C2367"/>
      <c r="D2367"/>
    </row>
    <row r="2368" spans="1:4" x14ac:dyDescent="0.25">
      <c r="A2368"/>
      <c r="B2368"/>
      <c r="C2368"/>
      <c r="D2368"/>
    </row>
    <row r="2369" spans="1:4" x14ac:dyDescent="0.25">
      <c r="A2369"/>
      <c r="B2369"/>
      <c r="C2369"/>
      <c r="D2369"/>
    </row>
    <row r="2370" spans="1:4" x14ac:dyDescent="0.25">
      <c r="A2370"/>
      <c r="B2370"/>
      <c r="C2370"/>
      <c r="D2370"/>
    </row>
    <row r="2371" spans="1:4" x14ac:dyDescent="0.25">
      <c r="A2371"/>
      <c r="B2371"/>
      <c r="C2371"/>
      <c r="D2371"/>
    </row>
    <row r="2372" spans="1:4" x14ac:dyDescent="0.25">
      <c r="A2372"/>
      <c r="B2372"/>
      <c r="C2372"/>
      <c r="D2372"/>
    </row>
    <row r="2373" spans="1:4" x14ac:dyDescent="0.25">
      <c r="A2373"/>
      <c r="B2373"/>
      <c r="C2373"/>
      <c r="D2373"/>
    </row>
    <row r="2374" spans="1:4" x14ac:dyDescent="0.25">
      <c r="A2374"/>
      <c r="B2374"/>
      <c r="C2374"/>
      <c r="D2374"/>
    </row>
    <row r="2375" spans="1:4" x14ac:dyDescent="0.25">
      <c r="A2375"/>
      <c r="B2375"/>
      <c r="C2375"/>
      <c r="D2375"/>
    </row>
    <row r="2376" spans="1:4" x14ac:dyDescent="0.25">
      <c r="A2376"/>
      <c r="B2376"/>
      <c r="C2376"/>
      <c r="D2376"/>
    </row>
    <row r="2377" spans="1:4" x14ac:dyDescent="0.25">
      <c r="A2377"/>
      <c r="B2377"/>
      <c r="C2377"/>
      <c r="D2377"/>
    </row>
    <row r="2378" spans="1:4" x14ac:dyDescent="0.25">
      <c r="A2378"/>
      <c r="B2378"/>
      <c r="C2378"/>
      <c r="D2378"/>
    </row>
    <row r="2379" spans="1:4" x14ac:dyDescent="0.25">
      <c r="A2379"/>
      <c r="B2379"/>
      <c r="C2379"/>
      <c r="D2379"/>
    </row>
    <row r="2380" spans="1:4" x14ac:dyDescent="0.25">
      <c r="A2380"/>
      <c r="B2380"/>
      <c r="C2380"/>
      <c r="D2380"/>
    </row>
    <row r="2381" spans="1:4" x14ac:dyDescent="0.25">
      <c r="A2381"/>
      <c r="B2381"/>
      <c r="C2381"/>
      <c r="D2381"/>
    </row>
    <row r="2382" spans="1:4" x14ac:dyDescent="0.25">
      <c r="A2382"/>
      <c r="B2382"/>
      <c r="C2382"/>
      <c r="D2382"/>
    </row>
    <row r="2383" spans="1:4" x14ac:dyDescent="0.25">
      <c r="A2383"/>
      <c r="B2383"/>
      <c r="C2383"/>
      <c r="D2383"/>
    </row>
    <row r="2384" spans="1:4" x14ac:dyDescent="0.25">
      <c r="A2384"/>
      <c r="B2384"/>
      <c r="C2384"/>
      <c r="D2384"/>
    </row>
    <row r="2385" spans="1:4" x14ac:dyDescent="0.25">
      <c r="A2385"/>
      <c r="B2385"/>
      <c r="C2385"/>
      <c r="D2385"/>
    </row>
    <row r="2386" spans="1:4" x14ac:dyDescent="0.25">
      <c r="A2386"/>
      <c r="B2386"/>
      <c r="C2386"/>
      <c r="D2386"/>
    </row>
    <row r="2387" spans="1:4" x14ac:dyDescent="0.25">
      <c r="A2387"/>
      <c r="B2387"/>
      <c r="C2387"/>
      <c r="D2387"/>
    </row>
    <row r="2388" spans="1:4" x14ac:dyDescent="0.25">
      <c r="A2388"/>
      <c r="B2388"/>
      <c r="C2388"/>
      <c r="D2388"/>
    </row>
    <row r="2389" spans="1:4" x14ac:dyDescent="0.25">
      <c r="A2389"/>
      <c r="B2389"/>
      <c r="C2389"/>
      <c r="D2389"/>
    </row>
    <row r="2390" spans="1:4" x14ac:dyDescent="0.25">
      <c r="A2390"/>
      <c r="B2390"/>
      <c r="C2390"/>
      <c r="D2390"/>
    </row>
    <row r="2391" spans="1:4" x14ac:dyDescent="0.25">
      <c r="A2391"/>
      <c r="B2391"/>
      <c r="C2391"/>
      <c r="D2391"/>
    </row>
    <row r="2392" spans="1:4" x14ac:dyDescent="0.25">
      <c r="A2392"/>
      <c r="B2392"/>
      <c r="C2392"/>
      <c r="D2392"/>
    </row>
    <row r="2393" spans="1:4" x14ac:dyDescent="0.25">
      <c r="A2393"/>
      <c r="B2393"/>
      <c r="C2393"/>
      <c r="D2393"/>
    </row>
    <row r="2394" spans="1:4" x14ac:dyDescent="0.25">
      <c r="A2394"/>
      <c r="B2394"/>
      <c r="C2394"/>
      <c r="D2394"/>
    </row>
    <row r="2395" spans="1:4" x14ac:dyDescent="0.25">
      <c r="A2395"/>
      <c r="B2395"/>
      <c r="C2395"/>
      <c r="D2395"/>
    </row>
    <row r="2396" spans="1:4" x14ac:dyDescent="0.25">
      <c r="A2396"/>
      <c r="B2396"/>
      <c r="C2396"/>
      <c r="D2396"/>
    </row>
    <row r="2397" spans="1:4" x14ac:dyDescent="0.25">
      <c r="A2397"/>
      <c r="B2397"/>
      <c r="C2397"/>
      <c r="D2397"/>
    </row>
    <row r="2398" spans="1:4" x14ac:dyDescent="0.25">
      <c r="A2398"/>
      <c r="B2398"/>
      <c r="C2398"/>
      <c r="D2398"/>
    </row>
    <row r="2399" spans="1:4" x14ac:dyDescent="0.25">
      <c r="A2399"/>
      <c r="B2399"/>
      <c r="C2399"/>
      <c r="D2399"/>
    </row>
    <row r="2400" spans="1:4" x14ac:dyDescent="0.25">
      <c r="A2400"/>
      <c r="B2400"/>
      <c r="C2400"/>
      <c r="D2400"/>
    </row>
    <row r="2401" spans="1:4" x14ac:dyDescent="0.25">
      <c r="A2401"/>
      <c r="B2401"/>
      <c r="C2401"/>
      <c r="D2401"/>
    </row>
    <row r="2402" spans="1:4" x14ac:dyDescent="0.25">
      <c r="A2402"/>
      <c r="B2402"/>
      <c r="C2402"/>
      <c r="D2402"/>
    </row>
    <row r="2403" spans="1:4" x14ac:dyDescent="0.25">
      <c r="A2403"/>
      <c r="B2403"/>
      <c r="C2403"/>
      <c r="D2403"/>
    </row>
    <row r="2404" spans="1:4" x14ac:dyDescent="0.25">
      <c r="A2404"/>
      <c r="B2404"/>
      <c r="C2404"/>
      <c r="D2404"/>
    </row>
    <row r="2405" spans="1:4" x14ac:dyDescent="0.25">
      <c r="A2405"/>
      <c r="B2405"/>
      <c r="C2405"/>
      <c r="D2405"/>
    </row>
    <row r="2406" spans="1:4" x14ac:dyDescent="0.25">
      <c r="A2406"/>
      <c r="B2406"/>
      <c r="C2406"/>
      <c r="D2406"/>
    </row>
    <row r="2407" spans="1:4" x14ac:dyDescent="0.25">
      <c r="A2407"/>
      <c r="B2407"/>
      <c r="C2407"/>
      <c r="D2407"/>
    </row>
    <row r="2408" spans="1:4" x14ac:dyDescent="0.25">
      <c r="A2408"/>
      <c r="B2408"/>
      <c r="C2408"/>
      <c r="D2408"/>
    </row>
    <row r="2409" spans="1:4" x14ac:dyDescent="0.25">
      <c r="A2409"/>
      <c r="B2409"/>
      <c r="C2409"/>
      <c r="D2409"/>
    </row>
    <row r="2410" spans="1:4" x14ac:dyDescent="0.25">
      <c r="A2410"/>
      <c r="B2410"/>
      <c r="C2410"/>
      <c r="D2410"/>
    </row>
    <row r="2411" spans="1:4" x14ac:dyDescent="0.25">
      <c r="A2411"/>
      <c r="B2411"/>
      <c r="C2411"/>
      <c r="D2411"/>
    </row>
    <row r="2412" spans="1:4" x14ac:dyDescent="0.25">
      <c r="A2412"/>
      <c r="B2412"/>
      <c r="C2412"/>
      <c r="D2412"/>
    </row>
    <row r="2413" spans="1:4" x14ac:dyDescent="0.25">
      <c r="A2413"/>
      <c r="B2413"/>
      <c r="C2413"/>
      <c r="D2413"/>
    </row>
    <row r="2414" spans="1:4" x14ac:dyDescent="0.25">
      <c r="A2414"/>
      <c r="B2414"/>
      <c r="C2414"/>
      <c r="D2414"/>
    </row>
    <row r="2415" spans="1:4" x14ac:dyDescent="0.25">
      <c r="A2415"/>
      <c r="B2415"/>
      <c r="C2415"/>
      <c r="D2415"/>
    </row>
    <row r="2416" spans="1:4" x14ac:dyDescent="0.25">
      <c r="A2416"/>
      <c r="B2416"/>
      <c r="C2416"/>
      <c r="D2416"/>
    </row>
    <row r="2417" spans="1:4" x14ac:dyDescent="0.25">
      <c r="A2417"/>
      <c r="B2417"/>
      <c r="C2417"/>
      <c r="D2417"/>
    </row>
    <row r="2418" spans="1:4" x14ac:dyDescent="0.25">
      <c r="A2418"/>
      <c r="B2418"/>
      <c r="C2418"/>
      <c r="D2418"/>
    </row>
    <row r="2419" spans="1:4" x14ac:dyDescent="0.25">
      <c r="A2419"/>
      <c r="B2419"/>
      <c r="C2419"/>
      <c r="D2419"/>
    </row>
    <row r="2420" spans="1:4" x14ac:dyDescent="0.25">
      <c r="A2420"/>
      <c r="B2420"/>
      <c r="C2420"/>
      <c r="D2420"/>
    </row>
    <row r="2421" spans="1:4" x14ac:dyDescent="0.25">
      <c r="A2421"/>
      <c r="B2421"/>
      <c r="C2421"/>
      <c r="D2421"/>
    </row>
    <row r="2422" spans="1:4" x14ac:dyDescent="0.25">
      <c r="A2422"/>
      <c r="B2422"/>
      <c r="C2422"/>
      <c r="D2422"/>
    </row>
    <row r="2423" spans="1:4" x14ac:dyDescent="0.25">
      <c r="A2423"/>
      <c r="B2423"/>
      <c r="C2423"/>
      <c r="D2423"/>
    </row>
    <row r="2424" spans="1:4" x14ac:dyDescent="0.25">
      <c r="A2424"/>
      <c r="B2424"/>
      <c r="C2424"/>
      <c r="D2424"/>
    </row>
    <row r="2425" spans="1:4" x14ac:dyDescent="0.25">
      <c r="A2425"/>
      <c r="B2425"/>
      <c r="C2425"/>
      <c r="D2425"/>
    </row>
    <row r="2426" spans="1:4" x14ac:dyDescent="0.25">
      <c r="A2426"/>
      <c r="B2426"/>
      <c r="C2426"/>
      <c r="D2426"/>
    </row>
    <row r="2427" spans="1:4" x14ac:dyDescent="0.25">
      <c r="A2427"/>
      <c r="B2427"/>
      <c r="C2427"/>
      <c r="D2427"/>
    </row>
    <row r="2428" spans="1:4" x14ac:dyDescent="0.25">
      <c r="A2428"/>
      <c r="B2428"/>
      <c r="C2428"/>
      <c r="D2428"/>
    </row>
    <row r="2429" spans="1:4" x14ac:dyDescent="0.25">
      <c r="A2429"/>
      <c r="B2429"/>
      <c r="C2429"/>
      <c r="D2429"/>
    </row>
    <row r="2430" spans="1:4" x14ac:dyDescent="0.25">
      <c r="A2430"/>
      <c r="B2430"/>
      <c r="C2430"/>
      <c r="D2430"/>
    </row>
    <row r="2431" spans="1:4" x14ac:dyDescent="0.25">
      <c r="A2431"/>
      <c r="B2431"/>
      <c r="C2431"/>
      <c r="D2431"/>
    </row>
    <row r="2432" spans="1:4" x14ac:dyDescent="0.25">
      <c r="A2432"/>
      <c r="B2432"/>
      <c r="C2432"/>
      <c r="D2432"/>
    </row>
    <row r="2433" spans="1:4" x14ac:dyDescent="0.25">
      <c r="A2433"/>
      <c r="B2433"/>
      <c r="C2433"/>
      <c r="D2433"/>
    </row>
    <row r="2434" spans="1:4" x14ac:dyDescent="0.25">
      <c r="A2434"/>
      <c r="B2434"/>
      <c r="C2434"/>
      <c r="D2434"/>
    </row>
    <row r="2435" spans="1:4" x14ac:dyDescent="0.25">
      <c r="A2435"/>
      <c r="B2435"/>
      <c r="C2435"/>
      <c r="D2435"/>
    </row>
    <row r="2436" spans="1:4" x14ac:dyDescent="0.25">
      <c r="A2436"/>
      <c r="B2436"/>
      <c r="C2436"/>
      <c r="D2436"/>
    </row>
    <row r="2437" spans="1:4" x14ac:dyDescent="0.25">
      <c r="A2437"/>
      <c r="B2437"/>
      <c r="C2437"/>
      <c r="D2437"/>
    </row>
    <row r="2438" spans="1:4" x14ac:dyDescent="0.25">
      <c r="A2438"/>
      <c r="B2438"/>
      <c r="C2438"/>
      <c r="D2438"/>
    </row>
    <row r="2439" spans="1:4" x14ac:dyDescent="0.25">
      <c r="A2439"/>
      <c r="B2439"/>
      <c r="C2439"/>
      <c r="D2439"/>
    </row>
    <row r="2440" spans="1:4" x14ac:dyDescent="0.25">
      <c r="A2440"/>
      <c r="B2440"/>
      <c r="C2440"/>
      <c r="D2440"/>
    </row>
    <row r="2441" spans="1:4" x14ac:dyDescent="0.25">
      <c r="A2441"/>
      <c r="B2441"/>
      <c r="C2441"/>
      <c r="D2441"/>
    </row>
    <row r="2442" spans="1:4" x14ac:dyDescent="0.25">
      <c r="A2442"/>
      <c r="B2442"/>
      <c r="C2442"/>
      <c r="D2442"/>
    </row>
    <row r="2443" spans="1:4" x14ac:dyDescent="0.25">
      <c r="A2443"/>
      <c r="B2443"/>
      <c r="C2443"/>
      <c r="D2443"/>
    </row>
    <row r="2444" spans="1:4" x14ac:dyDescent="0.25">
      <c r="A2444"/>
      <c r="B2444"/>
      <c r="C2444"/>
      <c r="D2444"/>
    </row>
    <row r="2445" spans="1:4" x14ac:dyDescent="0.25">
      <c r="A2445"/>
      <c r="B2445"/>
      <c r="C2445"/>
      <c r="D2445"/>
    </row>
    <row r="2446" spans="1:4" x14ac:dyDescent="0.25">
      <c r="A2446"/>
      <c r="B2446"/>
      <c r="C2446"/>
      <c r="D2446"/>
    </row>
    <row r="2447" spans="1:4" x14ac:dyDescent="0.25">
      <c r="A2447"/>
      <c r="B2447"/>
      <c r="C2447"/>
      <c r="D2447"/>
    </row>
    <row r="2448" spans="1:4" x14ac:dyDescent="0.25">
      <c r="A2448"/>
      <c r="B2448"/>
      <c r="C2448"/>
      <c r="D2448"/>
    </row>
    <row r="2449" spans="1:4" x14ac:dyDescent="0.25">
      <c r="A2449"/>
      <c r="B2449"/>
      <c r="C2449"/>
      <c r="D2449"/>
    </row>
    <row r="2450" spans="1:4" x14ac:dyDescent="0.25">
      <c r="A2450"/>
      <c r="B2450"/>
      <c r="C2450"/>
      <c r="D2450"/>
    </row>
    <row r="2451" spans="1:4" x14ac:dyDescent="0.25">
      <c r="A2451"/>
      <c r="B2451"/>
      <c r="C2451"/>
      <c r="D2451"/>
    </row>
    <row r="2452" spans="1:4" x14ac:dyDescent="0.25">
      <c r="A2452"/>
      <c r="B2452"/>
      <c r="C2452"/>
      <c r="D2452"/>
    </row>
    <row r="2453" spans="1:4" x14ac:dyDescent="0.25">
      <c r="A2453"/>
      <c r="B2453"/>
      <c r="C2453"/>
      <c r="D2453"/>
    </row>
    <row r="2454" spans="1:4" x14ac:dyDescent="0.25">
      <c r="A2454"/>
      <c r="B2454"/>
      <c r="C2454"/>
      <c r="D2454"/>
    </row>
    <row r="2455" spans="1:4" x14ac:dyDescent="0.25">
      <c r="A2455"/>
      <c r="B2455"/>
      <c r="C2455"/>
      <c r="D2455"/>
    </row>
    <row r="2456" spans="1:4" x14ac:dyDescent="0.25">
      <c r="A2456"/>
      <c r="B2456"/>
      <c r="C2456"/>
      <c r="D2456"/>
    </row>
    <row r="2457" spans="1:4" x14ac:dyDescent="0.25">
      <c r="A2457"/>
      <c r="B2457"/>
      <c r="C2457"/>
      <c r="D2457"/>
    </row>
    <row r="2458" spans="1:4" x14ac:dyDescent="0.25">
      <c r="A2458"/>
      <c r="B2458"/>
      <c r="C2458"/>
      <c r="D2458"/>
    </row>
    <row r="2459" spans="1:4" x14ac:dyDescent="0.25">
      <c r="A2459"/>
      <c r="B2459"/>
      <c r="C2459"/>
      <c r="D2459"/>
    </row>
    <row r="2460" spans="1:4" x14ac:dyDescent="0.25">
      <c r="A2460"/>
      <c r="B2460"/>
      <c r="C2460"/>
      <c r="D2460"/>
    </row>
    <row r="2461" spans="1:4" x14ac:dyDescent="0.25">
      <c r="A2461"/>
      <c r="B2461"/>
      <c r="C2461"/>
      <c r="D2461"/>
    </row>
    <row r="2462" spans="1:4" x14ac:dyDescent="0.25">
      <c r="A2462"/>
      <c r="B2462"/>
      <c r="C2462"/>
      <c r="D2462"/>
    </row>
    <row r="2463" spans="1:4" x14ac:dyDescent="0.25">
      <c r="A2463"/>
      <c r="B2463"/>
      <c r="C2463"/>
      <c r="D2463"/>
    </row>
    <row r="2464" spans="1:4" x14ac:dyDescent="0.25">
      <c r="A2464"/>
      <c r="B2464"/>
      <c r="C2464"/>
      <c r="D2464"/>
    </row>
    <row r="2465" spans="1:4" x14ac:dyDescent="0.25">
      <c r="A2465"/>
      <c r="B2465"/>
      <c r="C2465"/>
      <c r="D2465"/>
    </row>
    <row r="2466" spans="1:4" x14ac:dyDescent="0.25">
      <c r="A2466"/>
      <c r="B2466"/>
      <c r="C2466"/>
      <c r="D2466"/>
    </row>
    <row r="2467" spans="1:4" x14ac:dyDescent="0.25">
      <c r="A2467"/>
      <c r="B2467"/>
      <c r="C2467"/>
      <c r="D2467"/>
    </row>
    <row r="2468" spans="1:4" x14ac:dyDescent="0.25">
      <c r="A2468"/>
      <c r="B2468"/>
      <c r="C2468"/>
      <c r="D2468"/>
    </row>
    <row r="2469" spans="1:4" x14ac:dyDescent="0.25">
      <c r="A2469"/>
      <c r="B2469"/>
      <c r="C2469"/>
      <c r="D2469"/>
    </row>
    <row r="2470" spans="1:4" x14ac:dyDescent="0.25">
      <c r="A2470"/>
      <c r="B2470"/>
      <c r="C2470"/>
      <c r="D2470"/>
    </row>
    <row r="2471" spans="1:4" x14ac:dyDescent="0.25">
      <c r="A2471"/>
      <c r="B2471"/>
      <c r="C2471"/>
      <c r="D2471"/>
    </row>
    <row r="2472" spans="1:4" x14ac:dyDescent="0.25">
      <c r="A2472"/>
      <c r="B2472"/>
      <c r="C2472"/>
      <c r="D2472"/>
    </row>
    <row r="2473" spans="1:4" x14ac:dyDescent="0.25">
      <c r="A2473"/>
      <c r="B2473"/>
      <c r="C2473"/>
      <c r="D2473"/>
    </row>
    <row r="2474" spans="1:4" x14ac:dyDescent="0.25">
      <c r="A2474"/>
      <c r="B2474"/>
      <c r="C2474"/>
      <c r="D2474"/>
    </row>
    <row r="2475" spans="1:4" x14ac:dyDescent="0.25">
      <c r="A2475"/>
      <c r="B2475"/>
      <c r="C2475"/>
      <c r="D2475"/>
    </row>
    <row r="2476" spans="1:4" x14ac:dyDescent="0.25">
      <c r="A2476"/>
      <c r="B2476"/>
      <c r="C2476"/>
      <c r="D2476"/>
    </row>
    <row r="2477" spans="1:4" x14ac:dyDescent="0.25">
      <c r="A2477"/>
      <c r="B2477"/>
      <c r="C2477"/>
      <c r="D2477"/>
    </row>
    <row r="2478" spans="1:4" x14ac:dyDescent="0.25">
      <c r="A2478"/>
      <c r="B2478"/>
      <c r="C2478"/>
      <c r="D2478"/>
    </row>
    <row r="2479" spans="1:4" x14ac:dyDescent="0.25">
      <c r="A2479"/>
      <c r="B2479"/>
      <c r="C2479"/>
      <c r="D2479"/>
    </row>
    <row r="2480" spans="1:4" x14ac:dyDescent="0.25">
      <c r="A2480"/>
      <c r="B2480"/>
      <c r="C2480"/>
      <c r="D2480"/>
    </row>
    <row r="2481" spans="1:4" x14ac:dyDescent="0.25">
      <c r="A2481"/>
      <c r="B2481"/>
      <c r="C2481"/>
      <c r="D2481"/>
    </row>
    <row r="2482" spans="1:4" x14ac:dyDescent="0.25">
      <c r="A2482"/>
      <c r="B2482"/>
      <c r="C2482"/>
      <c r="D2482"/>
    </row>
    <row r="2483" spans="1:4" x14ac:dyDescent="0.25">
      <c r="A2483"/>
      <c r="B2483"/>
      <c r="C2483"/>
      <c r="D2483"/>
    </row>
    <row r="2484" spans="1:4" x14ac:dyDescent="0.25">
      <c r="A2484"/>
      <c r="B2484"/>
      <c r="C2484"/>
      <c r="D2484"/>
    </row>
    <row r="2485" spans="1:4" x14ac:dyDescent="0.25">
      <c r="A2485"/>
      <c r="B2485"/>
      <c r="C2485"/>
      <c r="D2485"/>
    </row>
    <row r="2486" spans="1:4" x14ac:dyDescent="0.25">
      <c r="A2486"/>
      <c r="B2486"/>
      <c r="C2486"/>
      <c r="D2486"/>
    </row>
    <row r="2487" spans="1:4" x14ac:dyDescent="0.25">
      <c r="A2487"/>
      <c r="B2487"/>
      <c r="C2487"/>
      <c r="D2487"/>
    </row>
    <row r="2488" spans="1:4" x14ac:dyDescent="0.25">
      <c r="A2488"/>
      <c r="B2488"/>
      <c r="C2488"/>
      <c r="D2488"/>
    </row>
    <row r="2489" spans="1:4" x14ac:dyDescent="0.25">
      <c r="A2489"/>
      <c r="B2489"/>
      <c r="C2489"/>
      <c r="D2489"/>
    </row>
    <row r="2490" spans="1:4" x14ac:dyDescent="0.25">
      <c r="A2490"/>
      <c r="B2490"/>
      <c r="C2490"/>
      <c r="D2490"/>
    </row>
    <row r="2491" spans="1:4" x14ac:dyDescent="0.25">
      <c r="A2491"/>
      <c r="B2491"/>
      <c r="C2491"/>
      <c r="D2491"/>
    </row>
    <row r="2492" spans="1:4" x14ac:dyDescent="0.25">
      <c r="A2492"/>
      <c r="B2492"/>
      <c r="C2492"/>
      <c r="D2492"/>
    </row>
    <row r="2493" spans="1:4" x14ac:dyDescent="0.25">
      <c r="A2493"/>
      <c r="B2493"/>
      <c r="C2493"/>
      <c r="D2493"/>
    </row>
    <row r="2494" spans="1:4" x14ac:dyDescent="0.25">
      <c r="A2494"/>
      <c r="B2494"/>
      <c r="C2494"/>
      <c r="D2494"/>
    </row>
    <row r="2495" spans="1:4" x14ac:dyDescent="0.25">
      <c r="A2495"/>
      <c r="B2495"/>
      <c r="C2495"/>
      <c r="D2495"/>
    </row>
    <row r="2496" spans="1:4" x14ac:dyDescent="0.25">
      <c r="A2496"/>
      <c r="B2496"/>
      <c r="C2496"/>
      <c r="D2496"/>
    </row>
    <row r="2497" spans="1:4" x14ac:dyDescent="0.25">
      <c r="A2497"/>
      <c r="B2497"/>
      <c r="C2497"/>
      <c r="D2497"/>
    </row>
    <row r="2498" spans="1:4" x14ac:dyDescent="0.25">
      <c r="A2498"/>
      <c r="B2498"/>
      <c r="C2498"/>
      <c r="D2498"/>
    </row>
    <row r="2499" spans="1:4" x14ac:dyDescent="0.25">
      <c r="A2499"/>
      <c r="B2499"/>
      <c r="C2499"/>
      <c r="D2499"/>
    </row>
    <row r="2500" spans="1:4" x14ac:dyDescent="0.25">
      <c r="A2500"/>
      <c r="B2500"/>
      <c r="C2500"/>
      <c r="D2500"/>
    </row>
    <row r="2501" spans="1:4" x14ac:dyDescent="0.25">
      <c r="A2501"/>
      <c r="B2501"/>
      <c r="C2501"/>
      <c r="D2501"/>
    </row>
    <row r="2502" spans="1:4" x14ac:dyDescent="0.25">
      <c r="A2502"/>
      <c r="B2502"/>
      <c r="C2502"/>
      <c r="D2502"/>
    </row>
    <row r="2503" spans="1:4" x14ac:dyDescent="0.25">
      <c r="A2503"/>
      <c r="B2503"/>
      <c r="C2503"/>
      <c r="D2503"/>
    </row>
    <row r="2504" spans="1:4" x14ac:dyDescent="0.25">
      <c r="A2504"/>
      <c r="B2504"/>
      <c r="C2504"/>
      <c r="D2504"/>
    </row>
    <row r="2505" spans="1:4" x14ac:dyDescent="0.25">
      <c r="A2505"/>
      <c r="B2505"/>
      <c r="C2505"/>
      <c r="D2505"/>
    </row>
    <row r="2506" spans="1:4" x14ac:dyDescent="0.25">
      <c r="A2506"/>
      <c r="B2506"/>
      <c r="C2506"/>
      <c r="D2506"/>
    </row>
    <row r="2507" spans="1:4" x14ac:dyDescent="0.25">
      <c r="A2507"/>
      <c r="B2507"/>
      <c r="C2507"/>
      <c r="D2507"/>
    </row>
    <row r="2508" spans="1:4" x14ac:dyDescent="0.25">
      <c r="A2508"/>
      <c r="B2508"/>
      <c r="C2508"/>
      <c r="D2508"/>
    </row>
    <row r="2509" spans="1:4" x14ac:dyDescent="0.25">
      <c r="A2509"/>
      <c r="B2509"/>
      <c r="C2509"/>
      <c r="D2509"/>
    </row>
    <row r="2510" spans="1:4" x14ac:dyDescent="0.25">
      <c r="A2510"/>
      <c r="B2510"/>
      <c r="C2510"/>
      <c r="D2510"/>
    </row>
    <row r="2511" spans="1:4" x14ac:dyDescent="0.25">
      <c r="A2511"/>
      <c r="B2511"/>
      <c r="C2511"/>
      <c r="D2511"/>
    </row>
    <row r="2512" spans="1:4" x14ac:dyDescent="0.25">
      <c r="A2512"/>
      <c r="B2512"/>
      <c r="C2512"/>
      <c r="D2512"/>
    </row>
    <row r="2513" spans="1:4" x14ac:dyDescent="0.25">
      <c r="A2513"/>
      <c r="B2513"/>
      <c r="C2513"/>
      <c r="D2513"/>
    </row>
    <row r="2514" spans="1:4" x14ac:dyDescent="0.25">
      <c r="A2514"/>
      <c r="B2514"/>
      <c r="C2514"/>
      <c r="D2514"/>
    </row>
    <row r="2515" spans="1:4" x14ac:dyDescent="0.25">
      <c r="A2515"/>
      <c r="B2515"/>
      <c r="C2515"/>
      <c r="D2515"/>
    </row>
    <row r="2516" spans="1:4" x14ac:dyDescent="0.25">
      <c r="A2516"/>
      <c r="B2516"/>
      <c r="C2516"/>
      <c r="D2516"/>
    </row>
    <row r="2517" spans="1:4" x14ac:dyDescent="0.25">
      <c r="A2517"/>
      <c r="B2517"/>
      <c r="C2517"/>
      <c r="D2517"/>
    </row>
    <row r="2518" spans="1:4" x14ac:dyDescent="0.25">
      <c r="A2518"/>
      <c r="B2518"/>
      <c r="C2518"/>
      <c r="D2518"/>
    </row>
    <row r="2519" spans="1:4" x14ac:dyDescent="0.25">
      <c r="A2519"/>
      <c r="B2519"/>
      <c r="C2519"/>
      <c r="D2519"/>
    </row>
    <row r="2520" spans="1:4" x14ac:dyDescent="0.25">
      <c r="A2520"/>
      <c r="B2520"/>
      <c r="C2520"/>
      <c r="D2520"/>
    </row>
    <row r="2521" spans="1:4" x14ac:dyDescent="0.25">
      <c r="A2521"/>
      <c r="B2521"/>
      <c r="C2521"/>
      <c r="D2521"/>
    </row>
    <row r="2522" spans="1:4" x14ac:dyDescent="0.25">
      <c r="A2522"/>
      <c r="B2522"/>
      <c r="C2522"/>
      <c r="D2522"/>
    </row>
    <row r="2523" spans="1:4" x14ac:dyDescent="0.25">
      <c r="A2523"/>
      <c r="B2523"/>
      <c r="C2523"/>
      <c r="D2523"/>
    </row>
    <row r="2524" spans="1:4" x14ac:dyDescent="0.25">
      <c r="A2524"/>
      <c r="B2524"/>
      <c r="C2524"/>
      <c r="D2524"/>
    </row>
    <row r="2525" spans="1:4" x14ac:dyDescent="0.25">
      <c r="A2525"/>
      <c r="B2525"/>
      <c r="C2525"/>
      <c r="D2525"/>
    </row>
    <row r="2526" spans="1:4" x14ac:dyDescent="0.25">
      <c r="A2526"/>
      <c r="B2526"/>
      <c r="C2526"/>
      <c r="D2526"/>
    </row>
    <row r="2527" spans="1:4" x14ac:dyDescent="0.25">
      <c r="A2527"/>
      <c r="B2527"/>
      <c r="C2527"/>
      <c r="D2527"/>
    </row>
    <row r="2528" spans="1:4" x14ac:dyDescent="0.25">
      <c r="A2528"/>
      <c r="B2528"/>
      <c r="C2528"/>
      <c r="D2528"/>
    </row>
    <row r="2529" spans="1:4" x14ac:dyDescent="0.25">
      <c r="A2529"/>
      <c r="B2529"/>
      <c r="C2529"/>
      <c r="D2529"/>
    </row>
    <row r="2530" spans="1:4" x14ac:dyDescent="0.25">
      <c r="A2530"/>
      <c r="B2530"/>
      <c r="C2530"/>
      <c r="D2530"/>
    </row>
    <row r="2531" spans="1:4" x14ac:dyDescent="0.25">
      <c r="A2531"/>
      <c r="B2531"/>
      <c r="C2531"/>
      <c r="D2531"/>
    </row>
    <row r="2532" spans="1:4" x14ac:dyDescent="0.25">
      <c r="A2532"/>
      <c r="B2532"/>
      <c r="C2532"/>
      <c r="D2532"/>
    </row>
    <row r="2533" spans="1:4" x14ac:dyDescent="0.25">
      <c r="A2533"/>
      <c r="B2533"/>
      <c r="C2533"/>
      <c r="D2533"/>
    </row>
    <row r="2534" spans="1:4" x14ac:dyDescent="0.25">
      <c r="A2534"/>
      <c r="B2534"/>
      <c r="C2534"/>
      <c r="D2534"/>
    </row>
    <row r="2535" spans="1:4" x14ac:dyDescent="0.25">
      <c r="A2535"/>
      <c r="B2535"/>
      <c r="C2535"/>
      <c r="D2535"/>
    </row>
    <row r="2536" spans="1:4" x14ac:dyDescent="0.25">
      <c r="A2536"/>
      <c r="B2536"/>
      <c r="C2536"/>
      <c r="D2536"/>
    </row>
    <row r="2537" spans="1:4" x14ac:dyDescent="0.25">
      <c r="A2537"/>
      <c r="B2537"/>
      <c r="C2537"/>
      <c r="D2537"/>
    </row>
    <row r="2538" spans="1:4" x14ac:dyDescent="0.25">
      <c r="A2538"/>
      <c r="B2538"/>
      <c r="C2538"/>
      <c r="D2538"/>
    </row>
    <row r="2539" spans="1:4" x14ac:dyDescent="0.25">
      <c r="A2539"/>
      <c r="B2539"/>
      <c r="C2539"/>
      <c r="D2539"/>
    </row>
    <row r="2540" spans="1:4" x14ac:dyDescent="0.25">
      <c r="A2540"/>
      <c r="B2540"/>
      <c r="C2540"/>
      <c r="D2540"/>
    </row>
    <row r="2541" spans="1:4" x14ac:dyDescent="0.25">
      <c r="A2541"/>
      <c r="B2541"/>
      <c r="C2541"/>
      <c r="D2541"/>
    </row>
    <row r="2542" spans="1:4" x14ac:dyDescent="0.25">
      <c r="A2542"/>
      <c r="B2542"/>
      <c r="C2542"/>
      <c r="D2542"/>
    </row>
    <row r="2543" spans="1:4" x14ac:dyDescent="0.25">
      <c r="A2543"/>
      <c r="B2543"/>
      <c r="C2543"/>
      <c r="D2543"/>
    </row>
    <row r="2544" spans="1:4" x14ac:dyDescent="0.25">
      <c r="A2544"/>
      <c r="B2544"/>
      <c r="C2544"/>
      <c r="D2544"/>
    </row>
    <row r="2545" spans="1:4" x14ac:dyDescent="0.25">
      <c r="A2545"/>
      <c r="B2545"/>
      <c r="C2545"/>
      <c r="D2545"/>
    </row>
    <row r="2546" spans="1:4" x14ac:dyDescent="0.25">
      <c r="A2546"/>
      <c r="B2546"/>
      <c r="C2546"/>
      <c r="D2546"/>
    </row>
    <row r="2547" spans="1:4" x14ac:dyDescent="0.25">
      <c r="A2547"/>
      <c r="B2547"/>
      <c r="C2547"/>
      <c r="D2547"/>
    </row>
    <row r="2548" spans="1:4" x14ac:dyDescent="0.25">
      <c r="A2548"/>
      <c r="B2548"/>
      <c r="C2548"/>
      <c r="D2548"/>
    </row>
    <row r="2549" spans="1:4" x14ac:dyDescent="0.25">
      <c r="A2549"/>
      <c r="B2549"/>
      <c r="C2549"/>
      <c r="D2549"/>
    </row>
    <row r="2550" spans="1:4" x14ac:dyDescent="0.25">
      <c r="A2550"/>
      <c r="B2550"/>
      <c r="C2550"/>
      <c r="D2550"/>
    </row>
    <row r="2551" spans="1:4" x14ac:dyDescent="0.25">
      <c r="A2551"/>
      <c r="B2551"/>
      <c r="C2551"/>
      <c r="D2551"/>
    </row>
    <row r="2552" spans="1:4" x14ac:dyDescent="0.25">
      <c r="A2552"/>
      <c r="B2552"/>
      <c r="C2552"/>
      <c r="D2552"/>
    </row>
    <row r="2553" spans="1:4" x14ac:dyDescent="0.25">
      <c r="A2553"/>
      <c r="B2553"/>
      <c r="C2553"/>
      <c r="D2553"/>
    </row>
    <row r="2554" spans="1:4" x14ac:dyDescent="0.25">
      <c r="A2554"/>
      <c r="B2554"/>
      <c r="C2554"/>
      <c r="D2554"/>
    </row>
    <row r="2555" spans="1:4" x14ac:dyDescent="0.25">
      <c r="A2555"/>
      <c r="B2555"/>
      <c r="C2555"/>
      <c r="D2555"/>
    </row>
    <row r="2556" spans="1:4" x14ac:dyDescent="0.25">
      <c r="A2556"/>
      <c r="B2556"/>
      <c r="C2556"/>
      <c r="D2556"/>
    </row>
    <row r="2557" spans="1:4" x14ac:dyDescent="0.25">
      <c r="A2557"/>
      <c r="B2557"/>
      <c r="C2557"/>
      <c r="D2557"/>
    </row>
    <row r="2558" spans="1:4" x14ac:dyDescent="0.25">
      <c r="A2558"/>
      <c r="B2558"/>
      <c r="C2558"/>
      <c r="D2558"/>
    </row>
    <row r="2559" spans="1:4" x14ac:dyDescent="0.25">
      <c r="A2559"/>
      <c r="B2559"/>
      <c r="C2559"/>
      <c r="D2559"/>
    </row>
    <row r="2560" spans="1:4" x14ac:dyDescent="0.25">
      <c r="A2560"/>
      <c r="B2560"/>
      <c r="C2560"/>
      <c r="D2560"/>
    </row>
    <row r="2561" spans="1:4" x14ac:dyDescent="0.25">
      <c r="A2561"/>
      <c r="B2561"/>
      <c r="C2561"/>
      <c r="D2561"/>
    </row>
    <row r="2562" spans="1:4" x14ac:dyDescent="0.25">
      <c r="A2562"/>
      <c r="B2562"/>
      <c r="C2562"/>
      <c r="D2562"/>
    </row>
    <row r="2563" spans="1:4" x14ac:dyDescent="0.25">
      <c r="A2563"/>
      <c r="B2563"/>
      <c r="C2563"/>
      <c r="D2563"/>
    </row>
    <row r="2564" spans="1:4" x14ac:dyDescent="0.25">
      <c r="A2564"/>
      <c r="B2564"/>
      <c r="C2564"/>
      <c r="D2564"/>
    </row>
    <row r="2565" spans="1:4" x14ac:dyDescent="0.25">
      <c r="A2565"/>
      <c r="B2565"/>
      <c r="C2565"/>
      <c r="D2565"/>
    </row>
    <row r="2566" spans="1:4" x14ac:dyDescent="0.25">
      <c r="A2566"/>
      <c r="B2566"/>
      <c r="C2566"/>
      <c r="D2566"/>
    </row>
    <row r="2567" spans="1:4" x14ac:dyDescent="0.25">
      <c r="A2567"/>
      <c r="B2567"/>
      <c r="C2567"/>
      <c r="D2567"/>
    </row>
    <row r="2568" spans="1:4" x14ac:dyDescent="0.25">
      <c r="A2568"/>
      <c r="B2568"/>
      <c r="C2568"/>
      <c r="D2568"/>
    </row>
    <row r="2569" spans="1:4" x14ac:dyDescent="0.25">
      <c r="A2569"/>
      <c r="B2569"/>
      <c r="C2569"/>
      <c r="D2569"/>
    </row>
    <row r="2570" spans="1:4" x14ac:dyDescent="0.25">
      <c r="A2570"/>
      <c r="B2570"/>
      <c r="C2570"/>
      <c r="D2570"/>
    </row>
    <row r="2571" spans="1:4" x14ac:dyDescent="0.25">
      <c r="A2571"/>
      <c r="B2571"/>
      <c r="C2571"/>
      <c r="D2571"/>
    </row>
    <row r="2572" spans="1:4" x14ac:dyDescent="0.25">
      <c r="A2572"/>
      <c r="B2572"/>
      <c r="C2572"/>
      <c r="D2572"/>
    </row>
    <row r="2573" spans="1:4" x14ac:dyDescent="0.25">
      <c r="A2573"/>
      <c r="B2573"/>
      <c r="C2573"/>
      <c r="D2573"/>
    </row>
    <row r="2574" spans="1:4" x14ac:dyDescent="0.25">
      <c r="A2574"/>
      <c r="B2574"/>
      <c r="C2574"/>
      <c r="D2574"/>
    </row>
    <row r="2575" spans="1:4" x14ac:dyDescent="0.25">
      <c r="A2575"/>
      <c r="B2575"/>
      <c r="C2575"/>
      <c r="D2575"/>
    </row>
    <row r="2576" spans="1:4" x14ac:dyDescent="0.25">
      <c r="A2576"/>
      <c r="B2576"/>
      <c r="C2576"/>
      <c r="D2576"/>
    </row>
    <row r="2577" spans="1:4" x14ac:dyDescent="0.25">
      <c r="A2577"/>
      <c r="B2577"/>
      <c r="C2577"/>
      <c r="D2577"/>
    </row>
    <row r="2578" spans="1:4" x14ac:dyDescent="0.25">
      <c r="A2578"/>
      <c r="B2578"/>
      <c r="C2578"/>
      <c r="D2578"/>
    </row>
    <row r="2579" spans="1:4" x14ac:dyDescent="0.25">
      <c r="A2579"/>
      <c r="B2579"/>
      <c r="C2579"/>
      <c r="D2579"/>
    </row>
    <row r="2580" spans="1:4" x14ac:dyDescent="0.25">
      <c r="A2580"/>
      <c r="B2580"/>
      <c r="C2580"/>
      <c r="D2580"/>
    </row>
    <row r="2581" spans="1:4" x14ac:dyDescent="0.25">
      <c r="A2581"/>
      <c r="B2581"/>
      <c r="C2581"/>
      <c r="D2581"/>
    </row>
    <row r="2582" spans="1:4" x14ac:dyDescent="0.25">
      <c r="A2582"/>
      <c r="B2582"/>
      <c r="C2582"/>
      <c r="D2582"/>
    </row>
    <row r="2583" spans="1:4" x14ac:dyDescent="0.25">
      <c r="A2583"/>
      <c r="B2583"/>
      <c r="C2583"/>
      <c r="D2583"/>
    </row>
    <row r="2584" spans="1:4" x14ac:dyDescent="0.25">
      <c r="A2584"/>
      <c r="B2584"/>
      <c r="C2584"/>
      <c r="D2584"/>
    </row>
    <row r="2585" spans="1:4" x14ac:dyDescent="0.25">
      <c r="A2585"/>
      <c r="B2585"/>
      <c r="C2585"/>
      <c r="D2585"/>
    </row>
    <row r="2586" spans="1:4" x14ac:dyDescent="0.25">
      <c r="A2586"/>
      <c r="B2586"/>
      <c r="C2586"/>
      <c r="D2586"/>
    </row>
    <row r="2587" spans="1:4" x14ac:dyDescent="0.25">
      <c r="A2587"/>
      <c r="B2587"/>
      <c r="C2587"/>
      <c r="D2587"/>
    </row>
    <row r="2588" spans="1:4" x14ac:dyDescent="0.25">
      <c r="A2588"/>
      <c r="B2588"/>
      <c r="C2588"/>
      <c r="D2588"/>
    </row>
    <row r="2589" spans="1:4" x14ac:dyDescent="0.25">
      <c r="A2589"/>
      <c r="B2589"/>
      <c r="C2589"/>
      <c r="D2589"/>
    </row>
    <row r="2590" spans="1:4" x14ac:dyDescent="0.25">
      <c r="A2590"/>
      <c r="B2590"/>
      <c r="C2590"/>
      <c r="D2590"/>
    </row>
    <row r="2591" spans="1:4" x14ac:dyDescent="0.25">
      <c r="A2591"/>
      <c r="B2591"/>
      <c r="C2591"/>
      <c r="D2591"/>
    </row>
    <row r="2592" spans="1:4" x14ac:dyDescent="0.25">
      <c r="A2592"/>
      <c r="B2592"/>
      <c r="C2592"/>
      <c r="D2592"/>
    </row>
    <row r="2593" spans="1:4" x14ac:dyDescent="0.25">
      <c r="A2593"/>
      <c r="B2593"/>
      <c r="C2593"/>
      <c r="D2593"/>
    </row>
    <row r="2594" spans="1:4" x14ac:dyDescent="0.25">
      <c r="A2594"/>
      <c r="B2594"/>
      <c r="C2594"/>
      <c r="D2594"/>
    </row>
    <row r="2595" spans="1:4" x14ac:dyDescent="0.25">
      <c r="A2595"/>
      <c r="B2595"/>
      <c r="C2595"/>
      <c r="D2595"/>
    </row>
    <row r="2596" spans="1:4" x14ac:dyDescent="0.25">
      <c r="A2596"/>
      <c r="B2596"/>
      <c r="C2596"/>
      <c r="D2596"/>
    </row>
    <row r="2597" spans="1:4" x14ac:dyDescent="0.25">
      <c r="A2597"/>
      <c r="B2597"/>
      <c r="C2597"/>
      <c r="D2597"/>
    </row>
    <row r="2598" spans="1:4" x14ac:dyDescent="0.25">
      <c r="A2598"/>
      <c r="B2598"/>
      <c r="C2598"/>
      <c r="D2598"/>
    </row>
    <row r="2599" spans="1:4" x14ac:dyDescent="0.25">
      <c r="A2599"/>
      <c r="B2599"/>
      <c r="C2599"/>
      <c r="D2599"/>
    </row>
    <row r="2600" spans="1:4" x14ac:dyDescent="0.25">
      <c r="A2600"/>
      <c r="B2600"/>
      <c r="C2600"/>
      <c r="D2600"/>
    </row>
    <row r="2601" spans="1:4" x14ac:dyDescent="0.25">
      <c r="A2601"/>
      <c r="B2601"/>
      <c r="C2601"/>
      <c r="D2601"/>
    </row>
    <row r="2602" spans="1:4" x14ac:dyDescent="0.25">
      <c r="A2602"/>
      <c r="B2602"/>
      <c r="C2602"/>
      <c r="D2602"/>
    </row>
    <row r="2603" spans="1:4" x14ac:dyDescent="0.25">
      <c r="A2603"/>
      <c r="B2603"/>
      <c r="C2603"/>
      <c r="D2603"/>
    </row>
    <row r="2604" spans="1:4" x14ac:dyDescent="0.25">
      <c r="A2604"/>
      <c r="B2604"/>
      <c r="C2604"/>
      <c r="D2604"/>
    </row>
    <row r="2605" spans="1:4" x14ac:dyDescent="0.25">
      <c r="A2605"/>
      <c r="B2605"/>
      <c r="C2605"/>
      <c r="D2605"/>
    </row>
    <row r="2606" spans="1:4" x14ac:dyDescent="0.25">
      <c r="A2606"/>
      <c r="B2606"/>
      <c r="C2606"/>
      <c r="D2606"/>
    </row>
    <row r="2607" spans="1:4" x14ac:dyDescent="0.25">
      <c r="A2607"/>
      <c r="B2607"/>
      <c r="C2607"/>
      <c r="D2607"/>
    </row>
    <row r="2608" spans="1:4" x14ac:dyDescent="0.25">
      <c r="A2608"/>
      <c r="B2608"/>
      <c r="C2608"/>
      <c r="D2608"/>
    </row>
    <row r="2609" spans="1:4" x14ac:dyDescent="0.25">
      <c r="A2609"/>
      <c r="B2609"/>
      <c r="C2609"/>
      <c r="D2609"/>
    </row>
    <row r="2610" spans="1:4" x14ac:dyDescent="0.25">
      <c r="A2610"/>
      <c r="B2610"/>
      <c r="C2610"/>
      <c r="D2610"/>
    </row>
    <row r="2611" spans="1:4" x14ac:dyDescent="0.25">
      <c r="A2611"/>
      <c r="B2611"/>
      <c r="C2611"/>
      <c r="D2611"/>
    </row>
    <row r="2612" spans="1:4" x14ac:dyDescent="0.25">
      <c r="A2612"/>
      <c r="B2612"/>
      <c r="C2612"/>
      <c r="D2612"/>
    </row>
    <row r="2613" spans="1:4" x14ac:dyDescent="0.25">
      <c r="A2613"/>
      <c r="B2613"/>
      <c r="C2613"/>
      <c r="D2613"/>
    </row>
    <row r="2614" spans="1:4" x14ac:dyDescent="0.25">
      <c r="A2614"/>
      <c r="B2614"/>
      <c r="C2614"/>
      <c r="D2614"/>
    </row>
    <row r="2615" spans="1:4" x14ac:dyDescent="0.25">
      <c r="A2615"/>
      <c r="B2615"/>
      <c r="C2615"/>
      <c r="D2615"/>
    </row>
    <row r="2616" spans="1:4" x14ac:dyDescent="0.25">
      <c r="A2616"/>
      <c r="B2616"/>
      <c r="C2616"/>
      <c r="D2616"/>
    </row>
    <row r="2617" spans="1:4" x14ac:dyDescent="0.25">
      <c r="A2617"/>
      <c r="B2617"/>
      <c r="C2617"/>
      <c r="D2617"/>
    </row>
    <row r="2618" spans="1:4" x14ac:dyDescent="0.25">
      <c r="A2618"/>
      <c r="B2618"/>
      <c r="C2618"/>
      <c r="D2618"/>
    </row>
    <row r="2619" spans="1:4" x14ac:dyDescent="0.25">
      <c r="A2619"/>
      <c r="B2619"/>
      <c r="C2619"/>
      <c r="D2619"/>
    </row>
    <row r="2620" spans="1:4" x14ac:dyDescent="0.25">
      <c r="A2620"/>
      <c r="B2620"/>
      <c r="C2620"/>
      <c r="D2620"/>
    </row>
    <row r="2621" spans="1:4" x14ac:dyDescent="0.25">
      <c r="A2621"/>
      <c r="B2621"/>
      <c r="C2621"/>
      <c r="D2621"/>
    </row>
    <row r="2622" spans="1:4" x14ac:dyDescent="0.25">
      <c r="A2622"/>
      <c r="B2622"/>
      <c r="C2622"/>
      <c r="D2622"/>
    </row>
    <row r="2623" spans="1:4" x14ac:dyDescent="0.25">
      <c r="A2623"/>
      <c r="B2623"/>
      <c r="C2623"/>
      <c r="D2623"/>
    </row>
    <row r="2624" spans="1:4" x14ac:dyDescent="0.25">
      <c r="A2624"/>
      <c r="B2624"/>
      <c r="C2624"/>
      <c r="D2624"/>
    </row>
    <row r="2625" spans="1:4" x14ac:dyDescent="0.25">
      <c r="A2625"/>
      <c r="B2625"/>
      <c r="C2625"/>
      <c r="D2625"/>
    </row>
    <row r="2626" spans="1:4" x14ac:dyDescent="0.25">
      <c r="A2626"/>
      <c r="B2626"/>
      <c r="C2626"/>
      <c r="D2626"/>
    </row>
    <row r="2627" spans="1:4" x14ac:dyDescent="0.25">
      <c r="A2627"/>
      <c r="B2627"/>
      <c r="C2627"/>
      <c r="D2627"/>
    </row>
    <row r="2628" spans="1:4" x14ac:dyDescent="0.25">
      <c r="A2628"/>
      <c r="B2628"/>
      <c r="C2628"/>
      <c r="D2628"/>
    </row>
    <row r="2629" spans="1:4" x14ac:dyDescent="0.25">
      <c r="A2629"/>
      <c r="B2629"/>
      <c r="C2629"/>
      <c r="D2629"/>
    </row>
    <row r="2630" spans="1:4" x14ac:dyDescent="0.25">
      <c r="A2630"/>
      <c r="B2630"/>
      <c r="C2630"/>
      <c r="D2630"/>
    </row>
    <row r="2631" spans="1:4" x14ac:dyDescent="0.25">
      <c r="A2631"/>
      <c r="B2631"/>
      <c r="C2631"/>
      <c r="D2631"/>
    </row>
    <row r="2632" spans="1:4" x14ac:dyDescent="0.25">
      <c r="A2632"/>
      <c r="B2632"/>
      <c r="C2632"/>
      <c r="D2632"/>
    </row>
    <row r="2633" spans="1:4" x14ac:dyDescent="0.25">
      <c r="A2633"/>
      <c r="B2633"/>
      <c r="C2633"/>
      <c r="D2633"/>
    </row>
    <row r="2634" spans="1:4" x14ac:dyDescent="0.25">
      <c r="A2634"/>
      <c r="B2634"/>
      <c r="C2634"/>
      <c r="D2634"/>
    </row>
    <row r="2635" spans="1:4" x14ac:dyDescent="0.25">
      <c r="A2635"/>
      <c r="B2635"/>
      <c r="C2635"/>
      <c r="D2635"/>
    </row>
    <row r="2636" spans="1:4" x14ac:dyDescent="0.25">
      <c r="A2636"/>
      <c r="B2636"/>
      <c r="C2636"/>
      <c r="D2636"/>
    </row>
    <row r="2637" spans="1:4" x14ac:dyDescent="0.25">
      <c r="A2637"/>
      <c r="B2637"/>
      <c r="C2637"/>
      <c r="D2637"/>
    </row>
    <row r="2638" spans="1:4" x14ac:dyDescent="0.25">
      <c r="A2638"/>
      <c r="B2638"/>
      <c r="C2638"/>
      <c r="D2638"/>
    </row>
    <row r="2639" spans="1:4" x14ac:dyDescent="0.25">
      <c r="A2639"/>
      <c r="B2639"/>
      <c r="C2639"/>
      <c r="D2639"/>
    </row>
    <row r="2640" spans="1:4" x14ac:dyDescent="0.25">
      <c r="A2640"/>
      <c r="B2640"/>
      <c r="C2640"/>
      <c r="D2640"/>
    </row>
    <row r="2641" spans="1:4" x14ac:dyDescent="0.25">
      <c r="A2641"/>
      <c r="B2641"/>
      <c r="C2641"/>
      <c r="D2641"/>
    </row>
    <row r="2642" spans="1:4" x14ac:dyDescent="0.25">
      <c r="A2642"/>
      <c r="B2642"/>
      <c r="C2642"/>
      <c r="D2642"/>
    </row>
    <row r="2643" spans="1:4" x14ac:dyDescent="0.25">
      <c r="A2643"/>
      <c r="B2643"/>
      <c r="C2643"/>
      <c r="D2643"/>
    </row>
    <row r="2644" spans="1:4" x14ac:dyDescent="0.25">
      <c r="A2644"/>
      <c r="B2644"/>
      <c r="C2644"/>
      <c r="D2644"/>
    </row>
    <row r="2645" spans="1:4" x14ac:dyDescent="0.25">
      <c r="A2645"/>
      <c r="B2645"/>
      <c r="C2645"/>
      <c r="D2645"/>
    </row>
    <row r="2646" spans="1:4" x14ac:dyDescent="0.25">
      <c r="A2646"/>
      <c r="B2646"/>
      <c r="C2646"/>
      <c r="D2646"/>
    </row>
    <row r="2647" spans="1:4" x14ac:dyDescent="0.25">
      <c r="A2647"/>
      <c r="B2647"/>
      <c r="C2647"/>
      <c r="D2647"/>
    </row>
    <row r="2648" spans="1:4" x14ac:dyDescent="0.25">
      <c r="A2648"/>
      <c r="B2648"/>
      <c r="C2648"/>
      <c r="D2648"/>
    </row>
    <row r="2649" spans="1:4" x14ac:dyDescent="0.25">
      <c r="A2649"/>
      <c r="B2649"/>
      <c r="C2649"/>
      <c r="D2649"/>
    </row>
    <row r="2650" spans="1:4" x14ac:dyDescent="0.25">
      <c r="A2650"/>
      <c r="B2650"/>
      <c r="C2650"/>
      <c r="D2650"/>
    </row>
    <row r="2651" spans="1:4" x14ac:dyDescent="0.25">
      <c r="A2651"/>
      <c r="B2651"/>
      <c r="C2651"/>
      <c r="D2651"/>
    </row>
    <row r="2652" spans="1:4" x14ac:dyDescent="0.25">
      <c r="A2652"/>
      <c r="B2652"/>
      <c r="C2652"/>
      <c r="D2652"/>
    </row>
    <row r="2653" spans="1:4" x14ac:dyDescent="0.25">
      <c r="A2653"/>
      <c r="B2653"/>
      <c r="C2653"/>
      <c r="D2653"/>
    </row>
    <row r="2654" spans="1:4" x14ac:dyDescent="0.25">
      <c r="A2654"/>
      <c r="B2654"/>
      <c r="C2654"/>
      <c r="D2654"/>
    </row>
    <row r="2655" spans="1:4" x14ac:dyDescent="0.25">
      <c r="A2655"/>
      <c r="B2655"/>
      <c r="C2655"/>
      <c r="D2655"/>
    </row>
    <row r="2656" spans="1:4" x14ac:dyDescent="0.25">
      <c r="A2656"/>
      <c r="B2656"/>
      <c r="C2656"/>
      <c r="D2656"/>
    </row>
    <row r="2657" spans="1:4" x14ac:dyDescent="0.25">
      <c r="A2657"/>
      <c r="B2657"/>
      <c r="C2657"/>
      <c r="D2657"/>
    </row>
    <row r="2658" spans="1:4" x14ac:dyDescent="0.25">
      <c r="A2658"/>
      <c r="B2658"/>
      <c r="C2658"/>
      <c r="D2658"/>
    </row>
    <row r="2659" spans="1:4" x14ac:dyDescent="0.25">
      <c r="A2659"/>
      <c r="B2659"/>
      <c r="C2659"/>
      <c r="D2659"/>
    </row>
    <row r="2660" spans="1:4" x14ac:dyDescent="0.25">
      <c r="A2660"/>
      <c r="B2660"/>
      <c r="C2660"/>
      <c r="D2660"/>
    </row>
    <row r="2661" spans="1:4" x14ac:dyDescent="0.25">
      <c r="A2661"/>
      <c r="B2661"/>
      <c r="C2661"/>
      <c r="D2661"/>
    </row>
    <row r="2662" spans="1:4" x14ac:dyDescent="0.25">
      <c r="A2662"/>
      <c r="B2662"/>
      <c r="C2662"/>
      <c r="D2662"/>
    </row>
    <row r="2663" spans="1:4" x14ac:dyDescent="0.25">
      <c r="A2663"/>
      <c r="B2663"/>
      <c r="C2663"/>
      <c r="D2663"/>
    </row>
    <row r="2664" spans="1:4" x14ac:dyDescent="0.25">
      <c r="A2664"/>
      <c r="B2664"/>
      <c r="C2664"/>
      <c r="D2664"/>
    </row>
    <row r="2665" spans="1:4" x14ac:dyDescent="0.25">
      <c r="A2665"/>
      <c r="B2665"/>
      <c r="C2665"/>
      <c r="D2665"/>
    </row>
    <row r="2666" spans="1:4" x14ac:dyDescent="0.25">
      <c r="A2666"/>
      <c r="B2666"/>
      <c r="C2666"/>
      <c r="D2666"/>
    </row>
    <row r="2667" spans="1:4" x14ac:dyDescent="0.25">
      <c r="A2667"/>
      <c r="B2667"/>
      <c r="C2667"/>
      <c r="D2667"/>
    </row>
    <row r="2668" spans="1:4" x14ac:dyDescent="0.25">
      <c r="A2668"/>
      <c r="B2668"/>
      <c r="C2668"/>
      <c r="D2668"/>
    </row>
    <row r="2669" spans="1:4" x14ac:dyDescent="0.25">
      <c r="A2669"/>
      <c r="B2669"/>
      <c r="C2669"/>
      <c r="D2669"/>
    </row>
    <row r="2670" spans="1:4" x14ac:dyDescent="0.25">
      <c r="A2670"/>
      <c r="B2670"/>
      <c r="C2670"/>
      <c r="D2670"/>
    </row>
    <row r="2671" spans="1:4" x14ac:dyDescent="0.25">
      <c r="A2671"/>
      <c r="B2671"/>
      <c r="C2671"/>
      <c r="D2671"/>
    </row>
    <row r="2672" spans="1:4" x14ac:dyDescent="0.25">
      <c r="A2672"/>
      <c r="B2672"/>
      <c r="C2672"/>
      <c r="D2672"/>
    </row>
    <row r="2673" spans="1:4" x14ac:dyDescent="0.25">
      <c r="A2673"/>
      <c r="B2673"/>
      <c r="C2673"/>
      <c r="D2673"/>
    </row>
    <row r="2674" spans="1:4" x14ac:dyDescent="0.25">
      <c r="A2674"/>
      <c r="B2674"/>
      <c r="C2674"/>
      <c r="D2674"/>
    </row>
    <row r="2675" spans="1:4" x14ac:dyDescent="0.25">
      <c r="A2675"/>
      <c r="B2675"/>
      <c r="C2675"/>
      <c r="D2675"/>
    </row>
    <row r="2676" spans="1:4" x14ac:dyDescent="0.25">
      <c r="A2676"/>
      <c r="B2676"/>
      <c r="C2676"/>
      <c r="D2676"/>
    </row>
    <row r="2677" spans="1:4" x14ac:dyDescent="0.25">
      <c r="A2677"/>
      <c r="B2677"/>
      <c r="C2677"/>
      <c r="D2677"/>
    </row>
    <row r="2678" spans="1:4" x14ac:dyDescent="0.25">
      <c r="A2678"/>
      <c r="B2678"/>
      <c r="C2678"/>
      <c r="D2678"/>
    </row>
    <row r="2679" spans="1:4" x14ac:dyDescent="0.25">
      <c r="A2679"/>
      <c r="B2679"/>
      <c r="C2679"/>
      <c r="D2679"/>
    </row>
    <row r="2680" spans="1:4" x14ac:dyDescent="0.25">
      <c r="A2680"/>
      <c r="B2680"/>
      <c r="C2680"/>
      <c r="D2680"/>
    </row>
    <row r="2681" spans="1:4" x14ac:dyDescent="0.25">
      <c r="A2681"/>
      <c r="B2681"/>
      <c r="C2681"/>
      <c r="D2681"/>
    </row>
    <row r="2682" spans="1:4" x14ac:dyDescent="0.25">
      <c r="A2682"/>
      <c r="B2682"/>
      <c r="C2682"/>
      <c r="D2682"/>
    </row>
    <row r="2683" spans="1:4" x14ac:dyDescent="0.25">
      <c r="A2683"/>
      <c r="B2683"/>
      <c r="C2683"/>
      <c r="D2683"/>
    </row>
    <row r="2684" spans="1:4" x14ac:dyDescent="0.25">
      <c r="A2684"/>
      <c r="B2684"/>
      <c r="C2684"/>
      <c r="D2684"/>
    </row>
    <row r="2685" spans="1:4" x14ac:dyDescent="0.25">
      <c r="A2685"/>
      <c r="B2685"/>
      <c r="C2685"/>
      <c r="D2685"/>
    </row>
    <row r="2686" spans="1:4" x14ac:dyDescent="0.25">
      <c r="A2686"/>
      <c r="B2686"/>
      <c r="C2686"/>
      <c r="D2686"/>
    </row>
    <row r="2687" spans="1:4" x14ac:dyDescent="0.25">
      <c r="A2687"/>
      <c r="B2687"/>
      <c r="C2687"/>
      <c r="D2687"/>
    </row>
    <row r="2688" spans="1:4" x14ac:dyDescent="0.25">
      <c r="A2688"/>
      <c r="B2688"/>
      <c r="C2688"/>
      <c r="D2688"/>
    </row>
    <row r="2689" spans="1:4" x14ac:dyDescent="0.25">
      <c r="A2689"/>
      <c r="B2689"/>
      <c r="C2689"/>
      <c r="D2689"/>
    </row>
    <row r="2690" spans="1:4" x14ac:dyDescent="0.25">
      <c r="A2690"/>
      <c r="B2690"/>
      <c r="C2690"/>
      <c r="D2690"/>
    </row>
    <row r="2691" spans="1:4" x14ac:dyDescent="0.25">
      <c r="A2691"/>
      <c r="B2691"/>
      <c r="C2691"/>
      <c r="D2691"/>
    </row>
    <row r="2692" spans="1:4" x14ac:dyDescent="0.25">
      <c r="A2692"/>
      <c r="B2692"/>
      <c r="C2692"/>
      <c r="D2692"/>
    </row>
    <row r="2693" spans="1:4" x14ac:dyDescent="0.25">
      <c r="A2693"/>
      <c r="B2693"/>
      <c r="C2693"/>
      <c r="D2693"/>
    </row>
    <row r="2694" spans="1:4" x14ac:dyDescent="0.25">
      <c r="A2694"/>
      <c r="B2694"/>
      <c r="C2694"/>
      <c r="D2694"/>
    </row>
    <row r="2695" spans="1:4" x14ac:dyDescent="0.25">
      <c r="A2695"/>
      <c r="B2695"/>
      <c r="C2695"/>
      <c r="D2695"/>
    </row>
    <row r="2696" spans="1:4" x14ac:dyDescent="0.25">
      <c r="A2696"/>
      <c r="B2696"/>
      <c r="C2696"/>
      <c r="D2696"/>
    </row>
    <row r="2697" spans="1:4" x14ac:dyDescent="0.25">
      <c r="A2697"/>
      <c r="B2697"/>
      <c r="C2697"/>
      <c r="D2697"/>
    </row>
    <row r="2698" spans="1:4" x14ac:dyDescent="0.25">
      <c r="A2698"/>
      <c r="B2698"/>
      <c r="C2698"/>
      <c r="D2698"/>
    </row>
    <row r="2699" spans="1:4" x14ac:dyDescent="0.25">
      <c r="A2699"/>
      <c r="B2699"/>
      <c r="C2699"/>
      <c r="D2699"/>
    </row>
    <row r="2700" spans="1:4" x14ac:dyDescent="0.25">
      <c r="A2700"/>
      <c r="B2700"/>
      <c r="C2700"/>
      <c r="D2700"/>
    </row>
    <row r="2701" spans="1:4" x14ac:dyDescent="0.25">
      <c r="A2701"/>
      <c r="B2701"/>
      <c r="C2701"/>
      <c r="D2701"/>
    </row>
    <row r="2702" spans="1:4" x14ac:dyDescent="0.25">
      <c r="A2702"/>
      <c r="B2702"/>
      <c r="C2702"/>
      <c r="D2702"/>
    </row>
    <row r="2703" spans="1:4" x14ac:dyDescent="0.25">
      <c r="A2703"/>
      <c r="B2703"/>
      <c r="C2703"/>
      <c r="D2703"/>
    </row>
    <row r="2704" spans="1:4" x14ac:dyDescent="0.25">
      <c r="A2704"/>
      <c r="B2704"/>
      <c r="C2704"/>
      <c r="D2704"/>
    </row>
    <row r="2705" spans="1:4" x14ac:dyDescent="0.25">
      <c r="A2705"/>
      <c r="B2705"/>
      <c r="C2705"/>
      <c r="D2705"/>
    </row>
    <row r="2706" spans="1:4" x14ac:dyDescent="0.25">
      <c r="A2706"/>
      <c r="B2706"/>
      <c r="C2706"/>
      <c r="D2706"/>
    </row>
    <row r="2707" spans="1:4" x14ac:dyDescent="0.25">
      <c r="A2707"/>
      <c r="B2707"/>
      <c r="C2707"/>
      <c r="D2707"/>
    </row>
    <row r="2708" spans="1:4" x14ac:dyDescent="0.25">
      <c r="A2708"/>
      <c r="B2708"/>
      <c r="C2708"/>
      <c r="D2708"/>
    </row>
    <row r="2709" spans="1:4" x14ac:dyDescent="0.25">
      <c r="A2709"/>
      <c r="B2709"/>
      <c r="C2709"/>
      <c r="D2709"/>
    </row>
    <row r="2710" spans="1:4" x14ac:dyDescent="0.25">
      <c r="A2710"/>
      <c r="B2710"/>
      <c r="C2710"/>
      <c r="D2710"/>
    </row>
    <row r="2711" spans="1:4" x14ac:dyDescent="0.25">
      <c r="A2711"/>
      <c r="B2711"/>
      <c r="C2711"/>
      <c r="D2711"/>
    </row>
    <row r="2712" spans="1:4" x14ac:dyDescent="0.25">
      <c r="A2712"/>
      <c r="B2712"/>
      <c r="C2712"/>
      <c r="D2712"/>
    </row>
    <row r="2713" spans="1:4" x14ac:dyDescent="0.25">
      <c r="A2713"/>
      <c r="B2713"/>
      <c r="C2713"/>
      <c r="D2713"/>
    </row>
    <row r="2714" spans="1:4" x14ac:dyDescent="0.25">
      <c r="A2714"/>
      <c r="B2714"/>
      <c r="C2714"/>
      <c r="D2714"/>
    </row>
    <row r="2715" spans="1:4" x14ac:dyDescent="0.25">
      <c r="A2715"/>
      <c r="B2715"/>
      <c r="C2715"/>
      <c r="D2715"/>
    </row>
    <row r="2716" spans="1:4" x14ac:dyDescent="0.25">
      <c r="A2716"/>
      <c r="B2716"/>
      <c r="C2716"/>
      <c r="D2716"/>
    </row>
    <row r="2717" spans="1:4" x14ac:dyDescent="0.25">
      <c r="A2717"/>
      <c r="B2717"/>
      <c r="C2717"/>
      <c r="D2717"/>
    </row>
    <row r="2718" spans="1:4" x14ac:dyDescent="0.25">
      <c r="A2718"/>
      <c r="B2718"/>
      <c r="C2718"/>
      <c r="D2718"/>
    </row>
    <row r="2719" spans="1:4" x14ac:dyDescent="0.25">
      <c r="A2719"/>
      <c r="B2719"/>
      <c r="C2719"/>
      <c r="D2719"/>
    </row>
    <row r="2720" spans="1:4" x14ac:dyDescent="0.25">
      <c r="A2720"/>
      <c r="B2720"/>
      <c r="C2720"/>
      <c r="D2720"/>
    </row>
    <row r="2721" spans="1:4" x14ac:dyDescent="0.25">
      <c r="A2721"/>
      <c r="B2721"/>
      <c r="C2721"/>
      <c r="D2721"/>
    </row>
    <row r="2722" spans="1:4" x14ac:dyDescent="0.25">
      <c r="A2722"/>
      <c r="B2722"/>
      <c r="C2722"/>
      <c r="D2722"/>
    </row>
    <row r="2723" spans="1:4" x14ac:dyDescent="0.25">
      <c r="A2723"/>
      <c r="B2723"/>
      <c r="C2723"/>
      <c r="D2723"/>
    </row>
    <row r="2724" spans="1:4" x14ac:dyDescent="0.25">
      <c r="A2724"/>
      <c r="B2724"/>
      <c r="C2724"/>
      <c r="D2724"/>
    </row>
    <row r="2725" spans="1:4" x14ac:dyDescent="0.25">
      <c r="A2725"/>
      <c r="B2725"/>
      <c r="C2725"/>
      <c r="D2725"/>
    </row>
    <row r="2726" spans="1:4" x14ac:dyDescent="0.25">
      <c r="A2726"/>
      <c r="B2726"/>
      <c r="C2726"/>
      <c r="D2726"/>
    </row>
    <row r="2727" spans="1:4" x14ac:dyDescent="0.25">
      <c r="A2727"/>
      <c r="B2727"/>
      <c r="C2727"/>
      <c r="D2727"/>
    </row>
    <row r="2728" spans="1:4" x14ac:dyDescent="0.25">
      <c r="A2728"/>
      <c r="B2728"/>
      <c r="C2728"/>
      <c r="D2728"/>
    </row>
    <row r="2729" spans="1:4" x14ac:dyDescent="0.25">
      <c r="A2729"/>
      <c r="B2729"/>
      <c r="C2729"/>
      <c r="D2729"/>
    </row>
    <row r="2730" spans="1:4" x14ac:dyDescent="0.25">
      <c r="A2730"/>
      <c r="B2730"/>
      <c r="C2730"/>
      <c r="D2730"/>
    </row>
    <row r="2731" spans="1:4" x14ac:dyDescent="0.25">
      <c r="A2731"/>
      <c r="B2731"/>
      <c r="C2731"/>
      <c r="D2731"/>
    </row>
    <row r="2732" spans="1:4" x14ac:dyDescent="0.25">
      <c r="A2732"/>
      <c r="B2732"/>
      <c r="C2732"/>
      <c r="D2732"/>
    </row>
    <row r="2733" spans="1:4" x14ac:dyDescent="0.25">
      <c r="A2733"/>
      <c r="B2733"/>
      <c r="C2733"/>
      <c r="D2733"/>
    </row>
    <row r="2734" spans="1:4" x14ac:dyDescent="0.25">
      <c r="A2734"/>
      <c r="B2734"/>
      <c r="C2734"/>
      <c r="D2734"/>
    </row>
    <row r="2735" spans="1:4" x14ac:dyDescent="0.25">
      <c r="A2735"/>
      <c r="B2735"/>
      <c r="C2735"/>
      <c r="D2735"/>
    </row>
    <row r="2736" spans="1:4" x14ac:dyDescent="0.25">
      <c r="A2736"/>
      <c r="B2736"/>
      <c r="C2736"/>
      <c r="D2736"/>
    </row>
    <row r="2737" spans="1:4" x14ac:dyDescent="0.25">
      <c r="A2737"/>
      <c r="B2737"/>
      <c r="C2737"/>
      <c r="D2737"/>
    </row>
    <row r="2738" spans="1:4" x14ac:dyDescent="0.25">
      <c r="A2738"/>
      <c r="B2738"/>
      <c r="C2738"/>
      <c r="D2738"/>
    </row>
    <row r="2739" spans="1:4" x14ac:dyDescent="0.25">
      <c r="A2739"/>
      <c r="B2739"/>
      <c r="C2739"/>
      <c r="D2739"/>
    </row>
    <row r="2740" spans="1:4" x14ac:dyDescent="0.25">
      <c r="A2740"/>
      <c r="B2740"/>
      <c r="C2740"/>
      <c r="D2740"/>
    </row>
    <row r="2741" spans="1:4" x14ac:dyDescent="0.25">
      <c r="A2741"/>
      <c r="B2741"/>
      <c r="C2741"/>
      <c r="D2741"/>
    </row>
    <row r="2742" spans="1:4" x14ac:dyDescent="0.25">
      <c r="A2742"/>
      <c r="B2742"/>
      <c r="C2742"/>
      <c r="D2742"/>
    </row>
    <row r="2743" spans="1:4" x14ac:dyDescent="0.25">
      <c r="A2743"/>
      <c r="B2743"/>
      <c r="C2743"/>
      <c r="D2743"/>
    </row>
    <row r="2744" spans="1:4" x14ac:dyDescent="0.25">
      <c r="A2744"/>
      <c r="B2744"/>
      <c r="C2744"/>
      <c r="D2744"/>
    </row>
    <row r="2745" spans="1:4" x14ac:dyDescent="0.25">
      <c r="A2745"/>
      <c r="B2745"/>
      <c r="C2745"/>
      <c r="D2745"/>
    </row>
    <row r="2746" spans="1:4" x14ac:dyDescent="0.25">
      <c r="A2746"/>
      <c r="B2746"/>
      <c r="C2746"/>
      <c r="D2746"/>
    </row>
    <row r="2747" spans="1:4" x14ac:dyDescent="0.25">
      <c r="A2747"/>
      <c r="B2747"/>
      <c r="C2747"/>
      <c r="D2747"/>
    </row>
    <row r="2748" spans="1:4" x14ac:dyDescent="0.25">
      <c r="A2748"/>
      <c r="B2748"/>
      <c r="C2748"/>
      <c r="D2748"/>
    </row>
    <row r="2749" spans="1:4" x14ac:dyDescent="0.25">
      <c r="A2749"/>
      <c r="B2749"/>
      <c r="C2749"/>
      <c r="D2749"/>
    </row>
    <row r="2750" spans="1:4" x14ac:dyDescent="0.25">
      <c r="A2750"/>
      <c r="B2750"/>
      <c r="C2750"/>
      <c r="D2750"/>
    </row>
    <row r="2751" spans="1:4" x14ac:dyDescent="0.25">
      <c r="A2751"/>
      <c r="B2751"/>
      <c r="C2751"/>
      <c r="D2751"/>
    </row>
    <row r="2752" spans="1:4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  <row r="9995" spans="1:4" x14ac:dyDescent="0.25">
      <c r="A9995"/>
      <c r="B9995"/>
      <c r="C9995"/>
      <c r="D9995"/>
    </row>
    <row r="9996" spans="1:4" x14ac:dyDescent="0.25">
      <c r="A9996"/>
      <c r="B9996"/>
      <c r="C9996"/>
      <c r="D9996"/>
    </row>
    <row r="9997" spans="1:4" x14ac:dyDescent="0.25">
      <c r="A9997"/>
      <c r="B9997"/>
      <c r="C9997"/>
      <c r="D9997"/>
    </row>
    <row r="9998" spans="1:4" x14ac:dyDescent="0.25">
      <c r="A9998"/>
      <c r="B9998"/>
      <c r="C9998"/>
      <c r="D9998"/>
    </row>
    <row r="9999" spans="1:4" x14ac:dyDescent="0.25">
      <c r="A9999"/>
      <c r="B9999"/>
      <c r="C9999"/>
      <c r="D9999"/>
    </row>
    <row r="10000" spans="1:4" x14ac:dyDescent="0.25">
      <c r="A10000"/>
      <c r="B10000"/>
      <c r="C10000"/>
      <c r="D10000"/>
    </row>
    <row r="10001" spans="1:4" x14ac:dyDescent="0.25">
      <c r="A10001"/>
      <c r="B10001"/>
      <c r="C10001"/>
      <c r="D10001"/>
    </row>
    <row r="10002" spans="1:4" x14ac:dyDescent="0.25">
      <c r="A10002"/>
      <c r="B10002"/>
      <c r="C10002"/>
      <c r="D10002"/>
    </row>
    <row r="10003" spans="1:4" x14ac:dyDescent="0.25">
      <c r="A10003"/>
      <c r="B10003"/>
      <c r="C10003"/>
      <c r="D10003"/>
    </row>
    <row r="10004" spans="1:4" x14ac:dyDescent="0.25">
      <c r="A10004"/>
      <c r="B10004"/>
      <c r="C10004"/>
      <c r="D10004"/>
    </row>
    <row r="10005" spans="1:4" x14ac:dyDescent="0.25">
      <c r="A10005"/>
      <c r="B10005"/>
      <c r="C10005"/>
      <c r="D10005"/>
    </row>
    <row r="10006" spans="1:4" x14ac:dyDescent="0.25">
      <c r="A10006"/>
      <c r="B10006"/>
      <c r="C10006"/>
      <c r="D10006"/>
    </row>
    <row r="10007" spans="1:4" x14ac:dyDescent="0.25">
      <c r="A10007"/>
      <c r="B10007"/>
      <c r="C10007"/>
      <c r="D10007"/>
    </row>
    <row r="10008" spans="1:4" x14ac:dyDescent="0.25">
      <c r="A10008"/>
      <c r="B10008"/>
      <c r="C10008"/>
      <c r="D10008"/>
    </row>
    <row r="10009" spans="1:4" x14ac:dyDescent="0.25">
      <c r="A10009"/>
      <c r="B10009"/>
      <c r="C10009"/>
      <c r="D10009"/>
    </row>
    <row r="10010" spans="1:4" x14ac:dyDescent="0.25">
      <c r="A10010"/>
      <c r="B10010"/>
      <c r="C10010"/>
      <c r="D10010"/>
    </row>
    <row r="10011" spans="1:4" x14ac:dyDescent="0.25">
      <c r="A10011"/>
      <c r="B10011"/>
      <c r="C10011"/>
      <c r="D10011"/>
    </row>
    <row r="10012" spans="1:4" x14ac:dyDescent="0.25">
      <c r="A10012"/>
      <c r="B10012"/>
      <c r="C10012"/>
      <c r="D10012"/>
    </row>
    <row r="10013" spans="1:4" x14ac:dyDescent="0.25">
      <c r="A10013"/>
      <c r="B10013"/>
      <c r="C10013"/>
      <c r="D10013"/>
    </row>
    <row r="10014" spans="1:4" x14ac:dyDescent="0.25">
      <c r="A10014"/>
      <c r="B10014"/>
      <c r="C10014"/>
      <c r="D10014"/>
    </row>
    <row r="10015" spans="1:4" x14ac:dyDescent="0.25">
      <c r="A10015"/>
      <c r="B10015"/>
      <c r="C10015"/>
      <c r="D10015"/>
    </row>
    <row r="10016" spans="1:4" x14ac:dyDescent="0.25">
      <c r="A10016"/>
      <c r="B10016"/>
      <c r="C10016"/>
      <c r="D10016"/>
    </row>
    <row r="10017" spans="1:4" x14ac:dyDescent="0.25">
      <c r="A10017"/>
      <c r="B10017"/>
      <c r="C10017"/>
      <c r="D10017"/>
    </row>
    <row r="10018" spans="1:4" x14ac:dyDescent="0.25">
      <c r="A10018"/>
      <c r="B10018"/>
      <c r="C10018"/>
      <c r="D10018"/>
    </row>
    <row r="10019" spans="1:4" x14ac:dyDescent="0.25">
      <c r="A10019"/>
      <c r="B10019"/>
      <c r="C10019"/>
      <c r="D10019"/>
    </row>
    <row r="10020" spans="1:4" x14ac:dyDescent="0.25">
      <c r="A10020"/>
      <c r="B10020"/>
      <c r="C10020"/>
      <c r="D10020"/>
    </row>
    <row r="10021" spans="1:4" x14ac:dyDescent="0.25">
      <c r="A10021"/>
      <c r="B10021"/>
      <c r="C10021"/>
      <c r="D10021"/>
    </row>
    <row r="10022" spans="1:4" x14ac:dyDescent="0.25">
      <c r="A10022"/>
      <c r="B10022"/>
      <c r="C10022"/>
      <c r="D10022"/>
    </row>
    <row r="10023" spans="1:4" x14ac:dyDescent="0.25">
      <c r="A10023"/>
      <c r="B10023"/>
      <c r="C10023"/>
      <c r="D10023"/>
    </row>
    <row r="10024" spans="1:4" x14ac:dyDescent="0.25">
      <c r="A10024"/>
      <c r="B10024"/>
      <c r="C10024"/>
      <c r="D10024"/>
    </row>
    <row r="10025" spans="1:4" x14ac:dyDescent="0.25">
      <c r="A10025"/>
      <c r="B10025"/>
      <c r="C10025"/>
      <c r="D10025"/>
    </row>
    <row r="10026" spans="1:4" x14ac:dyDescent="0.25">
      <c r="A10026"/>
      <c r="B10026"/>
      <c r="C10026"/>
      <c r="D10026"/>
    </row>
    <row r="10027" spans="1:4" x14ac:dyDescent="0.25">
      <c r="A10027"/>
      <c r="B10027"/>
      <c r="C10027"/>
      <c r="D10027"/>
    </row>
    <row r="10028" spans="1:4" x14ac:dyDescent="0.25">
      <c r="A10028"/>
      <c r="B10028"/>
      <c r="C10028"/>
      <c r="D10028"/>
    </row>
    <row r="10029" spans="1:4" x14ac:dyDescent="0.25">
      <c r="A10029"/>
      <c r="B10029"/>
      <c r="C10029"/>
      <c r="D10029"/>
    </row>
    <row r="10030" spans="1:4" x14ac:dyDescent="0.25">
      <c r="A10030"/>
      <c r="B10030"/>
      <c r="C10030"/>
      <c r="D10030"/>
    </row>
    <row r="10031" spans="1:4" x14ac:dyDescent="0.25">
      <c r="A10031"/>
      <c r="B10031"/>
      <c r="C10031"/>
      <c r="D10031"/>
    </row>
    <row r="10032" spans="1:4" x14ac:dyDescent="0.25">
      <c r="A10032"/>
      <c r="B10032"/>
      <c r="C10032"/>
      <c r="D10032"/>
    </row>
    <row r="10033" spans="1:4" x14ac:dyDescent="0.25">
      <c r="A10033"/>
      <c r="B10033"/>
      <c r="C10033"/>
      <c r="D10033"/>
    </row>
    <row r="10034" spans="1:4" x14ac:dyDescent="0.25">
      <c r="A10034"/>
      <c r="B10034"/>
      <c r="C10034"/>
      <c r="D10034"/>
    </row>
    <row r="10035" spans="1:4" x14ac:dyDescent="0.25">
      <c r="A10035"/>
      <c r="B10035"/>
      <c r="C10035"/>
      <c r="D10035"/>
    </row>
    <row r="10036" spans="1:4" x14ac:dyDescent="0.25">
      <c r="A10036"/>
      <c r="B10036"/>
      <c r="C10036"/>
      <c r="D10036"/>
    </row>
    <row r="10037" spans="1:4" x14ac:dyDescent="0.25">
      <c r="A10037"/>
      <c r="B10037"/>
      <c r="C10037"/>
      <c r="D10037"/>
    </row>
    <row r="10038" spans="1:4" x14ac:dyDescent="0.25">
      <c r="A10038"/>
      <c r="B10038"/>
      <c r="C10038"/>
      <c r="D10038"/>
    </row>
    <row r="10039" spans="1:4" x14ac:dyDescent="0.25">
      <c r="A10039"/>
      <c r="B10039"/>
      <c r="C10039"/>
      <c r="D10039"/>
    </row>
    <row r="10040" spans="1:4" x14ac:dyDescent="0.25">
      <c r="A10040"/>
      <c r="B10040"/>
      <c r="C10040"/>
      <c r="D10040"/>
    </row>
    <row r="10041" spans="1:4" x14ac:dyDescent="0.25">
      <c r="A10041"/>
      <c r="B10041"/>
      <c r="C10041"/>
      <c r="D10041"/>
    </row>
    <row r="10042" spans="1:4" x14ac:dyDescent="0.25">
      <c r="A10042"/>
      <c r="B10042"/>
      <c r="C10042"/>
      <c r="D10042"/>
    </row>
    <row r="10043" spans="1:4" x14ac:dyDescent="0.25">
      <c r="A10043"/>
      <c r="B10043"/>
      <c r="C10043"/>
      <c r="D10043"/>
    </row>
    <row r="10044" spans="1:4" x14ac:dyDescent="0.25">
      <c r="A10044"/>
      <c r="B10044"/>
      <c r="C10044"/>
      <c r="D10044"/>
    </row>
    <row r="10045" spans="1:4" x14ac:dyDescent="0.25">
      <c r="A10045"/>
      <c r="B10045"/>
      <c r="C10045"/>
      <c r="D10045"/>
    </row>
    <row r="10046" spans="1:4" x14ac:dyDescent="0.25">
      <c r="A10046"/>
      <c r="B10046"/>
      <c r="C10046"/>
      <c r="D10046"/>
    </row>
    <row r="10047" spans="1:4" x14ac:dyDescent="0.25">
      <c r="A10047"/>
      <c r="B10047"/>
      <c r="C10047"/>
      <c r="D10047"/>
    </row>
    <row r="10048" spans="1:4" x14ac:dyDescent="0.25">
      <c r="A10048"/>
      <c r="B10048"/>
      <c r="C10048"/>
      <c r="D10048"/>
    </row>
    <row r="10049" spans="1:4" x14ac:dyDescent="0.25">
      <c r="A10049"/>
      <c r="B10049"/>
      <c r="C10049"/>
      <c r="D10049"/>
    </row>
    <row r="10050" spans="1:4" x14ac:dyDescent="0.25">
      <c r="A10050"/>
      <c r="B10050"/>
      <c r="C10050"/>
      <c r="D10050"/>
    </row>
    <row r="10051" spans="1:4" x14ac:dyDescent="0.25">
      <c r="A10051"/>
      <c r="B10051"/>
      <c r="C10051"/>
      <c r="D10051"/>
    </row>
    <row r="10052" spans="1:4" x14ac:dyDescent="0.25">
      <c r="A10052"/>
      <c r="B10052"/>
      <c r="C10052"/>
      <c r="D10052"/>
    </row>
    <row r="10053" spans="1:4" x14ac:dyDescent="0.25">
      <c r="A10053"/>
      <c r="B10053"/>
      <c r="C10053"/>
      <c r="D10053"/>
    </row>
    <row r="10054" spans="1:4" x14ac:dyDescent="0.25">
      <c r="A10054"/>
      <c r="B10054"/>
      <c r="C10054"/>
      <c r="D10054"/>
    </row>
    <row r="10055" spans="1:4" x14ac:dyDescent="0.25">
      <c r="A10055"/>
      <c r="B10055"/>
      <c r="C10055"/>
      <c r="D10055"/>
    </row>
    <row r="10056" spans="1:4" x14ac:dyDescent="0.25">
      <c r="A10056"/>
      <c r="B10056"/>
      <c r="C10056"/>
      <c r="D10056"/>
    </row>
    <row r="10057" spans="1:4" x14ac:dyDescent="0.25">
      <c r="A10057"/>
      <c r="B10057"/>
      <c r="C10057"/>
      <c r="D10057"/>
    </row>
    <row r="10058" spans="1:4" x14ac:dyDescent="0.25">
      <c r="A10058"/>
      <c r="B10058"/>
      <c r="C10058"/>
      <c r="D10058"/>
    </row>
    <row r="10059" spans="1:4" x14ac:dyDescent="0.25">
      <c r="A10059"/>
      <c r="B10059"/>
      <c r="C10059"/>
      <c r="D10059"/>
    </row>
    <row r="10060" spans="1:4" x14ac:dyDescent="0.25">
      <c r="A10060"/>
      <c r="B10060"/>
      <c r="C10060"/>
      <c r="D10060"/>
    </row>
    <row r="10061" spans="1:4" x14ac:dyDescent="0.25">
      <c r="A10061"/>
      <c r="B10061"/>
      <c r="C10061"/>
      <c r="D10061"/>
    </row>
    <row r="10062" spans="1:4" x14ac:dyDescent="0.25">
      <c r="A10062"/>
      <c r="B10062"/>
      <c r="C10062"/>
      <c r="D10062"/>
    </row>
    <row r="10063" spans="1:4" x14ac:dyDescent="0.25">
      <c r="A10063"/>
      <c r="B10063"/>
      <c r="C10063"/>
      <c r="D10063"/>
    </row>
    <row r="10064" spans="1:4" x14ac:dyDescent="0.25">
      <c r="A10064"/>
      <c r="B10064"/>
      <c r="C10064"/>
      <c r="D10064"/>
    </row>
    <row r="10065" spans="1:4" x14ac:dyDescent="0.25">
      <c r="A10065"/>
      <c r="B10065"/>
      <c r="C10065"/>
      <c r="D10065"/>
    </row>
    <row r="10066" spans="1:4" x14ac:dyDescent="0.25">
      <c r="A10066"/>
      <c r="B10066"/>
      <c r="C10066"/>
      <c r="D10066"/>
    </row>
    <row r="10067" spans="1:4" x14ac:dyDescent="0.25">
      <c r="A10067"/>
      <c r="B10067"/>
      <c r="C10067"/>
      <c r="D10067"/>
    </row>
    <row r="10068" spans="1:4" x14ac:dyDescent="0.25">
      <c r="A10068"/>
      <c r="B10068"/>
      <c r="C10068"/>
      <c r="D10068"/>
    </row>
    <row r="10069" spans="1:4" x14ac:dyDescent="0.25">
      <c r="A10069"/>
      <c r="B10069"/>
      <c r="C10069"/>
      <c r="D10069"/>
    </row>
    <row r="10070" spans="1:4" x14ac:dyDescent="0.25">
      <c r="A10070"/>
      <c r="B10070"/>
      <c r="C10070"/>
      <c r="D10070"/>
    </row>
    <row r="10071" spans="1:4" x14ac:dyDescent="0.25">
      <c r="A10071"/>
      <c r="B10071"/>
      <c r="C10071"/>
      <c r="D10071"/>
    </row>
    <row r="10072" spans="1:4" x14ac:dyDescent="0.25">
      <c r="A10072"/>
      <c r="B10072"/>
      <c r="C10072"/>
      <c r="D10072"/>
    </row>
    <row r="10073" spans="1:4" x14ac:dyDescent="0.25">
      <c r="A10073"/>
      <c r="B10073"/>
      <c r="C10073"/>
      <c r="D10073"/>
    </row>
    <row r="10074" spans="1:4" x14ac:dyDescent="0.25">
      <c r="A10074"/>
      <c r="B10074"/>
      <c r="C10074"/>
      <c r="D10074"/>
    </row>
    <row r="10075" spans="1:4" x14ac:dyDescent="0.25">
      <c r="A10075"/>
      <c r="B10075"/>
      <c r="C10075"/>
      <c r="D10075"/>
    </row>
    <row r="10076" spans="1:4" x14ac:dyDescent="0.25">
      <c r="A10076"/>
      <c r="B10076"/>
      <c r="C10076"/>
      <c r="D10076"/>
    </row>
    <row r="10077" spans="1:4" x14ac:dyDescent="0.25">
      <c r="A10077"/>
      <c r="B10077"/>
      <c r="C10077"/>
      <c r="D10077"/>
    </row>
    <row r="10078" spans="1:4" x14ac:dyDescent="0.25">
      <c r="A10078"/>
      <c r="B10078"/>
      <c r="C10078"/>
      <c r="D10078"/>
    </row>
    <row r="10079" spans="1:4" x14ac:dyDescent="0.25">
      <c r="A10079"/>
      <c r="B10079"/>
      <c r="C10079"/>
      <c r="D10079"/>
    </row>
    <row r="10080" spans="1:4" x14ac:dyDescent="0.25">
      <c r="A10080"/>
      <c r="B10080"/>
      <c r="C10080"/>
      <c r="D10080"/>
    </row>
    <row r="10081" spans="1:4" x14ac:dyDescent="0.25">
      <c r="A10081"/>
      <c r="B10081"/>
      <c r="C10081"/>
      <c r="D10081"/>
    </row>
    <row r="10082" spans="1:4" x14ac:dyDescent="0.25">
      <c r="A10082"/>
      <c r="B10082"/>
      <c r="C10082"/>
      <c r="D10082"/>
    </row>
    <row r="10083" spans="1:4" x14ac:dyDescent="0.25">
      <c r="A10083"/>
      <c r="B10083"/>
      <c r="C10083"/>
      <c r="D10083"/>
    </row>
    <row r="10084" spans="1:4" x14ac:dyDescent="0.25">
      <c r="A10084"/>
      <c r="B10084"/>
      <c r="C10084"/>
      <c r="D10084"/>
    </row>
    <row r="10085" spans="1:4" x14ac:dyDescent="0.25">
      <c r="A10085"/>
      <c r="B10085"/>
      <c r="C10085"/>
      <c r="D10085"/>
    </row>
    <row r="10086" spans="1:4" x14ac:dyDescent="0.25">
      <c r="A10086"/>
      <c r="B10086"/>
      <c r="C10086"/>
      <c r="D10086"/>
    </row>
    <row r="10087" spans="1:4" x14ac:dyDescent="0.25">
      <c r="A10087"/>
      <c r="B10087"/>
      <c r="C10087"/>
      <c r="D10087"/>
    </row>
    <row r="10088" spans="1:4" x14ac:dyDescent="0.25">
      <c r="A10088"/>
      <c r="B10088"/>
      <c r="C10088"/>
      <c r="D10088"/>
    </row>
    <row r="10089" spans="1:4" x14ac:dyDescent="0.25">
      <c r="A10089"/>
      <c r="B10089"/>
      <c r="C10089"/>
      <c r="D10089"/>
    </row>
    <row r="10090" spans="1:4" x14ac:dyDescent="0.25">
      <c r="A10090"/>
      <c r="B10090"/>
      <c r="C10090"/>
      <c r="D10090"/>
    </row>
    <row r="10091" spans="1:4" x14ac:dyDescent="0.25">
      <c r="A10091"/>
      <c r="B10091"/>
      <c r="C10091"/>
      <c r="D10091"/>
    </row>
    <row r="10092" spans="1:4" x14ac:dyDescent="0.25">
      <c r="A10092"/>
      <c r="B10092"/>
      <c r="C10092"/>
      <c r="D10092"/>
    </row>
    <row r="10093" spans="1:4" x14ac:dyDescent="0.25">
      <c r="A10093"/>
      <c r="B10093"/>
      <c r="C10093"/>
      <c r="D10093"/>
    </row>
    <row r="10094" spans="1:4" x14ac:dyDescent="0.25">
      <c r="A10094"/>
      <c r="B10094"/>
      <c r="C10094"/>
      <c r="D10094"/>
    </row>
    <row r="10095" spans="1:4" x14ac:dyDescent="0.25">
      <c r="A10095"/>
      <c r="B10095"/>
      <c r="C10095"/>
      <c r="D10095"/>
    </row>
    <row r="10096" spans="1:4" x14ac:dyDescent="0.25">
      <c r="A10096"/>
      <c r="B10096"/>
      <c r="C10096"/>
      <c r="D10096"/>
    </row>
    <row r="10097" spans="1:4" x14ac:dyDescent="0.25">
      <c r="A10097"/>
      <c r="B10097"/>
      <c r="C10097"/>
      <c r="D10097"/>
    </row>
    <row r="10098" spans="1:4" x14ac:dyDescent="0.25">
      <c r="A10098"/>
      <c r="B10098"/>
      <c r="C10098"/>
      <c r="D10098"/>
    </row>
    <row r="10099" spans="1:4" x14ac:dyDescent="0.25">
      <c r="A10099"/>
      <c r="B10099"/>
      <c r="C10099"/>
      <c r="D10099"/>
    </row>
    <row r="10100" spans="1:4" x14ac:dyDescent="0.25">
      <c r="A10100"/>
      <c r="B10100"/>
      <c r="C10100"/>
      <c r="D10100"/>
    </row>
    <row r="10101" spans="1:4" x14ac:dyDescent="0.25">
      <c r="A10101"/>
      <c r="B10101"/>
      <c r="C10101"/>
      <c r="D10101"/>
    </row>
    <row r="10102" spans="1:4" x14ac:dyDescent="0.25">
      <c r="A10102"/>
      <c r="B10102"/>
      <c r="C10102"/>
      <c r="D10102"/>
    </row>
    <row r="10103" spans="1:4" x14ac:dyDescent="0.25">
      <c r="A10103"/>
      <c r="B10103"/>
      <c r="C10103"/>
      <c r="D10103"/>
    </row>
    <row r="10104" spans="1:4" x14ac:dyDescent="0.25">
      <c r="A10104"/>
      <c r="B10104"/>
      <c r="C10104"/>
      <c r="D10104"/>
    </row>
    <row r="10105" spans="1:4" x14ac:dyDescent="0.25">
      <c r="A10105"/>
      <c r="B10105"/>
      <c r="C10105"/>
      <c r="D10105"/>
    </row>
    <row r="10106" spans="1:4" x14ac:dyDescent="0.25">
      <c r="A10106"/>
      <c r="B10106"/>
      <c r="C10106"/>
      <c r="D10106"/>
    </row>
    <row r="10107" spans="1:4" x14ac:dyDescent="0.25">
      <c r="A10107"/>
      <c r="B10107"/>
      <c r="C10107"/>
      <c r="D10107"/>
    </row>
    <row r="10108" spans="1:4" x14ac:dyDescent="0.25">
      <c r="A10108"/>
      <c r="B10108"/>
      <c r="C10108"/>
      <c r="D10108"/>
    </row>
    <row r="10109" spans="1:4" x14ac:dyDescent="0.25">
      <c r="A10109"/>
      <c r="B10109"/>
      <c r="C10109"/>
      <c r="D10109"/>
    </row>
    <row r="10110" spans="1:4" x14ac:dyDescent="0.25">
      <c r="A10110"/>
      <c r="B10110"/>
      <c r="C10110"/>
      <c r="D10110"/>
    </row>
    <row r="10111" spans="1:4" x14ac:dyDescent="0.25">
      <c r="A10111"/>
      <c r="B10111"/>
      <c r="C10111"/>
      <c r="D10111"/>
    </row>
    <row r="10112" spans="1:4" x14ac:dyDescent="0.25">
      <c r="A10112"/>
      <c r="B10112"/>
      <c r="C10112"/>
      <c r="D10112"/>
    </row>
    <row r="10113" spans="1:4" x14ac:dyDescent="0.25">
      <c r="A10113"/>
      <c r="B10113"/>
      <c r="C10113"/>
      <c r="D10113"/>
    </row>
    <row r="10114" spans="1:4" x14ac:dyDescent="0.25">
      <c r="A10114"/>
      <c r="B10114"/>
      <c r="C10114"/>
      <c r="D10114"/>
    </row>
    <row r="10115" spans="1:4" x14ac:dyDescent="0.25">
      <c r="A10115"/>
      <c r="B10115"/>
      <c r="C10115"/>
      <c r="D10115"/>
    </row>
    <row r="10116" spans="1:4" x14ac:dyDescent="0.25">
      <c r="A10116"/>
      <c r="B10116"/>
      <c r="C10116"/>
      <c r="D10116"/>
    </row>
    <row r="10117" spans="1:4" x14ac:dyDescent="0.25">
      <c r="A10117"/>
      <c r="B10117"/>
      <c r="C10117"/>
      <c r="D10117"/>
    </row>
    <row r="10118" spans="1:4" x14ac:dyDescent="0.25">
      <c r="A10118"/>
      <c r="B10118"/>
      <c r="C10118"/>
      <c r="D10118"/>
    </row>
    <row r="10119" spans="1:4" x14ac:dyDescent="0.25">
      <c r="A10119"/>
      <c r="B10119"/>
      <c r="C10119"/>
      <c r="D10119"/>
    </row>
    <row r="10120" spans="1:4" x14ac:dyDescent="0.25">
      <c r="A10120"/>
      <c r="B10120"/>
      <c r="C10120"/>
      <c r="D10120"/>
    </row>
    <row r="10121" spans="1:4" x14ac:dyDescent="0.25">
      <c r="A10121"/>
      <c r="B10121"/>
      <c r="C10121"/>
      <c r="D10121"/>
    </row>
    <row r="10122" spans="1:4" x14ac:dyDescent="0.25">
      <c r="A10122"/>
      <c r="B10122"/>
      <c r="C10122"/>
      <c r="D10122"/>
    </row>
    <row r="10123" spans="1:4" x14ac:dyDescent="0.25">
      <c r="A10123"/>
      <c r="B10123"/>
      <c r="C10123"/>
      <c r="D10123"/>
    </row>
    <row r="10124" spans="1:4" x14ac:dyDescent="0.25">
      <c r="A10124"/>
      <c r="B10124"/>
      <c r="C10124"/>
      <c r="D10124"/>
    </row>
    <row r="10125" spans="1:4" x14ac:dyDescent="0.25">
      <c r="A10125"/>
      <c r="B10125"/>
      <c r="C10125"/>
      <c r="D10125"/>
    </row>
    <row r="10126" spans="1:4" x14ac:dyDescent="0.25">
      <c r="A10126"/>
      <c r="B10126"/>
      <c r="C10126"/>
      <c r="D10126"/>
    </row>
    <row r="10127" spans="1:4" x14ac:dyDescent="0.25">
      <c r="A10127"/>
      <c r="B10127"/>
      <c r="C10127"/>
      <c r="D10127"/>
    </row>
    <row r="10128" spans="1:4" x14ac:dyDescent="0.25">
      <c r="A10128"/>
      <c r="B10128"/>
      <c r="C10128"/>
      <c r="D10128"/>
    </row>
    <row r="10129" spans="1:4" x14ac:dyDescent="0.25">
      <c r="A10129"/>
      <c r="B10129"/>
      <c r="C10129"/>
      <c r="D10129"/>
    </row>
    <row r="10130" spans="1:4" x14ac:dyDescent="0.25">
      <c r="A10130"/>
      <c r="B10130"/>
      <c r="C10130"/>
      <c r="D10130"/>
    </row>
    <row r="10131" spans="1:4" x14ac:dyDescent="0.25">
      <c r="A10131"/>
      <c r="B10131"/>
      <c r="C10131"/>
      <c r="D10131"/>
    </row>
    <row r="10132" spans="1:4" x14ac:dyDescent="0.25">
      <c r="A10132"/>
      <c r="B10132"/>
      <c r="C10132"/>
      <c r="D10132"/>
    </row>
    <row r="10133" spans="1:4" x14ac:dyDescent="0.25">
      <c r="A10133"/>
      <c r="B10133"/>
      <c r="C10133"/>
      <c r="D10133"/>
    </row>
    <row r="10134" spans="1:4" x14ac:dyDescent="0.25">
      <c r="A10134"/>
      <c r="B10134"/>
      <c r="C10134"/>
      <c r="D10134"/>
    </row>
    <row r="10135" spans="1:4" x14ac:dyDescent="0.25">
      <c r="A10135"/>
      <c r="B10135"/>
      <c r="C10135"/>
      <c r="D10135"/>
    </row>
    <row r="10136" spans="1:4" x14ac:dyDescent="0.25">
      <c r="A10136"/>
      <c r="B10136"/>
      <c r="C10136"/>
      <c r="D10136"/>
    </row>
    <row r="10137" spans="1:4" x14ac:dyDescent="0.25">
      <c r="A10137"/>
      <c r="B10137"/>
      <c r="C10137"/>
      <c r="D10137"/>
    </row>
    <row r="10138" spans="1:4" x14ac:dyDescent="0.25">
      <c r="A10138"/>
      <c r="B10138"/>
      <c r="C10138"/>
      <c r="D10138"/>
    </row>
    <row r="10139" spans="1:4" x14ac:dyDescent="0.25">
      <c r="A10139"/>
      <c r="B10139"/>
      <c r="C10139"/>
      <c r="D10139"/>
    </row>
    <row r="10140" spans="1:4" x14ac:dyDescent="0.25">
      <c r="A10140"/>
      <c r="B10140"/>
      <c r="C10140"/>
      <c r="D10140"/>
    </row>
    <row r="10141" spans="1:4" x14ac:dyDescent="0.25">
      <c r="A10141"/>
      <c r="B10141"/>
      <c r="C10141"/>
      <c r="D10141"/>
    </row>
    <row r="10142" spans="1:4" x14ac:dyDescent="0.25">
      <c r="A10142"/>
      <c r="B10142"/>
      <c r="C10142"/>
      <c r="D10142"/>
    </row>
    <row r="10143" spans="1:4" x14ac:dyDescent="0.25">
      <c r="A10143"/>
      <c r="B10143"/>
      <c r="C10143"/>
      <c r="D10143"/>
    </row>
    <row r="10144" spans="1:4" x14ac:dyDescent="0.25">
      <c r="A10144"/>
      <c r="B10144"/>
      <c r="C10144"/>
      <c r="D10144"/>
    </row>
    <row r="10145" spans="1:4" x14ac:dyDescent="0.25">
      <c r="A10145"/>
      <c r="B10145"/>
      <c r="C10145"/>
      <c r="D10145"/>
    </row>
    <row r="10146" spans="1:4" x14ac:dyDescent="0.25">
      <c r="A10146"/>
      <c r="B10146"/>
      <c r="C10146"/>
      <c r="D10146"/>
    </row>
    <row r="10147" spans="1:4" x14ac:dyDescent="0.25">
      <c r="A10147"/>
      <c r="B10147"/>
      <c r="C10147"/>
      <c r="D10147"/>
    </row>
    <row r="10148" spans="1:4" x14ac:dyDescent="0.25">
      <c r="A10148"/>
      <c r="B10148"/>
      <c r="C10148"/>
      <c r="D10148"/>
    </row>
    <row r="10149" spans="1:4" x14ac:dyDescent="0.25">
      <c r="A10149"/>
      <c r="B10149"/>
      <c r="C10149"/>
      <c r="D10149"/>
    </row>
    <row r="10150" spans="1:4" x14ac:dyDescent="0.25">
      <c r="A10150"/>
      <c r="B10150"/>
      <c r="C10150"/>
      <c r="D10150"/>
    </row>
    <row r="10151" spans="1:4" x14ac:dyDescent="0.25">
      <c r="A10151"/>
      <c r="B10151"/>
      <c r="C10151"/>
      <c r="D10151"/>
    </row>
    <row r="10152" spans="1:4" x14ac:dyDescent="0.25">
      <c r="A10152"/>
      <c r="B10152"/>
      <c r="C10152"/>
      <c r="D10152"/>
    </row>
    <row r="10153" spans="1:4" x14ac:dyDescent="0.25">
      <c r="A10153"/>
      <c r="B10153"/>
      <c r="C10153"/>
      <c r="D10153"/>
    </row>
    <row r="10154" spans="1:4" x14ac:dyDescent="0.25">
      <c r="A10154"/>
      <c r="B10154"/>
      <c r="C10154"/>
      <c r="D10154"/>
    </row>
    <row r="10155" spans="1:4" x14ac:dyDescent="0.25">
      <c r="A10155"/>
      <c r="B10155"/>
      <c r="C10155"/>
      <c r="D10155"/>
    </row>
    <row r="10156" spans="1:4" x14ac:dyDescent="0.25">
      <c r="A10156"/>
      <c r="B10156"/>
      <c r="C10156"/>
      <c r="D10156"/>
    </row>
    <row r="10157" spans="1:4" x14ac:dyDescent="0.25">
      <c r="A10157"/>
      <c r="B10157"/>
      <c r="C10157"/>
      <c r="D10157"/>
    </row>
    <row r="10158" spans="1:4" x14ac:dyDescent="0.25">
      <c r="A10158"/>
      <c r="B10158"/>
      <c r="C10158"/>
      <c r="D10158"/>
    </row>
    <row r="10159" spans="1:4" x14ac:dyDescent="0.25">
      <c r="A10159"/>
      <c r="B10159"/>
      <c r="C10159"/>
      <c r="D10159"/>
    </row>
    <row r="10160" spans="1:4" x14ac:dyDescent="0.25">
      <c r="A10160"/>
      <c r="B10160"/>
      <c r="C10160"/>
      <c r="D10160"/>
    </row>
    <row r="10161" spans="1:4" x14ac:dyDescent="0.25">
      <c r="A10161"/>
      <c r="B10161"/>
      <c r="C10161"/>
      <c r="D10161"/>
    </row>
    <row r="10162" spans="1:4" x14ac:dyDescent="0.25">
      <c r="A10162"/>
      <c r="B10162"/>
      <c r="C10162"/>
      <c r="D10162"/>
    </row>
    <row r="10163" spans="1:4" x14ac:dyDescent="0.25">
      <c r="A10163"/>
      <c r="B10163"/>
      <c r="C10163"/>
      <c r="D10163"/>
    </row>
    <row r="10164" spans="1:4" x14ac:dyDescent="0.25">
      <c r="A10164"/>
      <c r="B10164"/>
      <c r="C10164"/>
      <c r="D10164"/>
    </row>
    <row r="10165" spans="1:4" x14ac:dyDescent="0.25">
      <c r="A10165"/>
      <c r="B10165"/>
      <c r="C10165"/>
      <c r="D10165"/>
    </row>
    <row r="10166" spans="1:4" x14ac:dyDescent="0.25">
      <c r="A10166"/>
      <c r="B10166"/>
      <c r="C10166"/>
      <c r="D10166"/>
    </row>
    <row r="10167" spans="1:4" x14ac:dyDescent="0.25">
      <c r="A10167"/>
      <c r="B10167"/>
      <c r="C10167"/>
      <c r="D10167"/>
    </row>
    <row r="10168" spans="1:4" x14ac:dyDescent="0.25">
      <c r="A10168"/>
      <c r="B10168"/>
      <c r="C10168"/>
      <c r="D10168"/>
    </row>
    <row r="10169" spans="1:4" x14ac:dyDescent="0.25">
      <c r="A10169"/>
      <c r="B10169"/>
      <c r="C10169"/>
      <c r="D10169"/>
    </row>
    <row r="10170" spans="1:4" x14ac:dyDescent="0.25">
      <c r="A10170"/>
      <c r="B10170"/>
      <c r="C10170"/>
      <c r="D10170"/>
    </row>
    <row r="10171" spans="1:4" x14ac:dyDescent="0.25">
      <c r="A10171"/>
      <c r="B10171"/>
      <c r="C10171"/>
      <c r="D10171"/>
    </row>
    <row r="10172" spans="1:4" x14ac:dyDescent="0.25">
      <c r="A10172"/>
      <c r="B10172"/>
      <c r="C10172"/>
      <c r="D10172"/>
    </row>
    <row r="10173" spans="1:4" x14ac:dyDescent="0.25">
      <c r="A10173"/>
      <c r="B10173"/>
      <c r="C10173"/>
      <c r="D10173"/>
    </row>
    <row r="10174" spans="1:4" x14ac:dyDescent="0.25">
      <c r="A10174"/>
      <c r="B10174"/>
      <c r="C10174"/>
      <c r="D10174"/>
    </row>
    <row r="10175" spans="1:4" x14ac:dyDescent="0.25">
      <c r="A10175"/>
      <c r="B10175"/>
      <c r="C10175"/>
      <c r="D10175"/>
    </row>
    <row r="10176" spans="1:4" x14ac:dyDescent="0.25">
      <c r="A10176"/>
      <c r="B10176"/>
      <c r="C10176"/>
      <c r="D10176"/>
    </row>
    <row r="10177" spans="1:4" x14ac:dyDescent="0.25">
      <c r="A10177"/>
      <c r="B10177"/>
      <c r="C10177"/>
      <c r="D10177"/>
    </row>
    <row r="10178" spans="1:4" x14ac:dyDescent="0.25">
      <c r="A10178"/>
      <c r="B10178"/>
      <c r="C10178"/>
      <c r="D10178"/>
    </row>
    <row r="10179" spans="1:4" x14ac:dyDescent="0.25">
      <c r="A10179"/>
      <c r="B10179"/>
      <c r="C10179"/>
      <c r="D10179"/>
    </row>
    <row r="10180" spans="1:4" x14ac:dyDescent="0.25">
      <c r="A10180"/>
      <c r="B10180"/>
      <c r="C10180"/>
      <c r="D10180"/>
    </row>
    <row r="10181" spans="1:4" x14ac:dyDescent="0.25">
      <c r="A10181"/>
      <c r="B10181"/>
      <c r="C10181"/>
      <c r="D10181"/>
    </row>
    <row r="10182" spans="1:4" x14ac:dyDescent="0.25">
      <c r="A10182"/>
      <c r="B10182"/>
      <c r="C10182"/>
      <c r="D10182"/>
    </row>
    <row r="10183" spans="1:4" x14ac:dyDescent="0.25">
      <c r="A10183"/>
      <c r="B10183"/>
      <c r="C10183"/>
      <c r="D10183"/>
    </row>
    <row r="10184" spans="1:4" x14ac:dyDescent="0.25">
      <c r="A10184"/>
      <c r="B10184"/>
      <c r="C10184"/>
      <c r="D10184"/>
    </row>
    <row r="10185" spans="1:4" x14ac:dyDescent="0.25">
      <c r="A10185"/>
      <c r="B10185"/>
      <c r="C10185"/>
      <c r="D10185"/>
    </row>
    <row r="10186" spans="1:4" x14ac:dyDescent="0.25">
      <c r="A10186"/>
      <c r="B10186"/>
      <c r="C10186"/>
      <c r="D10186"/>
    </row>
    <row r="10187" spans="1:4" x14ac:dyDescent="0.25">
      <c r="A10187"/>
      <c r="B10187"/>
      <c r="C10187"/>
      <c r="D10187"/>
    </row>
    <row r="10188" spans="1:4" x14ac:dyDescent="0.25">
      <c r="A10188"/>
      <c r="B10188"/>
      <c r="C10188"/>
      <c r="D10188"/>
    </row>
    <row r="10189" spans="1:4" x14ac:dyDescent="0.25">
      <c r="A10189"/>
      <c r="B10189"/>
      <c r="C10189"/>
      <c r="D10189"/>
    </row>
    <row r="10190" spans="1:4" x14ac:dyDescent="0.25">
      <c r="A10190"/>
      <c r="B10190"/>
      <c r="C10190"/>
      <c r="D10190"/>
    </row>
    <row r="10191" spans="1:4" x14ac:dyDescent="0.25">
      <c r="A10191"/>
      <c r="B10191"/>
      <c r="C10191"/>
      <c r="D10191"/>
    </row>
    <row r="10192" spans="1:4" x14ac:dyDescent="0.25">
      <c r="A10192"/>
      <c r="B10192"/>
      <c r="C10192"/>
      <c r="D10192"/>
    </row>
    <row r="10193" spans="1:4" x14ac:dyDescent="0.25">
      <c r="A10193"/>
      <c r="B10193"/>
      <c r="C10193"/>
      <c r="D10193"/>
    </row>
    <row r="10194" spans="1:4" x14ac:dyDescent="0.25">
      <c r="A10194"/>
      <c r="B10194"/>
      <c r="C10194"/>
      <c r="D10194"/>
    </row>
    <row r="10195" spans="1:4" x14ac:dyDescent="0.25">
      <c r="A10195"/>
      <c r="B10195"/>
      <c r="C10195"/>
      <c r="D10195"/>
    </row>
    <row r="10196" spans="1:4" x14ac:dyDescent="0.25">
      <c r="A10196"/>
      <c r="B10196"/>
      <c r="C10196"/>
      <c r="D10196"/>
    </row>
    <row r="10197" spans="1:4" x14ac:dyDescent="0.25">
      <c r="A10197"/>
      <c r="B10197"/>
      <c r="C10197"/>
      <c r="D10197"/>
    </row>
    <row r="10198" spans="1:4" x14ac:dyDescent="0.25">
      <c r="A10198"/>
      <c r="B10198"/>
      <c r="C10198"/>
      <c r="D10198"/>
    </row>
    <row r="10199" spans="1:4" x14ac:dyDescent="0.25">
      <c r="A10199"/>
      <c r="B10199"/>
      <c r="C10199"/>
      <c r="D10199"/>
    </row>
    <row r="10200" spans="1:4" x14ac:dyDescent="0.25">
      <c r="A10200"/>
      <c r="B10200"/>
      <c r="C10200"/>
      <c r="D10200"/>
    </row>
    <row r="10201" spans="1:4" x14ac:dyDescent="0.25">
      <c r="A10201"/>
      <c r="B10201"/>
      <c r="C10201"/>
      <c r="D10201"/>
    </row>
    <row r="10202" spans="1:4" x14ac:dyDescent="0.25">
      <c r="A10202"/>
      <c r="B10202"/>
      <c r="C10202"/>
      <c r="D10202"/>
    </row>
    <row r="10203" spans="1:4" x14ac:dyDescent="0.25">
      <c r="A10203"/>
      <c r="B10203"/>
      <c r="C10203"/>
      <c r="D10203"/>
    </row>
    <row r="10204" spans="1:4" x14ac:dyDescent="0.25">
      <c r="A10204"/>
      <c r="B10204"/>
      <c r="C10204"/>
      <c r="D10204"/>
    </row>
    <row r="10205" spans="1:4" x14ac:dyDescent="0.25">
      <c r="A10205"/>
      <c r="B10205"/>
      <c r="C10205"/>
      <c r="D10205"/>
    </row>
    <row r="10206" spans="1:4" x14ac:dyDescent="0.25">
      <c r="A10206"/>
      <c r="B10206"/>
      <c r="C10206"/>
      <c r="D10206"/>
    </row>
    <row r="10207" spans="1:4" x14ac:dyDescent="0.25">
      <c r="A10207"/>
      <c r="B10207"/>
      <c r="C10207"/>
      <c r="D10207"/>
    </row>
    <row r="10208" spans="1:4" x14ac:dyDescent="0.25">
      <c r="A10208"/>
      <c r="B10208"/>
      <c r="C10208"/>
      <c r="D10208"/>
    </row>
    <row r="10209" spans="1:4" x14ac:dyDescent="0.25">
      <c r="A10209"/>
      <c r="B10209"/>
      <c r="C10209"/>
      <c r="D10209"/>
    </row>
    <row r="10210" spans="1:4" x14ac:dyDescent="0.25">
      <c r="A10210"/>
      <c r="B10210"/>
      <c r="C10210"/>
      <c r="D10210"/>
    </row>
    <row r="10211" spans="1:4" x14ac:dyDescent="0.25">
      <c r="A10211"/>
      <c r="B10211"/>
      <c r="C10211"/>
      <c r="D10211"/>
    </row>
    <row r="10212" spans="1:4" x14ac:dyDescent="0.25">
      <c r="A10212"/>
      <c r="B10212"/>
      <c r="C10212"/>
      <c r="D10212"/>
    </row>
    <row r="10213" spans="1:4" x14ac:dyDescent="0.25">
      <c r="A10213"/>
      <c r="B10213"/>
      <c r="C10213"/>
      <c r="D10213"/>
    </row>
    <row r="10214" spans="1:4" x14ac:dyDescent="0.25">
      <c r="A10214"/>
      <c r="B10214"/>
      <c r="C10214"/>
      <c r="D10214"/>
    </row>
    <row r="10215" spans="1:4" x14ac:dyDescent="0.25">
      <c r="A10215"/>
      <c r="B10215"/>
      <c r="C10215"/>
      <c r="D10215"/>
    </row>
    <row r="10216" spans="1:4" x14ac:dyDescent="0.25">
      <c r="A10216"/>
      <c r="B10216"/>
      <c r="C10216"/>
      <c r="D10216"/>
    </row>
    <row r="10217" spans="1:4" x14ac:dyDescent="0.25">
      <c r="A10217"/>
      <c r="B10217"/>
      <c r="C10217"/>
      <c r="D10217"/>
    </row>
    <row r="10218" spans="1:4" x14ac:dyDescent="0.25">
      <c r="A10218"/>
      <c r="B10218"/>
      <c r="C10218"/>
      <c r="D10218"/>
    </row>
    <row r="10219" spans="1:4" x14ac:dyDescent="0.25">
      <c r="A10219"/>
      <c r="B10219"/>
      <c r="C10219"/>
      <c r="D10219"/>
    </row>
    <row r="10220" spans="1:4" x14ac:dyDescent="0.25">
      <c r="A10220"/>
      <c r="B10220"/>
      <c r="C10220"/>
      <c r="D10220"/>
    </row>
    <row r="10221" spans="1:4" x14ac:dyDescent="0.25">
      <c r="A10221"/>
      <c r="B10221"/>
      <c r="C10221"/>
      <c r="D10221"/>
    </row>
    <row r="10222" spans="1:4" x14ac:dyDescent="0.25">
      <c r="A10222"/>
      <c r="B10222"/>
      <c r="C10222"/>
      <c r="D10222"/>
    </row>
    <row r="10223" spans="1:4" x14ac:dyDescent="0.25">
      <c r="A10223"/>
      <c r="B10223"/>
      <c r="C10223"/>
      <c r="D10223"/>
    </row>
    <row r="10224" spans="1:4" x14ac:dyDescent="0.25">
      <c r="A10224"/>
      <c r="B10224"/>
      <c r="C10224"/>
      <c r="D10224"/>
    </row>
    <row r="10225" spans="1:4" x14ac:dyDescent="0.25">
      <c r="A10225"/>
      <c r="B10225"/>
      <c r="C10225"/>
      <c r="D10225"/>
    </row>
    <row r="10226" spans="1:4" x14ac:dyDescent="0.25">
      <c r="A10226"/>
      <c r="B10226"/>
      <c r="C10226"/>
      <c r="D10226"/>
    </row>
    <row r="10227" spans="1:4" x14ac:dyDescent="0.25">
      <c r="A10227"/>
      <c r="B10227"/>
      <c r="C10227"/>
      <c r="D10227"/>
    </row>
    <row r="10228" spans="1:4" x14ac:dyDescent="0.25">
      <c r="A10228"/>
      <c r="B10228"/>
      <c r="C10228"/>
      <c r="D10228"/>
    </row>
    <row r="10229" spans="1:4" x14ac:dyDescent="0.25">
      <c r="A10229"/>
      <c r="B10229"/>
      <c r="C10229"/>
      <c r="D10229"/>
    </row>
    <row r="10230" spans="1:4" x14ac:dyDescent="0.25">
      <c r="A10230"/>
      <c r="B10230"/>
      <c r="C10230"/>
      <c r="D10230"/>
    </row>
    <row r="10231" spans="1:4" x14ac:dyDescent="0.25">
      <c r="A10231"/>
      <c r="B10231"/>
      <c r="C10231"/>
      <c r="D10231"/>
    </row>
    <row r="10232" spans="1:4" x14ac:dyDescent="0.25">
      <c r="A10232"/>
      <c r="B10232"/>
      <c r="C10232"/>
      <c r="D10232"/>
    </row>
    <row r="10233" spans="1:4" x14ac:dyDescent="0.25">
      <c r="A10233"/>
      <c r="B10233"/>
      <c r="C10233"/>
      <c r="D10233"/>
    </row>
    <row r="10234" spans="1:4" x14ac:dyDescent="0.25">
      <c r="A10234"/>
      <c r="B10234"/>
      <c r="C10234"/>
      <c r="D10234"/>
    </row>
    <row r="10235" spans="1:4" x14ac:dyDescent="0.25">
      <c r="A10235"/>
      <c r="B10235"/>
      <c r="C10235"/>
      <c r="D10235"/>
    </row>
    <row r="10236" spans="1:4" x14ac:dyDescent="0.25">
      <c r="A10236"/>
      <c r="B10236"/>
      <c r="C10236"/>
      <c r="D10236"/>
    </row>
    <row r="10237" spans="1:4" x14ac:dyDescent="0.25">
      <c r="A10237"/>
      <c r="B10237"/>
      <c r="C10237"/>
      <c r="D10237"/>
    </row>
    <row r="10238" spans="1:4" x14ac:dyDescent="0.25">
      <c r="A10238"/>
      <c r="B10238"/>
      <c r="C10238"/>
      <c r="D10238"/>
    </row>
    <row r="10239" spans="1:4" x14ac:dyDescent="0.25">
      <c r="A10239"/>
      <c r="B10239"/>
      <c r="C10239"/>
      <c r="D10239"/>
    </row>
    <row r="10240" spans="1:4" x14ac:dyDescent="0.25">
      <c r="A10240"/>
      <c r="B10240"/>
      <c r="C10240"/>
      <c r="D10240"/>
    </row>
    <row r="10241" spans="1:4" x14ac:dyDescent="0.25">
      <c r="A10241"/>
      <c r="B10241"/>
      <c r="C10241"/>
      <c r="D10241"/>
    </row>
    <row r="10242" spans="1:4" x14ac:dyDescent="0.25">
      <c r="A10242"/>
      <c r="B10242"/>
      <c r="C10242"/>
      <c r="D10242"/>
    </row>
    <row r="10243" spans="1:4" x14ac:dyDescent="0.25">
      <c r="A10243"/>
      <c r="B10243"/>
      <c r="C10243"/>
      <c r="D10243"/>
    </row>
    <row r="10244" spans="1:4" x14ac:dyDescent="0.25">
      <c r="A10244"/>
      <c r="B10244"/>
      <c r="C10244"/>
      <c r="D10244"/>
    </row>
    <row r="10245" spans="1:4" x14ac:dyDescent="0.25">
      <c r="A10245"/>
      <c r="B10245"/>
      <c r="C10245"/>
      <c r="D10245"/>
    </row>
    <row r="10246" spans="1:4" x14ac:dyDescent="0.25">
      <c r="A10246"/>
      <c r="B10246"/>
      <c r="C10246"/>
      <c r="D10246"/>
    </row>
    <row r="10247" spans="1:4" x14ac:dyDescent="0.25">
      <c r="A10247"/>
      <c r="B10247"/>
      <c r="C10247"/>
      <c r="D10247"/>
    </row>
    <row r="10248" spans="1:4" x14ac:dyDescent="0.25">
      <c r="A10248"/>
      <c r="B10248"/>
      <c r="C10248"/>
      <c r="D10248"/>
    </row>
    <row r="10249" spans="1:4" x14ac:dyDescent="0.25">
      <c r="A10249"/>
      <c r="B10249"/>
      <c r="C10249"/>
      <c r="D10249"/>
    </row>
    <row r="10250" spans="1:4" x14ac:dyDescent="0.25">
      <c r="A10250"/>
      <c r="B10250"/>
      <c r="C10250"/>
      <c r="D10250"/>
    </row>
    <row r="10251" spans="1:4" x14ac:dyDescent="0.25">
      <c r="A10251"/>
      <c r="B10251"/>
      <c r="C10251"/>
      <c r="D10251"/>
    </row>
    <row r="10252" spans="1:4" x14ac:dyDescent="0.25">
      <c r="A10252"/>
      <c r="B10252"/>
      <c r="C10252"/>
      <c r="D10252"/>
    </row>
    <row r="10253" spans="1:4" x14ac:dyDescent="0.25">
      <c r="A10253"/>
      <c r="B10253"/>
      <c r="C10253"/>
      <c r="D10253"/>
    </row>
    <row r="10254" spans="1:4" x14ac:dyDescent="0.25">
      <c r="A10254"/>
      <c r="B10254"/>
      <c r="C10254"/>
      <c r="D10254"/>
    </row>
    <row r="10255" spans="1:4" x14ac:dyDescent="0.25">
      <c r="A10255"/>
      <c r="B10255"/>
      <c r="C10255"/>
      <c r="D10255"/>
    </row>
    <row r="10256" spans="1:4" x14ac:dyDescent="0.25">
      <c r="A10256"/>
      <c r="B10256"/>
      <c r="C10256"/>
      <c r="D10256"/>
    </row>
    <row r="10257" spans="1:4" x14ac:dyDescent="0.25">
      <c r="A10257"/>
      <c r="B10257"/>
      <c r="C10257"/>
      <c r="D10257"/>
    </row>
    <row r="10258" spans="1:4" x14ac:dyDescent="0.25">
      <c r="A10258"/>
      <c r="B10258"/>
      <c r="C10258"/>
      <c r="D10258"/>
    </row>
    <row r="10259" spans="1:4" x14ac:dyDescent="0.25">
      <c r="A10259"/>
      <c r="B10259"/>
      <c r="C10259"/>
      <c r="D10259"/>
    </row>
    <row r="10260" spans="1:4" x14ac:dyDescent="0.25">
      <c r="A10260"/>
      <c r="B10260"/>
      <c r="C10260"/>
      <c r="D10260"/>
    </row>
    <row r="10261" spans="1:4" x14ac:dyDescent="0.25">
      <c r="A10261"/>
      <c r="B10261"/>
      <c r="C10261"/>
      <c r="D10261"/>
    </row>
    <row r="10262" spans="1:4" x14ac:dyDescent="0.25">
      <c r="A10262"/>
      <c r="B10262"/>
      <c r="C10262"/>
      <c r="D10262"/>
    </row>
    <row r="10263" spans="1:4" x14ac:dyDescent="0.25">
      <c r="A10263"/>
      <c r="B10263"/>
      <c r="C10263"/>
      <c r="D10263"/>
    </row>
    <row r="10264" spans="1:4" x14ac:dyDescent="0.25">
      <c r="A10264"/>
      <c r="B10264"/>
      <c r="C10264"/>
      <c r="D10264"/>
    </row>
    <row r="10265" spans="1:4" x14ac:dyDescent="0.25">
      <c r="A10265"/>
      <c r="B10265"/>
      <c r="C10265"/>
      <c r="D10265"/>
    </row>
    <row r="10266" spans="1:4" x14ac:dyDescent="0.25">
      <c r="A10266"/>
      <c r="B10266"/>
      <c r="C10266"/>
      <c r="D10266"/>
    </row>
    <row r="10267" spans="1:4" x14ac:dyDescent="0.25">
      <c r="A10267"/>
      <c r="B10267"/>
      <c r="C10267"/>
      <c r="D10267"/>
    </row>
    <row r="10268" spans="1:4" x14ac:dyDescent="0.25">
      <c r="A10268"/>
      <c r="B10268"/>
      <c r="C10268"/>
      <c r="D10268"/>
    </row>
    <row r="10269" spans="1:4" x14ac:dyDescent="0.25">
      <c r="A10269"/>
      <c r="B10269"/>
      <c r="C10269"/>
      <c r="D10269"/>
    </row>
    <row r="10270" spans="1:4" x14ac:dyDescent="0.25">
      <c r="A10270"/>
      <c r="B10270"/>
      <c r="C10270"/>
      <c r="D10270"/>
    </row>
    <row r="10271" spans="1:4" x14ac:dyDescent="0.25">
      <c r="A10271"/>
      <c r="B10271"/>
      <c r="C10271"/>
      <c r="D10271"/>
    </row>
    <row r="10272" spans="1:4" x14ac:dyDescent="0.25">
      <c r="A10272"/>
      <c r="B10272"/>
      <c r="C10272"/>
      <c r="D10272"/>
    </row>
    <row r="10273" spans="1:4" x14ac:dyDescent="0.25">
      <c r="A10273"/>
      <c r="B10273"/>
      <c r="C10273"/>
      <c r="D10273"/>
    </row>
    <row r="10274" spans="1:4" x14ac:dyDescent="0.25">
      <c r="A10274"/>
      <c r="B10274"/>
      <c r="C10274"/>
      <c r="D10274"/>
    </row>
    <row r="10275" spans="1:4" x14ac:dyDescent="0.25">
      <c r="A10275"/>
      <c r="B10275"/>
      <c r="C10275"/>
      <c r="D10275"/>
    </row>
    <row r="10276" spans="1:4" x14ac:dyDescent="0.25">
      <c r="A10276"/>
      <c r="B10276"/>
      <c r="C10276"/>
      <c r="D10276"/>
    </row>
    <row r="10277" spans="1:4" x14ac:dyDescent="0.25">
      <c r="A10277"/>
      <c r="B10277"/>
      <c r="C10277"/>
      <c r="D10277"/>
    </row>
    <row r="10278" spans="1:4" x14ac:dyDescent="0.25">
      <c r="A10278"/>
      <c r="B10278"/>
      <c r="C10278"/>
      <c r="D10278"/>
    </row>
    <row r="10279" spans="1:4" x14ac:dyDescent="0.25">
      <c r="A10279"/>
      <c r="B10279"/>
      <c r="C10279"/>
      <c r="D10279"/>
    </row>
    <row r="10280" spans="1:4" x14ac:dyDescent="0.25">
      <c r="A10280"/>
      <c r="B10280"/>
      <c r="C10280"/>
      <c r="D10280"/>
    </row>
    <row r="10281" spans="1:4" x14ac:dyDescent="0.25">
      <c r="A10281"/>
      <c r="B10281"/>
      <c r="C10281"/>
      <c r="D10281"/>
    </row>
    <row r="10282" spans="1:4" x14ac:dyDescent="0.25">
      <c r="A10282"/>
      <c r="B10282"/>
      <c r="C10282"/>
      <c r="D10282"/>
    </row>
    <row r="10283" spans="1:4" x14ac:dyDescent="0.25">
      <c r="A10283"/>
      <c r="B10283"/>
      <c r="C10283"/>
      <c r="D10283"/>
    </row>
    <row r="10284" spans="1:4" x14ac:dyDescent="0.25">
      <c r="A10284"/>
      <c r="B10284"/>
      <c r="C10284"/>
      <c r="D10284"/>
    </row>
    <row r="10285" spans="1:4" x14ac:dyDescent="0.25">
      <c r="A10285"/>
      <c r="B10285"/>
      <c r="C10285"/>
      <c r="D10285"/>
    </row>
    <row r="10286" spans="1:4" x14ac:dyDescent="0.25">
      <c r="A10286"/>
      <c r="B10286"/>
      <c r="C10286"/>
      <c r="D10286"/>
    </row>
    <row r="10287" spans="1:4" x14ac:dyDescent="0.25">
      <c r="A10287"/>
      <c r="B10287"/>
      <c r="C10287"/>
      <c r="D10287"/>
    </row>
    <row r="10288" spans="1:4" x14ac:dyDescent="0.25">
      <c r="A10288"/>
      <c r="B10288"/>
      <c r="C10288"/>
      <c r="D10288"/>
    </row>
    <row r="10289" spans="1:4" x14ac:dyDescent="0.25">
      <c r="A10289"/>
      <c r="B10289"/>
      <c r="C10289"/>
      <c r="D10289"/>
    </row>
    <row r="10290" spans="1:4" x14ac:dyDescent="0.25">
      <c r="A10290"/>
      <c r="B10290"/>
      <c r="C10290"/>
      <c r="D10290"/>
    </row>
    <row r="10291" spans="1:4" x14ac:dyDescent="0.25">
      <c r="A10291"/>
      <c r="B10291"/>
      <c r="C10291"/>
      <c r="D10291"/>
    </row>
    <row r="10292" spans="1:4" x14ac:dyDescent="0.25">
      <c r="A10292"/>
      <c r="B10292"/>
      <c r="C10292"/>
      <c r="D10292"/>
    </row>
    <row r="10293" spans="1:4" x14ac:dyDescent="0.25">
      <c r="A10293"/>
      <c r="B10293"/>
      <c r="C10293"/>
      <c r="D10293"/>
    </row>
    <row r="10294" spans="1:4" x14ac:dyDescent="0.25">
      <c r="A10294"/>
      <c r="B10294"/>
      <c r="C10294"/>
      <c r="D10294"/>
    </row>
    <row r="10295" spans="1:4" x14ac:dyDescent="0.25">
      <c r="A10295"/>
      <c r="B10295"/>
      <c r="C10295"/>
      <c r="D10295"/>
    </row>
    <row r="10296" spans="1:4" x14ac:dyDescent="0.25">
      <c r="A10296"/>
      <c r="B10296"/>
      <c r="C10296"/>
      <c r="D10296"/>
    </row>
    <row r="10297" spans="1:4" x14ac:dyDescent="0.25">
      <c r="A10297"/>
      <c r="B10297"/>
      <c r="C10297"/>
      <c r="D10297"/>
    </row>
    <row r="10298" spans="1:4" x14ac:dyDescent="0.25">
      <c r="A10298"/>
      <c r="B10298"/>
      <c r="C10298"/>
      <c r="D10298"/>
    </row>
    <row r="10299" spans="1:4" x14ac:dyDescent="0.25">
      <c r="A10299"/>
      <c r="B10299"/>
      <c r="C10299"/>
      <c r="D10299"/>
    </row>
    <row r="10300" spans="1:4" x14ac:dyDescent="0.25">
      <c r="A10300"/>
      <c r="B10300"/>
      <c r="C10300"/>
      <c r="D10300"/>
    </row>
    <row r="10301" spans="1:4" x14ac:dyDescent="0.25">
      <c r="A10301"/>
      <c r="B10301"/>
      <c r="C10301"/>
      <c r="D10301"/>
    </row>
    <row r="10302" spans="1:4" x14ac:dyDescent="0.25">
      <c r="A10302"/>
      <c r="B10302"/>
      <c r="C10302"/>
      <c r="D10302"/>
    </row>
    <row r="10303" spans="1:4" x14ac:dyDescent="0.25">
      <c r="A10303"/>
      <c r="B10303"/>
      <c r="C10303"/>
      <c r="D10303"/>
    </row>
    <row r="10304" spans="1:4" x14ac:dyDescent="0.25">
      <c r="A10304"/>
      <c r="B10304"/>
      <c r="C10304"/>
      <c r="D10304"/>
    </row>
    <row r="10305" spans="1:4" x14ac:dyDescent="0.25">
      <c r="A10305"/>
      <c r="B10305"/>
      <c r="C10305"/>
      <c r="D10305"/>
    </row>
    <row r="10306" spans="1:4" x14ac:dyDescent="0.25">
      <c r="A10306"/>
      <c r="B10306"/>
      <c r="C10306"/>
      <c r="D10306"/>
    </row>
    <row r="10307" spans="1:4" x14ac:dyDescent="0.25">
      <c r="A10307"/>
      <c r="B10307"/>
      <c r="C10307"/>
      <c r="D10307"/>
    </row>
    <row r="10308" spans="1:4" x14ac:dyDescent="0.25">
      <c r="A10308"/>
      <c r="B10308"/>
      <c r="C10308"/>
      <c r="D10308"/>
    </row>
    <row r="10309" spans="1:4" x14ac:dyDescent="0.25">
      <c r="A10309"/>
      <c r="B10309"/>
      <c r="C10309"/>
      <c r="D10309"/>
    </row>
    <row r="10310" spans="1:4" x14ac:dyDescent="0.25">
      <c r="A10310"/>
      <c r="B10310"/>
      <c r="C10310"/>
      <c r="D10310"/>
    </row>
    <row r="10311" spans="1:4" x14ac:dyDescent="0.25">
      <c r="A10311"/>
      <c r="B10311"/>
      <c r="C10311"/>
      <c r="D10311"/>
    </row>
    <row r="10312" spans="1:4" x14ac:dyDescent="0.25">
      <c r="A10312"/>
      <c r="B10312"/>
      <c r="C10312"/>
      <c r="D10312"/>
    </row>
    <row r="10313" spans="1:4" x14ac:dyDescent="0.25">
      <c r="A10313"/>
      <c r="B10313"/>
      <c r="C10313"/>
      <c r="D10313"/>
    </row>
    <row r="10314" spans="1:4" x14ac:dyDescent="0.25">
      <c r="A10314"/>
      <c r="B10314"/>
      <c r="C10314"/>
      <c r="D10314"/>
    </row>
    <row r="10315" spans="1:4" x14ac:dyDescent="0.25">
      <c r="A10315"/>
      <c r="B10315"/>
      <c r="C10315"/>
      <c r="D10315"/>
    </row>
    <row r="10316" spans="1:4" x14ac:dyDescent="0.25">
      <c r="A10316"/>
      <c r="B10316"/>
      <c r="C10316"/>
      <c r="D10316"/>
    </row>
    <row r="10317" spans="1:4" x14ac:dyDescent="0.25">
      <c r="A10317"/>
      <c r="B10317"/>
      <c r="C10317"/>
      <c r="D10317"/>
    </row>
    <row r="10318" spans="1:4" x14ac:dyDescent="0.25">
      <c r="A10318"/>
      <c r="B10318"/>
      <c r="C10318"/>
      <c r="D10318"/>
    </row>
    <row r="10319" spans="1:4" x14ac:dyDescent="0.25">
      <c r="A10319"/>
      <c r="B10319"/>
      <c r="C10319"/>
      <c r="D10319"/>
    </row>
    <row r="10320" spans="1:4" x14ac:dyDescent="0.25">
      <c r="A10320"/>
      <c r="B10320"/>
      <c r="C10320"/>
      <c r="D10320"/>
    </row>
    <row r="10321" spans="1:4" x14ac:dyDescent="0.25">
      <c r="A10321"/>
      <c r="B10321"/>
      <c r="C10321"/>
      <c r="D10321"/>
    </row>
    <row r="10322" spans="1:4" x14ac:dyDescent="0.25">
      <c r="A10322"/>
      <c r="B10322"/>
      <c r="C10322"/>
      <c r="D10322"/>
    </row>
    <row r="10323" spans="1:4" x14ac:dyDescent="0.25">
      <c r="A10323"/>
      <c r="B10323"/>
      <c r="C10323"/>
      <c r="D10323"/>
    </row>
    <row r="10324" spans="1:4" x14ac:dyDescent="0.25">
      <c r="A10324"/>
      <c r="B10324"/>
      <c r="C10324"/>
      <c r="D10324"/>
    </row>
    <row r="10325" spans="1:4" x14ac:dyDescent="0.25">
      <c r="A10325"/>
      <c r="B10325"/>
      <c r="C10325"/>
      <c r="D10325"/>
    </row>
    <row r="10326" spans="1:4" x14ac:dyDescent="0.25">
      <c r="A10326"/>
      <c r="B10326"/>
      <c r="C10326"/>
      <c r="D10326"/>
    </row>
    <row r="10327" spans="1:4" x14ac:dyDescent="0.25">
      <c r="A10327"/>
      <c r="B10327"/>
      <c r="C10327"/>
      <c r="D10327"/>
    </row>
    <row r="10328" spans="1:4" x14ac:dyDescent="0.25">
      <c r="A10328"/>
      <c r="B10328"/>
      <c r="C10328"/>
      <c r="D10328"/>
    </row>
    <row r="10329" spans="1:4" x14ac:dyDescent="0.25">
      <c r="A10329"/>
      <c r="B10329"/>
      <c r="C10329"/>
      <c r="D10329"/>
    </row>
    <row r="10330" spans="1:4" x14ac:dyDescent="0.25">
      <c r="A10330"/>
      <c r="B10330"/>
      <c r="C10330"/>
      <c r="D10330"/>
    </row>
    <row r="10331" spans="1:4" x14ac:dyDescent="0.25">
      <c r="A10331"/>
      <c r="B10331"/>
      <c r="C10331"/>
      <c r="D10331"/>
    </row>
    <row r="10332" spans="1:4" x14ac:dyDescent="0.25">
      <c r="A10332"/>
      <c r="B10332"/>
      <c r="C10332"/>
      <c r="D10332"/>
    </row>
    <row r="10333" spans="1:4" x14ac:dyDescent="0.25">
      <c r="A10333"/>
      <c r="B10333"/>
      <c r="C10333"/>
      <c r="D10333"/>
    </row>
    <row r="10334" spans="1:4" x14ac:dyDescent="0.25">
      <c r="A10334"/>
      <c r="B10334"/>
      <c r="C10334"/>
      <c r="D10334"/>
    </row>
    <row r="10335" spans="1:4" x14ac:dyDescent="0.25">
      <c r="A10335"/>
      <c r="B10335"/>
      <c r="C10335"/>
      <c r="D10335"/>
    </row>
    <row r="10336" spans="1:4" x14ac:dyDescent="0.25">
      <c r="A10336"/>
      <c r="B10336"/>
      <c r="C10336"/>
      <c r="D10336"/>
    </row>
    <row r="10337" spans="1:4" x14ac:dyDescent="0.25">
      <c r="A10337"/>
      <c r="B10337"/>
      <c r="C10337"/>
      <c r="D10337"/>
    </row>
    <row r="10338" spans="1:4" x14ac:dyDescent="0.25">
      <c r="A10338"/>
      <c r="B10338"/>
      <c r="C10338"/>
      <c r="D10338"/>
    </row>
    <row r="10339" spans="1:4" x14ac:dyDescent="0.25">
      <c r="A10339"/>
      <c r="B10339"/>
      <c r="C10339"/>
      <c r="D10339"/>
    </row>
    <row r="10340" spans="1:4" x14ac:dyDescent="0.25">
      <c r="A10340"/>
      <c r="B10340"/>
      <c r="C10340"/>
      <c r="D10340"/>
    </row>
    <row r="10341" spans="1:4" x14ac:dyDescent="0.25">
      <c r="A10341"/>
      <c r="B10341"/>
      <c r="C10341"/>
      <c r="D10341"/>
    </row>
    <row r="10342" spans="1:4" x14ac:dyDescent="0.25">
      <c r="A10342"/>
      <c r="B10342"/>
      <c r="C10342"/>
      <c r="D10342"/>
    </row>
    <row r="10343" spans="1:4" x14ac:dyDescent="0.25">
      <c r="A10343"/>
      <c r="B10343"/>
      <c r="C10343"/>
      <c r="D10343"/>
    </row>
    <row r="10344" spans="1:4" x14ac:dyDescent="0.25">
      <c r="A10344"/>
      <c r="B10344"/>
      <c r="C10344"/>
      <c r="D10344"/>
    </row>
    <row r="10345" spans="1:4" x14ac:dyDescent="0.25">
      <c r="A10345"/>
      <c r="B10345"/>
      <c r="C10345"/>
      <c r="D10345"/>
    </row>
    <row r="10346" spans="1:4" x14ac:dyDescent="0.25">
      <c r="A10346"/>
      <c r="B10346"/>
      <c r="C10346"/>
      <c r="D10346"/>
    </row>
    <row r="10347" spans="1:4" x14ac:dyDescent="0.25">
      <c r="A10347"/>
      <c r="B10347"/>
      <c r="C10347"/>
      <c r="D10347"/>
    </row>
    <row r="10348" spans="1:4" x14ac:dyDescent="0.25">
      <c r="A10348"/>
      <c r="B10348"/>
      <c r="C10348"/>
      <c r="D10348"/>
    </row>
    <row r="10349" spans="1:4" x14ac:dyDescent="0.25">
      <c r="A10349"/>
      <c r="B10349"/>
      <c r="C10349"/>
      <c r="D10349"/>
    </row>
    <row r="10350" spans="1:4" x14ac:dyDescent="0.25">
      <c r="A10350"/>
      <c r="B10350"/>
      <c r="C10350"/>
      <c r="D10350"/>
    </row>
    <row r="10351" spans="1:4" x14ac:dyDescent="0.25">
      <c r="A10351"/>
      <c r="B10351"/>
      <c r="C10351"/>
      <c r="D10351"/>
    </row>
    <row r="10352" spans="1:4" x14ac:dyDescent="0.25">
      <c r="A10352"/>
      <c r="B10352"/>
      <c r="C10352"/>
      <c r="D10352"/>
    </row>
    <row r="10353" spans="1:4" x14ac:dyDescent="0.25">
      <c r="A10353"/>
      <c r="B10353"/>
      <c r="C10353"/>
      <c r="D10353"/>
    </row>
    <row r="10354" spans="1:4" x14ac:dyDescent="0.25">
      <c r="A10354"/>
      <c r="B10354"/>
      <c r="C10354"/>
      <c r="D10354"/>
    </row>
    <row r="10355" spans="1:4" x14ac:dyDescent="0.25">
      <c r="A10355"/>
      <c r="B10355"/>
      <c r="C10355"/>
      <c r="D10355"/>
    </row>
    <row r="10356" spans="1:4" x14ac:dyDescent="0.25">
      <c r="A10356"/>
      <c r="B10356"/>
      <c r="C10356"/>
      <c r="D10356"/>
    </row>
    <row r="10357" spans="1:4" x14ac:dyDescent="0.25">
      <c r="A10357"/>
      <c r="B10357"/>
      <c r="C10357"/>
      <c r="D10357"/>
    </row>
    <row r="10358" spans="1:4" x14ac:dyDescent="0.25">
      <c r="A10358"/>
      <c r="B10358"/>
      <c r="C10358"/>
      <c r="D10358"/>
    </row>
    <row r="10359" spans="1:4" x14ac:dyDescent="0.25">
      <c r="A10359"/>
      <c r="B10359"/>
      <c r="C10359"/>
      <c r="D10359"/>
    </row>
    <row r="10360" spans="1:4" x14ac:dyDescent="0.25">
      <c r="A10360"/>
      <c r="B10360"/>
      <c r="C10360"/>
      <c r="D10360"/>
    </row>
    <row r="10361" spans="1:4" x14ac:dyDescent="0.25">
      <c r="A10361"/>
      <c r="B10361"/>
      <c r="C10361"/>
      <c r="D10361"/>
    </row>
    <row r="10362" spans="1:4" x14ac:dyDescent="0.25">
      <c r="A10362"/>
      <c r="B10362"/>
      <c r="C10362"/>
      <c r="D10362"/>
    </row>
    <row r="10363" spans="1:4" x14ac:dyDescent="0.25">
      <c r="A10363"/>
      <c r="B10363"/>
      <c r="C10363"/>
      <c r="D10363"/>
    </row>
    <row r="10364" spans="1:4" x14ac:dyDescent="0.25">
      <c r="A10364"/>
      <c r="B10364"/>
      <c r="C10364"/>
      <c r="D10364"/>
    </row>
    <row r="10365" spans="1:4" x14ac:dyDescent="0.25">
      <c r="A10365"/>
      <c r="B10365"/>
      <c r="C10365"/>
      <c r="D10365"/>
    </row>
    <row r="10366" spans="1:4" x14ac:dyDescent="0.25">
      <c r="A10366"/>
      <c r="B10366"/>
      <c r="C10366"/>
      <c r="D10366"/>
    </row>
    <row r="10367" spans="1:4" x14ac:dyDescent="0.25">
      <c r="A10367"/>
      <c r="B10367"/>
      <c r="C10367"/>
      <c r="D10367"/>
    </row>
    <row r="10368" spans="1:4" x14ac:dyDescent="0.25">
      <c r="A10368"/>
      <c r="B10368"/>
      <c r="C10368"/>
      <c r="D10368"/>
    </row>
    <row r="10369" spans="1:4" x14ac:dyDescent="0.25">
      <c r="A10369"/>
      <c r="B10369"/>
      <c r="C10369"/>
      <c r="D10369"/>
    </row>
    <row r="10370" spans="1:4" x14ac:dyDescent="0.25">
      <c r="A10370"/>
      <c r="B10370"/>
      <c r="C10370"/>
      <c r="D10370"/>
    </row>
    <row r="10371" spans="1:4" x14ac:dyDescent="0.25">
      <c r="A10371"/>
      <c r="B10371"/>
      <c r="C10371"/>
      <c r="D10371"/>
    </row>
    <row r="10372" spans="1:4" x14ac:dyDescent="0.25">
      <c r="A10372"/>
      <c r="B10372"/>
      <c r="C10372"/>
      <c r="D10372"/>
    </row>
    <row r="10373" spans="1:4" x14ac:dyDescent="0.25">
      <c r="A10373"/>
      <c r="B10373"/>
      <c r="C10373"/>
      <c r="D10373"/>
    </row>
    <row r="10374" spans="1:4" x14ac:dyDescent="0.25">
      <c r="A10374"/>
      <c r="B10374"/>
      <c r="C10374"/>
      <c r="D10374"/>
    </row>
    <row r="10375" spans="1:4" x14ac:dyDescent="0.25">
      <c r="A10375"/>
      <c r="B10375"/>
      <c r="C10375"/>
      <c r="D10375"/>
    </row>
    <row r="10376" spans="1:4" x14ac:dyDescent="0.25">
      <c r="A10376"/>
      <c r="B10376"/>
      <c r="C10376"/>
      <c r="D10376"/>
    </row>
    <row r="10377" spans="1:4" x14ac:dyDescent="0.25">
      <c r="A10377"/>
      <c r="B10377"/>
      <c r="C10377"/>
      <c r="D10377"/>
    </row>
    <row r="10378" spans="1:4" x14ac:dyDescent="0.25">
      <c r="A10378"/>
      <c r="B10378"/>
      <c r="C10378"/>
      <c r="D10378"/>
    </row>
    <row r="10379" spans="1:4" x14ac:dyDescent="0.25">
      <c r="A10379"/>
      <c r="B10379"/>
      <c r="C10379"/>
      <c r="D10379"/>
    </row>
    <row r="10380" spans="1:4" x14ac:dyDescent="0.25">
      <c r="A10380"/>
      <c r="B10380"/>
      <c r="C10380"/>
      <c r="D10380"/>
    </row>
    <row r="10381" spans="1:4" x14ac:dyDescent="0.25">
      <c r="A10381"/>
      <c r="B10381"/>
      <c r="C10381"/>
      <c r="D10381"/>
    </row>
    <row r="10382" spans="1:4" x14ac:dyDescent="0.25">
      <c r="A10382"/>
      <c r="B10382"/>
      <c r="C10382"/>
      <c r="D10382"/>
    </row>
    <row r="10383" spans="1:4" x14ac:dyDescent="0.25">
      <c r="A10383"/>
      <c r="B10383"/>
      <c r="C10383"/>
      <c r="D10383"/>
    </row>
    <row r="10384" spans="1:4" x14ac:dyDescent="0.25">
      <c r="A10384"/>
      <c r="B10384"/>
      <c r="C10384"/>
      <c r="D10384"/>
    </row>
    <row r="10385" spans="1:4" x14ac:dyDescent="0.25">
      <c r="A10385"/>
      <c r="B10385"/>
      <c r="C10385"/>
      <c r="D10385"/>
    </row>
    <row r="10386" spans="1:4" x14ac:dyDescent="0.25">
      <c r="A10386"/>
      <c r="B10386"/>
      <c r="C10386"/>
      <c r="D10386"/>
    </row>
    <row r="10387" spans="1:4" x14ac:dyDescent="0.25">
      <c r="A10387"/>
      <c r="B10387"/>
      <c r="C10387"/>
      <c r="D10387"/>
    </row>
    <row r="10388" spans="1:4" x14ac:dyDescent="0.25">
      <c r="A10388"/>
      <c r="B10388"/>
      <c r="C10388"/>
      <c r="D10388"/>
    </row>
    <row r="10389" spans="1:4" x14ac:dyDescent="0.25">
      <c r="A10389"/>
      <c r="B10389"/>
      <c r="C10389"/>
      <c r="D10389"/>
    </row>
    <row r="10390" spans="1:4" x14ac:dyDescent="0.25">
      <c r="A10390"/>
      <c r="B10390"/>
      <c r="C10390"/>
      <c r="D10390"/>
    </row>
    <row r="10391" spans="1:4" x14ac:dyDescent="0.25">
      <c r="A10391"/>
      <c r="B10391"/>
      <c r="C10391"/>
      <c r="D10391"/>
    </row>
    <row r="10392" spans="1:4" x14ac:dyDescent="0.25">
      <c r="A10392"/>
      <c r="B10392"/>
      <c r="C10392"/>
      <c r="D10392"/>
    </row>
    <row r="10393" spans="1:4" x14ac:dyDescent="0.25">
      <c r="A10393"/>
      <c r="B10393"/>
      <c r="C10393"/>
      <c r="D10393"/>
    </row>
    <row r="10394" spans="1:4" x14ac:dyDescent="0.25">
      <c r="A10394"/>
      <c r="B10394"/>
      <c r="C10394"/>
      <c r="D10394"/>
    </row>
    <row r="10395" spans="1:4" x14ac:dyDescent="0.25">
      <c r="A10395"/>
      <c r="B10395"/>
      <c r="C10395"/>
      <c r="D10395"/>
    </row>
    <row r="10396" spans="1:4" x14ac:dyDescent="0.25">
      <c r="A10396"/>
      <c r="B10396"/>
      <c r="C10396"/>
      <c r="D10396"/>
    </row>
    <row r="10397" spans="1:4" x14ac:dyDescent="0.25">
      <c r="A10397"/>
      <c r="B10397"/>
      <c r="C10397"/>
      <c r="D10397"/>
    </row>
    <row r="10398" spans="1:4" x14ac:dyDescent="0.25">
      <c r="A10398"/>
      <c r="B10398"/>
      <c r="C10398"/>
      <c r="D10398"/>
    </row>
    <row r="10399" spans="1:4" x14ac:dyDescent="0.25">
      <c r="A10399"/>
      <c r="B10399"/>
      <c r="C10399"/>
      <c r="D10399"/>
    </row>
    <row r="10400" spans="1:4" x14ac:dyDescent="0.25">
      <c r="A10400"/>
      <c r="B10400"/>
      <c r="C10400"/>
      <c r="D10400"/>
    </row>
    <row r="10401" spans="1:4" x14ac:dyDescent="0.25">
      <c r="A10401"/>
      <c r="B10401"/>
      <c r="C10401"/>
      <c r="D10401"/>
    </row>
    <row r="10402" spans="1:4" x14ac:dyDescent="0.25">
      <c r="A10402"/>
      <c r="B10402"/>
      <c r="C10402"/>
      <c r="D10402"/>
    </row>
    <row r="10403" spans="1:4" x14ac:dyDescent="0.25">
      <c r="A10403"/>
      <c r="B10403"/>
      <c r="C10403"/>
      <c r="D10403"/>
    </row>
    <row r="10404" spans="1:4" x14ac:dyDescent="0.25">
      <c r="A10404"/>
      <c r="B10404"/>
      <c r="C10404"/>
      <c r="D10404"/>
    </row>
    <row r="10405" spans="1:4" x14ac:dyDescent="0.25">
      <c r="A10405"/>
      <c r="B10405"/>
      <c r="C10405"/>
      <c r="D10405"/>
    </row>
    <row r="10406" spans="1:4" x14ac:dyDescent="0.25">
      <c r="A10406"/>
      <c r="B10406"/>
      <c r="C10406"/>
      <c r="D10406"/>
    </row>
    <row r="10407" spans="1:4" x14ac:dyDescent="0.25">
      <c r="A10407"/>
      <c r="B10407"/>
      <c r="C10407"/>
      <c r="D10407"/>
    </row>
    <row r="10408" spans="1:4" x14ac:dyDescent="0.25">
      <c r="A10408"/>
      <c r="B10408"/>
      <c r="C10408"/>
      <c r="D10408"/>
    </row>
    <row r="10409" spans="1:4" x14ac:dyDescent="0.25">
      <c r="A10409"/>
      <c r="B10409"/>
      <c r="C10409"/>
      <c r="D10409"/>
    </row>
    <row r="10410" spans="1:4" x14ac:dyDescent="0.25">
      <c r="A10410"/>
      <c r="B10410"/>
      <c r="C10410"/>
      <c r="D10410"/>
    </row>
    <row r="10411" spans="1:4" x14ac:dyDescent="0.25">
      <c r="A10411"/>
      <c r="B10411"/>
      <c r="C10411"/>
      <c r="D10411"/>
    </row>
    <row r="10412" spans="1:4" x14ac:dyDescent="0.25">
      <c r="A10412"/>
      <c r="B10412"/>
      <c r="C10412"/>
      <c r="D10412"/>
    </row>
    <row r="10413" spans="1:4" x14ac:dyDescent="0.25">
      <c r="A10413"/>
      <c r="B10413"/>
      <c r="C10413"/>
      <c r="D10413"/>
    </row>
    <row r="10414" spans="1:4" x14ac:dyDescent="0.25">
      <c r="A10414"/>
      <c r="B10414"/>
      <c r="C10414"/>
      <c r="D10414"/>
    </row>
    <row r="10415" spans="1:4" x14ac:dyDescent="0.25">
      <c r="A10415"/>
      <c r="B10415"/>
      <c r="C10415"/>
      <c r="D10415"/>
    </row>
    <row r="10416" spans="1:4" x14ac:dyDescent="0.25">
      <c r="A10416"/>
      <c r="B10416"/>
      <c r="C10416"/>
      <c r="D10416"/>
    </row>
    <row r="10417" spans="1:4" x14ac:dyDescent="0.25">
      <c r="A10417"/>
      <c r="B10417"/>
      <c r="C10417"/>
      <c r="D10417"/>
    </row>
    <row r="10418" spans="1:4" x14ac:dyDescent="0.25">
      <c r="A10418"/>
      <c r="B10418"/>
      <c r="C10418"/>
      <c r="D10418"/>
    </row>
    <row r="10419" spans="1:4" x14ac:dyDescent="0.25">
      <c r="A10419"/>
      <c r="B10419"/>
      <c r="C10419"/>
      <c r="D10419"/>
    </row>
    <row r="10420" spans="1:4" x14ac:dyDescent="0.25">
      <c r="A10420"/>
      <c r="B10420"/>
      <c r="C10420"/>
      <c r="D10420"/>
    </row>
    <row r="10421" spans="1:4" x14ac:dyDescent="0.25">
      <c r="A10421"/>
      <c r="B10421"/>
      <c r="C10421"/>
      <c r="D10421"/>
    </row>
    <row r="10422" spans="1:4" x14ac:dyDescent="0.25">
      <c r="A10422"/>
      <c r="B10422"/>
      <c r="C10422"/>
      <c r="D10422"/>
    </row>
    <row r="10423" spans="1:4" x14ac:dyDescent="0.25">
      <c r="A10423"/>
      <c r="B10423"/>
      <c r="C10423"/>
      <c r="D10423"/>
    </row>
    <row r="10424" spans="1:4" x14ac:dyDescent="0.25">
      <c r="A10424"/>
      <c r="B10424"/>
      <c r="C10424"/>
      <c r="D10424"/>
    </row>
    <row r="10425" spans="1:4" x14ac:dyDescent="0.25">
      <c r="A10425"/>
      <c r="B10425"/>
      <c r="C10425"/>
      <c r="D10425"/>
    </row>
    <row r="10426" spans="1:4" x14ac:dyDescent="0.25">
      <c r="A10426"/>
      <c r="B10426"/>
      <c r="C10426"/>
      <c r="D10426"/>
    </row>
    <row r="10427" spans="1:4" x14ac:dyDescent="0.25">
      <c r="A10427"/>
      <c r="B10427"/>
      <c r="C10427"/>
      <c r="D10427"/>
    </row>
    <row r="10428" spans="1:4" x14ac:dyDescent="0.25">
      <c r="A10428"/>
      <c r="B10428"/>
      <c r="C10428"/>
      <c r="D10428"/>
    </row>
    <row r="10429" spans="1:4" x14ac:dyDescent="0.25">
      <c r="A10429"/>
      <c r="B10429"/>
      <c r="C10429"/>
      <c r="D10429"/>
    </row>
    <row r="10430" spans="1:4" x14ac:dyDescent="0.25">
      <c r="A10430"/>
      <c r="B10430"/>
      <c r="C10430"/>
      <c r="D10430"/>
    </row>
    <row r="10431" spans="1:4" x14ac:dyDescent="0.25">
      <c r="A10431"/>
      <c r="B10431"/>
      <c r="C10431"/>
      <c r="D10431"/>
    </row>
    <row r="10432" spans="1:4" x14ac:dyDescent="0.25">
      <c r="A10432"/>
      <c r="B10432"/>
      <c r="C10432"/>
      <c r="D10432"/>
    </row>
    <row r="10433" spans="1:4" x14ac:dyDescent="0.25">
      <c r="A10433"/>
      <c r="B10433"/>
      <c r="C10433"/>
      <c r="D10433"/>
    </row>
    <row r="10434" spans="1:4" x14ac:dyDescent="0.25">
      <c r="A10434"/>
      <c r="B10434"/>
      <c r="C10434"/>
      <c r="D10434"/>
    </row>
    <row r="10435" spans="1:4" x14ac:dyDescent="0.25">
      <c r="A10435"/>
      <c r="B10435"/>
      <c r="C10435"/>
      <c r="D10435"/>
    </row>
    <row r="10436" spans="1:4" x14ac:dyDescent="0.25">
      <c r="A10436"/>
      <c r="B10436"/>
      <c r="C10436"/>
      <c r="D10436"/>
    </row>
    <row r="10437" spans="1:4" x14ac:dyDescent="0.25">
      <c r="A10437"/>
      <c r="B10437"/>
      <c r="C10437"/>
      <c r="D10437"/>
    </row>
    <row r="10438" spans="1:4" x14ac:dyDescent="0.25">
      <c r="A10438"/>
      <c r="B10438"/>
      <c r="C10438"/>
      <c r="D10438"/>
    </row>
    <row r="10439" spans="1:4" x14ac:dyDescent="0.25">
      <c r="A10439"/>
      <c r="B10439"/>
      <c r="C10439"/>
      <c r="D10439"/>
    </row>
    <row r="10440" spans="1:4" x14ac:dyDescent="0.25">
      <c r="A10440"/>
      <c r="B10440"/>
      <c r="C10440"/>
      <c r="D10440"/>
    </row>
    <row r="10441" spans="1:4" x14ac:dyDescent="0.25">
      <c r="A10441"/>
      <c r="B10441"/>
      <c r="C10441"/>
      <c r="D10441"/>
    </row>
    <row r="10442" spans="1:4" x14ac:dyDescent="0.25">
      <c r="A10442"/>
      <c r="B10442"/>
      <c r="C10442"/>
      <c r="D10442"/>
    </row>
    <row r="10443" spans="1:4" x14ac:dyDescent="0.25">
      <c r="A10443"/>
      <c r="B10443"/>
      <c r="C10443"/>
      <c r="D10443"/>
    </row>
    <row r="10444" spans="1:4" x14ac:dyDescent="0.25">
      <c r="A10444"/>
      <c r="B10444"/>
      <c r="C10444"/>
      <c r="D10444"/>
    </row>
    <row r="10445" spans="1:4" x14ac:dyDescent="0.25">
      <c r="A10445"/>
      <c r="B10445"/>
      <c r="C10445"/>
      <c r="D10445"/>
    </row>
    <row r="10446" spans="1:4" x14ac:dyDescent="0.25">
      <c r="A10446"/>
      <c r="B10446"/>
      <c r="C10446"/>
      <c r="D10446"/>
    </row>
    <row r="10447" spans="1:4" x14ac:dyDescent="0.25">
      <c r="A10447"/>
      <c r="B10447"/>
      <c r="C10447"/>
      <c r="D10447"/>
    </row>
    <row r="10448" spans="1:4" x14ac:dyDescent="0.25">
      <c r="A10448"/>
      <c r="B10448"/>
      <c r="C10448"/>
      <c r="D10448"/>
    </row>
    <row r="10449" spans="1:4" x14ac:dyDescent="0.25">
      <c r="A10449"/>
      <c r="B10449"/>
      <c r="C10449"/>
      <c r="D10449"/>
    </row>
    <row r="10450" spans="1:4" x14ac:dyDescent="0.25">
      <c r="A10450"/>
      <c r="B10450"/>
      <c r="C10450"/>
      <c r="D10450"/>
    </row>
    <row r="10451" spans="1:4" x14ac:dyDescent="0.25">
      <c r="A10451"/>
      <c r="B10451"/>
      <c r="C10451"/>
      <c r="D10451"/>
    </row>
    <row r="10452" spans="1:4" x14ac:dyDescent="0.25">
      <c r="A10452"/>
      <c r="B10452"/>
      <c r="C10452"/>
      <c r="D10452"/>
    </row>
    <row r="10453" spans="1:4" x14ac:dyDescent="0.25">
      <c r="A10453"/>
      <c r="B10453"/>
      <c r="C10453"/>
      <c r="D10453"/>
    </row>
    <row r="10454" spans="1:4" x14ac:dyDescent="0.25">
      <c r="A10454"/>
      <c r="B10454"/>
      <c r="C10454"/>
      <c r="D10454"/>
    </row>
    <row r="10455" spans="1:4" x14ac:dyDescent="0.25">
      <c r="A10455"/>
      <c r="B10455"/>
      <c r="C10455"/>
      <c r="D10455"/>
    </row>
    <row r="10456" spans="1:4" x14ac:dyDescent="0.25">
      <c r="A10456"/>
      <c r="B10456"/>
      <c r="C10456"/>
      <c r="D10456"/>
    </row>
    <row r="10457" spans="1:4" x14ac:dyDescent="0.25">
      <c r="A10457"/>
      <c r="B10457"/>
      <c r="C10457"/>
      <c r="D10457"/>
    </row>
    <row r="10458" spans="1:4" x14ac:dyDescent="0.25">
      <c r="A10458"/>
      <c r="B10458"/>
      <c r="C10458"/>
      <c r="D10458"/>
    </row>
    <row r="10459" spans="1:4" x14ac:dyDescent="0.25">
      <c r="A10459"/>
      <c r="B10459"/>
      <c r="C10459"/>
      <c r="D10459"/>
    </row>
    <row r="10460" spans="1:4" x14ac:dyDescent="0.25">
      <c r="A10460"/>
      <c r="B10460"/>
      <c r="C10460"/>
      <c r="D10460"/>
    </row>
    <row r="10461" spans="1:4" x14ac:dyDescent="0.25">
      <c r="A10461"/>
      <c r="B10461"/>
      <c r="C10461"/>
      <c r="D10461"/>
    </row>
    <row r="10462" spans="1:4" x14ac:dyDescent="0.25">
      <c r="A10462"/>
      <c r="B10462"/>
      <c r="C10462"/>
      <c r="D10462"/>
    </row>
    <row r="10463" spans="1:4" x14ac:dyDescent="0.25">
      <c r="A10463"/>
      <c r="B10463"/>
      <c r="C10463"/>
      <c r="D10463"/>
    </row>
    <row r="10464" spans="1:4" x14ac:dyDescent="0.25">
      <c r="A10464"/>
      <c r="B10464"/>
      <c r="C10464"/>
      <c r="D10464"/>
    </row>
    <row r="10465" spans="1:4" x14ac:dyDescent="0.25">
      <c r="A10465"/>
      <c r="B10465"/>
      <c r="C10465"/>
      <c r="D10465"/>
    </row>
    <row r="10466" spans="1:4" x14ac:dyDescent="0.25">
      <c r="A10466"/>
      <c r="B10466"/>
      <c r="C10466"/>
      <c r="D10466"/>
    </row>
    <row r="10467" spans="1:4" x14ac:dyDescent="0.25">
      <c r="A10467"/>
      <c r="B10467"/>
      <c r="C10467"/>
      <c r="D10467"/>
    </row>
    <row r="10468" spans="1:4" x14ac:dyDescent="0.25">
      <c r="A10468"/>
      <c r="B10468"/>
      <c r="C10468"/>
      <c r="D10468"/>
    </row>
    <row r="10469" spans="1:4" x14ac:dyDescent="0.25">
      <c r="A10469"/>
      <c r="B10469"/>
      <c r="C10469"/>
      <c r="D10469"/>
    </row>
    <row r="10470" spans="1:4" x14ac:dyDescent="0.25">
      <c r="A10470"/>
      <c r="B10470"/>
      <c r="C10470"/>
      <c r="D10470"/>
    </row>
    <row r="10471" spans="1:4" x14ac:dyDescent="0.25">
      <c r="A10471"/>
      <c r="B10471"/>
      <c r="C10471"/>
      <c r="D10471"/>
    </row>
    <row r="10472" spans="1:4" x14ac:dyDescent="0.25">
      <c r="A10472"/>
      <c r="B10472"/>
      <c r="C10472"/>
      <c r="D10472"/>
    </row>
    <row r="10473" spans="1:4" x14ac:dyDescent="0.25">
      <c r="A10473"/>
      <c r="B10473"/>
      <c r="C10473"/>
      <c r="D10473"/>
    </row>
    <row r="10474" spans="1:4" x14ac:dyDescent="0.25">
      <c r="A10474"/>
      <c r="B10474"/>
      <c r="C10474"/>
      <c r="D10474"/>
    </row>
    <row r="10475" spans="1:4" x14ac:dyDescent="0.25">
      <c r="A10475"/>
      <c r="B10475"/>
      <c r="C10475"/>
      <c r="D10475"/>
    </row>
    <row r="10476" spans="1:4" x14ac:dyDescent="0.25">
      <c r="A10476"/>
      <c r="B10476"/>
      <c r="C10476"/>
      <c r="D10476"/>
    </row>
    <row r="10477" spans="1:4" x14ac:dyDescent="0.25">
      <c r="A10477"/>
      <c r="B10477"/>
      <c r="C10477"/>
      <c r="D10477"/>
    </row>
    <row r="10478" spans="1:4" x14ac:dyDescent="0.25">
      <c r="A10478"/>
      <c r="B10478"/>
      <c r="C10478"/>
      <c r="D10478"/>
    </row>
    <row r="10479" spans="1:4" x14ac:dyDescent="0.25">
      <c r="A10479"/>
      <c r="B10479"/>
      <c r="C10479"/>
      <c r="D10479"/>
    </row>
    <row r="10480" spans="1:4" x14ac:dyDescent="0.25">
      <c r="A10480"/>
      <c r="B10480"/>
      <c r="C10480"/>
      <c r="D10480"/>
    </row>
    <row r="10481" spans="1:4" x14ac:dyDescent="0.25">
      <c r="A10481"/>
      <c r="B10481"/>
      <c r="C10481"/>
      <c r="D10481"/>
    </row>
    <row r="10482" spans="1:4" x14ac:dyDescent="0.25">
      <c r="A10482"/>
      <c r="B10482"/>
      <c r="C10482"/>
      <c r="D10482"/>
    </row>
    <row r="10483" spans="1:4" x14ac:dyDescent="0.25">
      <c r="A10483"/>
      <c r="B10483"/>
      <c r="C10483"/>
      <c r="D10483"/>
    </row>
    <row r="10484" spans="1:4" x14ac:dyDescent="0.25">
      <c r="A10484"/>
      <c r="B10484"/>
      <c r="C10484"/>
      <c r="D10484"/>
    </row>
    <row r="10485" spans="1:4" x14ac:dyDescent="0.25">
      <c r="A10485"/>
      <c r="B10485"/>
      <c r="C10485"/>
      <c r="D10485"/>
    </row>
    <row r="10486" spans="1:4" x14ac:dyDescent="0.25">
      <c r="A10486"/>
      <c r="B10486"/>
      <c r="C10486"/>
      <c r="D10486"/>
    </row>
    <row r="10487" spans="1:4" x14ac:dyDescent="0.25">
      <c r="A10487"/>
      <c r="B10487"/>
      <c r="C10487"/>
      <c r="D10487"/>
    </row>
    <row r="10488" spans="1:4" x14ac:dyDescent="0.25">
      <c r="A10488"/>
      <c r="B10488"/>
      <c r="C10488"/>
      <c r="D10488"/>
    </row>
    <row r="10489" spans="1:4" x14ac:dyDescent="0.25">
      <c r="A10489"/>
      <c r="B10489"/>
      <c r="C10489"/>
      <c r="D10489"/>
    </row>
    <row r="10490" spans="1:4" x14ac:dyDescent="0.25">
      <c r="A10490"/>
      <c r="B10490"/>
      <c r="C10490"/>
      <c r="D10490"/>
    </row>
    <row r="10491" spans="1:4" x14ac:dyDescent="0.25">
      <c r="A10491"/>
      <c r="B10491"/>
      <c r="C10491"/>
      <c r="D10491"/>
    </row>
    <row r="10492" spans="1:4" x14ac:dyDescent="0.25">
      <c r="A10492"/>
      <c r="B10492"/>
      <c r="C10492"/>
      <c r="D10492"/>
    </row>
    <row r="10493" spans="1:4" x14ac:dyDescent="0.25">
      <c r="A10493"/>
      <c r="B10493"/>
      <c r="C10493"/>
      <c r="D10493"/>
    </row>
    <row r="10494" spans="1:4" x14ac:dyDescent="0.25">
      <c r="A10494"/>
      <c r="B10494"/>
      <c r="C10494"/>
      <c r="D10494"/>
    </row>
    <row r="10495" spans="1:4" x14ac:dyDescent="0.25">
      <c r="A10495"/>
      <c r="B10495"/>
      <c r="C10495"/>
      <c r="D10495"/>
    </row>
    <row r="10496" spans="1:4" x14ac:dyDescent="0.25">
      <c r="A10496"/>
      <c r="B10496"/>
      <c r="C10496"/>
      <c r="D10496"/>
    </row>
    <row r="10497" spans="1:4" x14ac:dyDescent="0.25">
      <c r="A10497"/>
      <c r="B10497"/>
      <c r="C10497"/>
      <c r="D10497"/>
    </row>
    <row r="10498" spans="1:4" x14ac:dyDescent="0.25">
      <c r="A10498"/>
      <c r="B10498"/>
      <c r="C10498"/>
      <c r="D10498"/>
    </row>
    <row r="10499" spans="1:4" x14ac:dyDescent="0.25">
      <c r="A10499"/>
      <c r="B10499"/>
      <c r="C10499"/>
      <c r="D10499"/>
    </row>
    <row r="10500" spans="1:4" x14ac:dyDescent="0.25">
      <c r="A10500"/>
      <c r="B10500"/>
      <c r="C10500"/>
      <c r="D10500"/>
    </row>
    <row r="10501" spans="1:4" x14ac:dyDescent="0.25">
      <c r="A10501"/>
      <c r="B10501"/>
      <c r="C10501"/>
      <c r="D10501"/>
    </row>
    <row r="10502" spans="1:4" x14ac:dyDescent="0.25">
      <c r="A10502"/>
      <c r="B10502"/>
      <c r="C10502"/>
      <c r="D10502"/>
    </row>
    <row r="10503" spans="1:4" x14ac:dyDescent="0.25">
      <c r="A10503"/>
      <c r="B10503"/>
      <c r="C10503"/>
      <c r="D10503"/>
    </row>
    <row r="10504" spans="1:4" x14ac:dyDescent="0.25">
      <c r="A10504"/>
      <c r="B10504"/>
      <c r="C10504"/>
      <c r="D10504"/>
    </row>
    <row r="10505" spans="1:4" x14ac:dyDescent="0.25">
      <c r="A10505"/>
      <c r="B10505"/>
      <c r="C10505"/>
      <c r="D10505"/>
    </row>
    <row r="10506" spans="1:4" x14ac:dyDescent="0.25">
      <c r="A10506"/>
      <c r="B10506"/>
      <c r="C10506"/>
      <c r="D10506"/>
    </row>
    <row r="10507" spans="1:4" x14ac:dyDescent="0.25">
      <c r="A10507"/>
      <c r="B10507"/>
      <c r="C10507"/>
      <c r="D10507"/>
    </row>
    <row r="10508" spans="1:4" x14ac:dyDescent="0.25">
      <c r="A10508"/>
      <c r="B10508"/>
      <c r="C10508"/>
      <c r="D10508"/>
    </row>
    <row r="10509" spans="1:4" x14ac:dyDescent="0.25">
      <c r="A10509"/>
      <c r="B10509"/>
      <c r="C10509"/>
      <c r="D10509"/>
    </row>
    <row r="10510" spans="1:4" x14ac:dyDescent="0.25">
      <c r="A10510"/>
      <c r="B10510"/>
      <c r="C10510"/>
      <c r="D10510"/>
    </row>
    <row r="10511" spans="1:4" x14ac:dyDescent="0.25">
      <c r="A10511"/>
      <c r="B10511"/>
      <c r="C10511"/>
      <c r="D10511"/>
    </row>
    <row r="10512" spans="1:4" x14ac:dyDescent="0.25">
      <c r="A10512"/>
      <c r="B10512"/>
      <c r="C10512"/>
      <c r="D10512"/>
    </row>
    <row r="10513" spans="1:4" x14ac:dyDescent="0.25">
      <c r="A10513"/>
      <c r="B10513"/>
      <c r="C10513"/>
      <c r="D10513"/>
    </row>
    <row r="10514" spans="1:4" x14ac:dyDescent="0.25">
      <c r="A10514"/>
      <c r="B10514"/>
      <c r="C10514"/>
      <c r="D10514"/>
    </row>
    <row r="10515" spans="1:4" x14ac:dyDescent="0.25">
      <c r="A10515"/>
      <c r="B10515"/>
      <c r="C10515"/>
      <c r="D10515"/>
    </row>
    <row r="10516" spans="1:4" x14ac:dyDescent="0.25">
      <c r="A10516"/>
      <c r="B10516"/>
      <c r="C10516"/>
      <c r="D10516"/>
    </row>
    <row r="10517" spans="1:4" x14ac:dyDescent="0.25">
      <c r="A10517"/>
      <c r="B10517"/>
      <c r="C10517"/>
      <c r="D10517"/>
    </row>
    <row r="10518" spans="1:4" x14ac:dyDescent="0.25">
      <c r="A10518"/>
      <c r="B10518"/>
      <c r="C10518"/>
      <c r="D10518"/>
    </row>
    <row r="10519" spans="1:4" x14ac:dyDescent="0.25">
      <c r="A10519"/>
      <c r="B10519"/>
      <c r="C10519"/>
      <c r="D10519"/>
    </row>
    <row r="10520" spans="1:4" x14ac:dyDescent="0.25">
      <c r="A10520"/>
      <c r="B10520"/>
      <c r="C10520"/>
      <c r="D10520"/>
    </row>
    <row r="10521" spans="1:4" x14ac:dyDescent="0.25">
      <c r="A10521"/>
      <c r="B10521"/>
      <c r="C10521"/>
      <c r="D10521"/>
    </row>
    <row r="10522" spans="1:4" x14ac:dyDescent="0.25">
      <c r="A10522"/>
      <c r="B10522"/>
      <c r="C10522"/>
      <c r="D10522"/>
    </row>
    <row r="10523" spans="1:4" x14ac:dyDescent="0.25">
      <c r="A10523"/>
      <c r="B10523"/>
      <c r="C10523"/>
      <c r="D10523"/>
    </row>
    <row r="10524" spans="1:4" x14ac:dyDescent="0.25">
      <c r="A10524"/>
      <c r="B10524"/>
      <c r="C10524"/>
      <c r="D10524"/>
    </row>
    <row r="10525" spans="1:4" x14ac:dyDescent="0.25">
      <c r="A10525"/>
      <c r="B10525"/>
      <c r="C10525"/>
      <c r="D10525"/>
    </row>
    <row r="10526" spans="1:4" x14ac:dyDescent="0.25">
      <c r="A10526"/>
      <c r="B10526"/>
      <c r="C10526"/>
      <c r="D10526"/>
    </row>
    <row r="10527" spans="1:4" x14ac:dyDescent="0.25">
      <c r="A10527"/>
      <c r="B10527"/>
      <c r="C10527"/>
      <c r="D10527"/>
    </row>
    <row r="10528" spans="1:4" x14ac:dyDescent="0.25">
      <c r="A10528"/>
      <c r="B10528"/>
      <c r="C10528"/>
      <c r="D10528"/>
    </row>
    <row r="10529" spans="1:4" x14ac:dyDescent="0.25">
      <c r="A10529"/>
      <c r="B10529"/>
      <c r="C10529"/>
      <c r="D10529"/>
    </row>
    <row r="10530" spans="1:4" x14ac:dyDescent="0.25">
      <c r="A10530"/>
      <c r="B10530"/>
      <c r="C10530"/>
      <c r="D10530"/>
    </row>
    <row r="10531" spans="1:4" x14ac:dyDescent="0.25">
      <c r="A10531"/>
      <c r="B10531"/>
      <c r="C10531"/>
      <c r="D10531"/>
    </row>
    <row r="10532" spans="1:4" x14ac:dyDescent="0.25">
      <c r="A10532"/>
      <c r="B10532"/>
      <c r="C10532"/>
      <c r="D10532"/>
    </row>
    <row r="10533" spans="1:4" x14ac:dyDescent="0.25">
      <c r="A10533"/>
      <c r="B10533"/>
      <c r="C10533"/>
      <c r="D10533"/>
    </row>
    <row r="10534" spans="1:4" x14ac:dyDescent="0.25">
      <c r="A10534"/>
      <c r="B10534"/>
      <c r="C10534"/>
      <c r="D10534"/>
    </row>
    <row r="10535" spans="1:4" x14ac:dyDescent="0.25">
      <c r="A10535"/>
      <c r="B10535"/>
      <c r="C10535"/>
      <c r="D10535"/>
    </row>
    <row r="10536" spans="1:4" x14ac:dyDescent="0.25">
      <c r="A10536"/>
      <c r="B10536"/>
      <c r="C10536"/>
      <c r="D10536"/>
    </row>
    <row r="10537" spans="1:4" x14ac:dyDescent="0.25">
      <c r="A10537"/>
      <c r="B10537"/>
      <c r="C10537"/>
      <c r="D10537"/>
    </row>
    <row r="10538" spans="1:4" x14ac:dyDescent="0.25">
      <c r="A10538"/>
      <c r="B10538"/>
      <c r="C10538"/>
      <c r="D10538"/>
    </row>
    <row r="10539" spans="1:4" x14ac:dyDescent="0.25">
      <c r="A10539"/>
      <c r="B10539"/>
      <c r="C10539"/>
      <c r="D10539"/>
    </row>
    <row r="10540" spans="1:4" x14ac:dyDescent="0.25">
      <c r="A10540"/>
      <c r="B10540"/>
      <c r="C10540"/>
      <c r="D10540"/>
    </row>
    <row r="10541" spans="1:4" x14ac:dyDescent="0.25">
      <c r="A10541"/>
      <c r="B10541"/>
      <c r="C10541"/>
      <c r="D10541"/>
    </row>
    <row r="10542" spans="1:4" x14ac:dyDescent="0.25">
      <c r="A10542"/>
      <c r="B10542"/>
      <c r="C10542"/>
      <c r="D10542"/>
    </row>
    <row r="10543" spans="1:4" x14ac:dyDescent="0.25">
      <c r="A10543"/>
      <c r="B10543"/>
      <c r="C10543"/>
      <c r="D10543"/>
    </row>
    <row r="10544" spans="1:4" x14ac:dyDescent="0.25">
      <c r="A10544"/>
      <c r="B10544"/>
      <c r="C10544"/>
      <c r="D10544"/>
    </row>
    <row r="10545" spans="1:4" x14ac:dyDescent="0.25">
      <c r="A10545"/>
      <c r="B10545"/>
      <c r="C10545"/>
      <c r="D10545"/>
    </row>
    <row r="10546" spans="1:4" x14ac:dyDescent="0.25">
      <c r="A10546"/>
      <c r="B10546"/>
      <c r="C10546"/>
      <c r="D10546"/>
    </row>
    <row r="10547" spans="1:4" x14ac:dyDescent="0.25">
      <c r="A10547"/>
      <c r="B10547"/>
      <c r="C10547"/>
      <c r="D10547"/>
    </row>
    <row r="10548" spans="1:4" x14ac:dyDescent="0.25">
      <c r="A10548"/>
      <c r="B10548"/>
      <c r="C10548"/>
      <c r="D10548"/>
    </row>
    <row r="10549" spans="1:4" x14ac:dyDescent="0.25">
      <c r="A10549"/>
      <c r="B10549"/>
      <c r="C10549"/>
      <c r="D10549"/>
    </row>
    <row r="10550" spans="1:4" x14ac:dyDescent="0.25">
      <c r="A10550"/>
      <c r="B10550"/>
      <c r="C10550"/>
      <c r="D10550"/>
    </row>
    <row r="10551" spans="1:4" x14ac:dyDescent="0.25">
      <c r="A10551"/>
      <c r="B10551"/>
      <c r="C10551"/>
      <c r="D10551"/>
    </row>
    <row r="10552" spans="1:4" x14ac:dyDescent="0.25">
      <c r="A10552"/>
      <c r="B10552"/>
      <c r="C10552"/>
      <c r="D10552"/>
    </row>
    <row r="10553" spans="1:4" x14ac:dyDescent="0.25">
      <c r="A10553"/>
      <c r="B10553"/>
      <c r="C10553"/>
      <c r="D10553"/>
    </row>
    <row r="10554" spans="1:4" x14ac:dyDescent="0.25">
      <c r="A10554"/>
      <c r="B10554"/>
      <c r="C10554"/>
      <c r="D10554"/>
    </row>
    <row r="10555" spans="1:4" x14ac:dyDescent="0.25">
      <c r="A10555"/>
      <c r="B10555"/>
      <c r="C10555"/>
      <c r="D10555"/>
    </row>
    <row r="10556" spans="1:4" x14ac:dyDescent="0.25">
      <c r="A10556"/>
      <c r="B10556"/>
      <c r="C10556"/>
      <c r="D10556"/>
    </row>
    <row r="10557" spans="1:4" x14ac:dyDescent="0.25">
      <c r="A10557"/>
      <c r="B10557"/>
      <c r="C10557"/>
      <c r="D10557"/>
    </row>
    <row r="10558" spans="1:4" x14ac:dyDescent="0.25">
      <c r="A10558"/>
      <c r="B10558"/>
      <c r="C10558"/>
      <c r="D10558"/>
    </row>
    <row r="10559" spans="1:4" x14ac:dyDescent="0.25">
      <c r="A10559"/>
      <c r="B10559"/>
      <c r="C10559"/>
      <c r="D10559"/>
    </row>
    <row r="10560" spans="1:4" x14ac:dyDescent="0.25">
      <c r="A10560"/>
      <c r="B10560"/>
      <c r="C10560"/>
      <c r="D10560"/>
    </row>
    <row r="10561" spans="1:4" x14ac:dyDescent="0.25">
      <c r="A10561"/>
      <c r="B10561"/>
      <c r="C10561"/>
      <c r="D10561"/>
    </row>
    <row r="10562" spans="1:4" x14ac:dyDescent="0.25">
      <c r="A10562"/>
      <c r="B10562"/>
      <c r="C10562"/>
      <c r="D10562"/>
    </row>
    <row r="10563" spans="1:4" x14ac:dyDescent="0.25">
      <c r="A10563"/>
      <c r="B10563"/>
      <c r="C10563"/>
      <c r="D10563"/>
    </row>
    <row r="10564" spans="1:4" x14ac:dyDescent="0.25">
      <c r="A10564"/>
      <c r="B10564"/>
      <c r="C10564"/>
      <c r="D10564"/>
    </row>
    <row r="10565" spans="1:4" x14ac:dyDescent="0.25">
      <c r="A10565"/>
      <c r="B10565"/>
      <c r="C10565"/>
      <c r="D10565"/>
    </row>
    <row r="10566" spans="1:4" x14ac:dyDescent="0.25">
      <c r="A10566"/>
      <c r="B10566"/>
      <c r="C10566"/>
      <c r="D10566"/>
    </row>
    <row r="10567" spans="1:4" x14ac:dyDescent="0.25">
      <c r="A10567"/>
      <c r="B10567"/>
      <c r="C10567"/>
      <c r="D10567"/>
    </row>
    <row r="10568" spans="1:4" x14ac:dyDescent="0.25">
      <c r="A10568"/>
      <c r="B10568"/>
      <c r="C10568"/>
      <c r="D10568"/>
    </row>
    <row r="10569" spans="1:4" x14ac:dyDescent="0.25">
      <c r="A10569"/>
      <c r="B10569"/>
      <c r="C10569"/>
      <c r="D10569"/>
    </row>
    <row r="10570" spans="1:4" x14ac:dyDescent="0.25">
      <c r="A10570"/>
      <c r="B10570"/>
      <c r="C10570"/>
      <c r="D10570"/>
    </row>
    <row r="10571" spans="1:4" x14ac:dyDescent="0.25">
      <c r="A10571"/>
      <c r="B10571"/>
      <c r="C10571"/>
      <c r="D10571"/>
    </row>
    <row r="10572" spans="1:4" x14ac:dyDescent="0.25">
      <c r="A10572"/>
      <c r="B10572"/>
      <c r="C10572"/>
      <c r="D10572"/>
    </row>
    <row r="10573" spans="1:4" x14ac:dyDescent="0.25">
      <c r="A10573"/>
      <c r="B10573"/>
      <c r="C10573"/>
      <c r="D10573"/>
    </row>
    <row r="10574" spans="1:4" x14ac:dyDescent="0.25">
      <c r="A10574"/>
      <c r="B10574"/>
      <c r="C10574"/>
      <c r="D10574"/>
    </row>
    <row r="10575" spans="1:4" x14ac:dyDescent="0.25">
      <c r="A10575"/>
      <c r="B10575"/>
      <c r="C10575"/>
      <c r="D10575"/>
    </row>
    <row r="10576" spans="1:4" x14ac:dyDescent="0.25">
      <c r="A10576"/>
      <c r="B10576"/>
      <c r="C10576"/>
      <c r="D10576"/>
    </row>
    <row r="10577" spans="1:4" x14ac:dyDescent="0.25">
      <c r="A10577"/>
      <c r="B10577"/>
      <c r="C10577"/>
      <c r="D10577"/>
    </row>
    <row r="10578" spans="1:4" x14ac:dyDescent="0.25">
      <c r="A10578"/>
      <c r="B10578"/>
      <c r="C10578"/>
      <c r="D10578"/>
    </row>
    <row r="10579" spans="1:4" x14ac:dyDescent="0.25">
      <c r="A10579"/>
      <c r="B10579"/>
      <c r="C10579"/>
      <c r="D10579"/>
    </row>
    <row r="10580" spans="1:4" x14ac:dyDescent="0.25">
      <c r="A10580"/>
      <c r="B10580"/>
      <c r="C10580"/>
      <c r="D10580"/>
    </row>
    <row r="10581" spans="1:4" x14ac:dyDescent="0.25">
      <c r="A10581"/>
      <c r="B10581"/>
      <c r="C10581"/>
      <c r="D10581"/>
    </row>
    <row r="10582" spans="1:4" x14ac:dyDescent="0.25">
      <c r="A10582"/>
      <c r="B10582"/>
      <c r="C10582"/>
      <c r="D10582"/>
    </row>
    <row r="10583" spans="1:4" x14ac:dyDescent="0.25">
      <c r="A10583"/>
      <c r="B10583"/>
      <c r="C10583"/>
      <c r="D10583"/>
    </row>
    <row r="10584" spans="1:4" x14ac:dyDescent="0.25">
      <c r="A10584"/>
      <c r="B10584"/>
      <c r="C10584"/>
      <c r="D10584"/>
    </row>
    <row r="10585" spans="1:4" x14ac:dyDescent="0.25">
      <c r="A10585"/>
      <c r="B10585"/>
      <c r="C10585"/>
      <c r="D10585"/>
    </row>
    <row r="10586" spans="1:4" x14ac:dyDescent="0.25">
      <c r="A10586"/>
      <c r="B10586"/>
      <c r="C10586"/>
      <c r="D10586"/>
    </row>
    <row r="10587" spans="1:4" x14ac:dyDescent="0.25">
      <c r="A10587"/>
      <c r="B10587"/>
      <c r="C10587"/>
      <c r="D10587"/>
    </row>
    <row r="10588" spans="1:4" x14ac:dyDescent="0.25">
      <c r="A10588"/>
      <c r="B10588"/>
      <c r="C10588"/>
      <c r="D10588"/>
    </row>
    <row r="10589" spans="1:4" x14ac:dyDescent="0.25">
      <c r="A10589"/>
      <c r="B10589"/>
      <c r="C10589"/>
      <c r="D10589"/>
    </row>
    <row r="10590" spans="1:4" x14ac:dyDescent="0.25">
      <c r="A10590"/>
      <c r="B10590"/>
      <c r="C10590"/>
      <c r="D10590"/>
    </row>
    <row r="10591" spans="1:4" x14ac:dyDescent="0.25">
      <c r="A10591"/>
      <c r="B10591"/>
      <c r="C10591"/>
      <c r="D10591"/>
    </row>
    <row r="10592" spans="1:4" x14ac:dyDescent="0.25">
      <c r="A10592"/>
      <c r="B10592"/>
      <c r="C10592"/>
      <c r="D10592"/>
    </row>
    <row r="10593" spans="1:4" x14ac:dyDescent="0.25">
      <c r="A10593"/>
      <c r="B10593"/>
      <c r="C10593"/>
      <c r="D10593"/>
    </row>
    <row r="10594" spans="1:4" x14ac:dyDescent="0.25">
      <c r="A10594"/>
      <c r="B10594"/>
      <c r="C10594"/>
      <c r="D10594"/>
    </row>
    <row r="10595" spans="1:4" x14ac:dyDescent="0.25">
      <c r="A10595"/>
      <c r="B10595"/>
      <c r="C10595"/>
      <c r="D10595"/>
    </row>
    <row r="10596" spans="1:4" x14ac:dyDescent="0.25">
      <c r="A10596"/>
      <c r="B10596"/>
      <c r="C10596"/>
      <c r="D10596"/>
    </row>
    <row r="10597" spans="1:4" x14ac:dyDescent="0.25">
      <c r="A10597"/>
      <c r="B10597"/>
      <c r="C10597"/>
      <c r="D10597"/>
    </row>
    <row r="10598" spans="1:4" x14ac:dyDescent="0.25">
      <c r="A10598"/>
      <c r="B10598"/>
      <c r="C10598"/>
      <c r="D10598"/>
    </row>
    <row r="10599" spans="1:4" x14ac:dyDescent="0.25">
      <c r="A10599"/>
      <c r="B10599"/>
      <c r="C10599"/>
      <c r="D10599"/>
    </row>
    <row r="10600" spans="1:4" x14ac:dyDescent="0.25">
      <c r="A10600"/>
      <c r="B10600"/>
      <c r="C10600"/>
      <c r="D10600"/>
    </row>
    <row r="10601" spans="1:4" x14ac:dyDescent="0.25">
      <c r="A10601"/>
      <c r="B10601"/>
      <c r="C10601"/>
      <c r="D10601"/>
    </row>
    <row r="10602" spans="1:4" x14ac:dyDescent="0.25">
      <c r="A10602"/>
      <c r="B10602"/>
      <c r="C10602"/>
      <c r="D10602"/>
    </row>
    <row r="10603" spans="1:4" x14ac:dyDescent="0.25">
      <c r="A10603"/>
      <c r="B10603"/>
      <c r="C10603"/>
      <c r="D10603"/>
    </row>
    <row r="10604" spans="1:4" x14ac:dyDescent="0.25">
      <c r="A10604"/>
      <c r="B10604"/>
      <c r="C10604"/>
      <c r="D10604"/>
    </row>
    <row r="10605" spans="1:4" x14ac:dyDescent="0.25">
      <c r="A10605"/>
      <c r="B10605"/>
      <c r="C10605"/>
      <c r="D10605"/>
    </row>
    <row r="10606" spans="1:4" x14ac:dyDescent="0.25">
      <c r="A10606"/>
      <c r="B10606"/>
      <c r="C10606"/>
      <c r="D10606"/>
    </row>
    <row r="10607" spans="1:4" x14ac:dyDescent="0.25">
      <c r="A10607"/>
      <c r="B10607"/>
      <c r="C10607"/>
      <c r="D10607"/>
    </row>
    <row r="10608" spans="1:4" x14ac:dyDescent="0.25">
      <c r="A10608"/>
      <c r="B10608"/>
      <c r="C10608"/>
      <c r="D10608"/>
    </row>
    <row r="10609" spans="1:4" x14ac:dyDescent="0.25">
      <c r="A10609"/>
      <c r="B10609"/>
      <c r="C10609"/>
      <c r="D10609"/>
    </row>
    <row r="10610" spans="1:4" x14ac:dyDescent="0.25">
      <c r="A10610"/>
      <c r="B10610"/>
      <c r="C10610"/>
      <c r="D10610"/>
    </row>
    <row r="10611" spans="1:4" x14ac:dyDescent="0.25">
      <c r="A10611"/>
      <c r="B10611"/>
      <c r="C10611"/>
      <c r="D10611"/>
    </row>
    <row r="10612" spans="1:4" x14ac:dyDescent="0.25">
      <c r="A10612"/>
      <c r="B10612"/>
      <c r="C10612"/>
      <c r="D10612"/>
    </row>
    <row r="10613" spans="1:4" x14ac:dyDescent="0.25">
      <c r="A10613"/>
      <c r="B10613"/>
      <c r="C10613"/>
      <c r="D10613"/>
    </row>
    <row r="10614" spans="1:4" x14ac:dyDescent="0.25">
      <c r="A10614"/>
      <c r="B10614"/>
      <c r="C10614"/>
      <c r="D10614"/>
    </row>
    <row r="10615" spans="1:4" x14ac:dyDescent="0.25">
      <c r="A10615"/>
      <c r="B10615"/>
      <c r="C10615"/>
      <c r="D10615"/>
    </row>
    <row r="10616" spans="1:4" x14ac:dyDescent="0.25">
      <c r="A10616"/>
      <c r="B10616"/>
      <c r="C10616"/>
      <c r="D10616"/>
    </row>
    <row r="10617" spans="1:4" x14ac:dyDescent="0.25">
      <c r="A10617"/>
      <c r="B10617"/>
      <c r="C10617"/>
      <c r="D10617"/>
    </row>
    <row r="10618" spans="1:4" x14ac:dyDescent="0.25">
      <c r="A10618"/>
      <c r="B10618"/>
      <c r="C10618"/>
      <c r="D10618"/>
    </row>
    <row r="10619" spans="1:4" x14ac:dyDescent="0.25">
      <c r="A10619"/>
      <c r="B10619"/>
      <c r="C10619"/>
      <c r="D10619"/>
    </row>
    <row r="10620" spans="1:4" x14ac:dyDescent="0.25">
      <c r="A10620"/>
      <c r="B10620"/>
      <c r="C10620"/>
      <c r="D10620"/>
    </row>
    <row r="10621" spans="1:4" x14ac:dyDescent="0.25">
      <c r="A10621"/>
      <c r="B10621"/>
      <c r="C10621"/>
      <c r="D10621"/>
    </row>
    <row r="10622" spans="1:4" x14ac:dyDescent="0.25">
      <c r="A10622"/>
      <c r="B10622"/>
      <c r="C10622"/>
      <c r="D10622"/>
    </row>
    <row r="10623" spans="1:4" x14ac:dyDescent="0.25">
      <c r="A10623"/>
      <c r="B10623"/>
      <c r="C10623"/>
      <c r="D10623"/>
    </row>
    <row r="10624" spans="1:4" x14ac:dyDescent="0.25">
      <c r="A10624"/>
      <c r="B10624"/>
      <c r="C10624"/>
      <c r="D10624"/>
    </row>
    <row r="10625" spans="1:4" x14ac:dyDescent="0.25">
      <c r="A10625"/>
      <c r="B10625"/>
      <c r="C10625"/>
      <c r="D10625"/>
    </row>
    <row r="10626" spans="1:4" x14ac:dyDescent="0.25">
      <c r="A10626"/>
      <c r="B10626"/>
      <c r="C10626"/>
      <c r="D10626"/>
    </row>
    <row r="10627" spans="1:4" x14ac:dyDescent="0.25">
      <c r="A10627"/>
      <c r="B10627"/>
      <c r="C10627"/>
      <c r="D10627"/>
    </row>
    <row r="10628" spans="1:4" x14ac:dyDescent="0.25">
      <c r="A10628"/>
      <c r="B10628"/>
      <c r="C10628"/>
      <c r="D10628"/>
    </row>
    <row r="10629" spans="1:4" x14ac:dyDescent="0.25">
      <c r="A10629"/>
      <c r="B10629"/>
      <c r="C10629"/>
      <c r="D10629"/>
    </row>
    <row r="10630" spans="1:4" x14ac:dyDescent="0.25">
      <c r="A10630"/>
      <c r="B10630"/>
      <c r="C10630"/>
      <c r="D10630"/>
    </row>
    <row r="10631" spans="1:4" x14ac:dyDescent="0.25">
      <c r="A10631"/>
      <c r="B10631"/>
      <c r="C10631"/>
      <c r="D10631"/>
    </row>
    <row r="10632" spans="1:4" x14ac:dyDescent="0.25">
      <c r="A10632"/>
      <c r="B10632"/>
      <c r="C10632"/>
      <c r="D10632"/>
    </row>
    <row r="10633" spans="1:4" x14ac:dyDescent="0.25">
      <c r="A10633"/>
      <c r="B10633"/>
      <c r="C10633"/>
      <c r="D10633"/>
    </row>
    <row r="10634" spans="1:4" x14ac:dyDescent="0.25">
      <c r="A10634"/>
      <c r="B10634"/>
      <c r="C10634"/>
      <c r="D10634"/>
    </row>
    <row r="10635" spans="1:4" x14ac:dyDescent="0.25">
      <c r="A10635"/>
      <c r="B10635"/>
      <c r="C10635"/>
      <c r="D10635"/>
    </row>
    <row r="10636" spans="1:4" x14ac:dyDescent="0.25">
      <c r="A10636"/>
      <c r="B10636"/>
      <c r="C10636"/>
      <c r="D10636"/>
    </row>
    <row r="10637" spans="1:4" x14ac:dyDescent="0.25">
      <c r="A10637"/>
      <c r="B10637"/>
      <c r="C10637"/>
      <c r="D10637"/>
    </row>
    <row r="10638" spans="1:4" x14ac:dyDescent="0.25">
      <c r="A10638"/>
      <c r="B10638"/>
      <c r="C10638"/>
      <c r="D10638"/>
    </row>
    <row r="10639" spans="1:4" x14ac:dyDescent="0.25">
      <c r="A10639"/>
      <c r="B10639"/>
      <c r="C10639"/>
      <c r="D10639"/>
    </row>
    <row r="10640" spans="1:4" x14ac:dyDescent="0.25">
      <c r="A10640"/>
      <c r="B10640"/>
      <c r="C10640"/>
      <c r="D10640"/>
    </row>
    <row r="10641" spans="1:4" x14ac:dyDescent="0.25">
      <c r="A10641"/>
      <c r="B10641"/>
      <c r="C10641"/>
      <c r="D10641"/>
    </row>
    <row r="10642" spans="1:4" x14ac:dyDescent="0.25">
      <c r="A10642"/>
      <c r="B10642"/>
      <c r="C10642"/>
      <c r="D10642"/>
    </row>
    <row r="10643" spans="1:4" x14ac:dyDescent="0.25">
      <c r="A10643"/>
      <c r="B10643"/>
      <c r="C10643"/>
      <c r="D10643"/>
    </row>
    <row r="10644" spans="1:4" x14ac:dyDescent="0.25">
      <c r="A10644"/>
      <c r="B10644"/>
      <c r="C10644"/>
      <c r="D10644"/>
    </row>
    <row r="10645" spans="1:4" x14ac:dyDescent="0.25">
      <c r="A10645"/>
      <c r="B10645"/>
      <c r="C10645"/>
      <c r="D10645"/>
    </row>
    <row r="10646" spans="1:4" x14ac:dyDescent="0.25">
      <c r="A10646"/>
      <c r="B10646"/>
      <c r="C10646"/>
      <c r="D10646"/>
    </row>
    <row r="10647" spans="1:4" x14ac:dyDescent="0.25">
      <c r="A10647"/>
      <c r="B10647"/>
      <c r="C10647"/>
      <c r="D10647"/>
    </row>
    <row r="10648" spans="1:4" x14ac:dyDescent="0.25">
      <c r="A10648"/>
      <c r="B10648"/>
      <c r="C10648"/>
      <c r="D10648"/>
    </row>
    <row r="10649" spans="1:4" x14ac:dyDescent="0.25">
      <c r="A10649"/>
      <c r="B10649"/>
      <c r="C10649"/>
      <c r="D10649"/>
    </row>
    <row r="10650" spans="1:4" x14ac:dyDescent="0.25">
      <c r="A10650"/>
      <c r="B10650"/>
      <c r="C10650"/>
      <c r="D10650"/>
    </row>
    <row r="10651" spans="1:4" x14ac:dyDescent="0.25">
      <c r="A10651"/>
      <c r="B10651"/>
      <c r="C10651"/>
      <c r="D10651"/>
    </row>
    <row r="10652" spans="1:4" x14ac:dyDescent="0.25">
      <c r="A10652"/>
      <c r="B10652"/>
      <c r="C10652"/>
      <c r="D10652"/>
    </row>
    <row r="10653" spans="1:4" x14ac:dyDescent="0.25">
      <c r="A10653"/>
      <c r="B10653"/>
      <c r="C10653"/>
      <c r="D10653"/>
    </row>
    <row r="10654" spans="1:4" x14ac:dyDescent="0.25">
      <c r="A10654"/>
      <c r="B10654"/>
      <c r="C10654"/>
      <c r="D10654"/>
    </row>
    <row r="10655" spans="1:4" x14ac:dyDescent="0.25">
      <c r="A10655"/>
      <c r="B10655"/>
      <c r="C10655"/>
      <c r="D10655"/>
    </row>
    <row r="10656" spans="1:4" x14ac:dyDescent="0.25">
      <c r="A10656"/>
      <c r="B10656"/>
      <c r="C10656"/>
      <c r="D10656"/>
    </row>
    <row r="10657" spans="1:4" x14ac:dyDescent="0.25">
      <c r="A10657"/>
      <c r="B10657"/>
      <c r="C10657"/>
      <c r="D10657"/>
    </row>
    <row r="10658" spans="1:4" x14ac:dyDescent="0.25">
      <c r="A10658"/>
      <c r="B10658"/>
      <c r="C10658"/>
      <c r="D10658"/>
    </row>
    <row r="10659" spans="1:4" x14ac:dyDescent="0.25">
      <c r="A10659"/>
      <c r="B10659"/>
      <c r="C10659"/>
      <c r="D10659"/>
    </row>
    <row r="10660" spans="1:4" x14ac:dyDescent="0.25">
      <c r="A10660"/>
      <c r="B10660"/>
      <c r="C10660"/>
      <c r="D10660"/>
    </row>
    <row r="10661" spans="1:4" x14ac:dyDescent="0.25">
      <c r="A10661"/>
      <c r="B10661"/>
      <c r="C10661"/>
      <c r="D10661"/>
    </row>
    <row r="10662" spans="1:4" x14ac:dyDescent="0.25">
      <c r="A10662"/>
      <c r="B10662"/>
      <c r="C10662"/>
      <c r="D10662"/>
    </row>
    <row r="10663" spans="1:4" x14ac:dyDescent="0.25">
      <c r="A10663"/>
      <c r="B10663"/>
      <c r="C10663"/>
      <c r="D10663"/>
    </row>
    <row r="10664" spans="1:4" x14ac:dyDescent="0.25">
      <c r="A10664"/>
      <c r="B10664"/>
      <c r="C10664"/>
      <c r="D10664"/>
    </row>
    <row r="10665" spans="1:4" x14ac:dyDescent="0.25">
      <c r="A10665"/>
      <c r="B10665"/>
      <c r="C10665"/>
      <c r="D10665"/>
    </row>
    <row r="10666" spans="1:4" x14ac:dyDescent="0.25">
      <c r="A10666"/>
      <c r="B10666"/>
      <c r="C10666"/>
      <c r="D10666"/>
    </row>
    <row r="10667" spans="1:4" x14ac:dyDescent="0.25">
      <c r="A10667"/>
      <c r="B10667"/>
      <c r="C10667"/>
      <c r="D10667"/>
    </row>
    <row r="10668" spans="1:4" x14ac:dyDescent="0.25">
      <c r="A10668"/>
      <c r="B10668"/>
      <c r="C10668"/>
      <c r="D10668"/>
    </row>
    <row r="10669" spans="1:4" x14ac:dyDescent="0.25">
      <c r="A10669"/>
      <c r="B10669"/>
      <c r="C10669"/>
      <c r="D10669"/>
    </row>
    <row r="10670" spans="1:4" x14ac:dyDescent="0.25">
      <c r="A10670"/>
      <c r="B10670"/>
      <c r="C10670"/>
      <c r="D10670"/>
    </row>
    <row r="10671" spans="1:4" x14ac:dyDescent="0.25">
      <c r="A10671"/>
      <c r="B10671"/>
      <c r="C10671"/>
      <c r="D10671"/>
    </row>
    <row r="10672" spans="1:4" x14ac:dyDescent="0.25">
      <c r="A10672"/>
      <c r="B10672"/>
      <c r="C10672"/>
      <c r="D10672"/>
    </row>
    <row r="10673" spans="1:4" x14ac:dyDescent="0.25">
      <c r="A10673"/>
      <c r="B10673"/>
      <c r="C10673"/>
      <c r="D10673"/>
    </row>
    <row r="10674" spans="1:4" x14ac:dyDescent="0.25">
      <c r="A10674"/>
      <c r="B10674"/>
      <c r="C10674"/>
      <c r="D10674"/>
    </row>
    <row r="10675" spans="1:4" x14ac:dyDescent="0.25">
      <c r="A10675"/>
      <c r="B10675"/>
      <c r="C10675"/>
      <c r="D10675"/>
    </row>
    <row r="10676" spans="1:4" x14ac:dyDescent="0.25">
      <c r="A10676"/>
      <c r="B10676"/>
      <c r="C10676"/>
      <c r="D10676"/>
    </row>
    <row r="10677" spans="1:4" x14ac:dyDescent="0.25">
      <c r="A10677"/>
      <c r="B10677"/>
      <c r="C10677"/>
      <c r="D10677"/>
    </row>
    <row r="10678" spans="1:4" x14ac:dyDescent="0.25">
      <c r="A10678"/>
      <c r="B10678"/>
      <c r="C10678"/>
      <c r="D10678"/>
    </row>
    <row r="10679" spans="1:4" x14ac:dyDescent="0.25">
      <c r="A10679"/>
      <c r="B10679"/>
      <c r="C10679"/>
      <c r="D10679"/>
    </row>
    <row r="10680" spans="1:4" x14ac:dyDescent="0.25">
      <c r="A10680"/>
      <c r="B10680"/>
      <c r="C10680"/>
      <c r="D10680"/>
    </row>
    <row r="10681" spans="1:4" x14ac:dyDescent="0.25">
      <c r="A10681"/>
      <c r="B10681"/>
      <c r="C10681"/>
      <c r="D10681"/>
    </row>
    <row r="10682" spans="1:4" x14ac:dyDescent="0.25">
      <c r="A10682"/>
      <c r="B10682"/>
      <c r="C10682"/>
      <c r="D10682"/>
    </row>
    <row r="10683" spans="1:4" x14ac:dyDescent="0.25">
      <c r="A10683"/>
      <c r="B10683"/>
      <c r="C10683"/>
      <c r="D10683"/>
    </row>
    <row r="10684" spans="1:4" x14ac:dyDescent="0.25">
      <c r="A10684"/>
      <c r="B10684"/>
      <c r="C10684"/>
      <c r="D10684"/>
    </row>
    <row r="10685" spans="1:4" x14ac:dyDescent="0.25">
      <c r="A10685"/>
      <c r="B10685"/>
      <c r="C10685"/>
      <c r="D10685"/>
    </row>
    <row r="10686" spans="1:4" x14ac:dyDescent="0.25">
      <c r="A10686"/>
      <c r="B10686"/>
      <c r="C10686"/>
      <c r="D10686"/>
    </row>
    <row r="10687" spans="1:4" x14ac:dyDescent="0.25">
      <c r="A10687"/>
      <c r="B10687"/>
      <c r="C10687"/>
      <c r="D10687"/>
    </row>
    <row r="10688" spans="1:4" x14ac:dyDescent="0.25">
      <c r="A10688"/>
      <c r="B10688"/>
      <c r="C10688"/>
      <c r="D10688"/>
    </row>
    <row r="10689" spans="1:4" x14ac:dyDescent="0.25">
      <c r="A10689"/>
      <c r="B10689"/>
      <c r="C10689"/>
      <c r="D10689"/>
    </row>
    <row r="10690" spans="1:4" x14ac:dyDescent="0.25">
      <c r="A10690"/>
      <c r="B10690"/>
      <c r="C10690"/>
      <c r="D10690"/>
    </row>
    <row r="10691" spans="1:4" x14ac:dyDescent="0.25">
      <c r="A10691"/>
      <c r="B10691"/>
      <c r="C10691"/>
      <c r="D10691"/>
    </row>
    <row r="10692" spans="1:4" x14ac:dyDescent="0.25">
      <c r="A10692"/>
      <c r="B10692"/>
      <c r="C10692"/>
      <c r="D10692"/>
    </row>
    <row r="10693" spans="1:4" x14ac:dyDescent="0.25">
      <c r="A10693"/>
      <c r="B10693"/>
      <c r="C10693"/>
      <c r="D10693"/>
    </row>
    <row r="10694" spans="1:4" x14ac:dyDescent="0.25">
      <c r="A10694"/>
      <c r="B10694"/>
      <c r="C10694"/>
      <c r="D10694"/>
    </row>
    <row r="10695" spans="1:4" x14ac:dyDescent="0.25">
      <c r="A10695"/>
      <c r="B10695"/>
      <c r="C10695"/>
      <c r="D10695"/>
    </row>
    <row r="10696" spans="1:4" x14ac:dyDescent="0.25">
      <c r="A10696"/>
      <c r="B10696"/>
      <c r="C10696"/>
      <c r="D10696"/>
    </row>
    <row r="10697" spans="1:4" x14ac:dyDescent="0.25">
      <c r="A10697"/>
      <c r="B10697"/>
      <c r="C10697"/>
      <c r="D10697"/>
    </row>
    <row r="10698" spans="1:4" x14ac:dyDescent="0.25">
      <c r="A10698"/>
      <c r="B10698"/>
      <c r="C10698"/>
      <c r="D10698"/>
    </row>
    <row r="10699" spans="1:4" x14ac:dyDescent="0.25">
      <c r="A10699"/>
      <c r="B10699"/>
      <c r="C10699"/>
      <c r="D10699"/>
    </row>
    <row r="10700" spans="1:4" x14ac:dyDescent="0.25">
      <c r="A10700"/>
      <c r="B10700"/>
      <c r="C10700"/>
      <c r="D10700"/>
    </row>
    <row r="10701" spans="1:4" x14ac:dyDescent="0.25">
      <c r="A10701"/>
      <c r="B10701"/>
      <c r="C10701"/>
      <c r="D10701"/>
    </row>
    <row r="10702" spans="1:4" x14ac:dyDescent="0.25">
      <c r="A10702"/>
      <c r="B10702"/>
      <c r="C10702"/>
      <c r="D10702"/>
    </row>
    <row r="10703" spans="1:4" x14ac:dyDescent="0.25">
      <c r="A10703"/>
      <c r="B10703"/>
      <c r="C10703"/>
      <c r="D10703"/>
    </row>
    <row r="10704" spans="1:4" x14ac:dyDescent="0.25">
      <c r="A10704"/>
      <c r="B10704"/>
      <c r="C10704"/>
      <c r="D10704"/>
    </row>
    <row r="10705" spans="1:4" x14ac:dyDescent="0.25">
      <c r="A10705"/>
      <c r="B10705"/>
      <c r="C10705"/>
      <c r="D10705"/>
    </row>
    <row r="10706" spans="1:4" x14ac:dyDescent="0.25">
      <c r="A10706"/>
      <c r="B10706"/>
      <c r="C10706"/>
      <c r="D10706"/>
    </row>
    <row r="10707" spans="1:4" x14ac:dyDescent="0.25">
      <c r="A10707"/>
      <c r="B10707"/>
      <c r="C10707"/>
      <c r="D10707"/>
    </row>
    <row r="10708" spans="1:4" x14ac:dyDescent="0.25">
      <c r="A10708"/>
      <c r="B10708"/>
      <c r="C10708"/>
      <c r="D10708"/>
    </row>
    <row r="10709" spans="1:4" x14ac:dyDescent="0.25">
      <c r="A10709"/>
      <c r="B10709"/>
      <c r="C10709"/>
      <c r="D10709"/>
    </row>
    <row r="10710" spans="1:4" x14ac:dyDescent="0.25">
      <c r="A10710"/>
      <c r="B10710"/>
      <c r="C10710"/>
      <c r="D10710"/>
    </row>
    <row r="10711" spans="1:4" x14ac:dyDescent="0.25">
      <c r="A10711"/>
      <c r="B10711"/>
      <c r="C10711"/>
      <c r="D10711"/>
    </row>
    <row r="10712" spans="1:4" x14ac:dyDescent="0.25">
      <c r="A10712"/>
      <c r="B10712"/>
      <c r="C10712"/>
      <c r="D10712"/>
    </row>
    <row r="10713" spans="1:4" x14ac:dyDescent="0.25">
      <c r="A10713"/>
      <c r="B10713"/>
      <c r="C10713"/>
      <c r="D10713"/>
    </row>
    <row r="10714" spans="1:4" x14ac:dyDescent="0.25">
      <c r="A10714"/>
      <c r="B10714"/>
      <c r="C10714"/>
      <c r="D10714"/>
    </row>
    <row r="10715" spans="1:4" x14ac:dyDescent="0.25">
      <c r="A10715"/>
      <c r="B10715"/>
      <c r="C10715"/>
      <c r="D10715"/>
    </row>
    <row r="10716" spans="1:4" x14ac:dyDescent="0.25">
      <c r="A10716"/>
      <c r="B10716"/>
      <c r="C10716"/>
      <c r="D10716"/>
    </row>
    <row r="10717" spans="1:4" x14ac:dyDescent="0.25">
      <c r="A10717"/>
      <c r="B10717"/>
      <c r="C10717"/>
      <c r="D10717"/>
    </row>
    <row r="10718" spans="1:4" x14ac:dyDescent="0.25">
      <c r="A10718"/>
      <c r="B10718"/>
      <c r="C10718"/>
      <c r="D10718"/>
    </row>
    <row r="10719" spans="1:4" x14ac:dyDescent="0.25">
      <c r="A10719"/>
      <c r="B10719"/>
      <c r="C10719"/>
      <c r="D10719"/>
    </row>
    <row r="10720" spans="1:4" x14ac:dyDescent="0.25">
      <c r="A10720"/>
      <c r="B10720"/>
      <c r="C10720"/>
      <c r="D10720"/>
    </row>
    <row r="10721" spans="1:4" x14ac:dyDescent="0.25">
      <c r="A10721"/>
      <c r="B10721"/>
      <c r="C10721"/>
      <c r="D10721"/>
    </row>
    <row r="10722" spans="1:4" x14ac:dyDescent="0.25">
      <c r="A10722"/>
      <c r="B10722"/>
      <c r="C10722"/>
      <c r="D10722"/>
    </row>
    <row r="10723" spans="1:4" x14ac:dyDescent="0.25">
      <c r="A10723"/>
      <c r="B10723"/>
      <c r="C10723"/>
      <c r="D10723"/>
    </row>
    <row r="10724" spans="1:4" x14ac:dyDescent="0.25">
      <c r="A10724"/>
      <c r="B10724"/>
      <c r="C10724"/>
      <c r="D10724"/>
    </row>
    <row r="10725" spans="1:4" x14ac:dyDescent="0.25">
      <c r="A10725"/>
      <c r="B10725"/>
      <c r="C10725"/>
      <c r="D10725"/>
    </row>
    <row r="10726" spans="1:4" x14ac:dyDescent="0.25">
      <c r="A10726"/>
      <c r="B10726"/>
      <c r="C10726"/>
      <c r="D10726"/>
    </row>
    <row r="10727" spans="1:4" x14ac:dyDescent="0.25">
      <c r="A10727"/>
      <c r="B10727"/>
      <c r="C10727"/>
      <c r="D10727"/>
    </row>
    <row r="10728" spans="1:4" x14ac:dyDescent="0.25">
      <c r="A10728"/>
      <c r="B10728"/>
      <c r="C10728"/>
      <c r="D10728"/>
    </row>
    <row r="10729" spans="1:4" x14ac:dyDescent="0.25">
      <c r="A10729"/>
      <c r="B10729"/>
      <c r="C10729"/>
      <c r="D10729"/>
    </row>
    <row r="10730" spans="1:4" x14ac:dyDescent="0.25">
      <c r="A10730"/>
      <c r="B10730"/>
      <c r="C10730"/>
      <c r="D10730"/>
    </row>
    <row r="10731" spans="1:4" x14ac:dyDescent="0.25">
      <c r="A10731"/>
      <c r="B10731"/>
      <c r="C10731"/>
      <c r="D10731"/>
    </row>
    <row r="10732" spans="1:4" x14ac:dyDescent="0.25">
      <c r="A10732"/>
      <c r="B10732"/>
      <c r="C10732"/>
      <c r="D10732"/>
    </row>
    <row r="10733" spans="1:4" x14ac:dyDescent="0.25">
      <c r="A10733"/>
      <c r="B10733"/>
      <c r="C10733"/>
      <c r="D10733"/>
    </row>
    <row r="10734" spans="1:4" x14ac:dyDescent="0.25">
      <c r="A10734"/>
      <c r="B10734"/>
      <c r="C10734"/>
      <c r="D10734"/>
    </row>
    <row r="10735" spans="1:4" x14ac:dyDescent="0.25">
      <c r="A10735"/>
      <c r="B10735"/>
      <c r="C10735"/>
      <c r="D10735"/>
    </row>
    <row r="10736" spans="1:4" x14ac:dyDescent="0.25">
      <c r="A10736"/>
      <c r="B10736"/>
      <c r="C10736"/>
      <c r="D10736"/>
    </row>
    <row r="10737" spans="1:4" x14ac:dyDescent="0.25">
      <c r="A10737"/>
      <c r="B10737"/>
      <c r="C10737"/>
      <c r="D10737"/>
    </row>
    <row r="10738" spans="1:4" x14ac:dyDescent="0.25">
      <c r="A10738"/>
      <c r="B10738"/>
      <c r="C10738"/>
      <c r="D10738"/>
    </row>
    <row r="10739" spans="1:4" x14ac:dyDescent="0.25">
      <c r="A10739"/>
      <c r="B10739"/>
      <c r="C10739"/>
      <c r="D10739"/>
    </row>
    <row r="10740" spans="1:4" x14ac:dyDescent="0.25">
      <c r="A10740"/>
      <c r="B10740"/>
      <c r="C10740"/>
      <c r="D10740"/>
    </row>
    <row r="10741" spans="1:4" x14ac:dyDescent="0.25">
      <c r="A10741"/>
      <c r="B10741"/>
      <c r="C10741"/>
      <c r="D10741"/>
    </row>
    <row r="10742" spans="1:4" x14ac:dyDescent="0.25">
      <c r="A10742"/>
      <c r="B10742"/>
      <c r="C10742"/>
      <c r="D10742"/>
    </row>
    <row r="10743" spans="1:4" x14ac:dyDescent="0.25">
      <c r="A10743"/>
      <c r="B10743"/>
      <c r="C10743"/>
      <c r="D10743"/>
    </row>
    <row r="10744" spans="1:4" x14ac:dyDescent="0.25">
      <c r="A10744"/>
      <c r="B10744"/>
      <c r="C10744"/>
      <c r="D10744"/>
    </row>
    <row r="10745" spans="1:4" x14ac:dyDescent="0.25">
      <c r="A10745"/>
      <c r="B10745"/>
      <c r="C10745"/>
      <c r="D10745"/>
    </row>
    <row r="10746" spans="1:4" x14ac:dyDescent="0.25">
      <c r="A10746"/>
      <c r="B10746"/>
      <c r="C10746"/>
      <c r="D10746"/>
    </row>
    <row r="10747" spans="1:4" x14ac:dyDescent="0.25">
      <c r="A10747"/>
      <c r="B10747"/>
      <c r="C10747"/>
      <c r="D10747"/>
    </row>
    <row r="10748" spans="1:4" x14ac:dyDescent="0.25">
      <c r="A10748"/>
      <c r="B10748"/>
      <c r="C10748"/>
      <c r="D10748"/>
    </row>
    <row r="10749" spans="1:4" x14ac:dyDescent="0.25">
      <c r="A10749"/>
      <c r="B10749"/>
      <c r="C10749"/>
      <c r="D10749"/>
    </row>
    <row r="10750" spans="1:4" x14ac:dyDescent="0.25">
      <c r="A10750"/>
      <c r="B10750"/>
      <c r="C10750"/>
      <c r="D10750"/>
    </row>
    <row r="10751" spans="1:4" x14ac:dyDescent="0.25">
      <c r="A10751"/>
      <c r="B10751"/>
      <c r="C10751"/>
      <c r="D10751"/>
    </row>
    <row r="10752" spans="1:4" x14ac:dyDescent="0.25">
      <c r="A10752"/>
      <c r="B10752"/>
      <c r="C10752"/>
      <c r="D10752"/>
    </row>
    <row r="10753" spans="1:4" x14ac:dyDescent="0.25">
      <c r="A10753"/>
      <c r="B10753"/>
      <c r="C10753"/>
      <c r="D10753"/>
    </row>
    <row r="10754" spans="1:4" x14ac:dyDescent="0.25">
      <c r="A10754"/>
      <c r="B10754"/>
      <c r="C10754"/>
      <c r="D10754"/>
    </row>
    <row r="10755" spans="1:4" x14ac:dyDescent="0.25">
      <c r="A10755"/>
      <c r="B10755"/>
      <c r="C10755"/>
      <c r="D10755"/>
    </row>
    <row r="10756" spans="1:4" x14ac:dyDescent="0.25">
      <c r="A10756"/>
      <c r="B10756"/>
      <c r="C10756"/>
      <c r="D10756"/>
    </row>
    <row r="10757" spans="1:4" x14ac:dyDescent="0.25">
      <c r="A10757"/>
      <c r="B10757"/>
      <c r="C10757"/>
      <c r="D10757"/>
    </row>
    <row r="10758" spans="1:4" x14ac:dyDescent="0.25">
      <c r="A10758"/>
      <c r="B10758"/>
      <c r="C10758"/>
      <c r="D10758"/>
    </row>
    <row r="10759" spans="1:4" x14ac:dyDescent="0.25">
      <c r="A10759"/>
      <c r="B10759"/>
      <c r="C10759"/>
      <c r="D10759"/>
    </row>
    <row r="10760" spans="1:4" x14ac:dyDescent="0.25">
      <c r="A10760"/>
      <c r="B10760"/>
      <c r="C10760"/>
      <c r="D10760"/>
    </row>
    <row r="10761" spans="1:4" x14ac:dyDescent="0.25">
      <c r="A10761"/>
      <c r="B10761"/>
      <c r="C10761"/>
      <c r="D10761"/>
    </row>
    <row r="10762" spans="1:4" x14ac:dyDescent="0.25">
      <c r="A10762"/>
      <c r="B10762"/>
      <c r="C10762"/>
      <c r="D10762"/>
    </row>
    <row r="10763" spans="1:4" x14ac:dyDescent="0.25">
      <c r="A10763"/>
      <c r="B10763"/>
      <c r="C10763"/>
      <c r="D10763"/>
    </row>
    <row r="10764" spans="1:4" x14ac:dyDescent="0.25">
      <c r="A10764"/>
      <c r="B10764"/>
      <c r="C10764"/>
      <c r="D10764"/>
    </row>
    <row r="10765" spans="1:4" x14ac:dyDescent="0.25">
      <c r="A10765"/>
      <c r="B10765"/>
      <c r="C10765"/>
      <c r="D10765"/>
    </row>
    <row r="10766" spans="1:4" x14ac:dyDescent="0.25">
      <c r="A10766"/>
      <c r="B10766"/>
      <c r="C10766"/>
      <c r="D10766"/>
    </row>
    <row r="10767" spans="1:4" x14ac:dyDescent="0.25">
      <c r="A10767"/>
      <c r="B10767"/>
      <c r="C10767"/>
      <c r="D10767"/>
    </row>
    <row r="10768" spans="1:4" x14ac:dyDescent="0.25">
      <c r="A10768"/>
      <c r="B10768"/>
      <c r="C10768"/>
      <c r="D10768"/>
    </row>
    <row r="10769" spans="1:4" x14ac:dyDescent="0.25">
      <c r="A10769"/>
      <c r="B10769"/>
      <c r="C10769"/>
      <c r="D10769"/>
    </row>
    <row r="10770" spans="1:4" x14ac:dyDescent="0.25">
      <c r="A10770"/>
      <c r="B10770"/>
      <c r="C10770"/>
      <c r="D10770"/>
    </row>
    <row r="10771" spans="1:4" x14ac:dyDescent="0.25">
      <c r="A10771"/>
      <c r="B10771"/>
      <c r="C10771"/>
      <c r="D10771"/>
    </row>
    <row r="10772" spans="1:4" x14ac:dyDescent="0.25">
      <c r="A10772"/>
      <c r="B10772"/>
      <c r="C10772"/>
      <c r="D10772"/>
    </row>
    <row r="10773" spans="1:4" x14ac:dyDescent="0.25">
      <c r="A10773"/>
      <c r="B10773"/>
      <c r="C10773"/>
      <c r="D10773"/>
    </row>
    <row r="10774" spans="1:4" x14ac:dyDescent="0.25">
      <c r="A10774"/>
      <c r="B10774"/>
      <c r="C10774"/>
      <c r="D10774"/>
    </row>
    <row r="10775" spans="1:4" x14ac:dyDescent="0.25">
      <c r="A10775"/>
      <c r="B10775"/>
      <c r="C10775"/>
      <c r="D10775"/>
    </row>
    <row r="10776" spans="1:4" x14ac:dyDescent="0.25">
      <c r="A10776"/>
      <c r="B10776"/>
      <c r="C10776"/>
      <c r="D10776"/>
    </row>
    <row r="10777" spans="1:4" x14ac:dyDescent="0.25">
      <c r="A10777"/>
      <c r="B10777"/>
      <c r="C10777"/>
      <c r="D10777"/>
    </row>
    <row r="10778" spans="1:4" x14ac:dyDescent="0.25">
      <c r="A10778"/>
      <c r="B10778"/>
      <c r="C10778"/>
      <c r="D10778"/>
    </row>
    <row r="10779" spans="1:4" x14ac:dyDescent="0.25">
      <c r="A10779"/>
      <c r="B10779"/>
      <c r="C10779"/>
      <c r="D10779"/>
    </row>
    <row r="10780" spans="1:4" x14ac:dyDescent="0.25">
      <c r="A10780"/>
      <c r="B10780"/>
      <c r="C10780"/>
      <c r="D10780"/>
    </row>
    <row r="10781" spans="1:4" x14ac:dyDescent="0.25">
      <c r="A10781"/>
      <c r="B10781"/>
      <c r="C10781"/>
      <c r="D10781"/>
    </row>
    <row r="10782" spans="1:4" x14ac:dyDescent="0.25">
      <c r="A10782"/>
      <c r="B10782"/>
      <c r="C10782"/>
      <c r="D10782"/>
    </row>
    <row r="10783" spans="1:4" x14ac:dyDescent="0.25">
      <c r="A10783"/>
      <c r="B10783"/>
      <c r="C10783"/>
      <c r="D10783"/>
    </row>
    <row r="10784" spans="1:4" x14ac:dyDescent="0.25">
      <c r="A10784"/>
      <c r="B10784"/>
      <c r="C10784"/>
      <c r="D10784"/>
    </row>
    <row r="10785" spans="1:4" x14ac:dyDescent="0.25">
      <c r="A10785"/>
      <c r="B10785"/>
      <c r="C10785"/>
      <c r="D10785"/>
    </row>
    <row r="10786" spans="1:4" x14ac:dyDescent="0.25">
      <c r="A10786"/>
      <c r="B10786"/>
      <c r="C10786"/>
      <c r="D10786"/>
    </row>
    <row r="10787" spans="1:4" x14ac:dyDescent="0.25">
      <c r="A10787"/>
      <c r="B10787"/>
      <c r="C10787"/>
      <c r="D10787"/>
    </row>
    <row r="10788" spans="1:4" x14ac:dyDescent="0.25">
      <c r="A10788"/>
      <c r="B10788"/>
      <c r="C10788"/>
      <c r="D10788"/>
    </row>
    <row r="10789" spans="1:4" x14ac:dyDescent="0.25">
      <c r="A10789"/>
      <c r="B10789"/>
      <c r="C10789"/>
      <c r="D10789"/>
    </row>
    <row r="10790" spans="1:4" x14ac:dyDescent="0.25">
      <c r="A10790"/>
      <c r="B10790"/>
      <c r="C10790"/>
      <c r="D10790"/>
    </row>
    <row r="10791" spans="1:4" x14ac:dyDescent="0.25">
      <c r="A10791"/>
      <c r="B10791"/>
      <c r="C10791"/>
      <c r="D10791"/>
    </row>
    <row r="10792" spans="1:4" x14ac:dyDescent="0.25">
      <c r="A10792"/>
      <c r="B10792"/>
      <c r="C10792"/>
      <c r="D10792"/>
    </row>
    <row r="10793" spans="1:4" x14ac:dyDescent="0.25">
      <c r="A10793"/>
      <c r="B10793"/>
      <c r="C10793"/>
      <c r="D10793"/>
    </row>
    <row r="10794" spans="1:4" x14ac:dyDescent="0.25">
      <c r="A10794"/>
      <c r="B10794"/>
      <c r="C10794"/>
      <c r="D10794"/>
    </row>
    <row r="10795" spans="1:4" x14ac:dyDescent="0.25">
      <c r="A10795"/>
      <c r="B10795"/>
      <c r="C10795"/>
      <c r="D10795"/>
    </row>
    <row r="10796" spans="1:4" x14ac:dyDescent="0.25">
      <c r="A10796"/>
      <c r="B10796"/>
      <c r="C10796"/>
      <c r="D10796"/>
    </row>
    <row r="10797" spans="1:4" x14ac:dyDescent="0.25">
      <c r="A10797"/>
      <c r="B10797"/>
      <c r="C10797"/>
      <c r="D10797"/>
    </row>
    <row r="10798" spans="1:4" x14ac:dyDescent="0.25">
      <c r="A10798"/>
      <c r="B10798"/>
      <c r="C10798"/>
      <c r="D10798"/>
    </row>
    <row r="10799" spans="1:4" x14ac:dyDescent="0.25">
      <c r="A10799"/>
      <c r="B10799"/>
      <c r="C10799"/>
      <c r="D10799"/>
    </row>
    <row r="10800" spans="1:4" x14ac:dyDescent="0.25">
      <c r="A10800"/>
      <c r="B10800"/>
      <c r="C10800"/>
      <c r="D10800"/>
    </row>
    <row r="10801" spans="1:4" x14ac:dyDescent="0.25">
      <c r="A10801"/>
      <c r="B10801"/>
      <c r="C10801"/>
      <c r="D10801"/>
    </row>
    <row r="10802" spans="1:4" x14ac:dyDescent="0.25">
      <c r="A10802"/>
      <c r="B10802"/>
      <c r="C10802"/>
      <c r="D10802"/>
    </row>
    <row r="10803" spans="1:4" x14ac:dyDescent="0.25">
      <c r="A10803"/>
      <c r="B10803"/>
      <c r="C10803"/>
      <c r="D10803"/>
    </row>
    <row r="10804" spans="1:4" x14ac:dyDescent="0.25">
      <c r="A10804"/>
      <c r="B10804"/>
      <c r="C10804"/>
      <c r="D10804"/>
    </row>
    <row r="10805" spans="1:4" x14ac:dyDescent="0.25">
      <c r="A10805"/>
      <c r="B10805"/>
      <c r="C10805"/>
      <c r="D10805"/>
    </row>
    <row r="10806" spans="1:4" x14ac:dyDescent="0.25">
      <c r="A10806"/>
      <c r="B10806"/>
      <c r="C10806"/>
      <c r="D10806"/>
    </row>
    <row r="10807" spans="1:4" x14ac:dyDescent="0.25">
      <c r="A10807"/>
      <c r="B10807"/>
      <c r="C10807"/>
      <c r="D10807"/>
    </row>
    <row r="10808" spans="1:4" x14ac:dyDescent="0.25">
      <c r="A10808"/>
      <c r="B10808"/>
      <c r="C10808"/>
      <c r="D10808"/>
    </row>
    <row r="10809" spans="1:4" x14ac:dyDescent="0.25">
      <c r="A10809"/>
      <c r="B10809"/>
      <c r="C10809"/>
      <c r="D10809"/>
    </row>
    <row r="10810" spans="1:4" x14ac:dyDescent="0.25">
      <c r="A10810"/>
      <c r="B10810"/>
      <c r="C10810"/>
      <c r="D10810"/>
    </row>
    <row r="10811" spans="1:4" x14ac:dyDescent="0.25">
      <c r="A10811"/>
      <c r="B10811"/>
      <c r="C10811"/>
      <c r="D10811"/>
    </row>
    <row r="10812" spans="1:4" x14ac:dyDescent="0.25">
      <c r="A10812"/>
      <c r="B10812"/>
      <c r="C10812"/>
      <c r="D10812"/>
    </row>
    <row r="10813" spans="1:4" x14ac:dyDescent="0.25">
      <c r="A10813"/>
      <c r="B10813"/>
      <c r="C10813"/>
      <c r="D10813"/>
    </row>
    <row r="10814" spans="1:4" x14ac:dyDescent="0.25">
      <c r="A10814"/>
      <c r="B10814"/>
      <c r="C10814"/>
      <c r="D10814"/>
    </row>
    <row r="10815" spans="1:4" x14ac:dyDescent="0.25">
      <c r="A10815"/>
      <c r="B10815"/>
      <c r="C10815"/>
      <c r="D10815"/>
    </row>
    <row r="10816" spans="1:4" x14ac:dyDescent="0.25">
      <c r="A10816"/>
      <c r="B10816"/>
      <c r="C10816"/>
      <c r="D10816"/>
    </row>
    <row r="10817" spans="1:4" x14ac:dyDescent="0.25">
      <c r="A10817"/>
      <c r="B10817"/>
      <c r="C10817"/>
      <c r="D10817"/>
    </row>
    <row r="10818" spans="1:4" x14ac:dyDescent="0.25">
      <c r="A10818"/>
      <c r="B10818"/>
      <c r="C10818"/>
      <c r="D10818"/>
    </row>
    <row r="10819" spans="1:4" x14ac:dyDescent="0.25">
      <c r="A10819"/>
      <c r="B10819"/>
      <c r="C10819"/>
      <c r="D10819"/>
    </row>
    <row r="10820" spans="1:4" x14ac:dyDescent="0.25">
      <c r="A10820"/>
      <c r="B10820"/>
      <c r="C10820"/>
      <c r="D10820"/>
    </row>
    <row r="10821" spans="1:4" x14ac:dyDescent="0.25">
      <c r="A10821"/>
      <c r="B10821"/>
      <c r="C10821"/>
      <c r="D10821"/>
    </row>
    <row r="10822" spans="1:4" x14ac:dyDescent="0.25">
      <c r="A10822"/>
      <c r="B10822"/>
      <c r="C10822"/>
      <c r="D10822"/>
    </row>
    <row r="10823" spans="1:4" x14ac:dyDescent="0.25">
      <c r="A10823"/>
      <c r="B10823"/>
      <c r="C10823"/>
      <c r="D10823"/>
    </row>
    <row r="10824" spans="1:4" x14ac:dyDescent="0.25">
      <c r="A10824"/>
      <c r="B10824"/>
      <c r="C10824"/>
      <c r="D10824"/>
    </row>
    <row r="10825" spans="1:4" x14ac:dyDescent="0.25">
      <c r="A10825"/>
      <c r="B10825"/>
      <c r="C10825"/>
      <c r="D10825"/>
    </row>
    <row r="10826" spans="1:4" x14ac:dyDescent="0.25">
      <c r="A10826"/>
      <c r="B10826"/>
      <c r="C10826"/>
      <c r="D10826"/>
    </row>
    <row r="10827" spans="1:4" x14ac:dyDescent="0.25">
      <c r="A10827"/>
      <c r="B10827"/>
      <c r="C10827"/>
      <c r="D10827"/>
    </row>
    <row r="10828" spans="1:4" x14ac:dyDescent="0.25">
      <c r="A10828"/>
      <c r="B10828"/>
      <c r="C10828"/>
      <c r="D10828"/>
    </row>
    <row r="10829" spans="1:4" x14ac:dyDescent="0.25">
      <c r="A10829"/>
      <c r="B10829"/>
      <c r="C10829"/>
      <c r="D10829"/>
    </row>
    <row r="10830" spans="1:4" x14ac:dyDescent="0.25">
      <c r="A10830"/>
      <c r="B10830"/>
      <c r="C10830"/>
      <c r="D10830"/>
    </row>
    <row r="10831" spans="1:4" x14ac:dyDescent="0.25">
      <c r="A10831"/>
      <c r="B10831"/>
      <c r="C10831"/>
      <c r="D10831"/>
    </row>
    <row r="10832" spans="1:4" x14ac:dyDescent="0.25">
      <c r="A10832"/>
      <c r="B10832"/>
      <c r="C10832"/>
      <c r="D10832"/>
    </row>
    <row r="10833" spans="1:4" x14ac:dyDescent="0.25">
      <c r="A10833"/>
      <c r="B10833"/>
      <c r="C10833"/>
      <c r="D10833"/>
    </row>
    <row r="10834" spans="1:4" x14ac:dyDescent="0.25">
      <c r="A10834"/>
      <c r="B10834"/>
      <c r="C10834"/>
      <c r="D10834"/>
    </row>
    <row r="10835" spans="1:4" x14ac:dyDescent="0.25">
      <c r="A10835"/>
      <c r="B10835"/>
      <c r="C10835"/>
      <c r="D10835"/>
    </row>
    <row r="10836" spans="1:4" x14ac:dyDescent="0.25">
      <c r="A10836"/>
      <c r="B10836"/>
      <c r="C10836"/>
      <c r="D10836"/>
    </row>
    <row r="10837" spans="1:4" x14ac:dyDescent="0.25">
      <c r="A10837"/>
      <c r="B10837"/>
      <c r="C10837"/>
      <c r="D10837"/>
    </row>
    <row r="10838" spans="1:4" x14ac:dyDescent="0.25">
      <c r="A10838"/>
      <c r="B10838"/>
      <c r="C10838"/>
      <c r="D10838"/>
    </row>
    <row r="10839" spans="1:4" x14ac:dyDescent="0.25">
      <c r="A10839"/>
      <c r="B10839"/>
      <c r="C10839"/>
      <c r="D10839"/>
    </row>
    <row r="10840" spans="1:4" x14ac:dyDescent="0.25">
      <c r="A10840"/>
      <c r="B10840"/>
      <c r="C10840"/>
      <c r="D10840"/>
    </row>
    <row r="10841" spans="1:4" x14ac:dyDescent="0.25">
      <c r="A10841"/>
      <c r="B10841"/>
      <c r="C10841"/>
      <c r="D10841"/>
    </row>
    <row r="10842" spans="1:4" x14ac:dyDescent="0.25">
      <c r="A10842"/>
      <c r="B10842"/>
      <c r="C10842"/>
      <c r="D10842"/>
    </row>
    <row r="10843" spans="1:4" x14ac:dyDescent="0.25">
      <c r="A10843"/>
      <c r="B10843"/>
      <c r="C10843"/>
      <c r="D10843"/>
    </row>
    <row r="10844" spans="1:4" x14ac:dyDescent="0.25">
      <c r="A10844"/>
      <c r="B10844"/>
      <c r="C10844"/>
      <c r="D10844"/>
    </row>
    <row r="10845" spans="1:4" x14ac:dyDescent="0.25">
      <c r="A10845"/>
      <c r="B10845"/>
      <c r="C10845"/>
      <c r="D10845"/>
    </row>
    <row r="10846" spans="1:4" x14ac:dyDescent="0.25">
      <c r="A10846"/>
      <c r="B10846"/>
      <c r="C10846"/>
      <c r="D10846"/>
    </row>
    <row r="10847" spans="1:4" x14ac:dyDescent="0.25">
      <c r="A10847"/>
      <c r="B10847"/>
      <c r="C10847"/>
      <c r="D10847"/>
    </row>
    <row r="10848" spans="1:4" x14ac:dyDescent="0.25">
      <c r="A10848"/>
      <c r="B10848"/>
      <c r="C10848"/>
      <c r="D10848"/>
    </row>
    <row r="10849" spans="1:4" x14ac:dyDescent="0.25">
      <c r="A10849"/>
      <c r="B10849"/>
      <c r="C10849"/>
      <c r="D10849"/>
    </row>
    <row r="10850" spans="1:4" x14ac:dyDescent="0.25">
      <c r="A10850"/>
      <c r="B10850"/>
      <c r="C10850"/>
      <c r="D10850"/>
    </row>
    <row r="10851" spans="1:4" x14ac:dyDescent="0.25">
      <c r="A10851"/>
      <c r="B10851"/>
      <c r="C10851"/>
      <c r="D10851"/>
    </row>
    <row r="10852" spans="1:4" x14ac:dyDescent="0.25">
      <c r="A10852"/>
      <c r="B10852"/>
      <c r="C10852"/>
      <c r="D10852"/>
    </row>
    <row r="10853" spans="1:4" x14ac:dyDescent="0.25">
      <c r="A10853"/>
      <c r="B10853"/>
      <c r="C10853"/>
      <c r="D10853"/>
    </row>
    <row r="10854" spans="1:4" x14ac:dyDescent="0.25">
      <c r="A10854"/>
      <c r="B10854"/>
      <c r="C10854"/>
      <c r="D10854"/>
    </row>
    <row r="10855" spans="1:4" x14ac:dyDescent="0.25">
      <c r="A10855"/>
      <c r="B10855"/>
      <c r="C10855"/>
      <c r="D10855"/>
    </row>
    <row r="10856" spans="1:4" x14ac:dyDescent="0.25">
      <c r="A10856"/>
      <c r="B10856"/>
      <c r="C10856"/>
      <c r="D10856"/>
    </row>
    <row r="10857" spans="1:4" x14ac:dyDescent="0.25">
      <c r="A10857"/>
      <c r="B10857"/>
      <c r="C10857"/>
      <c r="D10857"/>
    </row>
    <row r="10858" spans="1:4" x14ac:dyDescent="0.25">
      <c r="A10858"/>
      <c r="B10858"/>
      <c r="C10858"/>
      <c r="D10858"/>
    </row>
    <row r="10859" spans="1:4" x14ac:dyDescent="0.25">
      <c r="A10859"/>
      <c r="B10859"/>
      <c r="C10859"/>
      <c r="D10859"/>
    </row>
    <row r="10860" spans="1:4" x14ac:dyDescent="0.25">
      <c r="A10860"/>
      <c r="B10860"/>
      <c r="C10860"/>
      <c r="D10860"/>
    </row>
    <row r="10861" spans="1:4" x14ac:dyDescent="0.25">
      <c r="A10861"/>
      <c r="B10861"/>
      <c r="C10861"/>
      <c r="D10861"/>
    </row>
    <row r="10862" spans="1:4" x14ac:dyDescent="0.25">
      <c r="A10862"/>
      <c r="B10862"/>
      <c r="C10862"/>
      <c r="D10862"/>
    </row>
    <row r="10863" spans="1:4" x14ac:dyDescent="0.25">
      <c r="A10863"/>
      <c r="B10863"/>
      <c r="C10863"/>
      <c r="D10863"/>
    </row>
    <row r="10864" spans="1:4" x14ac:dyDescent="0.25">
      <c r="A10864"/>
      <c r="B10864"/>
      <c r="C10864"/>
      <c r="D10864"/>
    </row>
    <row r="10865" spans="1:4" x14ac:dyDescent="0.25">
      <c r="A10865"/>
      <c r="B10865"/>
      <c r="C10865"/>
      <c r="D10865"/>
    </row>
    <row r="10866" spans="1:4" x14ac:dyDescent="0.25">
      <c r="A10866"/>
      <c r="B10866"/>
      <c r="C10866"/>
      <c r="D10866"/>
    </row>
    <row r="10867" spans="1:4" x14ac:dyDescent="0.25">
      <c r="A10867"/>
      <c r="B10867"/>
      <c r="C10867"/>
      <c r="D10867"/>
    </row>
    <row r="10868" spans="1:4" x14ac:dyDescent="0.25">
      <c r="A10868"/>
      <c r="B10868"/>
      <c r="C10868"/>
      <c r="D10868"/>
    </row>
    <row r="10869" spans="1:4" x14ac:dyDescent="0.25">
      <c r="A10869"/>
      <c r="B10869"/>
      <c r="C10869"/>
      <c r="D10869"/>
    </row>
    <row r="10870" spans="1:4" x14ac:dyDescent="0.25">
      <c r="A10870"/>
      <c r="B10870"/>
      <c r="C10870"/>
      <c r="D10870"/>
    </row>
    <row r="10871" spans="1:4" x14ac:dyDescent="0.25">
      <c r="A10871"/>
      <c r="B10871"/>
      <c r="C10871"/>
      <c r="D10871"/>
    </row>
    <row r="10872" spans="1:4" x14ac:dyDescent="0.25">
      <c r="A10872"/>
      <c r="B10872"/>
      <c r="C10872"/>
      <c r="D10872"/>
    </row>
    <row r="10873" spans="1:4" x14ac:dyDescent="0.25">
      <c r="A10873"/>
      <c r="B10873"/>
      <c r="C10873"/>
      <c r="D10873"/>
    </row>
    <row r="10874" spans="1:4" x14ac:dyDescent="0.25">
      <c r="A10874"/>
      <c r="B10874"/>
      <c r="C10874"/>
      <c r="D10874"/>
    </row>
    <row r="10875" spans="1:4" x14ac:dyDescent="0.25">
      <c r="A10875"/>
      <c r="B10875"/>
      <c r="C10875"/>
      <c r="D10875"/>
    </row>
    <row r="10876" spans="1:4" x14ac:dyDescent="0.25">
      <c r="A10876"/>
      <c r="B10876"/>
      <c r="C10876"/>
      <c r="D10876"/>
    </row>
    <row r="10877" spans="1:4" x14ac:dyDescent="0.25">
      <c r="A10877"/>
      <c r="B10877"/>
      <c r="C10877"/>
      <c r="D10877"/>
    </row>
    <row r="10878" spans="1:4" x14ac:dyDescent="0.25">
      <c r="A10878"/>
      <c r="B10878"/>
      <c r="C10878"/>
      <c r="D10878"/>
    </row>
    <row r="10879" spans="1:4" x14ac:dyDescent="0.25">
      <c r="A10879"/>
      <c r="B10879"/>
      <c r="C10879"/>
      <c r="D10879"/>
    </row>
    <row r="10880" spans="1:4" x14ac:dyDescent="0.25">
      <c r="A10880"/>
      <c r="B10880"/>
      <c r="C10880"/>
      <c r="D10880"/>
    </row>
    <row r="10881" spans="1:4" x14ac:dyDescent="0.25">
      <c r="A10881"/>
      <c r="B10881"/>
      <c r="C10881"/>
      <c r="D10881"/>
    </row>
    <row r="10882" spans="1:4" x14ac:dyDescent="0.25">
      <c r="A10882"/>
      <c r="B10882"/>
      <c r="C10882"/>
      <c r="D10882"/>
    </row>
    <row r="10883" spans="1:4" x14ac:dyDescent="0.25">
      <c r="A10883"/>
      <c r="B10883"/>
      <c r="C10883"/>
      <c r="D10883"/>
    </row>
    <row r="10884" spans="1:4" x14ac:dyDescent="0.25">
      <c r="A10884"/>
      <c r="B10884"/>
      <c r="C10884"/>
      <c r="D10884"/>
    </row>
    <row r="10885" spans="1:4" x14ac:dyDescent="0.25">
      <c r="A10885"/>
      <c r="B10885"/>
      <c r="C10885"/>
      <c r="D10885"/>
    </row>
    <row r="10886" spans="1:4" x14ac:dyDescent="0.25">
      <c r="A10886"/>
      <c r="B10886"/>
      <c r="C10886"/>
      <c r="D10886"/>
    </row>
    <row r="10887" spans="1:4" x14ac:dyDescent="0.25">
      <c r="A10887"/>
      <c r="B10887"/>
      <c r="C10887"/>
      <c r="D10887"/>
    </row>
    <row r="10888" spans="1:4" x14ac:dyDescent="0.25">
      <c r="A10888"/>
      <c r="B10888"/>
      <c r="C10888"/>
      <c r="D10888"/>
    </row>
    <row r="10889" spans="1:4" x14ac:dyDescent="0.25">
      <c r="A10889"/>
      <c r="B10889"/>
      <c r="C10889"/>
      <c r="D10889"/>
    </row>
    <row r="10890" spans="1:4" x14ac:dyDescent="0.25">
      <c r="A10890"/>
      <c r="B10890"/>
      <c r="C10890"/>
      <c r="D10890"/>
    </row>
    <row r="10891" spans="1:4" x14ac:dyDescent="0.25">
      <c r="A10891"/>
      <c r="B10891"/>
      <c r="C10891"/>
      <c r="D10891"/>
    </row>
    <row r="10892" spans="1:4" x14ac:dyDescent="0.25">
      <c r="A10892"/>
      <c r="B10892"/>
      <c r="C10892"/>
      <c r="D10892"/>
    </row>
    <row r="10893" spans="1:4" x14ac:dyDescent="0.25">
      <c r="A10893"/>
      <c r="B10893"/>
      <c r="C10893"/>
      <c r="D10893"/>
    </row>
    <row r="10894" spans="1:4" x14ac:dyDescent="0.25">
      <c r="A10894"/>
      <c r="B10894"/>
      <c r="C10894"/>
      <c r="D10894"/>
    </row>
    <row r="10895" spans="1:4" x14ac:dyDescent="0.25">
      <c r="A10895"/>
      <c r="B10895"/>
      <c r="C10895"/>
      <c r="D10895"/>
    </row>
    <row r="10896" spans="1:4" x14ac:dyDescent="0.25">
      <c r="A10896"/>
      <c r="B10896"/>
      <c r="C10896"/>
      <c r="D10896"/>
    </row>
    <row r="10897" spans="1:4" x14ac:dyDescent="0.25">
      <c r="A10897"/>
      <c r="B10897"/>
      <c r="C10897"/>
      <c r="D10897"/>
    </row>
    <row r="10898" spans="1:4" x14ac:dyDescent="0.25">
      <c r="A10898"/>
      <c r="B10898"/>
      <c r="C10898"/>
      <c r="D10898"/>
    </row>
    <row r="10899" spans="1:4" x14ac:dyDescent="0.25">
      <c r="A10899"/>
      <c r="B10899"/>
      <c r="C10899"/>
      <c r="D10899"/>
    </row>
    <row r="10900" spans="1:4" x14ac:dyDescent="0.25">
      <c r="A10900"/>
      <c r="B10900"/>
      <c r="C10900"/>
      <c r="D10900"/>
    </row>
    <row r="10901" spans="1:4" x14ac:dyDescent="0.25">
      <c r="A10901"/>
      <c r="B10901"/>
      <c r="C10901"/>
      <c r="D10901"/>
    </row>
    <row r="10902" spans="1:4" x14ac:dyDescent="0.25">
      <c r="A10902"/>
      <c r="B10902"/>
      <c r="C10902"/>
      <c r="D10902"/>
    </row>
    <row r="10903" spans="1:4" x14ac:dyDescent="0.25">
      <c r="A10903"/>
      <c r="B10903"/>
      <c r="C10903"/>
      <c r="D10903"/>
    </row>
    <row r="10904" spans="1:4" x14ac:dyDescent="0.25">
      <c r="A10904"/>
      <c r="B10904"/>
      <c r="C10904"/>
      <c r="D10904"/>
    </row>
    <row r="10905" spans="1:4" x14ac:dyDescent="0.25">
      <c r="A10905"/>
      <c r="B10905"/>
      <c r="C10905"/>
      <c r="D10905"/>
    </row>
    <row r="10906" spans="1:4" x14ac:dyDescent="0.25">
      <c r="A10906"/>
      <c r="B10906"/>
      <c r="C10906"/>
      <c r="D10906"/>
    </row>
    <row r="10907" spans="1:4" x14ac:dyDescent="0.25">
      <c r="A10907"/>
      <c r="B10907"/>
      <c r="C10907"/>
      <c r="D10907"/>
    </row>
    <row r="10908" spans="1:4" x14ac:dyDescent="0.25">
      <c r="A10908"/>
      <c r="B10908"/>
      <c r="C10908"/>
      <c r="D10908"/>
    </row>
    <row r="10909" spans="1:4" x14ac:dyDescent="0.25">
      <c r="A10909"/>
      <c r="B10909"/>
      <c r="C10909"/>
      <c r="D10909"/>
    </row>
    <row r="10910" spans="1:4" x14ac:dyDescent="0.25">
      <c r="A10910"/>
      <c r="B10910"/>
      <c r="C10910"/>
      <c r="D10910"/>
    </row>
    <row r="10911" spans="1:4" x14ac:dyDescent="0.25">
      <c r="A10911"/>
      <c r="B10911"/>
      <c r="C10911"/>
      <c r="D10911"/>
    </row>
    <row r="10912" spans="1:4" x14ac:dyDescent="0.25">
      <c r="A10912"/>
      <c r="B10912"/>
      <c r="C10912"/>
      <c r="D10912"/>
    </row>
    <row r="10913" spans="1:4" x14ac:dyDescent="0.25">
      <c r="A10913"/>
      <c r="B10913"/>
      <c r="C10913"/>
      <c r="D10913"/>
    </row>
    <row r="10914" spans="1:4" x14ac:dyDescent="0.25">
      <c r="A10914"/>
      <c r="B10914"/>
      <c r="C10914"/>
      <c r="D10914"/>
    </row>
    <row r="10915" spans="1:4" x14ac:dyDescent="0.25">
      <c r="A10915"/>
      <c r="B10915"/>
      <c r="C10915"/>
      <c r="D10915"/>
    </row>
    <row r="10916" spans="1:4" x14ac:dyDescent="0.25">
      <c r="A10916"/>
      <c r="B10916"/>
      <c r="C10916"/>
      <c r="D10916"/>
    </row>
    <row r="10917" spans="1:4" x14ac:dyDescent="0.25">
      <c r="A10917"/>
      <c r="B10917"/>
      <c r="C10917"/>
      <c r="D10917"/>
    </row>
    <row r="10918" spans="1:4" x14ac:dyDescent="0.25">
      <c r="A10918"/>
      <c r="B10918"/>
      <c r="C10918"/>
      <c r="D10918"/>
    </row>
    <row r="10919" spans="1:4" x14ac:dyDescent="0.25">
      <c r="A10919"/>
      <c r="B10919"/>
      <c r="C10919"/>
      <c r="D10919"/>
    </row>
    <row r="10920" spans="1:4" x14ac:dyDescent="0.25">
      <c r="A10920"/>
      <c r="B10920"/>
      <c r="C10920"/>
      <c r="D10920"/>
    </row>
    <row r="10921" spans="1:4" x14ac:dyDescent="0.25">
      <c r="A10921"/>
      <c r="B10921"/>
      <c r="C10921"/>
      <c r="D10921"/>
    </row>
    <row r="10922" spans="1:4" x14ac:dyDescent="0.25">
      <c r="A10922"/>
      <c r="B10922"/>
      <c r="C10922"/>
      <c r="D10922"/>
    </row>
    <row r="10923" spans="1:4" x14ac:dyDescent="0.25">
      <c r="A10923"/>
      <c r="B10923"/>
      <c r="C10923"/>
      <c r="D10923"/>
    </row>
    <row r="10924" spans="1:4" x14ac:dyDescent="0.25">
      <c r="A10924"/>
      <c r="B10924"/>
      <c r="C10924"/>
      <c r="D10924"/>
    </row>
    <row r="10925" spans="1:4" x14ac:dyDescent="0.25">
      <c r="A10925"/>
      <c r="B10925"/>
      <c r="C10925"/>
      <c r="D10925"/>
    </row>
    <row r="10926" spans="1:4" x14ac:dyDescent="0.25">
      <c r="A10926"/>
      <c r="B10926"/>
      <c r="C10926"/>
      <c r="D10926"/>
    </row>
    <row r="10927" spans="1:4" x14ac:dyDescent="0.25">
      <c r="A10927"/>
      <c r="B10927"/>
      <c r="C10927"/>
      <c r="D10927"/>
    </row>
    <row r="10928" spans="1:4" x14ac:dyDescent="0.25">
      <c r="A10928"/>
      <c r="B10928"/>
      <c r="C10928"/>
      <c r="D10928"/>
    </row>
    <row r="10929" spans="1:4" x14ac:dyDescent="0.25">
      <c r="A10929"/>
      <c r="B10929"/>
      <c r="C10929"/>
      <c r="D10929"/>
    </row>
    <row r="10930" spans="1:4" x14ac:dyDescent="0.25">
      <c r="A10930"/>
      <c r="B10930"/>
      <c r="C10930"/>
      <c r="D10930"/>
    </row>
    <row r="10931" spans="1:4" x14ac:dyDescent="0.25">
      <c r="A10931"/>
      <c r="B10931"/>
      <c r="C10931"/>
      <c r="D10931"/>
    </row>
    <row r="10932" spans="1:4" x14ac:dyDescent="0.25">
      <c r="A10932"/>
      <c r="B10932"/>
      <c r="C10932"/>
      <c r="D10932"/>
    </row>
    <row r="10933" spans="1:4" x14ac:dyDescent="0.25">
      <c r="A10933"/>
      <c r="B10933"/>
      <c r="C10933"/>
      <c r="D10933"/>
    </row>
    <row r="10934" spans="1:4" x14ac:dyDescent="0.25">
      <c r="A10934"/>
      <c r="B10934"/>
      <c r="C10934"/>
      <c r="D10934"/>
    </row>
    <row r="10935" spans="1:4" x14ac:dyDescent="0.25">
      <c r="A10935"/>
      <c r="B10935"/>
      <c r="C10935"/>
      <c r="D10935"/>
    </row>
    <row r="10936" spans="1:4" x14ac:dyDescent="0.25">
      <c r="A10936"/>
      <c r="B10936"/>
      <c r="C10936"/>
      <c r="D10936"/>
    </row>
    <row r="10937" spans="1:4" x14ac:dyDescent="0.25">
      <c r="A10937"/>
      <c r="B10937"/>
      <c r="C10937"/>
      <c r="D10937"/>
    </row>
    <row r="10938" spans="1:4" x14ac:dyDescent="0.25">
      <c r="A10938"/>
      <c r="B10938"/>
      <c r="C10938"/>
      <c r="D10938"/>
    </row>
    <row r="10939" spans="1:4" x14ac:dyDescent="0.25">
      <c r="A10939"/>
      <c r="B10939"/>
      <c r="C10939"/>
      <c r="D10939"/>
    </row>
    <row r="10940" spans="1:4" x14ac:dyDescent="0.25">
      <c r="A10940"/>
      <c r="B10940"/>
      <c r="C10940"/>
      <c r="D10940"/>
    </row>
    <row r="10941" spans="1:4" x14ac:dyDescent="0.25">
      <c r="A10941"/>
      <c r="B10941"/>
      <c r="C10941"/>
      <c r="D10941"/>
    </row>
    <row r="10942" spans="1:4" x14ac:dyDescent="0.25">
      <c r="A10942"/>
      <c r="B10942"/>
      <c r="C10942"/>
      <c r="D10942"/>
    </row>
    <row r="10943" spans="1:4" x14ac:dyDescent="0.25">
      <c r="A10943"/>
      <c r="B10943"/>
      <c r="C10943"/>
      <c r="D10943"/>
    </row>
    <row r="10944" spans="1:4" x14ac:dyDescent="0.25">
      <c r="A10944"/>
      <c r="B10944"/>
      <c r="C10944"/>
      <c r="D10944"/>
    </row>
    <row r="10945" spans="1:4" x14ac:dyDescent="0.25">
      <c r="A10945"/>
      <c r="B10945"/>
      <c r="C10945"/>
      <c r="D10945"/>
    </row>
    <row r="10946" spans="1:4" x14ac:dyDescent="0.25">
      <c r="A10946"/>
      <c r="B10946"/>
      <c r="C10946"/>
      <c r="D10946"/>
    </row>
    <row r="10947" spans="1:4" x14ac:dyDescent="0.25">
      <c r="A10947"/>
      <c r="B10947"/>
      <c r="C10947"/>
      <c r="D10947"/>
    </row>
    <row r="10948" spans="1:4" x14ac:dyDescent="0.25">
      <c r="A10948"/>
      <c r="B10948"/>
      <c r="C10948"/>
      <c r="D10948"/>
    </row>
    <row r="10949" spans="1:4" x14ac:dyDescent="0.25">
      <c r="A10949"/>
      <c r="B10949"/>
      <c r="C10949"/>
      <c r="D10949"/>
    </row>
    <row r="10950" spans="1:4" x14ac:dyDescent="0.25">
      <c r="A10950"/>
      <c r="B10950"/>
      <c r="C10950"/>
      <c r="D10950"/>
    </row>
    <row r="10951" spans="1:4" x14ac:dyDescent="0.25">
      <c r="A10951"/>
      <c r="B10951"/>
      <c r="C10951"/>
      <c r="D10951"/>
    </row>
    <row r="10952" spans="1:4" x14ac:dyDescent="0.25">
      <c r="A10952"/>
      <c r="B10952"/>
      <c r="C10952"/>
      <c r="D10952"/>
    </row>
    <row r="10953" spans="1:4" x14ac:dyDescent="0.25">
      <c r="A10953"/>
      <c r="B10953"/>
      <c r="C10953"/>
      <c r="D10953"/>
    </row>
    <row r="10954" spans="1:4" x14ac:dyDescent="0.25">
      <c r="A10954"/>
      <c r="B10954"/>
      <c r="C10954"/>
      <c r="D10954"/>
    </row>
    <row r="10955" spans="1:4" x14ac:dyDescent="0.25">
      <c r="A10955"/>
      <c r="B10955"/>
      <c r="C10955"/>
      <c r="D10955"/>
    </row>
    <row r="10956" spans="1:4" x14ac:dyDescent="0.25">
      <c r="A10956"/>
      <c r="B10956"/>
      <c r="C10956"/>
      <c r="D10956"/>
    </row>
    <row r="10957" spans="1:4" x14ac:dyDescent="0.25">
      <c r="A10957"/>
      <c r="B10957"/>
      <c r="C10957"/>
      <c r="D10957"/>
    </row>
    <row r="10958" spans="1:4" x14ac:dyDescent="0.25">
      <c r="A10958"/>
      <c r="B10958"/>
      <c r="C10958"/>
      <c r="D10958"/>
    </row>
    <row r="10959" spans="1:4" x14ac:dyDescent="0.25">
      <c r="A10959"/>
      <c r="B10959"/>
      <c r="C10959"/>
      <c r="D10959"/>
    </row>
    <row r="10960" spans="1:4" x14ac:dyDescent="0.25">
      <c r="A10960"/>
      <c r="B10960"/>
      <c r="C10960"/>
      <c r="D10960"/>
    </row>
    <row r="10961" spans="1:4" x14ac:dyDescent="0.25">
      <c r="A10961"/>
      <c r="B10961"/>
      <c r="C10961"/>
      <c r="D10961"/>
    </row>
    <row r="10962" spans="1:4" x14ac:dyDescent="0.25">
      <c r="A10962"/>
      <c r="B10962"/>
      <c r="C10962"/>
      <c r="D10962"/>
    </row>
    <row r="10963" spans="1:4" x14ac:dyDescent="0.25">
      <c r="A10963"/>
      <c r="B10963"/>
      <c r="C10963"/>
      <c r="D10963"/>
    </row>
    <row r="10964" spans="1:4" x14ac:dyDescent="0.25">
      <c r="A10964"/>
      <c r="B10964"/>
      <c r="C10964"/>
      <c r="D10964"/>
    </row>
    <row r="10965" spans="1:4" x14ac:dyDescent="0.25">
      <c r="A10965"/>
      <c r="B10965"/>
      <c r="C10965"/>
      <c r="D10965"/>
    </row>
    <row r="10966" spans="1:4" x14ac:dyDescent="0.25">
      <c r="A10966"/>
      <c r="B10966"/>
      <c r="C10966"/>
      <c r="D10966"/>
    </row>
    <row r="10967" spans="1:4" x14ac:dyDescent="0.25">
      <c r="A10967"/>
      <c r="B10967"/>
      <c r="C10967"/>
      <c r="D10967"/>
    </row>
    <row r="10968" spans="1:4" x14ac:dyDescent="0.25">
      <c r="A10968"/>
      <c r="B10968"/>
      <c r="C10968"/>
      <c r="D10968"/>
    </row>
    <row r="10969" spans="1:4" x14ac:dyDescent="0.25">
      <c r="A10969"/>
      <c r="B10969"/>
      <c r="C10969"/>
      <c r="D10969"/>
    </row>
    <row r="10970" spans="1:4" x14ac:dyDescent="0.25">
      <c r="A10970"/>
      <c r="B10970"/>
      <c r="C10970"/>
      <c r="D10970"/>
    </row>
    <row r="10971" spans="1:4" x14ac:dyDescent="0.25">
      <c r="A10971"/>
      <c r="B10971"/>
      <c r="C10971"/>
      <c r="D10971"/>
    </row>
    <row r="10972" spans="1:4" x14ac:dyDescent="0.25">
      <c r="A10972"/>
      <c r="B10972"/>
      <c r="C10972"/>
      <c r="D10972"/>
    </row>
    <row r="10973" spans="1:4" x14ac:dyDescent="0.25">
      <c r="A10973"/>
      <c r="B10973"/>
      <c r="C10973"/>
      <c r="D10973"/>
    </row>
    <row r="10974" spans="1:4" x14ac:dyDescent="0.25">
      <c r="A10974"/>
      <c r="B10974"/>
      <c r="C10974"/>
      <c r="D10974"/>
    </row>
    <row r="10975" spans="1:4" x14ac:dyDescent="0.25">
      <c r="A10975"/>
      <c r="B10975"/>
      <c r="C10975"/>
      <c r="D10975"/>
    </row>
    <row r="10976" spans="1:4" x14ac:dyDescent="0.25">
      <c r="A10976"/>
      <c r="B10976"/>
      <c r="C10976"/>
      <c r="D10976"/>
    </row>
    <row r="10977" spans="1:4" x14ac:dyDescent="0.25">
      <c r="A10977"/>
      <c r="B10977"/>
      <c r="C10977"/>
      <c r="D10977"/>
    </row>
    <row r="10978" spans="1:4" x14ac:dyDescent="0.25">
      <c r="A10978"/>
      <c r="B10978"/>
      <c r="C10978"/>
      <c r="D10978"/>
    </row>
    <row r="10979" spans="1:4" x14ac:dyDescent="0.25">
      <c r="A10979"/>
      <c r="B10979"/>
      <c r="C10979"/>
      <c r="D10979"/>
    </row>
    <row r="10980" spans="1:4" x14ac:dyDescent="0.25">
      <c r="A10980"/>
      <c r="B10980"/>
      <c r="C10980"/>
      <c r="D10980"/>
    </row>
    <row r="10981" spans="1:4" x14ac:dyDescent="0.25">
      <c r="A10981"/>
      <c r="B10981"/>
      <c r="C10981"/>
      <c r="D10981"/>
    </row>
    <row r="10982" spans="1:4" x14ac:dyDescent="0.25">
      <c r="A10982"/>
      <c r="B10982"/>
      <c r="C10982"/>
      <c r="D10982"/>
    </row>
    <row r="10983" spans="1:4" x14ac:dyDescent="0.25">
      <c r="A10983"/>
      <c r="B10983"/>
      <c r="C10983"/>
      <c r="D10983"/>
    </row>
    <row r="10984" spans="1:4" x14ac:dyDescent="0.25">
      <c r="A10984"/>
      <c r="B10984"/>
      <c r="C10984"/>
      <c r="D10984"/>
    </row>
    <row r="10985" spans="1:4" x14ac:dyDescent="0.25">
      <c r="A10985"/>
      <c r="B10985"/>
      <c r="C10985"/>
      <c r="D10985"/>
    </row>
    <row r="10986" spans="1:4" x14ac:dyDescent="0.25">
      <c r="A10986"/>
      <c r="B10986"/>
      <c r="C10986"/>
      <c r="D10986"/>
    </row>
    <row r="10987" spans="1:4" x14ac:dyDescent="0.25">
      <c r="A10987"/>
      <c r="B10987"/>
      <c r="C10987"/>
      <c r="D10987"/>
    </row>
    <row r="10988" spans="1:4" x14ac:dyDescent="0.25">
      <c r="A10988"/>
      <c r="B10988"/>
      <c r="C10988"/>
      <c r="D10988"/>
    </row>
    <row r="10989" spans="1:4" x14ac:dyDescent="0.25">
      <c r="A10989"/>
      <c r="B10989"/>
      <c r="C10989"/>
      <c r="D10989"/>
    </row>
    <row r="10990" spans="1:4" x14ac:dyDescent="0.25">
      <c r="A10990"/>
      <c r="B10990"/>
      <c r="C10990"/>
      <c r="D10990"/>
    </row>
    <row r="10991" spans="1:4" x14ac:dyDescent="0.25">
      <c r="A10991"/>
      <c r="B10991"/>
      <c r="C10991"/>
      <c r="D10991"/>
    </row>
    <row r="10992" spans="1:4" x14ac:dyDescent="0.25">
      <c r="A10992"/>
      <c r="B10992"/>
      <c r="C10992"/>
      <c r="D10992"/>
    </row>
    <row r="10993" spans="1:4" x14ac:dyDescent="0.25">
      <c r="A10993"/>
      <c r="B10993"/>
      <c r="C10993"/>
      <c r="D10993"/>
    </row>
    <row r="10994" spans="1:4" x14ac:dyDescent="0.25">
      <c r="A10994"/>
      <c r="B10994"/>
      <c r="C10994"/>
      <c r="D10994"/>
    </row>
    <row r="10995" spans="1:4" x14ac:dyDescent="0.25">
      <c r="A10995"/>
      <c r="B10995"/>
      <c r="C10995"/>
      <c r="D10995"/>
    </row>
    <row r="10996" spans="1:4" x14ac:dyDescent="0.25">
      <c r="A10996"/>
      <c r="B10996"/>
      <c r="C10996"/>
      <c r="D10996"/>
    </row>
    <row r="10997" spans="1:4" x14ac:dyDescent="0.25">
      <c r="A10997"/>
      <c r="B10997"/>
      <c r="C10997"/>
      <c r="D10997"/>
    </row>
    <row r="10998" spans="1:4" x14ac:dyDescent="0.25">
      <c r="A10998"/>
      <c r="B10998"/>
      <c r="C10998"/>
      <c r="D10998"/>
    </row>
    <row r="10999" spans="1:4" x14ac:dyDescent="0.25">
      <c r="A10999"/>
      <c r="B10999"/>
      <c r="C10999"/>
      <c r="D10999"/>
    </row>
    <row r="11000" spans="1:4" x14ac:dyDescent="0.25">
      <c r="A11000"/>
      <c r="B11000"/>
      <c r="C11000"/>
      <c r="D11000"/>
    </row>
    <row r="11001" spans="1:4" x14ac:dyDescent="0.25">
      <c r="A11001"/>
      <c r="B11001"/>
      <c r="C11001"/>
      <c r="D11001"/>
    </row>
    <row r="11002" spans="1:4" x14ac:dyDescent="0.25">
      <c r="A11002"/>
      <c r="B11002"/>
      <c r="C11002"/>
      <c r="D11002"/>
    </row>
    <row r="11003" spans="1:4" x14ac:dyDescent="0.25">
      <c r="A11003"/>
      <c r="B11003"/>
      <c r="C11003"/>
      <c r="D11003"/>
    </row>
    <row r="11004" spans="1:4" x14ac:dyDescent="0.25">
      <c r="A11004"/>
      <c r="B11004"/>
      <c r="C11004"/>
      <c r="D11004"/>
    </row>
    <row r="11005" spans="1:4" x14ac:dyDescent="0.25">
      <c r="A11005"/>
      <c r="B11005"/>
      <c r="C11005"/>
      <c r="D11005"/>
    </row>
    <row r="11006" spans="1:4" x14ac:dyDescent="0.25">
      <c r="A11006"/>
      <c r="B11006"/>
      <c r="C11006"/>
      <c r="D11006"/>
    </row>
    <row r="11007" spans="1:4" x14ac:dyDescent="0.25">
      <c r="A11007"/>
      <c r="B11007"/>
      <c r="C11007"/>
      <c r="D11007"/>
    </row>
    <row r="11008" spans="1:4" x14ac:dyDescent="0.25">
      <c r="A11008"/>
      <c r="B11008"/>
      <c r="C11008"/>
      <c r="D11008"/>
    </row>
    <row r="11009" spans="1:4" x14ac:dyDescent="0.25">
      <c r="A11009"/>
      <c r="B11009"/>
      <c r="C11009"/>
      <c r="D11009"/>
    </row>
    <row r="11010" spans="1:4" x14ac:dyDescent="0.25">
      <c r="A11010"/>
      <c r="B11010"/>
      <c r="C11010"/>
      <c r="D11010"/>
    </row>
    <row r="11011" spans="1:4" x14ac:dyDescent="0.25">
      <c r="A11011"/>
      <c r="B11011"/>
      <c r="C11011"/>
      <c r="D11011"/>
    </row>
    <row r="11012" spans="1:4" x14ac:dyDescent="0.25">
      <c r="A11012"/>
      <c r="B11012"/>
      <c r="C11012"/>
      <c r="D11012"/>
    </row>
    <row r="11013" spans="1:4" x14ac:dyDescent="0.25">
      <c r="A11013"/>
      <c r="B11013"/>
      <c r="C11013"/>
      <c r="D11013"/>
    </row>
    <row r="11014" spans="1:4" x14ac:dyDescent="0.25">
      <c r="A11014"/>
      <c r="B11014"/>
      <c r="C11014"/>
      <c r="D11014"/>
    </row>
    <row r="11015" spans="1:4" x14ac:dyDescent="0.25">
      <c r="A11015"/>
      <c r="B11015"/>
      <c r="C11015"/>
      <c r="D11015"/>
    </row>
    <row r="11016" spans="1:4" x14ac:dyDescent="0.25">
      <c r="A11016"/>
      <c r="B11016"/>
      <c r="C11016"/>
      <c r="D11016"/>
    </row>
    <row r="11017" spans="1:4" x14ac:dyDescent="0.25">
      <c r="A11017"/>
      <c r="B11017"/>
      <c r="C11017"/>
      <c r="D11017"/>
    </row>
    <row r="11018" spans="1:4" x14ac:dyDescent="0.25">
      <c r="A11018"/>
      <c r="B11018"/>
      <c r="C11018"/>
      <c r="D11018"/>
    </row>
    <row r="11019" spans="1:4" x14ac:dyDescent="0.25">
      <c r="A11019"/>
      <c r="B11019"/>
      <c r="C11019"/>
      <c r="D11019"/>
    </row>
    <row r="11020" spans="1:4" x14ac:dyDescent="0.25">
      <c r="A11020"/>
      <c r="B11020"/>
      <c r="C11020"/>
      <c r="D11020"/>
    </row>
    <row r="11021" spans="1:4" x14ac:dyDescent="0.25">
      <c r="A11021"/>
      <c r="B11021"/>
      <c r="C11021"/>
      <c r="D11021"/>
    </row>
    <row r="11022" spans="1:4" x14ac:dyDescent="0.25">
      <c r="A11022"/>
      <c r="B11022"/>
      <c r="C11022"/>
      <c r="D11022"/>
    </row>
    <row r="11023" spans="1:4" x14ac:dyDescent="0.25">
      <c r="A11023"/>
      <c r="B11023"/>
      <c r="C11023"/>
      <c r="D11023"/>
    </row>
    <row r="11024" spans="1:4" x14ac:dyDescent="0.25">
      <c r="A11024"/>
      <c r="B11024"/>
      <c r="C11024"/>
      <c r="D11024"/>
    </row>
    <row r="11025" spans="1:4" x14ac:dyDescent="0.25">
      <c r="A11025"/>
      <c r="B11025"/>
      <c r="C11025"/>
      <c r="D11025"/>
    </row>
    <row r="11026" spans="1:4" x14ac:dyDescent="0.25">
      <c r="A11026"/>
      <c r="B11026"/>
      <c r="C11026"/>
      <c r="D11026"/>
    </row>
    <row r="11027" spans="1:4" x14ac:dyDescent="0.25">
      <c r="A11027"/>
      <c r="B11027"/>
      <c r="C11027"/>
      <c r="D11027"/>
    </row>
    <row r="11028" spans="1:4" x14ac:dyDescent="0.25">
      <c r="A11028"/>
      <c r="B11028"/>
      <c r="C11028"/>
      <c r="D11028"/>
    </row>
    <row r="11029" spans="1:4" x14ac:dyDescent="0.25">
      <c r="A11029"/>
      <c r="B11029"/>
      <c r="C11029"/>
      <c r="D11029"/>
    </row>
    <row r="11030" spans="1:4" x14ac:dyDescent="0.25">
      <c r="A11030"/>
      <c r="B11030"/>
      <c r="C11030"/>
      <c r="D11030"/>
    </row>
    <row r="11031" spans="1:4" x14ac:dyDescent="0.25">
      <c r="A11031"/>
      <c r="B11031"/>
      <c r="C11031"/>
      <c r="D11031"/>
    </row>
    <row r="11032" spans="1:4" x14ac:dyDescent="0.25">
      <c r="A11032"/>
      <c r="B11032"/>
      <c r="C11032"/>
      <c r="D11032"/>
    </row>
    <row r="11033" spans="1:4" x14ac:dyDescent="0.25">
      <c r="A11033"/>
      <c r="B11033"/>
      <c r="C11033"/>
      <c r="D11033"/>
    </row>
    <row r="11034" spans="1:4" x14ac:dyDescent="0.25">
      <c r="A11034"/>
      <c r="B11034"/>
      <c r="C11034"/>
      <c r="D11034"/>
    </row>
    <row r="11035" spans="1:4" x14ac:dyDescent="0.25">
      <c r="A11035"/>
      <c r="B11035"/>
      <c r="C11035"/>
      <c r="D11035"/>
    </row>
    <row r="11036" spans="1:4" x14ac:dyDescent="0.25">
      <c r="A11036"/>
      <c r="B11036"/>
      <c r="C11036"/>
      <c r="D11036"/>
    </row>
    <row r="11037" spans="1:4" x14ac:dyDescent="0.25">
      <c r="A11037"/>
      <c r="B11037"/>
      <c r="C11037"/>
      <c r="D11037"/>
    </row>
    <row r="11038" spans="1:4" x14ac:dyDescent="0.25">
      <c r="A11038"/>
      <c r="B11038"/>
      <c r="C11038"/>
      <c r="D11038"/>
    </row>
    <row r="11039" spans="1:4" x14ac:dyDescent="0.25">
      <c r="A11039"/>
      <c r="B11039"/>
      <c r="C11039"/>
      <c r="D11039"/>
    </row>
    <row r="11040" spans="1:4" x14ac:dyDescent="0.25">
      <c r="A11040"/>
      <c r="B11040"/>
      <c r="C11040"/>
      <c r="D11040"/>
    </row>
    <row r="11041" spans="1:4" x14ac:dyDescent="0.25">
      <c r="A11041"/>
      <c r="B11041"/>
      <c r="C11041"/>
      <c r="D11041"/>
    </row>
    <row r="11042" spans="1:4" x14ac:dyDescent="0.25">
      <c r="A11042"/>
      <c r="B11042"/>
      <c r="C11042"/>
      <c r="D11042"/>
    </row>
    <row r="11043" spans="1:4" x14ac:dyDescent="0.25">
      <c r="A11043"/>
      <c r="B11043"/>
      <c r="C11043"/>
      <c r="D11043"/>
    </row>
    <row r="11044" spans="1:4" x14ac:dyDescent="0.25">
      <c r="A11044"/>
      <c r="B11044"/>
      <c r="C11044"/>
      <c r="D11044"/>
    </row>
    <row r="11045" spans="1:4" x14ac:dyDescent="0.25">
      <c r="A11045"/>
      <c r="B11045"/>
      <c r="C11045"/>
      <c r="D11045"/>
    </row>
    <row r="11046" spans="1:4" x14ac:dyDescent="0.25">
      <c r="A11046"/>
      <c r="B11046"/>
      <c r="C11046"/>
      <c r="D11046"/>
    </row>
    <row r="11047" spans="1:4" x14ac:dyDescent="0.25">
      <c r="A11047"/>
      <c r="B11047"/>
      <c r="C11047"/>
      <c r="D11047"/>
    </row>
    <row r="11048" spans="1:4" x14ac:dyDescent="0.25">
      <c r="A11048"/>
      <c r="B11048"/>
      <c r="C11048"/>
      <c r="D11048"/>
    </row>
    <row r="11049" spans="1:4" x14ac:dyDescent="0.25">
      <c r="A11049"/>
      <c r="B11049"/>
      <c r="C11049"/>
      <c r="D11049"/>
    </row>
    <row r="11050" spans="1:4" x14ac:dyDescent="0.25">
      <c r="A11050"/>
      <c r="B11050"/>
      <c r="C11050"/>
      <c r="D11050"/>
    </row>
    <row r="11051" spans="1:4" x14ac:dyDescent="0.25">
      <c r="A11051"/>
      <c r="B11051"/>
      <c r="C11051"/>
      <c r="D11051"/>
    </row>
    <row r="11052" spans="1:4" x14ac:dyDescent="0.25">
      <c r="A11052"/>
      <c r="B11052"/>
      <c r="C11052"/>
      <c r="D11052"/>
    </row>
    <row r="11053" spans="1:4" x14ac:dyDescent="0.25">
      <c r="A11053"/>
      <c r="B11053"/>
      <c r="C11053"/>
      <c r="D11053"/>
    </row>
    <row r="11054" spans="1:4" x14ac:dyDescent="0.25">
      <c r="A11054"/>
      <c r="B11054"/>
      <c r="C11054"/>
      <c r="D11054"/>
    </row>
    <row r="11055" spans="1:4" x14ac:dyDescent="0.25">
      <c r="A11055"/>
      <c r="B11055"/>
      <c r="C11055"/>
      <c r="D11055"/>
    </row>
    <row r="11056" spans="1:4" x14ac:dyDescent="0.25">
      <c r="A11056"/>
      <c r="B11056"/>
      <c r="C11056"/>
      <c r="D11056"/>
    </row>
    <row r="11057" spans="1:4" x14ac:dyDescent="0.25">
      <c r="A11057"/>
      <c r="B11057"/>
      <c r="C11057"/>
      <c r="D11057"/>
    </row>
    <row r="11058" spans="1:4" x14ac:dyDescent="0.25">
      <c r="A11058"/>
      <c r="B11058"/>
      <c r="C11058"/>
      <c r="D11058"/>
    </row>
    <row r="11059" spans="1:4" x14ac:dyDescent="0.25">
      <c r="A11059"/>
      <c r="B11059"/>
      <c r="C11059"/>
      <c r="D11059"/>
    </row>
    <row r="11060" spans="1:4" x14ac:dyDescent="0.25">
      <c r="A11060"/>
      <c r="B11060"/>
      <c r="C11060"/>
      <c r="D11060"/>
    </row>
    <row r="11061" spans="1:4" x14ac:dyDescent="0.25">
      <c r="A11061"/>
      <c r="B11061"/>
      <c r="C11061"/>
      <c r="D11061"/>
    </row>
    <row r="11062" spans="1:4" x14ac:dyDescent="0.25">
      <c r="A11062"/>
      <c r="B11062"/>
      <c r="C11062"/>
      <c r="D11062"/>
    </row>
    <row r="11063" spans="1:4" x14ac:dyDescent="0.25">
      <c r="A11063"/>
      <c r="B11063"/>
      <c r="C11063"/>
      <c r="D11063"/>
    </row>
    <row r="11064" spans="1:4" x14ac:dyDescent="0.25">
      <c r="A11064"/>
      <c r="B11064"/>
      <c r="C11064"/>
      <c r="D11064"/>
    </row>
    <row r="11065" spans="1:4" x14ac:dyDescent="0.25">
      <c r="A11065"/>
      <c r="B11065"/>
      <c r="C11065"/>
      <c r="D11065"/>
    </row>
    <row r="11066" spans="1:4" x14ac:dyDescent="0.25">
      <c r="A11066"/>
      <c r="B11066"/>
      <c r="C11066"/>
      <c r="D11066"/>
    </row>
    <row r="11067" spans="1:4" x14ac:dyDescent="0.25">
      <c r="A11067"/>
      <c r="B11067"/>
      <c r="C11067"/>
      <c r="D11067"/>
    </row>
    <row r="11068" spans="1:4" x14ac:dyDescent="0.25">
      <c r="A11068"/>
      <c r="B11068"/>
      <c r="C11068"/>
      <c r="D11068"/>
    </row>
    <row r="11069" spans="1:4" x14ac:dyDescent="0.25">
      <c r="A11069"/>
      <c r="B11069"/>
      <c r="C11069"/>
      <c r="D11069"/>
    </row>
    <row r="11070" spans="1:4" x14ac:dyDescent="0.25">
      <c r="A11070"/>
      <c r="B11070"/>
      <c r="C11070"/>
      <c r="D11070"/>
    </row>
    <row r="11071" spans="1:4" x14ac:dyDescent="0.25">
      <c r="A11071"/>
      <c r="B11071"/>
      <c r="C11071"/>
      <c r="D11071"/>
    </row>
    <row r="11072" spans="1:4" x14ac:dyDescent="0.25">
      <c r="A11072"/>
      <c r="B11072"/>
      <c r="C11072"/>
      <c r="D11072"/>
    </row>
    <row r="11073" spans="1:4" x14ac:dyDescent="0.25">
      <c r="A11073"/>
      <c r="B11073"/>
      <c r="C11073"/>
      <c r="D11073"/>
    </row>
    <row r="11074" spans="1:4" x14ac:dyDescent="0.25">
      <c r="A11074"/>
      <c r="B11074"/>
      <c r="C11074"/>
      <c r="D11074"/>
    </row>
    <row r="11075" spans="1:4" x14ac:dyDescent="0.25">
      <c r="A11075"/>
      <c r="B11075"/>
      <c r="C11075"/>
      <c r="D11075"/>
    </row>
    <row r="11076" spans="1:4" x14ac:dyDescent="0.25">
      <c r="A11076"/>
      <c r="B11076"/>
      <c r="C11076"/>
      <c r="D11076"/>
    </row>
    <row r="11077" spans="1:4" x14ac:dyDescent="0.25">
      <c r="A11077"/>
      <c r="B11077"/>
      <c r="C11077"/>
      <c r="D11077"/>
    </row>
    <row r="11078" spans="1:4" x14ac:dyDescent="0.25">
      <c r="A11078"/>
      <c r="B11078"/>
      <c r="C11078"/>
      <c r="D11078"/>
    </row>
    <row r="11079" spans="1:4" x14ac:dyDescent="0.25">
      <c r="A11079"/>
      <c r="B11079"/>
      <c r="C11079"/>
      <c r="D11079"/>
    </row>
    <row r="11080" spans="1:4" x14ac:dyDescent="0.25">
      <c r="A11080"/>
      <c r="B11080"/>
      <c r="C11080"/>
      <c r="D11080"/>
    </row>
    <row r="11081" spans="1:4" x14ac:dyDescent="0.25">
      <c r="A11081"/>
      <c r="B11081"/>
      <c r="C11081"/>
      <c r="D11081"/>
    </row>
    <row r="11082" spans="1:4" x14ac:dyDescent="0.25">
      <c r="A11082"/>
      <c r="B11082"/>
      <c r="C11082"/>
      <c r="D11082"/>
    </row>
    <row r="11083" spans="1:4" x14ac:dyDescent="0.25">
      <c r="A11083"/>
      <c r="B11083"/>
      <c r="C11083"/>
      <c r="D11083"/>
    </row>
    <row r="11084" spans="1:4" x14ac:dyDescent="0.25">
      <c r="A11084"/>
      <c r="B11084"/>
      <c r="C11084"/>
      <c r="D11084"/>
    </row>
    <row r="11085" spans="1:4" x14ac:dyDescent="0.25">
      <c r="A11085"/>
      <c r="B11085"/>
      <c r="C11085"/>
      <c r="D11085"/>
    </row>
    <row r="11086" spans="1:4" x14ac:dyDescent="0.25">
      <c r="A11086"/>
      <c r="B11086"/>
      <c r="C11086"/>
      <c r="D11086"/>
    </row>
    <row r="11087" spans="1:4" x14ac:dyDescent="0.25">
      <c r="A11087"/>
      <c r="B11087"/>
      <c r="C11087"/>
      <c r="D11087"/>
    </row>
    <row r="11088" spans="1:4" x14ac:dyDescent="0.25">
      <c r="A11088"/>
      <c r="B11088"/>
      <c r="C11088"/>
      <c r="D11088"/>
    </row>
    <row r="11089" spans="1:4" x14ac:dyDescent="0.25">
      <c r="A11089"/>
      <c r="B11089"/>
      <c r="C11089"/>
      <c r="D11089"/>
    </row>
    <row r="11090" spans="1:4" x14ac:dyDescent="0.25">
      <c r="A11090"/>
      <c r="B11090"/>
      <c r="C11090"/>
      <c r="D11090"/>
    </row>
    <row r="11091" spans="1:4" x14ac:dyDescent="0.25">
      <c r="A11091"/>
      <c r="B11091"/>
      <c r="C11091"/>
      <c r="D11091"/>
    </row>
    <row r="11092" spans="1:4" x14ac:dyDescent="0.25">
      <c r="A11092"/>
      <c r="B11092"/>
      <c r="C11092"/>
      <c r="D11092"/>
    </row>
    <row r="11093" spans="1:4" x14ac:dyDescent="0.25">
      <c r="A11093"/>
      <c r="B11093"/>
      <c r="C11093"/>
      <c r="D11093"/>
    </row>
    <row r="11094" spans="1:4" x14ac:dyDescent="0.25">
      <c r="A11094"/>
      <c r="B11094"/>
      <c r="C11094"/>
      <c r="D11094"/>
    </row>
    <row r="11095" spans="1:4" x14ac:dyDescent="0.25">
      <c r="A11095"/>
      <c r="B11095"/>
      <c r="C11095"/>
      <c r="D11095"/>
    </row>
    <row r="11096" spans="1:4" x14ac:dyDescent="0.25">
      <c r="A11096"/>
      <c r="B11096"/>
      <c r="C11096"/>
      <c r="D11096"/>
    </row>
    <row r="11097" spans="1:4" x14ac:dyDescent="0.25">
      <c r="A11097"/>
      <c r="B11097"/>
      <c r="C11097"/>
      <c r="D11097"/>
    </row>
    <row r="11098" spans="1:4" x14ac:dyDescent="0.25">
      <c r="A11098"/>
      <c r="B11098"/>
      <c r="C11098"/>
      <c r="D11098"/>
    </row>
    <row r="11099" spans="1:4" x14ac:dyDescent="0.25">
      <c r="A11099"/>
      <c r="B11099"/>
      <c r="C11099"/>
      <c r="D11099"/>
    </row>
    <row r="11100" spans="1:4" x14ac:dyDescent="0.25">
      <c r="A11100"/>
      <c r="B11100"/>
      <c r="C11100"/>
      <c r="D11100"/>
    </row>
    <row r="11101" spans="1:4" x14ac:dyDescent="0.25">
      <c r="A11101"/>
      <c r="B11101"/>
      <c r="C11101"/>
      <c r="D11101"/>
    </row>
    <row r="11102" spans="1:4" x14ac:dyDescent="0.25">
      <c r="A11102"/>
      <c r="B11102"/>
      <c r="C11102"/>
      <c r="D11102"/>
    </row>
    <row r="11103" spans="1:4" x14ac:dyDescent="0.25">
      <c r="A11103"/>
      <c r="B11103"/>
      <c r="C11103"/>
      <c r="D11103"/>
    </row>
    <row r="11104" spans="1:4" x14ac:dyDescent="0.25">
      <c r="A11104"/>
      <c r="B11104"/>
      <c r="C11104"/>
      <c r="D11104"/>
    </row>
    <row r="11105" spans="1:4" x14ac:dyDescent="0.25">
      <c r="A11105"/>
      <c r="B11105"/>
      <c r="C11105"/>
      <c r="D11105"/>
    </row>
    <row r="11106" spans="1:4" x14ac:dyDescent="0.25">
      <c r="A11106"/>
      <c r="B11106"/>
      <c r="C11106"/>
      <c r="D11106"/>
    </row>
    <row r="11107" spans="1:4" x14ac:dyDescent="0.25">
      <c r="A11107"/>
      <c r="B11107"/>
      <c r="C11107"/>
      <c r="D11107"/>
    </row>
    <row r="11108" spans="1:4" x14ac:dyDescent="0.25">
      <c r="A11108"/>
      <c r="B11108"/>
      <c r="C11108"/>
      <c r="D11108"/>
    </row>
    <row r="11109" spans="1:4" x14ac:dyDescent="0.25">
      <c r="A11109"/>
      <c r="B11109"/>
      <c r="C11109"/>
      <c r="D11109"/>
    </row>
    <row r="11110" spans="1:4" x14ac:dyDescent="0.25">
      <c r="A11110"/>
      <c r="B11110"/>
      <c r="C11110"/>
      <c r="D11110"/>
    </row>
    <row r="11111" spans="1:4" x14ac:dyDescent="0.25">
      <c r="A11111"/>
      <c r="B11111"/>
      <c r="C11111"/>
      <c r="D11111"/>
    </row>
    <row r="11112" spans="1:4" x14ac:dyDescent="0.25">
      <c r="A11112"/>
      <c r="B11112"/>
      <c r="C11112"/>
      <c r="D11112"/>
    </row>
    <row r="11113" spans="1:4" x14ac:dyDescent="0.25">
      <c r="A11113"/>
      <c r="B11113"/>
      <c r="C11113"/>
      <c r="D11113"/>
    </row>
    <row r="11114" spans="1:4" x14ac:dyDescent="0.25">
      <c r="A11114"/>
      <c r="B11114"/>
      <c r="C11114"/>
      <c r="D11114"/>
    </row>
    <row r="11115" spans="1:4" x14ac:dyDescent="0.25">
      <c r="A11115"/>
      <c r="B11115"/>
      <c r="C11115"/>
      <c r="D11115"/>
    </row>
    <row r="11116" spans="1:4" x14ac:dyDescent="0.25">
      <c r="A11116"/>
      <c r="B11116"/>
      <c r="C11116"/>
      <c r="D11116"/>
    </row>
    <row r="11117" spans="1:4" x14ac:dyDescent="0.25">
      <c r="A11117"/>
      <c r="B11117"/>
      <c r="C11117"/>
      <c r="D11117"/>
    </row>
    <row r="11118" spans="1:4" x14ac:dyDescent="0.25">
      <c r="A11118"/>
      <c r="B11118"/>
      <c r="C11118"/>
      <c r="D11118"/>
    </row>
    <row r="11119" spans="1:4" x14ac:dyDescent="0.25">
      <c r="A11119"/>
      <c r="B11119"/>
      <c r="C11119"/>
      <c r="D11119"/>
    </row>
    <row r="11120" spans="1:4" x14ac:dyDescent="0.25">
      <c r="A11120"/>
      <c r="B11120"/>
      <c r="C11120"/>
      <c r="D11120"/>
    </row>
    <row r="11121" spans="1:4" x14ac:dyDescent="0.25">
      <c r="A11121"/>
      <c r="B11121"/>
      <c r="C11121"/>
      <c r="D11121"/>
    </row>
    <row r="11122" spans="1:4" x14ac:dyDescent="0.25">
      <c r="A11122"/>
      <c r="B11122"/>
      <c r="C11122"/>
      <c r="D11122"/>
    </row>
    <row r="11123" spans="1:4" x14ac:dyDescent="0.25">
      <c r="A11123"/>
      <c r="B11123"/>
      <c r="C11123"/>
      <c r="D11123"/>
    </row>
    <row r="11124" spans="1:4" x14ac:dyDescent="0.25">
      <c r="A11124"/>
      <c r="B11124"/>
      <c r="C11124"/>
      <c r="D11124"/>
    </row>
    <row r="11125" spans="1:4" x14ac:dyDescent="0.25">
      <c r="A11125"/>
      <c r="B11125"/>
      <c r="C11125"/>
      <c r="D11125"/>
    </row>
    <row r="11126" spans="1:4" x14ac:dyDescent="0.25">
      <c r="A11126"/>
      <c r="B11126"/>
      <c r="C11126"/>
      <c r="D11126"/>
    </row>
    <row r="11127" spans="1:4" x14ac:dyDescent="0.25">
      <c r="A11127"/>
      <c r="B11127"/>
      <c r="C11127"/>
      <c r="D11127"/>
    </row>
    <row r="11128" spans="1:4" x14ac:dyDescent="0.25">
      <c r="A11128"/>
      <c r="B11128"/>
      <c r="C11128"/>
      <c r="D11128"/>
    </row>
    <row r="11129" spans="1:4" x14ac:dyDescent="0.25">
      <c r="A11129"/>
      <c r="B11129"/>
      <c r="C11129"/>
      <c r="D11129"/>
    </row>
    <row r="11130" spans="1:4" x14ac:dyDescent="0.25">
      <c r="A11130"/>
      <c r="B11130"/>
      <c r="C11130"/>
      <c r="D11130"/>
    </row>
    <row r="11131" spans="1:4" x14ac:dyDescent="0.25">
      <c r="A11131"/>
      <c r="B11131"/>
      <c r="C11131"/>
      <c r="D11131"/>
    </row>
    <row r="11132" spans="1:4" x14ac:dyDescent="0.25">
      <c r="A11132"/>
      <c r="B11132"/>
      <c r="C11132"/>
      <c r="D11132"/>
    </row>
    <row r="11133" spans="1:4" x14ac:dyDescent="0.25">
      <c r="A11133"/>
      <c r="B11133"/>
      <c r="C11133"/>
      <c r="D11133"/>
    </row>
    <row r="11134" spans="1:4" x14ac:dyDescent="0.25">
      <c r="A11134"/>
      <c r="B11134"/>
      <c r="C11134"/>
      <c r="D11134"/>
    </row>
    <row r="11135" spans="1:4" x14ac:dyDescent="0.25">
      <c r="A11135"/>
      <c r="B11135"/>
      <c r="C11135"/>
      <c r="D11135"/>
    </row>
    <row r="11136" spans="1:4" x14ac:dyDescent="0.25">
      <c r="A11136"/>
      <c r="B11136"/>
      <c r="C11136"/>
      <c r="D11136"/>
    </row>
    <row r="11137" spans="1:4" x14ac:dyDescent="0.25">
      <c r="A11137"/>
      <c r="B11137"/>
      <c r="C11137"/>
      <c r="D11137"/>
    </row>
    <row r="11138" spans="1:4" x14ac:dyDescent="0.25">
      <c r="A11138"/>
      <c r="B11138"/>
      <c r="C11138"/>
      <c r="D11138"/>
    </row>
    <row r="11139" spans="1:4" x14ac:dyDescent="0.25">
      <c r="A11139"/>
      <c r="B11139"/>
      <c r="C11139"/>
      <c r="D11139"/>
    </row>
    <row r="11140" spans="1:4" x14ac:dyDescent="0.25">
      <c r="A11140"/>
      <c r="B11140"/>
      <c r="C11140"/>
      <c r="D11140"/>
    </row>
    <row r="11141" spans="1:4" x14ac:dyDescent="0.25">
      <c r="A11141"/>
      <c r="B11141"/>
      <c r="C11141"/>
      <c r="D11141"/>
    </row>
    <row r="11142" spans="1:4" x14ac:dyDescent="0.25">
      <c r="A11142"/>
      <c r="B11142"/>
      <c r="C11142"/>
      <c r="D11142"/>
    </row>
    <row r="11143" spans="1:4" x14ac:dyDescent="0.25">
      <c r="A11143"/>
      <c r="B11143"/>
      <c r="C11143"/>
      <c r="D11143"/>
    </row>
    <row r="11144" spans="1:4" x14ac:dyDescent="0.25">
      <c r="A11144"/>
      <c r="B11144"/>
      <c r="C11144"/>
      <c r="D11144"/>
    </row>
    <row r="11145" spans="1:4" x14ac:dyDescent="0.25">
      <c r="A11145"/>
      <c r="B11145"/>
      <c r="C11145"/>
      <c r="D11145"/>
    </row>
    <row r="11146" spans="1:4" x14ac:dyDescent="0.25">
      <c r="A11146"/>
      <c r="B11146"/>
      <c r="C11146"/>
      <c r="D11146"/>
    </row>
    <row r="11147" spans="1:4" x14ac:dyDescent="0.25">
      <c r="A11147"/>
      <c r="B11147"/>
      <c r="C11147"/>
      <c r="D11147"/>
    </row>
    <row r="11148" spans="1:4" x14ac:dyDescent="0.25">
      <c r="A11148"/>
      <c r="B11148"/>
      <c r="C11148"/>
      <c r="D11148"/>
    </row>
    <row r="11149" spans="1:4" x14ac:dyDescent="0.25">
      <c r="A11149"/>
      <c r="B11149"/>
      <c r="C11149"/>
      <c r="D11149"/>
    </row>
    <row r="11150" spans="1:4" x14ac:dyDescent="0.25">
      <c r="A11150"/>
      <c r="B11150"/>
      <c r="C11150"/>
      <c r="D11150"/>
    </row>
    <row r="11151" spans="1:4" x14ac:dyDescent="0.25">
      <c r="A11151"/>
      <c r="B11151"/>
      <c r="C11151"/>
      <c r="D11151"/>
    </row>
    <row r="11152" spans="1:4" x14ac:dyDescent="0.25">
      <c r="A11152"/>
      <c r="B11152"/>
      <c r="C11152"/>
      <c r="D11152"/>
    </row>
    <row r="11153" spans="1:4" x14ac:dyDescent="0.25">
      <c r="A11153"/>
      <c r="B11153"/>
      <c r="C11153"/>
      <c r="D11153"/>
    </row>
    <row r="11154" spans="1:4" x14ac:dyDescent="0.25">
      <c r="A11154"/>
      <c r="B11154"/>
      <c r="C11154"/>
      <c r="D11154"/>
    </row>
    <row r="11155" spans="1:4" x14ac:dyDescent="0.25">
      <c r="A11155"/>
      <c r="B11155"/>
      <c r="C11155"/>
      <c r="D11155"/>
    </row>
    <row r="11156" spans="1:4" x14ac:dyDescent="0.25">
      <c r="A11156"/>
      <c r="B11156"/>
      <c r="C11156"/>
      <c r="D11156"/>
    </row>
    <row r="11157" spans="1:4" x14ac:dyDescent="0.25">
      <c r="A11157"/>
      <c r="B11157"/>
      <c r="C11157"/>
      <c r="D11157"/>
    </row>
    <row r="11158" spans="1:4" x14ac:dyDescent="0.25">
      <c r="A11158"/>
      <c r="B11158"/>
      <c r="C11158"/>
      <c r="D11158"/>
    </row>
    <row r="11159" spans="1:4" x14ac:dyDescent="0.25">
      <c r="A11159"/>
      <c r="B11159"/>
      <c r="C11159"/>
      <c r="D11159"/>
    </row>
    <row r="11160" spans="1:4" x14ac:dyDescent="0.25">
      <c r="A11160"/>
      <c r="B11160"/>
      <c r="C11160"/>
      <c r="D11160"/>
    </row>
    <row r="11161" spans="1:4" x14ac:dyDescent="0.25">
      <c r="A11161"/>
      <c r="B11161"/>
      <c r="C11161"/>
      <c r="D11161"/>
    </row>
    <row r="11162" spans="1:4" x14ac:dyDescent="0.25">
      <c r="A11162"/>
      <c r="B11162"/>
      <c r="C11162"/>
      <c r="D11162"/>
    </row>
    <row r="11163" spans="1:4" x14ac:dyDescent="0.25">
      <c r="A11163"/>
      <c r="B11163"/>
      <c r="C11163"/>
      <c r="D11163"/>
    </row>
    <row r="11164" spans="1:4" x14ac:dyDescent="0.25">
      <c r="A11164"/>
      <c r="B11164"/>
      <c r="C11164"/>
      <c r="D11164"/>
    </row>
    <row r="11165" spans="1:4" x14ac:dyDescent="0.25">
      <c r="A11165"/>
      <c r="B11165"/>
      <c r="C11165"/>
      <c r="D11165"/>
    </row>
    <row r="11166" spans="1:4" x14ac:dyDescent="0.25">
      <c r="A11166"/>
      <c r="B11166"/>
      <c r="C11166"/>
      <c r="D11166"/>
    </row>
    <row r="11167" spans="1:4" x14ac:dyDescent="0.25">
      <c r="A11167"/>
      <c r="B11167"/>
      <c r="C11167"/>
      <c r="D11167"/>
    </row>
    <row r="11168" spans="1:4" x14ac:dyDescent="0.25">
      <c r="A11168"/>
      <c r="B11168"/>
      <c r="C11168"/>
      <c r="D11168"/>
    </row>
    <row r="11169" spans="1:4" x14ac:dyDescent="0.25">
      <c r="A11169"/>
      <c r="B11169"/>
      <c r="C11169"/>
      <c r="D11169"/>
    </row>
    <row r="11170" spans="1:4" x14ac:dyDescent="0.25">
      <c r="A11170"/>
      <c r="B11170"/>
      <c r="C11170"/>
      <c r="D11170"/>
    </row>
    <row r="11171" spans="1:4" x14ac:dyDescent="0.25">
      <c r="A11171"/>
      <c r="B11171"/>
      <c r="C11171"/>
      <c r="D11171"/>
    </row>
    <row r="11172" spans="1:4" x14ac:dyDescent="0.25">
      <c r="A11172"/>
      <c r="B11172"/>
      <c r="C11172"/>
      <c r="D11172"/>
    </row>
    <row r="11173" spans="1:4" x14ac:dyDescent="0.25">
      <c r="A11173"/>
      <c r="B11173"/>
      <c r="C11173"/>
      <c r="D11173"/>
    </row>
    <row r="11174" spans="1:4" x14ac:dyDescent="0.25">
      <c r="A11174"/>
      <c r="B11174"/>
      <c r="C11174"/>
      <c r="D11174"/>
    </row>
    <row r="11175" spans="1:4" x14ac:dyDescent="0.25">
      <c r="A11175"/>
      <c r="B11175"/>
      <c r="C11175"/>
      <c r="D11175"/>
    </row>
    <row r="11176" spans="1:4" x14ac:dyDescent="0.25">
      <c r="A11176"/>
      <c r="B11176"/>
      <c r="C11176"/>
      <c r="D11176"/>
    </row>
    <row r="11177" spans="1:4" x14ac:dyDescent="0.25">
      <c r="A11177"/>
      <c r="B11177"/>
      <c r="C11177"/>
      <c r="D11177"/>
    </row>
    <row r="11178" spans="1:4" x14ac:dyDescent="0.25">
      <c r="A11178"/>
      <c r="B11178"/>
      <c r="C11178"/>
      <c r="D11178"/>
    </row>
    <row r="11179" spans="1:4" x14ac:dyDescent="0.25">
      <c r="A11179"/>
      <c r="B11179"/>
      <c r="C11179"/>
      <c r="D11179"/>
    </row>
    <row r="11180" spans="1:4" x14ac:dyDescent="0.25">
      <c r="A11180"/>
      <c r="B11180"/>
      <c r="C11180"/>
      <c r="D11180"/>
    </row>
    <row r="11181" spans="1:4" x14ac:dyDescent="0.25">
      <c r="A11181"/>
      <c r="B11181"/>
      <c r="C11181"/>
      <c r="D11181"/>
    </row>
    <row r="11182" spans="1:4" x14ac:dyDescent="0.25">
      <c r="A11182"/>
      <c r="B11182"/>
      <c r="C11182"/>
      <c r="D11182"/>
    </row>
    <row r="11183" spans="1:4" x14ac:dyDescent="0.25">
      <c r="A11183"/>
      <c r="B11183"/>
      <c r="C11183"/>
      <c r="D11183"/>
    </row>
    <row r="11184" spans="1:4" x14ac:dyDescent="0.25">
      <c r="A11184"/>
      <c r="B11184"/>
      <c r="C11184"/>
      <c r="D11184"/>
    </row>
    <row r="11185" spans="1:4" x14ac:dyDescent="0.25">
      <c r="A11185"/>
      <c r="B11185"/>
      <c r="C11185"/>
      <c r="D11185"/>
    </row>
    <row r="11186" spans="1:4" x14ac:dyDescent="0.25">
      <c r="A11186"/>
      <c r="B11186"/>
      <c r="C11186"/>
      <c r="D11186"/>
    </row>
    <row r="11187" spans="1:4" x14ac:dyDescent="0.25">
      <c r="A11187"/>
      <c r="B11187"/>
      <c r="C11187"/>
      <c r="D11187"/>
    </row>
    <row r="11188" spans="1:4" x14ac:dyDescent="0.25">
      <c r="A11188"/>
      <c r="B11188"/>
      <c r="C11188"/>
      <c r="D11188"/>
    </row>
    <row r="11189" spans="1:4" x14ac:dyDescent="0.25">
      <c r="A11189"/>
      <c r="B11189"/>
      <c r="C11189"/>
      <c r="D11189"/>
    </row>
    <row r="11190" spans="1:4" x14ac:dyDescent="0.25">
      <c r="A11190"/>
      <c r="B11190"/>
      <c r="C11190"/>
      <c r="D11190"/>
    </row>
    <row r="11191" spans="1:4" x14ac:dyDescent="0.25">
      <c r="A11191"/>
      <c r="B11191"/>
      <c r="C11191"/>
      <c r="D11191"/>
    </row>
    <row r="11192" spans="1:4" x14ac:dyDescent="0.25">
      <c r="A11192"/>
      <c r="B11192"/>
      <c r="C11192"/>
      <c r="D11192"/>
    </row>
    <row r="11193" spans="1:4" x14ac:dyDescent="0.25">
      <c r="A11193"/>
      <c r="B11193"/>
      <c r="C11193"/>
      <c r="D11193"/>
    </row>
    <row r="11194" spans="1:4" x14ac:dyDescent="0.25">
      <c r="A11194"/>
      <c r="B11194"/>
      <c r="C11194"/>
      <c r="D11194"/>
    </row>
    <row r="11195" spans="1:4" x14ac:dyDescent="0.25">
      <c r="A11195"/>
      <c r="B11195"/>
      <c r="C11195"/>
      <c r="D11195"/>
    </row>
    <row r="11196" spans="1:4" x14ac:dyDescent="0.25">
      <c r="A11196"/>
      <c r="B11196"/>
      <c r="C11196"/>
      <c r="D11196"/>
    </row>
    <row r="11197" spans="1:4" x14ac:dyDescent="0.25">
      <c r="A11197"/>
      <c r="B11197"/>
      <c r="C11197"/>
      <c r="D11197"/>
    </row>
    <row r="11198" spans="1:4" x14ac:dyDescent="0.25">
      <c r="A11198"/>
      <c r="B11198"/>
      <c r="C11198"/>
      <c r="D11198"/>
    </row>
    <row r="11199" spans="1:4" x14ac:dyDescent="0.25">
      <c r="A11199"/>
      <c r="B11199"/>
      <c r="C11199"/>
      <c r="D11199"/>
    </row>
    <row r="11200" spans="1:4" x14ac:dyDescent="0.25">
      <c r="A11200"/>
      <c r="B11200"/>
      <c r="C11200"/>
      <c r="D11200"/>
    </row>
    <row r="11201" spans="1:4" x14ac:dyDescent="0.25">
      <c r="A11201"/>
      <c r="B11201"/>
      <c r="C11201"/>
      <c r="D11201"/>
    </row>
    <row r="11202" spans="1:4" x14ac:dyDescent="0.25">
      <c r="A11202"/>
      <c r="B11202"/>
      <c r="C11202"/>
      <c r="D11202"/>
    </row>
    <row r="11203" spans="1:4" x14ac:dyDescent="0.25">
      <c r="A11203"/>
      <c r="B11203"/>
      <c r="C11203"/>
      <c r="D11203"/>
    </row>
    <row r="11204" spans="1:4" x14ac:dyDescent="0.25">
      <c r="A11204"/>
      <c r="B11204"/>
      <c r="C11204"/>
      <c r="D11204"/>
    </row>
    <row r="11205" spans="1:4" x14ac:dyDescent="0.25">
      <c r="A11205"/>
      <c r="B11205"/>
      <c r="C11205"/>
      <c r="D11205"/>
    </row>
    <row r="11206" spans="1:4" x14ac:dyDescent="0.25">
      <c r="A11206"/>
      <c r="B11206"/>
      <c r="C11206"/>
      <c r="D11206"/>
    </row>
    <row r="11207" spans="1:4" x14ac:dyDescent="0.25">
      <c r="A11207"/>
      <c r="B11207"/>
      <c r="C11207"/>
      <c r="D11207"/>
    </row>
    <row r="11208" spans="1:4" x14ac:dyDescent="0.25">
      <c r="A11208"/>
      <c r="B11208"/>
      <c r="C11208"/>
      <c r="D11208"/>
    </row>
    <row r="11209" spans="1:4" x14ac:dyDescent="0.25">
      <c r="A11209"/>
      <c r="B11209"/>
      <c r="C11209"/>
      <c r="D11209"/>
    </row>
    <row r="11210" spans="1:4" x14ac:dyDescent="0.25">
      <c r="A11210"/>
      <c r="B11210"/>
      <c r="C11210"/>
      <c r="D11210"/>
    </row>
    <row r="11211" spans="1:4" x14ac:dyDescent="0.25">
      <c r="A11211"/>
      <c r="B11211"/>
      <c r="C11211"/>
      <c r="D11211"/>
    </row>
    <row r="11212" spans="1:4" x14ac:dyDescent="0.25">
      <c r="A11212"/>
      <c r="B11212"/>
      <c r="C11212"/>
      <c r="D11212"/>
    </row>
    <row r="11213" spans="1:4" x14ac:dyDescent="0.25">
      <c r="A11213"/>
      <c r="B11213"/>
      <c r="C11213"/>
      <c r="D11213"/>
    </row>
    <row r="11214" spans="1:4" x14ac:dyDescent="0.25">
      <c r="A11214"/>
      <c r="B11214"/>
      <c r="C11214"/>
      <c r="D11214"/>
    </row>
    <row r="11215" spans="1:4" x14ac:dyDescent="0.25">
      <c r="A11215"/>
      <c r="B11215"/>
      <c r="C11215"/>
      <c r="D11215"/>
    </row>
    <row r="11216" spans="1:4" x14ac:dyDescent="0.25">
      <c r="A11216"/>
      <c r="B11216"/>
      <c r="C11216"/>
      <c r="D11216"/>
    </row>
    <row r="11217" spans="1:4" x14ac:dyDescent="0.25">
      <c r="A11217"/>
      <c r="B11217"/>
      <c r="C11217"/>
      <c r="D11217"/>
    </row>
    <row r="11218" spans="1:4" x14ac:dyDescent="0.25">
      <c r="A11218"/>
      <c r="B11218"/>
      <c r="C11218"/>
      <c r="D11218"/>
    </row>
    <row r="11219" spans="1:4" x14ac:dyDescent="0.25">
      <c r="A11219"/>
      <c r="B11219"/>
      <c r="C11219"/>
      <c r="D11219"/>
    </row>
    <row r="11220" spans="1:4" x14ac:dyDescent="0.25">
      <c r="A11220"/>
      <c r="B11220"/>
      <c r="C11220"/>
      <c r="D11220"/>
    </row>
    <row r="11221" spans="1:4" x14ac:dyDescent="0.25">
      <c r="A11221"/>
      <c r="B11221"/>
      <c r="C11221"/>
      <c r="D11221"/>
    </row>
    <row r="11222" spans="1:4" x14ac:dyDescent="0.25">
      <c r="A11222"/>
      <c r="B11222"/>
      <c r="C11222"/>
      <c r="D11222"/>
    </row>
    <row r="11223" spans="1:4" x14ac:dyDescent="0.25">
      <c r="A11223"/>
      <c r="B11223"/>
      <c r="C11223"/>
      <c r="D11223"/>
    </row>
    <row r="11224" spans="1:4" x14ac:dyDescent="0.25">
      <c r="A11224"/>
      <c r="B11224"/>
      <c r="C11224"/>
      <c r="D11224"/>
    </row>
    <row r="11225" spans="1:4" x14ac:dyDescent="0.25">
      <c r="A11225"/>
      <c r="B11225"/>
      <c r="C11225"/>
      <c r="D11225"/>
    </row>
    <row r="11226" spans="1:4" x14ac:dyDescent="0.25">
      <c r="A11226"/>
      <c r="B11226"/>
      <c r="C11226"/>
      <c r="D11226"/>
    </row>
    <row r="11227" spans="1:4" x14ac:dyDescent="0.25">
      <c r="A11227"/>
      <c r="B11227"/>
      <c r="C11227"/>
      <c r="D11227"/>
    </row>
    <row r="11228" spans="1:4" x14ac:dyDescent="0.25">
      <c r="A11228"/>
      <c r="B11228"/>
      <c r="C11228"/>
      <c r="D11228"/>
    </row>
    <row r="11229" spans="1:4" x14ac:dyDescent="0.25">
      <c r="A11229"/>
      <c r="B11229"/>
      <c r="C11229"/>
      <c r="D11229"/>
    </row>
    <row r="11230" spans="1:4" x14ac:dyDescent="0.25">
      <c r="A11230"/>
      <c r="B11230"/>
      <c r="C11230"/>
      <c r="D11230"/>
    </row>
    <row r="11231" spans="1:4" x14ac:dyDescent="0.25">
      <c r="A11231"/>
      <c r="B11231"/>
      <c r="C11231"/>
      <c r="D11231"/>
    </row>
    <row r="11232" spans="1:4" x14ac:dyDescent="0.25">
      <c r="A11232"/>
      <c r="B11232"/>
      <c r="C11232"/>
      <c r="D11232"/>
    </row>
    <row r="11233" spans="1:4" x14ac:dyDescent="0.25">
      <c r="A11233"/>
      <c r="B11233"/>
      <c r="C11233"/>
      <c r="D11233"/>
    </row>
    <row r="11234" spans="1:4" x14ac:dyDescent="0.25">
      <c r="A11234"/>
      <c r="B11234"/>
      <c r="C11234"/>
      <c r="D11234"/>
    </row>
    <row r="11235" spans="1:4" x14ac:dyDescent="0.25">
      <c r="A11235"/>
      <c r="B11235"/>
      <c r="C11235"/>
      <c r="D11235"/>
    </row>
    <row r="11236" spans="1:4" x14ac:dyDescent="0.25">
      <c r="A11236"/>
      <c r="B11236"/>
      <c r="C11236"/>
      <c r="D11236"/>
    </row>
    <row r="11237" spans="1:4" x14ac:dyDescent="0.25">
      <c r="A11237"/>
      <c r="B11237"/>
      <c r="C11237"/>
      <c r="D11237"/>
    </row>
    <row r="11238" spans="1:4" x14ac:dyDescent="0.25">
      <c r="A11238"/>
      <c r="B11238"/>
      <c r="C11238"/>
      <c r="D11238"/>
    </row>
    <row r="11239" spans="1:4" x14ac:dyDescent="0.25">
      <c r="A11239"/>
      <c r="B11239"/>
      <c r="C11239"/>
      <c r="D11239"/>
    </row>
    <row r="11240" spans="1:4" x14ac:dyDescent="0.25">
      <c r="A11240"/>
      <c r="B11240"/>
      <c r="C11240"/>
      <c r="D11240"/>
    </row>
    <row r="11241" spans="1:4" x14ac:dyDescent="0.25">
      <c r="A11241"/>
      <c r="B11241"/>
      <c r="C11241"/>
      <c r="D11241"/>
    </row>
    <row r="11242" spans="1:4" x14ac:dyDescent="0.25">
      <c r="A11242"/>
      <c r="B11242"/>
      <c r="C11242"/>
      <c r="D11242"/>
    </row>
    <row r="11243" spans="1:4" x14ac:dyDescent="0.25">
      <c r="A11243"/>
      <c r="B11243"/>
      <c r="C11243"/>
      <c r="D11243"/>
    </row>
    <row r="11244" spans="1:4" x14ac:dyDescent="0.25">
      <c r="A11244"/>
      <c r="B11244"/>
      <c r="C11244"/>
      <c r="D11244"/>
    </row>
    <row r="11245" spans="1:4" x14ac:dyDescent="0.25">
      <c r="A11245"/>
      <c r="B11245"/>
      <c r="C11245"/>
      <c r="D11245"/>
    </row>
    <row r="11246" spans="1:4" x14ac:dyDescent="0.25">
      <c r="A11246"/>
      <c r="B11246"/>
      <c r="C11246"/>
      <c r="D11246"/>
    </row>
    <row r="11247" spans="1:4" x14ac:dyDescent="0.25">
      <c r="A11247"/>
      <c r="B11247"/>
      <c r="C11247"/>
      <c r="D11247"/>
    </row>
    <row r="11248" spans="1:4" x14ac:dyDescent="0.25">
      <c r="A11248"/>
      <c r="B11248"/>
      <c r="C11248"/>
      <c r="D11248"/>
    </row>
    <row r="11249" spans="1:4" x14ac:dyDescent="0.25">
      <c r="A11249"/>
      <c r="B11249"/>
      <c r="C11249"/>
      <c r="D11249"/>
    </row>
    <row r="11250" spans="1:4" x14ac:dyDescent="0.25">
      <c r="A11250"/>
      <c r="B11250"/>
      <c r="C11250"/>
      <c r="D11250"/>
    </row>
    <row r="11251" spans="1:4" x14ac:dyDescent="0.25">
      <c r="A11251"/>
      <c r="B11251"/>
      <c r="C11251"/>
      <c r="D11251"/>
    </row>
    <row r="11252" spans="1:4" x14ac:dyDescent="0.25">
      <c r="A11252"/>
      <c r="B11252"/>
      <c r="C11252"/>
      <c r="D11252"/>
    </row>
    <row r="11253" spans="1:4" x14ac:dyDescent="0.25">
      <c r="A11253"/>
      <c r="B11253"/>
      <c r="C11253"/>
      <c r="D11253"/>
    </row>
    <row r="11254" spans="1:4" x14ac:dyDescent="0.25">
      <c r="A11254"/>
      <c r="B11254"/>
      <c r="C11254"/>
      <c r="D11254"/>
    </row>
    <row r="11255" spans="1:4" x14ac:dyDescent="0.25">
      <c r="A11255"/>
      <c r="B11255"/>
      <c r="C11255"/>
      <c r="D11255"/>
    </row>
    <row r="11256" spans="1:4" x14ac:dyDescent="0.25">
      <c r="A11256"/>
      <c r="B11256"/>
      <c r="C11256"/>
      <c r="D11256"/>
    </row>
    <row r="11257" spans="1:4" x14ac:dyDescent="0.25">
      <c r="A11257"/>
      <c r="B11257"/>
      <c r="C11257"/>
      <c r="D11257"/>
    </row>
    <row r="11258" spans="1:4" x14ac:dyDescent="0.25">
      <c r="A11258"/>
      <c r="B11258"/>
      <c r="C11258"/>
      <c r="D11258"/>
    </row>
    <row r="11259" spans="1:4" x14ac:dyDescent="0.25">
      <c r="A11259"/>
      <c r="B11259"/>
      <c r="C11259"/>
      <c r="D11259"/>
    </row>
    <row r="11260" spans="1:4" x14ac:dyDescent="0.25">
      <c r="A11260"/>
      <c r="B11260"/>
      <c r="C11260"/>
      <c r="D11260"/>
    </row>
    <row r="11261" spans="1:4" x14ac:dyDescent="0.25">
      <c r="A11261"/>
      <c r="B11261"/>
      <c r="C11261"/>
      <c r="D11261"/>
    </row>
    <row r="11262" spans="1:4" x14ac:dyDescent="0.25">
      <c r="A11262"/>
      <c r="B11262"/>
      <c r="C11262"/>
      <c r="D11262"/>
    </row>
    <row r="11263" spans="1:4" x14ac:dyDescent="0.25">
      <c r="A11263"/>
      <c r="B11263"/>
      <c r="C11263"/>
      <c r="D11263"/>
    </row>
    <row r="11264" spans="1:4" x14ac:dyDescent="0.25">
      <c r="A11264"/>
      <c r="B11264"/>
      <c r="C11264"/>
      <c r="D11264"/>
    </row>
    <row r="11265" spans="1:4" x14ac:dyDescent="0.25">
      <c r="A11265"/>
      <c r="B11265"/>
      <c r="C11265"/>
      <c r="D11265"/>
    </row>
    <row r="11266" spans="1:4" x14ac:dyDescent="0.25">
      <c r="A11266"/>
      <c r="B11266"/>
      <c r="C11266"/>
      <c r="D11266"/>
    </row>
    <row r="11267" spans="1:4" x14ac:dyDescent="0.25">
      <c r="A11267"/>
      <c r="B11267"/>
      <c r="C11267"/>
      <c r="D11267"/>
    </row>
    <row r="11268" spans="1:4" x14ac:dyDescent="0.25">
      <c r="A11268"/>
      <c r="B11268"/>
      <c r="C11268"/>
      <c r="D11268"/>
    </row>
    <row r="11269" spans="1:4" x14ac:dyDescent="0.25">
      <c r="A11269"/>
      <c r="B11269"/>
      <c r="C11269"/>
      <c r="D11269"/>
    </row>
    <row r="11270" spans="1:4" x14ac:dyDescent="0.25">
      <c r="A11270"/>
      <c r="B11270"/>
      <c r="C11270"/>
      <c r="D11270"/>
    </row>
    <row r="11271" spans="1:4" x14ac:dyDescent="0.25">
      <c r="A11271"/>
      <c r="B11271"/>
      <c r="C11271"/>
      <c r="D11271"/>
    </row>
    <row r="11272" spans="1:4" x14ac:dyDescent="0.25">
      <c r="A11272"/>
      <c r="B11272"/>
      <c r="C11272"/>
      <c r="D11272"/>
    </row>
    <row r="11273" spans="1:4" x14ac:dyDescent="0.25">
      <c r="A11273"/>
      <c r="B11273"/>
      <c r="C11273"/>
      <c r="D11273"/>
    </row>
    <row r="11274" spans="1:4" x14ac:dyDescent="0.25">
      <c r="A11274"/>
      <c r="B11274"/>
      <c r="C11274"/>
      <c r="D11274"/>
    </row>
    <row r="11275" spans="1:4" x14ac:dyDescent="0.25">
      <c r="A11275"/>
      <c r="B11275"/>
      <c r="C11275"/>
      <c r="D11275"/>
    </row>
    <row r="11276" spans="1:4" x14ac:dyDescent="0.25">
      <c r="A11276"/>
      <c r="B11276"/>
      <c r="C11276"/>
      <c r="D11276"/>
    </row>
    <row r="11277" spans="1:4" x14ac:dyDescent="0.25">
      <c r="A11277"/>
      <c r="B11277"/>
      <c r="C11277"/>
      <c r="D11277"/>
    </row>
    <row r="11278" spans="1:4" x14ac:dyDescent="0.25">
      <c r="A11278"/>
      <c r="B11278"/>
      <c r="C11278"/>
      <c r="D11278"/>
    </row>
    <row r="11279" spans="1:4" x14ac:dyDescent="0.25">
      <c r="A11279"/>
      <c r="B11279"/>
      <c r="C11279"/>
      <c r="D11279"/>
    </row>
    <row r="11280" spans="1:4" x14ac:dyDescent="0.25">
      <c r="A11280"/>
      <c r="B11280"/>
      <c r="C11280"/>
      <c r="D11280"/>
    </row>
    <row r="11281" spans="1:4" x14ac:dyDescent="0.25">
      <c r="A11281"/>
      <c r="B11281"/>
      <c r="C11281"/>
      <c r="D11281"/>
    </row>
    <row r="11282" spans="1:4" x14ac:dyDescent="0.25">
      <c r="A11282"/>
      <c r="B11282"/>
      <c r="C11282"/>
      <c r="D11282"/>
    </row>
    <row r="11283" spans="1:4" x14ac:dyDescent="0.25">
      <c r="A11283"/>
      <c r="B11283"/>
      <c r="C11283"/>
      <c r="D11283"/>
    </row>
    <row r="11284" spans="1:4" x14ac:dyDescent="0.25">
      <c r="A11284"/>
      <c r="B11284"/>
  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"/>
      <c r="B11286"/>
      <c r="C11286"/>
      <c r="D11286"/>
    </row>
    <row r="11287" spans="1:4" x14ac:dyDescent="0.25">
      <c r="A11287"/>
      <c r="B11287"/>
      <c r="C11287"/>
      <c r="D11287"/>
    </row>
    <row r="11288" spans="1:4" x14ac:dyDescent="0.25">
      <c r="A11288"/>
      <c r="B11288"/>
      <c r="C11288"/>
      <c r="D11288"/>
    </row>
    <row r="11289" spans="1:4" x14ac:dyDescent="0.25">
      <c r="A11289"/>
      <c r="B11289"/>
      <c r="C11289"/>
      <c r="D11289"/>
    </row>
    <row r="11290" spans="1:4" x14ac:dyDescent="0.25">
      <c r="A11290"/>
      <c r="B11290"/>
      <c r="C11290"/>
      <c r="D11290"/>
    </row>
    <row r="11291" spans="1:4" x14ac:dyDescent="0.25">
      <c r="A11291"/>
      <c r="B11291"/>
      <c r="C11291"/>
      <c r="D11291"/>
    </row>
    <row r="11292" spans="1:4" x14ac:dyDescent="0.25">
      <c r="A11292"/>
      <c r="B11292"/>
      <c r="C11292"/>
      <c r="D11292"/>
    </row>
    <row r="11293" spans="1:4" x14ac:dyDescent="0.25">
      <c r="A11293"/>
      <c r="B11293"/>
      <c r="C11293"/>
      <c r="D11293"/>
    </row>
    <row r="11294" spans="1:4" x14ac:dyDescent="0.25">
      <c r="A11294"/>
      <c r="B11294"/>
      <c r="C11294"/>
      <c r="D11294"/>
    </row>
    <row r="11295" spans="1:4" x14ac:dyDescent="0.25">
      <c r="A11295"/>
      <c r="B11295"/>
      <c r="C11295"/>
      <c r="D11295"/>
    </row>
    <row r="11296" spans="1:4" x14ac:dyDescent="0.25">
      <c r="A11296"/>
      <c r="B11296"/>
      <c r="C11296"/>
      <c r="D11296"/>
    </row>
    <row r="11297" spans="1:4" x14ac:dyDescent="0.25">
      <c r="A11297"/>
      <c r="B11297"/>
      <c r="C11297"/>
      <c r="D11297"/>
    </row>
    <row r="11298" spans="1:4" x14ac:dyDescent="0.25">
      <c r="A11298"/>
      <c r="B11298"/>
      <c r="C11298"/>
      <c r="D11298"/>
    </row>
    <row r="11299" spans="1:4" x14ac:dyDescent="0.25">
      <c r="A11299"/>
      <c r="B11299"/>
      <c r="C11299"/>
      <c r="D11299"/>
    </row>
    <row r="11300" spans="1:4" x14ac:dyDescent="0.25">
      <c r="A11300"/>
      <c r="B11300"/>
      <c r="C11300"/>
      <c r="D11300"/>
    </row>
    <row r="11301" spans="1:4" x14ac:dyDescent="0.25">
      <c r="A11301"/>
      <c r="B11301"/>
      <c r="C11301"/>
      <c r="D11301"/>
    </row>
    <row r="11302" spans="1:4" x14ac:dyDescent="0.25">
      <c r="A11302"/>
      <c r="B11302"/>
      <c r="C11302"/>
      <c r="D11302"/>
    </row>
    <row r="11303" spans="1:4" x14ac:dyDescent="0.25">
      <c r="A11303"/>
      <c r="B11303"/>
      <c r="C11303"/>
      <c r="D11303"/>
    </row>
    <row r="11304" spans="1:4" x14ac:dyDescent="0.25">
      <c r="A11304"/>
      <c r="B11304"/>
      <c r="C11304"/>
      <c r="D11304"/>
    </row>
    <row r="11305" spans="1:4" x14ac:dyDescent="0.25">
      <c r="A11305"/>
      <c r="B11305"/>
      <c r="C11305"/>
      <c r="D11305"/>
    </row>
    <row r="11306" spans="1:4" x14ac:dyDescent="0.25">
      <c r="A11306"/>
      <c r="B11306"/>
      <c r="C11306"/>
      <c r="D11306"/>
    </row>
    <row r="11307" spans="1:4" x14ac:dyDescent="0.25">
      <c r="A11307"/>
      <c r="B11307"/>
      <c r="C11307"/>
      <c r="D11307"/>
    </row>
    <row r="11308" spans="1:4" x14ac:dyDescent="0.25">
      <c r="A11308"/>
      <c r="B11308"/>
      <c r="C11308"/>
      <c r="D11308"/>
    </row>
    <row r="11309" spans="1:4" x14ac:dyDescent="0.25">
      <c r="A11309"/>
      <c r="B11309"/>
      <c r="C11309"/>
      <c r="D11309"/>
    </row>
    <row r="11310" spans="1:4" x14ac:dyDescent="0.25">
      <c r="A11310"/>
      <c r="B11310"/>
      <c r="C11310"/>
      <c r="D11310"/>
    </row>
    <row r="11311" spans="1:4" x14ac:dyDescent="0.25">
      <c r="A11311"/>
      <c r="B11311"/>
      <c r="C11311"/>
      <c r="D11311"/>
    </row>
    <row r="11312" spans="1:4" x14ac:dyDescent="0.25">
      <c r="A11312"/>
      <c r="B11312"/>
      <c r="C11312"/>
      <c r="D11312"/>
    </row>
    <row r="11313" spans="1:4" x14ac:dyDescent="0.25">
      <c r="A11313"/>
      <c r="B11313"/>
      <c r="C11313"/>
      <c r="D11313"/>
    </row>
    <row r="11314" spans="1:4" x14ac:dyDescent="0.25">
      <c r="A11314"/>
      <c r="B11314"/>
      <c r="C11314"/>
      <c r="D11314"/>
    </row>
    <row r="11315" spans="1:4" x14ac:dyDescent="0.25">
      <c r="A11315"/>
      <c r="B11315"/>
      <c r="C11315"/>
      <c r="D11315"/>
    </row>
    <row r="11316" spans="1:4" x14ac:dyDescent="0.25">
      <c r="A11316"/>
      <c r="B11316"/>
      <c r="C11316"/>
      <c r="D11316"/>
    </row>
    <row r="11317" spans="1:4" x14ac:dyDescent="0.25">
      <c r="A11317"/>
      <c r="B11317"/>
      <c r="C11317"/>
      <c r="D11317"/>
    </row>
    <row r="11318" spans="1:4" x14ac:dyDescent="0.25">
      <c r="A11318"/>
      <c r="B11318"/>
      <c r="C11318"/>
      <c r="D11318"/>
    </row>
    <row r="11319" spans="1:4" x14ac:dyDescent="0.25">
      <c r="A11319"/>
      <c r="B11319"/>
      <c r="C11319"/>
      <c r="D11319"/>
    </row>
    <row r="11320" spans="1:4" x14ac:dyDescent="0.25">
      <c r="A11320"/>
      <c r="B11320"/>
      <c r="C11320"/>
      <c r="D11320"/>
    </row>
    <row r="11321" spans="1:4" x14ac:dyDescent="0.25">
      <c r="A11321"/>
      <c r="B11321"/>
      <c r="C11321"/>
      <c r="D11321"/>
    </row>
    <row r="11322" spans="1:4" x14ac:dyDescent="0.25">
      <c r="A11322"/>
      <c r="B11322"/>
      <c r="C11322"/>
      <c r="D11322"/>
    </row>
    <row r="11323" spans="1:4" x14ac:dyDescent="0.25">
      <c r="A11323"/>
      <c r="B11323"/>
      <c r="C11323"/>
      <c r="D11323"/>
    </row>
    <row r="11324" spans="1:4" x14ac:dyDescent="0.25">
      <c r="A11324"/>
      <c r="B11324"/>
      <c r="C11324"/>
      <c r="D11324"/>
    </row>
    <row r="11325" spans="1:4" x14ac:dyDescent="0.25">
      <c r="A11325"/>
      <c r="B11325"/>
      <c r="C11325"/>
      <c r="D11325"/>
    </row>
    <row r="11326" spans="1:4" x14ac:dyDescent="0.25">
      <c r="A11326"/>
      <c r="B11326"/>
      <c r="C11326"/>
      <c r="D11326"/>
    </row>
    <row r="11327" spans="1:4" x14ac:dyDescent="0.25">
      <c r="A11327"/>
      <c r="B11327"/>
      <c r="C11327"/>
      <c r="D11327"/>
    </row>
    <row r="11328" spans="1:4" x14ac:dyDescent="0.25">
      <c r="A11328"/>
      <c r="B11328"/>
      <c r="C11328"/>
      <c r="D11328"/>
    </row>
    <row r="11329" spans="1:4" x14ac:dyDescent="0.25">
      <c r="A11329"/>
      <c r="B11329"/>
      <c r="C11329"/>
      <c r="D11329"/>
    </row>
    <row r="11330" spans="1:4" x14ac:dyDescent="0.25">
      <c r="A11330"/>
      <c r="B11330"/>
      <c r="C11330"/>
      <c r="D11330"/>
    </row>
    <row r="11331" spans="1:4" x14ac:dyDescent="0.25">
      <c r="A11331"/>
      <c r="B11331"/>
      <c r="C11331"/>
      <c r="D11331"/>
    </row>
    <row r="11332" spans="1:4" x14ac:dyDescent="0.25">
      <c r="A11332"/>
      <c r="B11332"/>
      <c r="C11332"/>
      <c r="D11332"/>
    </row>
    <row r="11333" spans="1:4" x14ac:dyDescent="0.25">
      <c r="A11333"/>
      <c r="B11333"/>
      <c r="C11333"/>
      <c r="D11333"/>
    </row>
    <row r="11334" spans="1:4" x14ac:dyDescent="0.25">
      <c r="A11334"/>
      <c r="B11334"/>
      <c r="C11334"/>
      <c r="D11334"/>
    </row>
    <row r="11335" spans="1:4" x14ac:dyDescent="0.25">
      <c r="A11335"/>
      <c r="B11335"/>
      <c r="C11335"/>
      <c r="D11335"/>
    </row>
    <row r="11336" spans="1:4" x14ac:dyDescent="0.25">
      <c r="A11336"/>
      <c r="B11336"/>
      <c r="C11336"/>
      <c r="D11336"/>
    </row>
    <row r="11337" spans="1:4" x14ac:dyDescent="0.25">
      <c r="A11337"/>
      <c r="B11337"/>
      <c r="C11337"/>
      <c r="D11337"/>
    </row>
    <row r="11338" spans="1:4" x14ac:dyDescent="0.25">
      <c r="A11338"/>
      <c r="B11338"/>
      <c r="C11338"/>
      <c r="D11338"/>
    </row>
    <row r="11339" spans="1:4" x14ac:dyDescent="0.25">
      <c r="A11339"/>
      <c r="B11339"/>
      <c r="C11339"/>
      <c r="D11339"/>
    </row>
    <row r="11340" spans="1:4" x14ac:dyDescent="0.25">
      <c r="A11340"/>
      <c r="B11340"/>
      <c r="C11340"/>
      <c r="D11340"/>
    </row>
    <row r="11341" spans="1:4" x14ac:dyDescent="0.25">
      <c r="A11341"/>
      <c r="B11341"/>
      <c r="C11341"/>
      <c r="D11341"/>
    </row>
    <row r="11342" spans="1:4" x14ac:dyDescent="0.25">
      <c r="A11342"/>
      <c r="B11342"/>
      <c r="C11342"/>
      <c r="D11342"/>
    </row>
    <row r="11343" spans="1:4" x14ac:dyDescent="0.25">
      <c r="A11343"/>
      <c r="B11343"/>
      <c r="C11343"/>
      <c r="D11343"/>
    </row>
    <row r="11344" spans="1:4" x14ac:dyDescent="0.25">
      <c r="A11344"/>
      <c r="B11344"/>
      <c r="C11344"/>
      <c r="D11344"/>
    </row>
    <row r="11345" spans="1:4" x14ac:dyDescent="0.25">
      <c r="A11345"/>
      <c r="B11345"/>
      <c r="C11345"/>
      <c r="D11345"/>
    </row>
    <row r="11346" spans="1:4" x14ac:dyDescent="0.25">
      <c r="A11346"/>
      <c r="B11346"/>
      <c r="C11346"/>
      <c r="D11346"/>
    </row>
    <row r="11347" spans="1:4" x14ac:dyDescent="0.25">
      <c r="A11347"/>
      <c r="B11347"/>
      <c r="C11347"/>
      <c r="D11347"/>
    </row>
    <row r="11348" spans="1:4" x14ac:dyDescent="0.25">
      <c r="A11348"/>
      <c r="B11348"/>
      <c r="C11348"/>
      <c r="D11348"/>
    </row>
    <row r="11349" spans="1:4" x14ac:dyDescent="0.25">
      <c r="A11349"/>
      <c r="B11349"/>
      <c r="C11349"/>
      <c r="D11349"/>
    </row>
    <row r="11350" spans="1:4" x14ac:dyDescent="0.25">
      <c r="A11350"/>
      <c r="B11350"/>
      <c r="C11350"/>
      <c r="D11350"/>
    </row>
    <row r="11351" spans="1:4" x14ac:dyDescent="0.25">
      <c r="A11351"/>
      <c r="B11351"/>
      <c r="C11351"/>
      <c r="D11351"/>
    </row>
    <row r="11352" spans="1:4" x14ac:dyDescent="0.25">
      <c r="A11352"/>
      <c r="B11352"/>
      <c r="C11352"/>
      <c r="D11352"/>
    </row>
    <row r="11353" spans="1:4" x14ac:dyDescent="0.25">
      <c r="A11353"/>
      <c r="B11353"/>
      <c r="C11353"/>
      <c r="D11353"/>
    </row>
    <row r="11354" spans="1:4" x14ac:dyDescent="0.25">
      <c r="A11354"/>
      <c r="B11354"/>
      <c r="C11354"/>
      <c r="D11354"/>
    </row>
    <row r="11355" spans="1:4" x14ac:dyDescent="0.25">
      <c r="A11355"/>
      <c r="B11355"/>
      <c r="C11355"/>
      <c r="D11355"/>
    </row>
    <row r="11356" spans="1:4" x14ac:dyDescent="0.25">
      <c r="A11356"/>
      <c r="B11356"/>
      <c r="C11356"/>
      <c r="D11356"/>
    </row>
    <row r="11357" spans="1:4" x14ac:dyDescent="0.25">
      <c r="A11357"/>
      <c r="B11357"/>
      <c r="C11357"/>
      <c r="D11357"/>
    </row>
    <row r="11358" spans="1:4" x14ac:dyDescent="0.25">
      <c r="A11358"/>
      <c r="B11358"/>
      <c r="C11358"/>
      <c r="D11358"/>
    </row>
    <row r="11359" spans="1:4" x14ac:dyDescent="0.25">
      <c r="A11359"/>
      <c r="B11359"/>
      <c r="C11359"/>
      <c r="D11359"/>
    </row>
    <row r="11360" spans="1:4" x14ac:dyDescent="0.25">
      <c r="A11360"/>
      <c r="B11360"/>
      <c r="C11360"/>
      <c r="D11360"/>
    </row>
    <row r="11361" spans="1:4" x14ac:dyDescent="0.25">
      <c r="A11361"/>
      <c r="B11361"/>
      <c r="C11361"/>
      <c r="D11361"/>
    </row>
    <row r="11362" spans="1:4" x14ac:dyDescent="0.25">
      <c r="A11362"/>
      <c r="B11362"/>
      <c r="C11362"/>
      <c r="D11362"/>
    </row>
    <row r="11363" spans="1:4" x14ac:dyDescent="0.25">
      <c r="A11363"/>
      <c r="B11363"/>
      <c r="C11363"/>
      <c r="D11363"/>
    </row>
    <row r="11364" spans="1:4" x14ac:dyDescent="0.25">
      <c r="A11364"/>
      <c r="B11364"/>
      <c r="C11364"/>
      <c r="D11364"/>
    </row>
    <row r="11365" spans="1:4" x14ac:dyDescent="0.25">
      <c r="A11365"/>
      <c r="B11365"/>
      <c r="C11365"/>
      <c r="D11365"/>
    </row>
    <row r="11366" spans="1:4" x14ac:dyDescent="0.25">
      <c r="A11366"/>
      <c r="B11366"/>
      <c r="C11366"/>
      <c r="D11366"/>
    </row>
    <row r="11367" spans="1:4" x14ac:dyDescent="0.25">
      <c r="A11367"/>
      <c r="B11367"/>
      <c r="C11367"/>
      <c r="D11367"/>
    </row>
    <row r="11368" spans="1:4" x14ac:dyDescent="0.25">
      <c r="A11368"/>
      <c r="B11368"/>
      <c r="C11368"/>
      <c r="D11368"/>
    </row>
    <row r="11369" spans="1:4" x14ac:dyDescent="0.25">
      <c r="A11369"/>
      <c r="B11369"/>
      <c r="C11369"/>
      <c r="D11369"/>
    </row>
    <row r="11370" spans="1:4" x14ac:dyDescent="0.25">
      <c r="A11370"/>
      <c r="B11370"/>
      <c r="C11370"/>
      <c r="D11370"/>
    </row>
    <row r="11371" spans="1:4" x14ac:dyDescent="0.25">
      <c r="A11371"/>
      <c r="B11371"/>
      <c r="C11371"/>
      <c r="D11371"/>
    </row>
    <row r="11372" spans="1:4" x14ac:dyDescent="0.25">
      <c r="A11372"/>
      <c r="B11372"/>
      <c r="C11372"/>
      <c r="D11372"/>
    </row>
    <row r="11373" spans="1:4" x14ac:dyDescent="0.25">
      <c r="A11373"/>
      <c r="B11373"/>
      <c r="C11373"/>
      <c r="D11373"/>
    </row>
    <row r="11374" spans="1:4" x14ac:dyDescent="0.25">
      <c r="A11374"/>
      <c r="B11374"/>
      <c r="C11374"/>
      <c r="D11374"/>
    </row>
    <row r="11375" spans="1:4" x14ac:dyDescent="0.25">
      <c r="A11375"/>
      <c r="B11375"/>
      <c r="C11375"/>
      <c r="D11375"/>
    </row>
    <row r="11376" spans="1:4" x14ac:dyDescent="0.25">
      <c r="A11376"/>
      <c r="B11376"/>
      <c r="C11376"/>
      <c r="D11376"/>
    </row>
    <row r="11377" spans="1:4" x14ac:dyDescent="0.25">
      <c r="A11377"/>
      <c r="B11377"/>
      <c r="C11377"/>
      <c r="D11377"/>
    </row>
    <row r="11378" spans="1:4" x14ac:dyDescent="0.25">
      <c r="A11378"/>
      <c r="B11378"/>
      <c r="C11378"/>
      <c r="D11378"/>
    </row>
    <row r="11379" spans="1:4" x14ac:dyDescent="0.25">
      <c r="A11379"/>
      <c r="B11379"/>
      <c r="C11379"/>
      <c r="D11379"/>
    </row>
    <row r="11380" spans="1:4" x14ac:dyDescent="0.25">
      <c r="A11380"/>
      <c r="B11380"/>
      <c r="C11380"/>
      <c r="D11380"/>
    </row>
    <row r="11381" spans="1:4" x14ac:dyDescent="0.25">
      <c r="A11381"/>
      <c r="B11381"/>
      <c r="C11381"/>
      <c r="D11381"/>
    </row>
    <row r="11382" spans="1:4" x14ac:dyDescent="0.25">
      <c r="A11382"/>
      <c r="B11382"/>
      <c r="C11382"/>
      <c r="D11382"/>
    </row>
    <row r="11383" spans="1:4" x14ac:dyDescent="0.25">
      <c r="A11383"/>
      <c r="B11383"/>
      <c r="C11383"/>
      <c r="D11383"/>
    </row>
    <row r="11384" spans="1:4" x14ac:dyDescent="0.25">
      <c r="A11384"/>
      <c r="B11384"/>
      <c r="C11384"/>
      <c r="D11384"/>
    </row>
    <row r="11385" spans="1:4" x14ac:dyDescent="0.25">
      <c r="A11385"/>
      <c r="B11385"/>
      <c r="C11385"/>
      <c r="D11385"/>
    </row>
    <row r="11386" spans="1:4" x14ac:dyDescent="0.25">
      <c r="A11386"/>
      <c r="B11386"/>
      <c r="C11386"/>
      <c r="D11386"/>
    </row>
    <row r="11387" spans="1:4" x14ac:dyDescent="0.25">
      <c r="A11387"/>
      <c r="B11387"/>
      <c r="C11387"/>
      <c r="D11387"/>
    </row>
    <row r="11388" spans="1:4" x14ac:dyDescent="0.25">
      <c r="A11388"/>
      <c r="B11388"/>
      <c r="C11388"/>
      <c r="D11388"/>
    </row>
    <row r="11389" spans="1:4" x14ac:dyDescent="0.25">
      <c r="A11389"/>
      <c r="B11389"/>
      <c r="C11389"/>
      <c r="D11389"/>
    </row>
    <row r="11390" spans="1:4" x14ac:dyDescent="0.25">
      <c r="A11390"/>
      <c r="B11390"/>
      <c r="C11390"/>
      <c r="D11390"/>
    </row>
    <row r="11391" spans="1:4" x14ac:dyDescent="0.25">
      <c r="A11391"/>
      <c r="B11391"/>
      <c r="C11391"/>
      <c r="D11391"/>
    </row>
    <row r="11392" spans="1:4" x14ac:dyDescent="0.25">
      <c r="A11392"/>
      <c r="B11392"/>
      <c r="C11392"/>
      <c r="D11392"/>
    </row>
    <row r="11393" spans="1:4" x14ac:dyDescent="0.25">
      <c r="A11393"/>
      <c r="B11393"/>
      <c r="C11393"/>
      <c r="D11393"/>
    </row>
    <row r="11394" spans="1:4" x14ac:dyDescent="0.25">
      <c r="A11394"/>
      <c r="B11394"/>
      <c r="C11394"/>
      <c r="D11394"/>
    </row>
    <row r="11395" spans="1:4" x14ac:dyDescent="0.25">
      <c r="A11395"/>
      <c r="B11395"/>
      <c r="C11395"/>
      <c r="D11395"/>
    </row>
    <row r="11396" spans="1:4" x14ac:dyDescent="0.25">
      <c r="A11396"/>
      <c r="B11396"/>
      <c r="C11396"/>
      <c r="D11396"/>
    </row>
    <row r="11397" spans="1:4" x14ac:dyDescent="0.25">
      <c r="A11397"/>
      <c r="B11397"/>
      <c r="C11397"/>
      <c r="D11397"/>
    </row>
    <row r="11398" spans="1:4" x14ac:dyDescent="0.25">
      <c r="A11398"/>
      <c r="B11398"/>
      <c r="C11398"/>
      <c r="D11398"/>
    </row>
    <row r="11399" spans="1:4" x14ac:dyDescent="0.25">
      <c r="A11399"/>
      <c r="B11399"/>
      <c r="C11399"/>
      <c r="D11399"/>
    </row>
    <row r="11400" spans="1:4" x14ac:dyDescent="0.25">
      <c r="A11400"/>
      <c r="B11400"/>
      <c r="C11400"/>
      <c r="D11400"/>
    </row>
    <row r="11401" spans="1:4" x14ac:dyDescent="0.25">
      <c r="A11401"/>
      <c r="B11401"/>
      <c r="C11401"/>
      <c r="D11401"/>
    </row>
    <row r="11402" spans="1:4" x14ac:dyDescent="0.25">
      <c r="A11402"/>
      <c r="B11402"/>
      <c r="C11402"/>
      <c r="D11402"/>
    </row>
    <row r="11403" spans="1:4" x14ac:dyDescent="0.25">
      <c r="A11403"/>
      <c r="B11403"/>
      <c r="C11403"/>
      <c r="D11403"/>
    </row>
    <row r="11404" spans="1:4" x14ac:dyDescent="0.25">
      <c r="A11404"/>
      <c r="B11404"/>
      <c r="C11404"/>
      <c r="D11404"/>
    </row>
    <row r="11405" spans="1:4" x14ac:dyDescent="0.25">
      <c r="A11405"/>
      <c r="B11405"/>
      <c r="C11405"/>
      <c r="D11405"/>
    </row>
    <row r="11406" spans="1:4" x14ac:dyDescent="0.25">
      <c r="A11406"/>
      <c r="B11406"/>
      <c r="C11406"/>
      <c r="D11406"/>
    </row>
    <row r="11407" spans="1:4" x14ac:dyDescent="0.25">
      <c r="A11407"/>
      <c r="B11407"/>
      <c r="C11407"/>
      <c r="D11407"/>
    </row>
    <row r="11408" spans="1:4" x14ac:dyDescent="0.25">
      <c r="A11408"/>
      <c r="B11408"/>
      <c r="C11408"/>
      <c r="D11408"/>
    </row>
    <row r="11409" spans="1:4" x14ac:dyDescent="0.25">
      <c r="A11409"/>
      <c r="B11409"/>
      <c r="C11409"/>
      <c r="D11409"/>
    </row>
    <row r="11410" spans="1:4" x14ac:dyDescent="0.25">
      <c r="A11410"/>
      <c r="B11410"/>
      <c r="C11410"/>
      <c r="D11410"/>
    </row>
    <row r="11411" spans="1:4" x14ac:dyDescent="0.25">
      <c r="A11411"/>
      <c r="B11411"/>
      <c r="C11411"/>
      <c r="D11411"/>
    </row>
    <row r="11412" spans="1:4" x14ac:dyDescent="0.25">
      <c r="A11412"/>
      <c r="B11412"/>
      <c r="C11412"/>
      <c r="D11412"/>
    </row>
    <row r="11413" spans="1:4" x14ac:dyDescent="0.25">
      <c r="A11413"/>
      <c r="B11413"/>
      <c r="C11413"/>
      <c r="D11413"/>
    </row>
    <row r="11414" spans="1:4" x14ac:dyDescent="0.25">
      <c r="A11414"/>
      <c r="B11414"/>
      <c r="C11414"/>
      <c r="D11414"/>
    </row>
    <row r="11415" spans="1:4" x14ac:dyDescent="0.25">
      <c r="A11415"/>
      <c r="B11415"/>
      <c r="C11415"/>
      <c r="D11415"/>
    </row>
    <row r="11416" spans="1:4" x14ac:dyDescent="0.25">
      <c r="A11416"/>
      <c r="B11416"/>
      <c r="C11416"/>
      <c r="D11416"/>
    </row>
    <row r="11417" spans="1:4" x14ac:dyDescent="0.25">
      <c r="A11417"/>
      <c r="B11417"/>
      <c r="C11417"/>
      <c r="D11417"/>
    </row>
    <row r="11418" spans="1:4" x14ac:dyDescent="0.25">
      <c r="A11418"/>
      <c r="B11418"/>
      <c r="C11418"/>
      <c r="D11418"/>
    </row>
    <row r="11419" spans="1:4" x14ac:dyDescent="0.25">
      <c r="A11419"/>
      <c r="B11419"/>
      <c r="C11419"/>
      <c r="D11419"/>
    </row>
    <row r="11420" spans="1:4" x14ac:dyDescent="0.25">
      <c r="A11420"/>
      <c r="B11420"/>
      <c r="C11420"/>
      <c r="D11420"/>
    </row>
    <row r="11421" spans="1:4" x14ac:dyDescent="0.25">
      <c r="A11421"/>
      <c r="B11421"/>
      <c r="C11421"/>
      <c r="D11421"/>
    </row>
    <row r="11422" spans="1:4" x14ac:dyDescent="0.25">
      <c r="A11422"/>
      <c r="B11422"/>
      <c r="C11422"/>
      <c r="D11422"/>
    </row>
    <row r="11423" spans="1:4" x14ac:dyDescent="0.25">
      <c r="A11423"/>
      <c r="B11423"/>
      <c r="C11423"/>
      <c r="D11423"/>
    </row>
    <row r="11424" spans="1:4" x14ac:dyDescent="0.25">
      <c r="A11424"/>
      <c r="B11424"/>
      <c r="C11424"/>
      <c r="D11424"/>
    </row>
    <row r="11425" spans="1:4" x14ac:dyDescent="0.25">
      <c r="A11425"/>
      <c r="B11425"/>
      <c r="C11425"/>
      <c r="D11425"/>
    </row>
    <row r="11426" spans="1:4" x14ac:dyDescent="0.25">
      <c r="A11426"/>
      <c r="B11426"/>
      <c r="C11426"/>
      <c r="D11426"/>
    </row>
    <row r="11427" spans="1:4" x14ac:dyDescent="0.25">
      <c r="A11427"/>
      <c r="B11427"/>
      <c r="C11427"/>
      <c r="D11427"/>
    </row>
    <row r="11428" spans="1:4" x14ac:dyDescent="0.25">
      <c r="A11428"/>
      <c r="B11428"/>
      <c r="C11428"/>
      <c r="D11428"/>
    </row>
    <row r="11429" spans="1:4" x14ac:dyDescent="0.25">
      <c r="A11429"/>
      <c r="B11429"/>
      <c r="C11429"/>
      <c r="D11429"/>
    </row>
    <row r="11430" spans="1:4" x14ac:dyDescent="0.25">
      <c r="A11430"/>
      <c r="B11430"/>
      <c r="C11430"/>
      <c r="D11430"/>
    </row>
    <row r="11431" spans="1:4" x14ac:dyDescent="0.25">
      <c r="A11431"/>
      <c r="B11431"/>
      <c r="C11431"/>
      <c r="D11431"/>
    </row>
    <row r="11432" spans="1:4" x14ac:dyDescent="0.25">
      <c r="A11432"/>
      <c r="B11432"/>
      <c r="C11432"/>
      <c r="D11432"/>
    </row>
    <row r="11433" spans="1:4" x14ac:dyDescent="0.25">
      <c r="A11433"/>
      <c r="B11433"/>
      <c r="C11433"/>
      <c r="D11433"/>
    </row>
    <row r="11434" spans="1:4" x14ac:dyDescent="0.25">
      <c r="A11434"/>
      <c r="B11434"/>
      <c r="C11434"/>
      <c r="D11434"/>
    </row>
    <row r="11435" spans="1:4" x14ac:dyDescent="0.25">
      <c r="A11435"/>
      <c r="B11435"/>
      <c r="C11435"/>
      <c r="D11435"/>
    </row>
    <row r="11436" spans="1:4" x14ac:dyDescent="0.25">
      <c r="A11436"/>
      <c r="B11436"/>
      <c r="C11436"/>
      <c r="D11436"/>
    </row>
    <row r="11437" spans="1:4" x14ac:dyDescent="0.25">
      <c r="A11437"/>
      <c r="B11437"/>
      <c r="C11437"/>
      <c r="D11437"/>
    </row>
    <row r="11438" spans="1:4" x14ac:dyDescent="0.25">
      <c r="A11438"/>
      <c r="B11438"/>
      <c r="C11438"/>
      <c r="D11438"/>
    </row>
    <row r="11439" spans="1:4" x14ac:dyDescent="0.25">
      <c r="A11439"/>
      <c r="B11439"/>
      <c r="C11439"/>
      <c r="D11439"/>
    </row>
    <row r="11440" spans="1:4" x14ac:dyDescent="0.25">
      <c r="A11440"/>
      <c r="B11440"/>
      <c r="C11440"/>
      <c r="D11440"/>
    </row>
    <row r="11441" spans="1:4" x14ac:dyDescent="0.25">
      <c r="A11441"/>
      <c r="B11441"/>
      <c r="C11441"/>
      <c r="D11441"/>
    </row>
    <row r="11442" spans="1:4" x14ac:dyDescent="0.25">
      <c r="A11442"/>
      <c r="B11442"/>
      <c r="C11442"/>
      <c r="D11442"/>
    </row>
    <row r="11443" spans="1:4" x14ac:dyDescent="0.25">
      <c r="A11443"/>
      <c r="B11443"/>
      <c r="C11443"/>
      <c r="D11443"/>
    </row>
    <row r="11444" spans="1:4" x14ac:dyDescent="0.25">
      <c r="A11444"/>
      <c r="B11444"/>
      <c r="C11444"/>
      <c r="D11444"/>
    </row>
    <row r="11445" spans="1:4" x14ac:dyDescent="0.25">
      <c r="A11445"/>
      <c r="B11445"/>
      <c r="C11445"/>
      <c r="D11445"/>
    </row>
    <row r="11446" spans="1:4" x14ac:dyDescent="0.25">
      <c r="A11446"/>
      <c r="B11446"/>
      <c r="C11446"/>
      <c r="D11446"/>
    </row>
    <row r="11447" spans="1:4" x14ac:dyDescent="0.25">
      <c r="A11447"/>
      <c r="B11447"/>
      <c r="C11447"/>
      <c r="D11447"/>
    </row>
    <row r="11448" spans="1:4" x14ac:dyDescent="0.25">
      <c r="A11448"/>
      <c r="B11448"/>
      <c r="C11448"/>
      <c r="D11448"/>
    </row>
    <row r="11449" spans="1:4" x14ac:dyDescent="0.25">
      <c r="A11449"/>
      <c r="B11449"/>
      <c r="C11449"/>
      <c r="D11449"/>
    </row>
    <row r="11450" spans="1:4" x14ac:dyDescent="0.25">
      <c r="A11450"/>
      <c r="B11450"/>
      <c r="C11450"/>
      <c r="D11450"/>
    </row>
    <row r="11451" spans="1:4" x14ac:dyDescent="0.25">
      <c r="A11451"/>
      <c r="B11451"/>
      <c r="C11451"/>
      <c r="D11451"/>
    </row>
    <row r="11452" spans="1:4" x14ac:dyDescent="0.25">
      <c r="A11452"/>
      <c r="B11452"/>
      <c r="C11452"/>
      <c r="D11452"/>
    </row>
    <row r="11453" spans="1:4" x14ac:dyDescent="0.25">
      <c r="A11453"/>
      <c r="B11453"/>
      <c r="C11453"/>
      <c r="D11453"/>
    </row>
    <row r="11454" spans="1:4" x14ac:dyDescent="0.25">
      <c r="A11454"/>
      <c r="B11454"/>
      <c r="C11454"/>
      <c r="D11454"/>
    </row>
    <row r="11455" spans="1:4" x14ac:dyDescent="0.25">
      <c r="A11455"/>
      <c r="B11455"/>
      <c r="C11455"/>
      <c r="D11455"/>
    </row>
    <row r="11456" spans="1:4" x14ac:dyDescent="0.25">
      <c r="A11456"/>
      <c r="B11456"/>
      <c r="C11456"/>
      <c r="D11456"/>
    </row>
    <row r="11457" spans="1:4" x14ac:dyDescent="0.25">
      <c r="A11457"/>
      <c r="B11457"/>
      <c r="C11457"/>
      <c r="D11457"/>
    </row>
    <row r="11458" spans="1:4" x14ac:dyDescent="0.25">
      <c r="A11458"/>
      <c r="B11458"/>
      <c r="C11458"/>
      <c r="D11458"/>
    </row>
    <row r="11459" spans="1:4" x14ac:dyDescent="0.25">
      <c r="A11459"/>
      <c r="B11459"/>
      <c r="C11459"/>
      <c r="D11459"/>
    </row>
    <row r="11460" spans="1:4" x14ac:dyDescent="0.25">
      <c r="A11460"/>
      <c r="B11460"/>
      <c r="C11460"/>
      <c r="D11460"/>
    </row>
    <row r="11461" spans="1:4" x14ac:dyDescent="0.25">
      <c r="A11461"/>
      <c r="B11461"/>
      <c r="C11461"/>
      <c r="D11461"/>
    </row>
    <row r="11462" spans="1:4" x14ac:dyDescent="0.25">
      <c r="A11462"/>
      <c r="B11462"/>
      <c r="C11462"/>
      <c r="D11462"/>
    </row>
    <row r="11463" spans="1:4" x14ac:dyDescent="0.25">
      <c r="A11463"/>
      <c r="B11463"/>
      <c r="C11463"/>
      <c r="D11463"/>
    </row>
    <row r="11464" spans="1:4" x14ac:dyDescent="0.25">
      <c r="A11464"/>
      <c r="B11464"/>
      <c r="C11464"/>
      <c r="D11464"/>
    </row>
    <row r="11465" spans="1:4" x14ac:dyDescent="0.25">
      <c r="A11465"/>
      <c r="B11465"/>
      <c r="C11465"/>
      <c r="D11465"/>
    </row>
    <row r="11466" spans="1:4" x14ac:dyDescent="0.25">
      <c r="A11466"/>
      <c r="B11466"/>
      <c r="C11466"/>
      <c r="D11466"/>
    </row>
    <row r="11467" spans="1:4" x14ac:dyDescent="0.25">
      <c r="A11467"/>
      <c r="B11467"/>
      <c r="C11467"/>
      <c r="D11467"/>
    </row>
    <row r="11468" spans="1:4" x14ac:dyDescent="0.25">
      <c r="A11468"/>
      <c r="B11468"/>
      <c r="C11468"/>
      <c r="D11468"/>
    </row>
    <row r="11469" spans="1:4" x14ac:dyDescent="0.25">
      <c r="A11469"/>
      <c r="B11469"/>
      <c r="C11469"/>
      <c r="D11469"/>
    </row>
    <row r="11470" spans="1:4" x14ac:dyDescent="0.25">
      <c r="A11470"/>
      <c r="B11470"/>
      <c r="C11470"/>
      <c r="D11470"/>
    </row>
    <row r="11471" spans="1:4" x14ac:dyDescent="0.25">
      <c r="A11471"/>
      <c r="B11471"/>
      <c r="C11471"/>
      <c r="D11471"/>
    </row>
    <row r="11472" spans="1:4" x14ac:dyDescent="0.25">
      <c r="A11472"/>
      <c r="B11472"/>
      <c r="C11472"/>
      <c r="D11472"/>
    </row>
    <row r="11473" spans="1:4" x14ac:dyDescent="0.25">
      <c r="A11473"/>
      <c r="B11473"/>
      <c r="C11473"/>
      <c r="D11473"/>
    </row>
    <row r="11474" spans="1:4" x14ac:dyDescent="0.25">
      <c r="A11474"/>
      <c r="B11474"/>
      <c r="C11474"/>
      <c r="D11474"/>
    </row>
    <row r="11475" spans="1:4" x14ac:dyDescent="0.25">
      <c r="A11475"/>
      <c r="B11475"/>
      <c r="C11475"/>
      <c r="D11475"/>
    </row>
    <row r="11476" spans="1:4" x14ac:dyDescent="0.25">
      <c r="A11476"/>
      <c r="B11476"/>
      <c r="C11476"/>
      <c r="D11476"/>
    </row>
    <row r="11477" spans="1:4" x14ac:dyDescent="0.25">
      <c r="A11477"/>
      <c r="B11477"/>
      <c r="C11477"/>
      <c r="D11477"/>
    </row>
    <row r="11478" spans="1:4" x14ac:dyDescent="0.25">
      <c r="A11478"/>
      <c r="B11478"/>
      <c r="C11478"/>
      <c r="D11478"/>
    </row>
    <row r="11479" spans="1:4" x14ac:dyDescent="0.25">
      <c r="A11479"/>
      <c r="B11479"/>
      <c r="C11479"/>
      <c r="D11479"/>
    </row>
    <row r="11480" spans="1:4" x14ac:dyDescent="0.25">
      <c r="A11480"/>
      <c r="B11480"/>
      <c r="C11480"/>
      <c r="D11480"/>
    </row>
    <row r="11481" spans="1:4" x14ac:dyDescent="0.25">
      <c r="A11481"/>
      <c r="B11481"/>
      <c r="C11481"/>
      <c r="D11481"/>
    </row>
    <row r="11482" spans="1:4" x14ac:dyDescent="0.25">
      <c r="A11482"/>
      <c r="B11482"/>
      <c r="C11482"/>
      <c r="D11482"/>
    </row>
    <row r="11483" spans="1:4" x14ac:dyDescent="0.25">
      <c r="A11483"/>
      <c r="B11483"/>
      <c r="C11483"/>
      <c r="D11483"/>
    </row>
    <row r="11484" spans="1:4" x14ac:dyDescent="0.25">
      <c r="A11484"/>
      <c r="B11484"/>
      <c r="C11484"/>
      <c r="D11484"/>
    </row>
    <row r="11485" spans="1:4" x14ac:dyDescent="0.25">
      <c r="A11485"/>
      <c r="B11485"/>
      <c r="C11485"/>
      <c r="D11485"/>
    </row>
    <row r="11486" spans="1:4" x14ac:dyDescent="0.25">
      <c r="A11486"/>
      <c r="B11486"/>
      <c r="C11486"/>
      <c r="D11486"/>
    </row>
    <row r="11487" spans="1:4" x14ac:dyDescent="0.25">
      <c r="A11487"/>
      <c r="B11487"/>
      <c r="C11487"/>
      <c r="D11487"/>
    </row>
    <row r="11488" spans="1:4" x14ac:dyDescent="0.25">
      <c r="A11488"/>
      <c r="B11488"/>
      <c r="C11488"/>
      <c r="D11488"/>
    </row>
    <row r="11489" spans="1:4" x14ac:dyDescent="0.25">
      <c r="A11489"/>
      <c r="B11489"/>
      <c r="C11489"/>
      <c r="D11489"/>
    </row>
    <row r="11490" spans="1:4" x14ac:dyDescent="0.25">
      <c r="A11490"/>
      <c r="B11490"/>
      <c r="C11490"/>
      <c r="D11490"/>
    </row>
    <row r="11491" spans="1:4" x14ac:dyDescent="0.25">
      <c r="A11491"/>
      <c r="B11491"/>
      <c r="C11491"/>
      <c r="D11491"/>
    </row>
    <row r="11492" spans="1:4" x14ac:dyDescent="0.25">
      <c r="A11492"/>
      <c r="B11492"/>
      <c r="C11492"/>
      <c r="D11492"/>
    </row>
    <row r="11493" spans="1:4" x14ac:dyDescent="0.25">
      <c r="A11493"/>
      <c r="B11493"/>
      <c r="C11493"/>
      <c r="D11493"/>
    </row>
    <row r="11494" spans="1:4" x14ac:dyDescent="0.25">
      <c r="A11494"/>
      <c r="B11494"/>
      <c r="C11494"/>
      <c r="D11494"/>
    </row>
    <row r="11495" spans="1:4" x14ac:dyDescent="0.25">
      <c r="A11495"/>
      <c r="B11495"/>
      <c r="C11495"/>
      <c r="D11495"/>
    </row>
    <row r="11496" spans="1:4" x14ac:dyDescent="0.25">
      <c r="A11496"/>
      <c r="B11496"/>
      <c r="C11496"/>
      <c r="D11496"/>
    </row>
    <row r="11497" spans="1:4" x14ac:dyDescent="0.25">
      <c r="A11497"/>
      <c r="B11497"/>
      <c r="C11497"/>
      <c r="D11497"/>
    </row>
    <row r="11498" spans="1:4" x14ac:dyDescent="0.25">
      <c r="A11498"/>
      <c r="B11498"/>
      <c r="C11498"/>
      <c r="D11498"/>
    </row>
    <row r="11499" spans="1:4" x14ac:dyDescent="0.25">
      <c r="A11499"/>
      <c r="B11499"/>
      <c r="C11499"/>
      <c r="D11499"/>
    </row>
    <row r="11500" spans="1:4" x14ac:dyDescent="0.25">
      <c r="A11500"/>
      <c r="B11500"/>
      <c r="C11500"/>
      <c r="D11500"/>
    </row>
    <row r="11501" spans="1:4" x14ac:dyDescent="0.25">
      <c r="A11501"/>
      <c r="B11501"/>
      <c r="C11501"/>
      <c r="D11501"/>
    </row>
    <row r="11502" spans="1:4" x14ac:dyDescent="0.25">
      <c r="A11502"/>
      <c r="B11502"/>
      <c r="C11502"/>
      <c r="D11502"/>
    </row>
    <row r="11503" spans="1:4" x14ac:dyDescent="0.25">
      <c r="A11503"/>
      <c r="B11503"/>
      <c r="C11503"/>
      <c r="D11503"/>
    </row>
    <row r="11504" spans="1:4" x14ac:dyDescent="0.25">
      <c r="A11504"/>
      <c r="B11504"/>
      <c r="C11504"/>
      <c r="D11504"/>
    </row>
    <row r="11505" spans="1:4" x14ac:dyDescent="0.25">
      <c r="A11505"/>
      <c r="B11505"/>
      <c r="C11505"/>
      <c r="D11505"/>
    </row>
    <row r="11506" spans="1:4" x14ac:dyDescent="0.25">
      <c r="A11506"/>
      <c r="B11506"/>
      <c r="C11506"/>
      <c r="D11506"/>
    </row>
    <row r="11507" spans="1:4" x14ac:dyDescent="0.25">
      <c r="A11507"/>
      <c r="B11507"/>
      <c r="C11507"/>
      <c r="D11507"/>
    </row>
    <row r="11508" spans="1:4" x14ac:dyDescent="0.25">
      <c r="A11508"/>
      <c r="B11508"/>
      <c r="C11508"/>
      <c r="D11508"/>
    </row>
    <row r="11509" spans="1:4" x14ac:dyDescent="0.25">
      <c r="A11509"/>
      <c r="B11509"/>
      <c r="C11509"/>
      <c r="D11509"/>
    </row>
    <row r="11510" spans="1:4" x14ac:dyDescent="0.25">
      <c r="A11510"/>
      <c r="B11510"/>
      <c r="C11510"/>
      <c r="D11510"/>
    </row>
    <row r="11511" spans="1:4" x14ac:dyDescent="0.25">
      <c r="A11511"/>
      <c r="B11511"/>
      <c r="C11511"/>
      <c r="D11511"/>
    </row>
    <row r="11512" spans="1:4" x14ac:dyDescent="0.25">
      <c r="A11512"/>
      <c r="B11512"/>
      <c r="C11512"/>
      <c r="D11512"/>
    </row>
    <row r="11513" spans="1:4" x14ac:dyDescent="0.25">
      <c r="A11513"/>
      <c r="B11513"/>
      <c r="C11513"/>
      <c r="D11513"/>
    </row>
    <row r="11514" spans="1:4" x14ac:dyDescent="0.25">
      <c r="A11514"/>
      <c r="B11514"/>
      <c r="C11514"/>
      <c r="D11514"/>
    </row>
    <row r="11515" spans="1:4" x14ac:dyDescent="0.25">
      <c r="A11515"/>
      <c r="B11515"/>
      <c r="C11515"/>
      <c r="D11515"/>
    </row>
    <row r="11516" spans="1:4" x14ac:dyDescent="0.25">
      <c r="A11516"/>
      <c r="B11516"/>
      <c r="C11516"/>
      <c r="D11516"/>
    </row>
    <row r="11517" spans="1:4" x14ac:dyDescent="0.25">
      <c r="A11517"/>
      <c r="B11517"/>
      <c r="C11517"/>
      <c r="D11517"/>
    </row>
    <row r="11518" spans="1:4" x14ac:dyDescent="0.25">
      <c r="A11518"/>
      <c r="B11518"/>
      <c r="C11518"/>
      <c r="D11518"/>
    </row>
    <row r="11519" spans="1:4" x14ac:dyDescent="0.25">
      <c r="A11519"/>
      <c r="B11519"/>
      <c r="C11519"/>
      <c r="D11519"/>
    </row>
    <row r="11520" spans="1:4" x14ac:dyDescent="0.25">
      <c r="A11520"/>
      <c r="B11520"/>
      <c r="C11520"/>
      <c r="D11520"/>
    </row>
    <row r="11521" spans="1:4" x14ac:dyDescent="0.25">
      <c r="A11521"/>
      <c r="B11521"/>
      <c r="C11521"/>
      <c r="D11521"/>
    </row>
    <row r="11522" spans="1:4" x14ac:dyDescent="0.25">
      <c r="A11522"/>
      <c r="B11522"/>
      <c r="C11522"/>
      <c r="D11522"/>
    </row>
    <row r="11523" spans="1:4" x14ac:dyDescent="0.25">
      <c r="A11523"/>
      <c r="B11523"/>
      <c r="C11523"/>
      <c r="D11523"/>
    </row>
    <row r="11524" spans="1:4" x14ac:dyDescent="0.25">
      <c r="A11524"/>
      <c r="B11524"/>
      <c r="C11524"/>
      <c r="D11524"/>
    </row>
    <row r="11525" spans="1:4" x14ac:dyDescent="0.25">
      <c r="A11525"/>
      <c r="B11525"/>
      <c r="C11525"/>
      <c r="D11525"/>
    </row>
    <row r="11526" spans="1:4" x14ac:dyDescent="0.25">
      <c r="A11526"/>
      <c r="B11526"/>
      <c r="C11526"/>
      <c r="D11526"/>
    </row>
    <row r="11527" spans="1:4" x14ac:dyDescent="0.25">
      <c r="A11527"/>
      <c r="B11527"/>
      <c r="C11527"/>
      <c r="D11527"/>
    </row>
    <row r="11528" spans="1:4" x14ac:dyDescent="0.25">
      <c r="A11528"/>
      <c r="B11528"/>
      <c r="C11528"/>
      <c r="D11528"/>
    </row>
    <row r="11529" spans="1:4" x14ac:dyDescent="0.25">
      <c r="A11529"/>
      <c r="B11529"/>
      <c r="C11529"/>
      <c r="D11529"/>
    </row>
    <row r="11530" spans="1:4" x14ac:dyDescent="0.25">
      <c r="A11530"/>
      <c r="B11530"/>
      <c r="C11530"/>
      <c r="D11530"/>
    </row>
    <row r="11531" spans="1:4" x14ac:dyDescent="0.25">
      <c r="A11531"/>
      <c r="B11531"/>
      <c r="C11531"/>
      <c r="D11531"/>
    </row>
    <row r="11532" spans="1:4" x14ac:dyDescent="0.25">
      <c r="A11532"/>
      <c r="B11532"/>
      <c r="C11532"/>
      <c r="D11532"/>
    </row>
    <row r="11533" spans="1:4" x14ac:dyDescent="0.25">
      <c r="A11533"/>
      <c r="B11533"/>
      <c r="C11533"/>
      <c r="D11533"/>
    </row>
    <row r="11534" spans="1:4" x14ac:dyDescent="0.25">
      <c r="A11534"/>
      <c r="B11534"/>
      <c r="C11534"/>
      <c r="D11534"/>
    </row>
    <row r="11535" spans="1:4" x14ac:dyDescent="0.25">
      <c r="A11535"/>
      <c r="B11535"/>
      <c r="C11535"/>
      <c r="D11535"/>
    </row>
    <row r="11536" spans="1:4" x14ac:dyDescent="0.25">
      <c r="A11536"/>
      <c r="B11536"/>
      <c r="C11536"/>
      <c r="D11536"/>
    </row>
    <row r="11537" spans="1:4" x14ac:dyDescent="0.25">
      <c r="A11537"/>
      <c r="B11537"/>
      <c r="C11537"/>
      <c r="D11537"/>
    </row>
    <row r="11538" spans="1:4" x14ac:dyDescent="0.25">
      <c r="A11538"/>
      <c r="B11538"/>
      <c r="C11538"/>
      <c r="D11538"/>
    </row>
    <row r="11539" spans="1:4" x14ac:dyDescent="0.25">
      <c r="A11539"/>
      <c r="B11539"/>
      <c r="C11539"/>
      <c r="D11539"/>
    </row>
    <row r="11540" spans="1:4" x14ac:dyDescent="0.25">
      <c r="A11540"/>
      <c r="B11540"/>
      <c r="C11540"/>
      <c r="D11540"/>
    </row>
    <row r="11541" spans="1:4" x14ac:dyDescent="0.25">
      <c r="A11541"/>
      <c r="B11541"/>
      <c r="C11541"/>
      <c r="D11541"/>
    </row>
    <row r="11542" spans="1:4" x14ac:dyDescent="0.25">
      <c r="A11542"/>
      <c r="B11542"/>
      <c r="C11542"/>
      <c r="D11542"/>
    </row>
    <row r="11543" spans="1:4" x14ac:dyDescent="0.25">
      <c r="A11543"/>
      <c r="B11543"/>
      <c r="C11543"/>
      <c r="D11543"/>
    </row>
    <row r="11544" spans="1:4" x14ac:dyDescent="0.25">
      <c r="A11544"/>
      <c r="B11544"/>
      <c r="C11544"/>
      <c r="D11544"/>
    </row>
    <row r="11545" spans="1:4" x14ac:dyDescent="0.25">
      <c r="A11545"/>
      <c r="B11545"/>
      <c r="C11545"/>
      <c r="D11545"/>
    </row>
    <row r="11546" spans="1:4" x14ac:dyDescent="0.25">
      <c r="A11546"/>
      <c r="B11546"/>
      <c r="C11546"/>
      <c r="D11546"/>
    </row>
    <row r="11547" spans="1:4" x14ac:dyDescent="0.25">
      <c r="A11547"/>
      <c r="B11547"/>
      <c r="C11547"/>
      <c r="D11547"/>
    </row>
    <row r="11548" spans="1:4" x14ac:dyDescent="0.25">
      <c r="A11548"/>
      <c r="B11548"/>
      <c r="C11548"/>
      <c r="D11548"/>
    </row>
    <row r="11549" spans="1:4" x14ac:dyDescent="0.25">
      <c r="A11549"/>
      <c r="B11549"/>
      <c r="C11549"/>
      <c r="D11549"/>
    </row>
    <row r="11550" spans="1:4" x14ac:dyDescent="0.25">
      <c r="A11550"/>
      <c r="B11550"/>
      <c r="C11550"/>
      <c r="D11550"/>
    </row>
    <row r="11551" spans="1:4" x14ac:dyDescent="0.25">
      <c r="A11551"/>
      <c r="B11551"/>
      <c r="C11551"/>
      <c r="D11551"/>
    </row>
    <row r="11552" spans="1:4" x14ac:dyDescent="0.25">
      <c r="A11552"/>
      <c r="B11552"/>
      <c r="C11552"/>
      <c r="D11552"/>
    </row>
    <row r="11553" spans="1:4" x14ac:dyDescent="0.25">
      <c r="A11553"/>
      <c r="B11553"/>
      <c r="C11553"/>
      <c r="D11553"/>
    </row>
    <row r="11554" spans="1:4" x14ac:dyDescent="0.25">
      <c r="A11554"/>
      <c r="B11554"/>
      <c r="C11554"/>
      <c r="D11554"/>
    </row>
    <row r="11555" spans="1:4" x14ac:dyDescent="0.25">
      <c r="A11555"/>
      <c r="B11555"/>
      <c r="C11555"/>
      <c r="D11555"/>
    </row>
    <row r="11556" spans="1:4" x14ac:dyDescent="0.25">
      <c r="A11556"/>
      <c r="B11556"/>
      <c r="C11556"/>
      <c r="D11556"/>
    </row>
    <row r="11557" spans="1:4" x14ac:dyDescent="0.25">
      <c r="A11557"/>
      <c r="B11557"/>
      <c r="C11557"/>
      <c r="D11557"/>
    </row>
    <row r="11558" spans="1:4" x14ac:dyDescent="0.25">
      <c r="A11558"/>
      <c r="B11558"/>
      <c r="C11558"/>
      <c r="D11558"/>
    </row>
    <row r="11559" spans="1:4" x14ac:dyDescent="0.25">
      <c r="A11559"/>
      <c r="B11559"/>
      <c r="C11559"/>
      <c r="D11559"/>
    </row>
    <row r="11560" spans="1:4" x14ac:dyDescent="0.25">
      <c r="A11560"/>
      <c r="B11560"/>
      <c r="C11560"/>
      <c r="D11560"/>
    </row>
    <row r="11561" spans="1:4" x14ac:dyDescent="0.25">
      <c r="A11561"/>
      <c r="B11561"/>
      <c r="C11561"/>
      <c r="D11561"/>
    </row>
    <row r="11562" spans="1:4" x14ac:dyDescent="0.25">
      <c r="A11562"/>
      <c r="B11562"/>
      <c r="C11562"/>
      <c r="D11562"/>
    </row>
    <row r="11563" spans="1:4" x14ac:dyDescent="0.25">
      <c r="A11563"/>
      <c r="B11563"/>
      <c r="C11563"/>
      <c r="D11563"/>
    </row>
    <row r="11564" spans="1:4" x14ac:dyDescent="0.25">
      <c r="A11564"/>
      <c r="B11564"/>
      <c r="C11564"/>
      <c r="D11564"/>
    </row>
    <row r="11565" spans="1:4" x14ac:dyDescent="0.25">
      <c r="A11565"/>
      <c r="B11565"/>
      <c r="C11565"/>
      <c r="D11565"/>
    </row>
    <row r="11566" spans="1:4" x14ac:dyDescent="0.25">
      <c r="A11566"/>
      <c r="B11566"/>
      <c r="C11566"/>
      <c r="D11566"/>
    </row>
    <row r="11567" spans="1:4" x14ac:dyDescent="0.25">
      <c r="A11567"/>
      <c r="B11567"/>
      <c r="C11567"/>
      <c r="D11567"/>
    </row>
    <row r="11568" spans="1:4" x14ac:dyDescent="0.25">
      <c r="A11568"/>
      <c r="B11568"/>
      <c r="C11568"/>
      <c r="D11568"/>
    </row>
    <row r="11569" spans="1:4" x14ac:dyDescent="0.25">
      <c r="A11569"/>
      <c r="B11569"/>
      <c r="C11569"/>
      <c r="D11569"/>
    </row>
    <row r="11570" spans="1:4" x14ac:dyDescent="0.25">
      <c r="A11570"/>
      <c r="B11570"/>
      <c r="C11570"/>
      <c r="D11570"/>
    </row>
    <row r="11571" spans="1:4" x14ac:dyDescent="0.25">
      <c r="A11571"/>
      <c r="B11571"/>
      <c r="C11571"/>
      <c r="D11571"/>
    </row>
    <row r="11572" spans="1:4" x14ac:dyDescent="0.25">
      <c r="A11572"/>
      <c r="B11572"/>
      <c r="C11572"/>
      <c r="D11572"/>
    </row>
    <row r="11573" spans="1:4" x14ac:dyDescent="0.25">
      <c r="A11573"/>
      <c r="B11573"/>
      <c r="C11573"/>
      <c r="D11573"/>
    </row>
    <row r="11574" spans="1:4" x14ac:dyDescent="0.25">
      <c r="A11574"/>
      <c r="B11574"/>
      <c r="C11574"/>
      <c r="D11574"/>
    </row>
    <row r="11575" spans="1:4" x14ac:dyDescent="0.25">
      <c r="A11575"/>
      <c r="B11575"/>
      <c r="C11575"/>
      <c r="D11575"/>
    </row>
    <row r="11576" spans="1:4" x14ac:dyDescent="0.25">
      <c r="A11576"/>
      <c r="B11576"/>
      <c r="C11576"/>
      <c r="D11576"/>
    </row>
    <row r="11577" spans="1:4" x14ac:dyDescent="0.25">
      <c r="A11577"/>
      <c r="B11577"/>
      <c r="C11577"/>
      <c r="D11577"/>
    </row>
    <row r="11578" spans="1:4" x14ac:dyDescent="0.25">
      <c r="A11578"/>
      <c r="B11578"/>
      <c r="C11578"/>
      <c r="D11578"/>
    </row>
    <row r="11579" spans="1:4" x14ac:dyDescent="0.25">
      <c r="A11579"/>
      <c r="B11579"/>
      <c r="C11579"/>
      <c r="D11579"/>
    </row>
    <row r="11580" spans="1:4" x14ac:dyDescent="0.25">
      <c r="A11580"/>
      <c r="B11580"/>
      <c r="C11580"/>
      <c r="D11580"/>
    </row>
    <row r="11581" spans="1:4" x14ac:dyDescent="0.25">
      <c r="A11581"/>
      <c r="B11581"/>
      <c r="C11581"/>
      <c r="D11581"/>
    </row>
    <row r="11582" spans="1:4" x14ac:dyDescent="0.25">
      <c r="A11582"/>
      <c r="B11582"/>
      <c r="C11582"/>
      <c r="D11582"/>
    </row>
    <row r="11583" spans="1:4" x14ac:dyDescent="0.25">
      <c r="A11583"/>
      <c r="B11583"/>
      <c r="C11583"/>
      <c r="D11583"/>
    </row>
    <row r="11584" spans="1:4" x14ac:dyDescent="0.25">
      <c r="A11584"/>
      <c r="B11584"/>
      <c r="C11584"/>
      <c r="D11584"/>
    </row>
    <row r="11585" spans="1:4" x14ac:dyDescent="0.25">
      <c r="A11585"/>
      <c r="B11585"/>
      <c r="C11585"/>
      <c r="D11585"/>
    </row>
    <row r="11586" spans="1:4" x14ac:dyDescent="0.25">
      <c r="A11586"/>
      <c r="B11586"/>
      <c r="C11586"/>
      <c r="D11586"/>
    </row>
    <row r="11587" spans="1:4" x14ac:dyDescent="0.25">
      <c r="A11587"/>
      <c r="B11587"/>
      <c r="C11587"/>
      <c r="D11587"/>
    </row>
    <row r="11588" spans="1:4" x14ac:dyDescent="0.25">
      <c r="A11588"/>
      <c r="B11588"/>
      <c r="C11588"/>
      <c r="D11588"/>
    </row>
    <row r="11589" spans="1:4" x14ac:dyDescent="0.25">
      <c r="A11589"/>
      <c r="B11589"/>
      <c r="C11589"/>
      <c r="D11589"/>
    </row>
    <row r="11590" spans="1:4" x14ac:dyDescent="0.25">
      <c r="A11590"/>
      <c r="B11590"/>
      <c r="C11590"/>
      <c r="D11590"/>
    </row>
    <row r="11591" spans="1:4" x14ac:dyDescent="0.25">
      <c r="A11591"/>
      <c r="B11591"/>
      <c r="C11591"/>
      <c r="D11591"/>
    </row>
    <row r="11592" spans="1:4" x14ac:dyDescent="0.25">
      <c r="A11592"/>
      <c r="B11592"/>
      <c r="C11592"/>
      <c r="D11592"/>
    </row>
    <row r="11593" spans="1:4" x14ac:dyDescent="0.25">
      <c r="A11593"/>
      <c r="B11593"/>
      <c r="C11593"/>
      <c r="D11593"/>
    </row>
    <row r="11594" spans="1:4" x14ac:dyDescent="0.25">
      <c r="A11594"/>
      <c r="B11594"/>
      <c r="C11594"/>
      <c r="D11594"/>
    </row>
    <row r="11595" spans="1:4" x14ac:dyDescent="0.25">
      <c r="A11595"/>
      <c r="B11595"/>
      <c r="C11595"/>
      <c r="D11595"/>
    </row>
    <row r="11596" spans="1:4" x14ac:dyDescent="0.25">
      <c r="A11596"/>
      <c r="B11596"/>
      <c r="C11596"/>
      <c r="D11596"/>
    </row>
    <row r="11597" spans="1:4" x14ac:dyDescent="0.25">
      <c r="A11597"/>
      <c r="B11597"/>
      <c r="C11597"/>
      <c r="D11597"/>
    </row>
    <row r="11598" spans="1:4" x14ac:dyDescent="0.25">
      <c r="A11598"/>
      <c r="B11598"/>
      <c r="C11598"/>
      <c r="D11598"/>
    </row>
    <row r="11599" spans="1:4" x14ac:dyDescent="0.25">
      <c r="A11599"/>
      <c r="B11599"/>
      <c r="C11599"/>
      <c r="D11599"/>
    </row>
    <row r="11600" spans="1:4" x14ac:dyDescent="0.25">
      <c r="A11600"/>
      <c r="B11600"/>
      <c r="C11600"/>
      <c r="D11600"/>
    </row>
    <row r="11601" spans="1:4" x14ac:dyDescent="0.25">
      <c r="A11601"/>
      <c r="B11601"/>
      <c r="C11601"/>
      <c r="D11601"/>
    </row>
    <row r="11602" spans="1:4" x14ac:dyDescent="0.25">
      <c r="A11602"/>
      <c r="B11602"/>
      <c r="C11602"/>
      <c r="D11602"/>
    </row>
    <row r="11603" spans="1:4" x14ac:dyDescent="0.25">
      <c r="A11603"/>
      <c r="B11603"/>
      <c r="C11603"/>
      <c r="D11603"/>
    </row>
    <row r="11604" spans="1:4" x14ac:dyDescent="0.25">
      <c r="A11604"/>
      <c r="B11604"/>
      <c r="C11604"/>
      <c r="D11604"/>
    </row>
    <row r="11605" spans="1:4" x14ac:dyDescent="0.25">
      <c r="A11605"/>
      <c r="B11605"/>
      <c r="C11605"/>
      <c r="D11605"/>
    </row>
    <row r="11606" spans="1:4" x14ac:dyDescent="0.25">
      <c r="A11606"/>
      <c r="B11606"/>
      <c r="C11606"/>
      <c r="D11606"/>
    </row>
    <row r="11607" spans="1:4" x14ac:dyDescent="0.25">
      <c r="A11607"/>
      <c r="B11607"/>
      <c r="C11607"/>
      <c r="D11607"/>
    </row>
    <row r="11608" spans="1:4" x14ac:dyDescent="0.25">
      <c r="A11608"/>
      <c r="B11608"/>
      <c r="C11608"/>
      <c r="D11608"/>
    </row>
    <row r="11609" spans="1:4" x14ac:dyDescent="0.25">
      <c r="A11609"/>
      <c r="B11609"/>
      <c r="C11609"/>
      <c r="D11609"/>
    </row>
    <row r="11610" spans="1:4" x14ac:dyDescent="0.25">
      <c r="A11610"/>
      <c r="B11610"/>
      <c r="C11610"/>
      <c r="D11610"/>
    </row>
    <row r="11611" spans="1:4" x14ac:dyDescent="0.25">
      <c r="A11611"/>
      <c r="B11611"/>
      <c r="C11611"/>
      <c r="D11611"/>
    </row>
    <row r="11612" spans="1:4" x14ac:dyDescent="0.25">
      <c r="A11612"/>
      <c r="B11612"/>
      <c r="C11612"/>
      <c r="D11612"/>
    </row>
    <row r="11613" spans="1:4" x14ac:dyDescent="0.25">
      <c r="A11613"/>
      <c r="B11613"/>
      <c r="C11613"/>
      <c r="D11613"/>
    </row>
    <row r="11614" spans="1:4" x14ac:dyDescent="0.25">
      <c r="A11614"/>
      <c r="B11614"/>
      <c r="C11614"/>
      <c r="D11614"/>
    </row>
    <row r="11615" spans="1:4" x14ac:dyDescent="0.25">
      <c r="A11615"/>
      <c r="B11615"/>
      <c r="C11615"/>
      <c r="D11615"/>
    </row>
    <row r="11616" spans="1:4" x14ac:dyDescent="0.25">
      <c r="A11616"/>
      <c r="B11616"/>
      <c r="C11616"/>
      <c r="D11616"/>
    </row>
    <row r="11617" spans="1:4" x14ac:dyDescent="0.25">
      <c r="A11617"/>
      <c r="B11617"/>
      <c r="C11617"/>
      <c r="D11617"/>
    </row>
    <row r="11618" spans="1:4" x14ac:dyDescent="0.25">
      <c r="A11618"/>
      <c r="B11618"/>
      <c r="C11618"/>
      <c r="D11618"/>
    </row>
    <row r="11619" spans="1:4" x14ac:dyDescent="0.25">
      <c r="A11619"/>
      <c r="B11619"/>
      <c r="C11619"/>
      <c r="D11619"/>
    </row>
    <row r="11620" spans="1:4" x14ac:dyDescent="0.25">
      <c r="A11620"/>
      <c r="B11620"/>
      <c r="C11620"/>
      <c r="D11620"/>
    </row>
    <row r="11621" spans="1:4" x14ac:dyDescent="0.25">
      <c r="A11621"/>
      <c r="B11621"/>
      <c r="C11621"/>
      <c r="D11621"/>
    </row>
    <row r="11622" spans="1:4" x14ac:dyDescent="0.25">
      <c r="A11622"/>
      <c r="B11622"/>
      <c r="C11622"/>
      <c r="D11622"/>
    </row>
    <row r="11623" spans="1:4" x14ac:dyDescent="0.25">
      <c r="A11623"/>
      <c r="B11623"/>
      <c r="C11623"/>
      <c r="D11623"/>
    </row>
    <row r="11624" spans="1:4" x14ac:dyDescent="0.25">
      <c r="A11624"/>
      <c r="B11624"/>
      <c r="C11624"/>
      <c r="D11624"/>
    </row>
    <row r="11625" spans="1:4" x14ac:dyDescent="0.25">
      <c r="A11625"/>
      <c r="B11625"/>
      <c r="C11625"/>
      <c r="D11625"/>
    </row>
    <row r="11626" spans="1:4" x14ac:dyDescent="0.25">
      <c r="A11626"/>
      <c r="B11626"/>
      <c r="C11626"/>
      <c r="D11626"/>
    </row>
    <row r="11627" spans="1:4" x14ac:dyDescent="0.25">
      <c r="A11627"/>
      <c r="B11627"/>
      <c r="C11627"/>
      <c r="D11627"/>
    </row>
    <row r="11628" spans="1:4" x14ac:dyDescent="0.25">
      <c r="A11628"/>
      <c r="B11628"/>
      <c r="C11628"/>
      <c r="D11628"/>
    </row>
    <row r="11629" spans="1:4" x14ac:dyDescent="0.25">
      <c r="A11629"/>
      <c r="B11629"/>
      <c r="C11629"/>
      <c r="D11629"/>
    </row>
    <row r="11630" spans="1:4" x14ac:dyDescent="0.25">
      <c r="A11630"/>
      <c r="B11630"/>
      <c r="C11630"/>
      <c r="D11630"/>
    </row>
    <row r="11631" spans="1:4" x14ac:dyDescent="0.25">
      <c r="A11631"/>
      <c r="B11631"/>
      <c r="C11631"/>
      <c r="D11631"/>
    </row>
    <row r="11632" spans="1:4" x14ac:dyDescent="0.25">
      <c r="A11632"/>
      <c r="B11632"/>
      <c r="C11632"/>
      <c r="D11632"/>
    </row>
    <row r="11633" spans="1:4" x14ac:dyDescent="0.25">
      <c r="A11633"/>
      <c r="B11633"/>
      <c r="C11633"/>
      <c r="D11633"/>
    </row>
    <row r="11634" spans="1:4" x14ac:dyDescent="0.25">
      <c r="A11634"/>
      <c r="B11634"/>
      <c r="C11634"/>
      <c r="D11634"/>
    </row>
    <row r="11635" spans="1:4" x14ac:dyDescent="0.25">
      <c r="A11635"/>
      <c r="B11635"/>
      <c r="C11635"/>
      <c r="D11635"/>
    </row>
    <row r="11636" spans="1:4" x14ac:dyDescent="0.25">
      <c r="A11636"/>
      <c r="B11636"/>
      <c r="C11636"/>
      <c r="D11636"/>
    </row>
    <row r="11637" spans="1:4" x14ac:dyDescent="0.25">
      <c r="A11637"/>
      <c r="B11637"/>
      <c r="C11637"/>
      <c r="D11637"/>
    </row>
    <row r="11638" spans="1:4" x14ac:dyDescent="0.25">
      <c r="A11638"/>
      <c r="B11638"/>
      <c r="C11638"/>
      <c r="D11638"/>
    </row>
    <row r="11639" spans="1:4" x14ac:dyDescent="0.25">
      <c r="A11639"/>
      <c r="B11639"/>
      <c r="C11639"/>
      <c r="D11639"/>
    </row>
    <row r="11640" spans="1:4" x14ac:dyDescent="0.25">
      <c r="A11640"/>
      <c r="B11640"/>
      <c r="C11640"/>
      <c r="D11640"/>
    </row>
    <row r="11641" spans="1:4" x14ac:dyDescent="0.25">
      <c r="A11641"/>
      <c r="B11641"/>
      <c r="C11641"/>
      <c r="D11641"/>
    </row>
    <row r="11642" spans="1:4" x14ac:dyDescent="0.25">
      <c r="A11642"/>
      <c r="B11642"/>
      <c r="C11642"/>
      <c r="D11642"/>
    </row>
    <row r="11643" spans="1:4" x14ac:dyDescent="0.25">
      <c r="A11643"/>
      <c r="B11643"/>
      <c r="C11643"/>
      <c r="D11643"/>
    </row>
    <row r="11644" spans="1:4" x14ac:dyDescent="0.25">
      <c r="A11644"/>
      <c r="B11644"/>
      <c r="C11644"/>
      <c r="D11644"/>
    </row>
    <row r="11645" spans="1:4" x14ac:dyDescent="0.25">
      <c r="A11645"/>
      <c r="B11645"/>
      <c r="C11645"/>
      <c r="D11645"/>
    </row>
    <row r="11646" spans="1:4" x14ac:dyDescent="0.25">
      <c r="A11646"/>
      <c r="B11646"/>
      <c r="C11646"/>
      <c r="D11646"/>
    </row>
    <row r="11647" spans="1:4" x14ac:dyDescent="0.25">
      <c r="A11647"/>
      <c r="B11647"/>
      <c r="C11647"/>
      <c r="D11647"/>
    </row>
    <row r="11648" spans="1:4" x14ac:dyDescent="0.25">
      <c r="A11648"/>
      <c r="B11648"/>
      <c r="C11648"/>
      <c r="D11648"/>
    </row>
    <row r="11649" spans="1:4" x14ac:dyDescent="0.25">
      <c r="A11649"/>
      <c r="B11649"/>
      <c r="C11649"/>
      <c r="D11649"/>
    </row>
    <row r="11650" spans="1:4" x14ac:dyDescent="0.25">
      <c r="A11650"/>
      <c r="B11650"/>
      <c r="C11650"/>
      <c r="D11650"/>
    </row>
    <row r="11651" spans="1:4" x14ac:dyDescent="0.25">
      <c r="A11651"/>
      <c r="B11651"/>
      <c r="C11651"/>
      <c r="D11651"/>
    </row>
    <row r="11652" spans="1:4" x14ac:dyDescent="0.25">
      <c r="A11652"/>
      <c r="B11652"/>
      <c r="C11652"/>
      <c r="D11652"/>
    </row>
    <row r="11653" spans="1:4" x14ac:dyDescent="0.25">
      <c r="A11653"/>
      <c r="B11653"/>
      <c r="C11653"/>
      <c r="D11653"/>
    </row>
    <row r="11654" spans="1:4" x14ac:dyDescent="0.25">
      <c r="A11654"/>
      <c r="B11654"/>
      <c r="C11654"/>
      <c r="D11654"/>
    </row>
    <row r="11655" spans="1:4" x14ac:dyDescent="0.25">
      <c r="A11655"/>
      <c r="B11655"/>
      <c r="C11655"/>
      <c r="D11655"/>
    </row>
    <row r="11656" spans="1:4" x14ac:dyDescent="0.25">
      <c r="A11656"/>
      <c r="B11656"/>
      <c r="C11656"/>
      <c r="D11656"/>
    </row>
    <row r="11657" spans="1:4" x14ac:dyDescent="0.25">
      <c r="A11657"/>
      <c r="B11657"/>
      <c r="C11657"/>
      <c r="D11657"/>
    </row>
    <row r="11658" spans="1:4" x14ac:dyDescent="0.25">
      <c r="A11658"/>
      <c r="B11658"/>
      <c r="C11658"/>
      <c r="D11658"/>
    </row>
    <row r="11659" spans="1:4" x14ac:dyDescent="0.25">
      <c r="A11659"/>
      <c r="B11659"/>
      <c r="C11659"/>
      <c r="D11659"/>
    </row>
    <row r="11660" spans="1:4" x14ac:dyDescent="0.25">
      <c r="A11660"/>
      <c r="B11660"/>
      <c r="C11660"/>
      <c r="D11660"/>
    </row>
    <row r="11661" spans="1:4" x14ac:dyDescent="0.25">
      <c r="A11661"/>
      <c r="B11661"/>
      <c r="C11661"/>
      <c r="D11661"/>
    </row>
    <row r="11662" spans="1:4" x14ac:dyDescent="0.25">
      <c r="A11662"/>
      <c r="B11662"/>
      <c r="C11662"/>
      <c r="D11662"/>
    </row>
    <row r="11663" spans="1:4" x14ac:dyDescent="0.25">
      <c r="A11663"/>
      <c r="B11663"/>
      <c r="C11663"/>
      <c r="D11663"/>
    </row>
    <row r="11664" spans="1:4" x14ac:dyDescent="0.25">
      <c r="A11664"/>
      <c r="B11664"/>
      <c r="C11664"/>
      <c r="D11664"/>
    </row>
    <row r="11665" spans="1:4" x14ac:dyDescent="0.25">
      <c r="A11665"/>
      <c r="B11665"/>
      <c r="C11665"/>
      <c r="D11665"/>
    </row>
    <row r="11666" spans="1:4" x14ac:dyDescent="0.25">
      <c r="A11666"/>
      <c r="B11666"/>
      <c r="C11666"/>
      <c r="D11666"/>
    </row>
    <row r="11667" spans="1:4" x14ac:dyDescent="0.25">
      <c r="A11667"/>
      <c r="B11667"/>
      <c r="C11667"/>
      <c r="D11667"/>
    </row>
    <row r="11668" spans="1:4" x14ac:dyDescent="0.25">
      <c r="A11668"/>
      <c r="B11668"/>
      <c r="C11668"/>
      <c r="D11668"/>
    </row>
    <row r="11669" spans="1:4" x14ac:dyDescent="0.25">
      <c r="A11669"/>
      <c r="B11669"/>
      <c r="C11669"/>
      <c r="D11669"/>
    </row>
    <row r="11670" spans="1:4" x14ac:dyDescent="0.25">
      <c r="A11670"/>
      <c r="B11670"/>
      <c r="C11670"/>
      <c r="D11670"/>
    </row>
    <row r="11671" spans="1:4" x14ac:dyDescent="0.25">
      <c r="A11671"/>
      <c r="B11671"/>
      <c r="C11671"/>
      <c r="D11671"/>
    </row>
    <row r="11672" spans="1:4" x14ac:dyDescent="0.25">
      <c r="A11672"/>
      <c r="B11672"/>
      <c r="C11672"/>
      <c r="D11672"/>
    </row>
    <row r="11673" spans="1:4" x14ac:dyDescent="0.25">
      <c r="A11673"/>
      <c r="B11673"/>
      <c r="C11673"/>
      <c r="D11673"/>
    </row>
    <row r="11674" spans="1:4" x14ac:dyDescent="0.25">
      <c r="A11674"/>
      <c r="B11674"/>
      <c r="C11674"/>
      <c r="D11674"/>
    </row>
    <row r="11675" spans="1:4" x14ac:dyDescent="0.25">
      <c r="A11675"/>
      <c r="B11675"/>
      <c r="C11675"/>
      <c r="D11675"/>
    </row>
    <row r="11676" spans="1:4" x14ac:dyDescent="0.25">
      <c r="A11676"/>
      <c r="B11676"/>
      <c r="C11676"/>
      <c r="D11676"/>
    </row>
    <row r="11677" spans="1:4" x14ac:dyDescent="0.25">
      <c r="A11677"/>
      <c r="B11677"/>
      <c r="C11677"/>
      <c r="D11677"/>
    </row>
    <row r="11678" spans="1:4" x14ac:dyDescent="0.25">
      <c r="A11678"/>
      <c r="B11678"/>
      <c r="C11678"/>
      <c r="D11678"/>
    </row>
    <row r="11679" spans="1:4" x14ac:dyDescent="0.25">
      <c r="A11679"/>
      <c r="B11679"/>
      <c r="C11679"/>
      <c r="D11679"/>
    </row>
    <row r="11680" spans="1:4" x14ac:dyDescent="0.25">
      <c r="A11680"/>
      <c r="B11680"/>
      <c r="C11680"/>
      <c r="D11680"/>
    </row>
    <row r="11681" spans="1:4" x14ac:dyDescent="0.25">
      <c r="A11681"/>
      <c r="B11681"/>
      <c r="C11681"/>
      <c r="D11681"/>
    </row>
    <row r="11682" spans="1:4" x14ac:dyDescent="0.25">
      <c r="A11682"/>
      <c r="B11682"/>
      <c r="C11682"/>
      <c r="D11682"/>
    </row>
    <row r="11683" spans="1:4" x14ac:dyDescent="0.25">
      <c r="A11683"/>
      <c r="B11683"/>
      <c r="C11683"/>
      <c r="D11683"/>
    </row>
    <row r="11684" spans="1:4" x14ac:dyDescent="0.25">
      <c r="A11684"/>
      <c r="B11684"/>
      <c r="C11684"/>
      <c r="D11684"/>
    </row>
    <row r="11685" spans="1:4" x14ac:dyDescent="0.25">
      <c r="A11685"/>
      <c r="B11685"/>
      <c r="C11685"/>
      <c r="D11685"/>
    </row>
    <row r="11686" spans="1:4" x14ac:dyDescent="0.25">
      <c r="A11686"/>
      <c r="B11686"/>
      <c r="C11686"/>
      <c r="D11686"/>
    </row>
    <row r="11687" spans="1:4" x14ac:dyDescent="0.25">
      <c r="A11687"/>
      <c r="B11687"/>
      <c r="C11687"/>
      <c r="D11687"/>
    </row>
    <row r="11688" spans="1:4" x14ac:dyDescent="0.25">
      <c r="A11688"/>
      <c r="B11688"/>
      <c r="C11688"/>
      <c r="D11688"/>
    </row>
    <row r="11689" spans="1:4" x14ac:dyDescent="0.25">
      <c r="A11689"/>
      <c r="B11689"/>
      <c r="C11689"/>
      <c r="D11689"/>
    </row>
    <row r="11690" spans="1:4" x14ac:dyDescent="0.25">
      <c r="A11690"/>
      <c r="B11690"/>
      <c r="C11690"/>
      <c r="D11690"/>
    </row>
    <row r="11691" spans="1:4" x14ac:dyDescent="0.25">
      <c r="A11691"/>
      <c r="B11691"/>
      <c r="C11691"/>
      <c r="D11691"/>
    </row>
    <row r="11692" spans="1:4" x14ac:dyDescent="0.25">
      <c r="A11692"/>
      <c r="B11692"/>
      <c r="C11692"/>
      <c r="D11692"/>
    </row>
    <row r="11693" spans="1:4" x14ac:dyDescent="0.25">
      <c r="A11693"/>
      <c r="B11693"/>
      <c r="C11693"/>
      <c r="D11693"/>
    </row>
    <row r="11694" spans="1:4" x14ac:dyDescent="0.25">
      <c r="A11694"/>
      <c r="B11694"/>
      <c r="C11694"/>
      <c r="D11694"/>
    </row>
    <row r="11695" spans="1:4" x14ac:dyDescent="0.25">
      <c r="A11695"/>
      <c r="B11695"/>
      <c r="C11695"/>
      <c r="D11695"/>
    </row>
    <row r="11696" spans="1:4" x14ac:dyDescent="0.25">
      <c r="A11696"/>
      <c r="B11696"/>
      <c r="C11696"/>
      <c r="D11696"/>
    </row>
    <row r="11697" spans="1:4" x14ac:dyDescent="0.25">
      <c r="A11697"/>
      <c r="B11697"/>
      <c r="C11697"/>
      <c r="D11697"/>
    </row>
    <row r="11698" spans="1:4" x14ac:dyDescent="0.25">
      <c r="A11698"/>
      <c r="B11698"/>
      <c r="C11698"/>
      <c r="D11698"/>
    </row>
    <row r="11699" spans="1:4" x14ac:dyDescent="0.25">
      <c r="A11699"/>
      <c r="B11699"/>
      <c r="C11699"/>
      <c r="D11699"/>
    </row>
    <row r="11700" spans="1:4" x14ac:dyDescent="0.25">
      <c r="A11700"/>
      <c r="B11700"/>
      <c r="C11700"/>
      <c r="D11700"/>
    </row>
    <row r="11701" spans="1:4" x14ac:dyDescent="0.25">
      <c r="A11701"/>
      <c r="B11701"/>
      <c r="C11701"/>
      <c r="D11701"/>
    </row>
    <row r="11702" spans="1:4" x14ac:dyDescent="0.25">
      <c r="A11702"/>
      <c r="B11702"/>
      <c r="C11702"/>
      <c r="D11702"/>
    </row>
    <row r="11703" spans="1:4" x14ac:dyDescent="0.25">
      <c r="A11703"/>
      <c r="B11703"/>
      <c r="C11703"/>
      <c r="D11703"/>
    </row>
    <row r="11704" spans="1:4" x14ac:dyDescent="0.25">
      <c r="A11704"/>
      <c r="B11704"/>
      <c r="C11704"/>
      <c r="D11704"/>
    </row>
    <row r="11705" spans="1:4" x14ac:dyDescent="0.25">
      <c r="A11705"/>
      <c r="B11705"/>
      <c r="C11705"/>
      <c r="D11705"/>
    </row>
    <row r="11706" spans="1:4" x14ac:dyDescent="0.25">
      <c r="A11706"/>
      <c r="B11706"/>
      <c r="C11706"/>
      <c r="D11706"/>
    </row>
    <row r="11707" spans="1:4" x14ac:dyDescent="0.25">
      <c r="A11707"/>
      <c r="B11707"/>
      <c r="C11707"/>
      <c r="D11707"/>
    </row>
    <row r="11708" spans="1:4" x14ac:dyDescent="0.25">
      <c r="A11708"/>
      <c r="B11708"/>
      <c r="C11708"/>
      <c r="D11708"/>
    </row>
    <row r="11709" spans="1:4" x14ac:dyDescent="0.25">
      <c r="A11709"/>
      <c r="B11709"/>
      <c r="C11709"/>
      <c r="D11709"/>
    </row>
    <row r="11710" spans="1:4" x14ac:dyDescent="0.25">
      <c r="A11710"/>
      <c r="B11710"/>
      <c r="C11710"/>
      <c r="D11710"/>
    </row>
    <row r="11711" spans="1:4" x14ac:dyDescent="0.25">
      <c r="A11711"/>
      <c r="B11711"/>
      <c r="C11711"/>
      <c r="D11711"/>
    </row>
    <row r="11712" spans="1:4" x14ac:dyDescent="0.25">
      <c r="A11712"/>
      <c r="B11712"/>
      <c r="C11712"/>
      <c r="D11712"/>
    </row>
    <row r="11713" spans="1:4" x14ac:dyDescent="0.25">
      <c r="A11713"/>
      <c r="B11713"/>
      <c r="C11713"/>
      <c r="D11713"/>
    </row>
    <row r="11714" spans="1:4" x14ac:dyDescent="0.25">
      <c r="A11714"/>
      <c r="B11714"/>
      <c r="C11714"/>
      <c r="D11714"/>
    </row>
    <row r="11715" spans="1:4" x14ac:dyDescent="0.25">
      <c r="A11715"/>
      <c r="B11715"/>
      <c r="C11715"/>
      <c r="D11715"/>
    </row>
    <row r="11716" spans="1:4" x14ac:dyDescent="0.25">
      <c r="A11716"/>
      <c r="B11716"/>
      <c r="C11716"/>
      <c r="D11716"/>
    </row>
    <row r="11717" spans="1:4" x14ac:dyDescent="0.25">
      <c r="A11717"/>
      <c r="B11717"/>
      <c r="C11717"/>
      <c r="D11717"/>
    </row>
    <row r="11718" spans="1:4" x14ac:dyDescent="0.25">
      <c r="A11718"/>
      <c r="B11718"/>
      <c r="C11718"/>
      <c r="D11718"/>
    </row>
    <row r="11719" spans="1:4" x14ac:dyDescent="0.25">
      <c r="A11719"/>
      <c r="B11719"/>
      <c r="C11719"/>
      <c r="D11719"/>
    </row>
    <row r="11720" spans="1:4" x14ac:dyDescent="0.25">
      <c r="A11720"/>
      <c r="B11720"/>
      <c r="C11720"/>
      <c r="D11720"/>
    </row>
    <row r="11721" spans="1:4" x14ac:dyDescent="0.25">
      <c r="A11721"/>
      <c r="B11721"/>
      <c r="C11721"/>
      <c r="D11721"/>
    </row>
    <row r="11722" spans="1:4" x14ac:dyDescent="0.25">
      <c r="A11722"/>
      <c r="B11722"/>
      <c r="C11722"/>
      <c r="D11722"/>
    </row>
    <row r="11723" spans="1:4" x14ac:dyDescent="0.25">
      <c r="A11723"/>
      <c r="B11723"/>
      <c r="C11723"/>
      <c r="D11723"/>
    </row>
    <row r="11724" spans="1:4" x14ac:dyDescent="0.25">
      <c r="A11724"/>
      <c r="B11724"/>
      <c r="C11724"/>
      <c r="D11724"/>
    </row>
    <row r="11725" spans="1:4" x14ac:dyDescent="0.25">
      <c r="A11725"/>
      <c r="B11725"/>
      <c r="C11725"/>
      <c r="D11725"/>
    </row>
    <row r="11726" spans="1:4" x14ac:dyDescent="0.25">
      <c r="A11726"/>
      <c r="B11726"/>
      <c r="C11726"/>
      <c r="D11726"/>
    </row>
    <row r="11727" spans="1:4" x14ac:dyDescent="0.25">
      <c r="A11727"/>
      <c r="B11727"/>
      <c r="C11727"/>
      <c r="D11727"/>
    </row>
    <row r="11728" spans="1:4" x14ac:dyDescent="0.25">
      <c r="A11728"/>
      <c r="B11728"/>
      <c r="C11728"/>
      <c r="D11728"/>
    </row>
    <row r="11729" spans="1:4" x14ac:dyDescent="0.25">
      <c r="A11729"/>
      <c r="B11729"/>
      <c r="C11729"/>
      <c r="D11729"/>
    </row>
    <row r="11730" spans="1:4" x14ac:dyDescent="0.25">
      <c r="A11730"/>
      <c r="B11730"/>
      <c r="C11730"/>
      <c r="D11730"/>
    </row>
    <row r="11731" spans="1:4" x14ac:dyDescent="0.25">
      <c r="A11731"/>
      <c r="B11731"/>
      <c r="C11731"/>
      <c r="D11731"/>
    </row>
    <row r="11732" spans="1:4" x14ac:dyDescent="0.25">
      <c r="A11732"/>
      <c r="B11732"/>
      <c r="C11732"/>
      <c r="D11732"/>
    </row>
    <row r="11733" spans="1:4" x14ac:dyDescent="0.25">
      <c r="A11733"/>
      <c r="B11733"/>
      <c r="C11733"/>
      <c r="D11733"/>
    </row>
    <row r="11734" spans="1:4" x14ac:dyDescent="0.25">
      <c r="A11734"/>
      <c r="B11734"/>
      <c r="C11734"/>
      <c r="D11734"/>
    </row>
    <row r="11735" spans="1:4" x14ac:dyDescent="0.25">
      <c r="A11735"/>
      <c r="B11735"/>
      <c r="C11735"/>
      <c r="D11735"/>
    </row>
    <row r="11736" spans="1:4" x14ac:dyDescent="0.25">
      <c r="A11736"/>
      <c r="B11736"/>
      <c r="C11736"/>
      <c r="D11736"/>
    </row>
    <row r="11737" spans="1:4" x14ac:dyDescent="0.25">
      <c r="A11737"/>
      <c r="B11737"/>
      <c r="C11737"/>
      <c r="D11737"/>
    </row>
    <row r="11738" spans="1:4" x14ac:dyDescent="0.25">
      <c r="A11738"/>
      <c r="B11738"/>
      <c r="C11738"/>
      <c r="D11738"/>
    </row>
    <row r="11739" spans="1:4" x14ac:dyDescent="0.25">
      <c r="A11739"/>
      <c r="B11739"/>
      <c r="C11739"/>
      <c r="D11739"/>
    </row>
    <row r="11740" spans="1:4" x14ac:dyDescent="0.25">
      <c r="A11740"/>
      <c r="B11740"/>
      <c r="C11740"/>
      <c r="D11740"/>
    </row>
    <row r="11741" spans="1:4" x14ac:dyDescent="0.25">
      <c r="A11741"/>
      <c r="B11741"/>
      <c r="C11741"/>
      <c r="D11741"/>
    </row>
    <row r="11742" spans="1:4" x14ac:dyDescent="0.25">
      <c r="A11742"/>
      <c r="B11742"/>
      <c r="C11742"/>
      <c r="D11742"/>
    </row>
    <row r="11743" spans="1:4" x14ac:dyDescent="0.25">
      <c r="A11743"/>
      <c r="B11743"/>
      <c r="C11743"/>
      <c r="D11743"/>
    </row>
    <row r="11744" spans="1:4" x14ac:dyDescent="0.25">
      <c r="A11744"/>
      <c r="B11744"/>
      <c r="C11744"/>
      <c r="D11744"/>
    </row>
    <row r="11745" spans="1:4" x14ac:dyDescent="0.25">
      <c r="A11745"/>
      <c r="B11745"/>
      <c r="C11745"/>
      <c r="D11745"/>
    </row>
    <row r="11746" spans="1:4" x14ac:dyDescent="0.25">
      <c r="A11746"/>
      <c r="B11746"/>
      <c r="C11746"/>
      <c r="D11746"/>
    </row>
    <row r="11747" spans="1:4" x14ac:dyDescent="0.25">
      <c r="A11747"/>
      <c r="B11747"/>
      <c r="C11747"/>
      <c r="D11747"/>
    </row>
    <row r="11748" spans="1:4" x14ac:dyDescent="0.25">
      <c r="A11748"/>
      <c r="B11748"/>
      <c r="C11748"/>
      <c r="D11748"/>
    </row>
    <row r="11749" spans="1:4" x14ac:dyDescent="0.25">
      <c r="A11749"/>
      <c r="B11749"/>
      <c r="C11749"/>
      <c r="D11749"/>
    </row>
    <row r="11750" spans="1:4" x14ac:dyDescent="0.25">
      <c r="A11750"/>
      <c r="B11750"/>
      <c r="C11750"/>
      <c r="D11750"/>
    </row>
    <row r="11751" spans="1:4" x14ac:dyDescent="0.25">
      <c r="A11751"/>
      <c r="B11751"/>
      <c r="C11751"/>
      <c r="D11751"/>
    </row>
    <row r="11752" spans="1:4" x14ac:dyDescent="0.25">
      <c r="A11752"/>
      <c r="B11752"/>
      <c r="C11752"/>
      <c r="D11752"/>
    </row>
    <row r="11753" spans="1:4" x14ac:dyDescent="0.25">
      <c r="A11753"/>
      <c r="B11753"/>
      <c r="C11753"/>
      <c r="D11753"/>
    </row>
    <row r="11754" spans="1:4" x14ac:dyDescent="0.25">
      <c r="A11754"/>
      <c r="B11754"/>
      <c r="C11754"/>
      <c r="D11754"/>
    </row>
    <row r="11755" spans="1:4" x14ac:dyDescent="0.25">
      <c r="A11755"/>
      <c r="B11755"/>
      <c r="C11755"/>
      <c r="D11755"/>
    </row>
    <row r="11756" spans="1:4" x14ac:dyDescent="0.25">
      <c r="A11756"/>
      <c r="B11756"/>
      <c r="C11756"/>
      <c r="D11756"/>
    </row>
    <row r="11757" spans="1:4" x14ac:dyDescent="0.25">
      <c r="A11757"/>
      <c r="B11757"/>
      <c r="C11757"/>
      <c r="D11757"/>
    </row>
    <row r="11758" spans="1:4" x14ac:dyDescent="0.25">
      <c r="A11758"/>
      <c r="B11758"/>
      <c r="C11758"/>
      <c r="D11758"/>
    </row>
    <row r="11759" spans="1:4" x14ac:dyDescent="0.25">
      <c r="A11759"/>
      <c r="B11759"/>
      <c r="C11759"/>
      <c r="D11759"/>
    </row>
    <row r="11760" spans="1:4" x14ac:dyDescent="0.25">
      <c r="A11760"/>
      <c r="B11760"/>
      <c r="C11760"/>
      <c r="D11760"/>
    </row>
    <row r="11761" spans="1:4" x14ac:dyDescent="0.25">
      <c r="A11761"/>
      <c r="B11761"/>
      <c r="C11761"/>
      <c r="D11761"/>
    </row>
    <row r="11762" spans="1:4" x14ac:dyDescent="0.25">
      <c r="A11762"/>
      <c r="B11762"/>
      <c r="C11762"/>
      <c r="D11762"/>
    </row>
    <row r="11763" spans="1:4" x14ac:dyDescent="0.25">
      <c r="A11763"/>
      <c r="B11763"/>
      <c r="C11763"/>
      <c r="D11763"/>
    </row>
    <row r="11764" spans="1:4" x14ac:dyDescent="0.25">
      <c r="A11764"/>
      <c r="B11764"/>
      <c r="C11764"/>
      <c r="D11764"/>
    </row>
    <row r="11765" spans="1:4" x14ac:dyDescent="0.25">
      <c r="A11765"/>
      <c r="B11765"/>
      <c r="C11765"/>
      <c r="D11765"/>
    </row>
    <row r="11766" spans="1:4" x14ac:dyDescent="0.25">
      <c r="A11766"/>
      <c r="B11766"/>
      <c r="C11766"/>
      <c r="D11766"/>
    </row>
    <row r="11767" spans="1:4" x14ac:dyDescent="0.25">
      <c r="A11767"/>
      <c r="B11767"/>
      <c r="C11767"/>
      <c r="D11767"/>
    </row>
    <row r="11768" spans="1:4" x14ac:dyDescent="0.25">
      <c r="A11768"/>
      <c r="B11768"/>
      <c r="C11768"/>
      <c r="D11768"/>
    </row>
    <row r="11769" spans="1:4" x14ac:dyDescent="0.25">
      <c r="A11769"/>
      <c r="B11769"/>
      <c r="C11769"/>
      <c r="D11769"/>
    </row>
    <row r="11770" spans="1:4" x14ac:dyDescent="0.25">
      <c r="A11770"/>
      <c r="B11770"/>
      <c r="C11770"/>
      <c r="D11770"/>
    </row>
    <row r="11771" spans="1:4" x14ac:dyDescent="0.25">
      <c r="A11771"/>
      <c r="B11771"/>
      <c r="C11771"/>
      <c r="D11771"/>
    </row>
    <row r="11772" spans="1:4" x14ac:dyDescent="0.25">
      <c r="A11772"/>
      <c r="B11772"/>
      <c r="C11772"/>
      <c r="D11772"/>
    </row>
    <row r="11773" spans="1:4" x14ac:dyDescent="0.25">
      <c r="A11773"/>
      <c r="B11773"/>
      <c r="C11773"/>
      <c r="D11773"/>
    </row>
    <row r="11774" spans="1:4" x14ac:dyDescent="0.25">
      <c r="A11774"/>
      <c r="B11774"/>
      <c r="C11774"/>
      <c r="D11774"/>
    </row>
    <row r="11775" spans="1:4" x14ac:dyDescent="0.25">
      <c r="A11775"/>
      <c r="B11775"/>
      <c r="C11775"/>
      <c r="D11775"/>
    </row>
    <row r="11776" spans="1:4" x14ac:dyDescent="0.25">
      <c r="A11776"/>
      <c r="B11776"/>
      <c r="C11776"/>
      <c r="D11776"/>
    </row>
    <row r="11777" spans="1:4" x14ac:dyDescent="0.25">
      <c r="A11777"/>
      <c r="B11777"/>
      <c r="C11777"/>
      <c r="D11777"/>
    </row>
    <row r="11778" spans="1:4" x14ac:dyDescent="0.25">
      <c r="A11778"/>
      <c r="B11778"/>
      <c r="C11778"/>
      <c r="D11778"/>
    </row>
    <row r="11779" spans="1:4" x14ac:dyDescent="0.25">
      <c r="A11779"/>
      <c r="B11779"/>
      <c r="C11779"/>
      <c r="D11779"/>
    </row>
    <row r="11780" spans="1:4" x14ac:dyDescent="0.25">
      <c r="A11780"/>
      <c r="B11780"/>
      <c r="C11780"/>
      <c r="D11780"/>
    </row>
    <row r="11781" spans="1:4" x14ac:dyDescent="0.25">
      <c r="A11781"/>
      <c r="B11781"/>
      <c r="C11781"/>
      <c r="D11781"/>
    </row>
    <row r="11782" spans="1:4" x14ac:dyDescent="0.25">
      <c r="A11782"/>
      <c r="B11782"/>
      <c r="C11782"/>
      <c r="D11782"/>
    </row>
    <row r="11783" spans="1:4" x14ac:dyDescent="0.25">
      <c r="A11783"/>
      <c r="B11783"/>
      <c r="C11783"/>
      <c r="D11783"/>
    </row>
    <row r="11784" spans="1:4" x14ac:dyDescent="0.25">
      <c r="A11784"/>
      <c r="B11784"/>
      <c r="C11784"/>
      <c r="D11784"/>
    </row>
    <row r="11785" spans="1:4" x14ac:dyDescent="0.25">
      <c r="A11785"/>
      <c r="B11785"/>
      <c r="C11785"/>
      <c r="D11785"/>
    </row>
    <row r="11786" spans="1:4" x14ac:dyDescent="0.25">
      <c r="A11786"/>
      <c r="B11786"/>
      <c r="C11786"/>
      <c r="D11786"/>
    </row>
    <row r="11787" spans="1:4" x14ac:dyDescent="0.25">
      <c r="A11787"/>
      <c r="B11787"/>
      <c r="C11787"/>
      <c r="D11787"/>
    </row>
    <row r="11788" spans="1:4" x14ac:dyDescent="0.25">
      <c r="A11788"/>
      <c r="B11788"/>
      <c r="C11788"/>
      <c r="D11788"/>
    </row>
    <row r="11789" spans="1:4" x14ac:dyDescent="0.25">
      <c r="A11789"/>
      <c r="B11789"/>
      <c r="C11789"/>
      <c r="D11789"/>
    </row>
    <row r="11790" spans="1:4" x14ac:dyDescent="0.25">
      <c r="A11790"/>
      <c r="B11790"/>
      <c r="C11790"/>
      <c r="D11790"/>
    </row>
    <row r="11791" spans="1:4" x14ac:dyDescent="0.25">
      <c r="A11791"/>
      <c r="B11791"/>
      <c r="C11791"/>
      <c r="D11791"/>
    </row>
    <row r="11792" spans="1:4" x14ac:dyDescent="0.25">
      <c r="A11792"/>
      <c r="B11792"/>
      <c r="C11792"/>
      <c r="D11792"/>
    </row>
    <row r="11793" spans="1:4" x14ac:dyDescent="0.25">
      <c r="A11793"/>
      <c r="B11793"/>
      <c r="C11793"/>
      <c r="D11793"/>
    </row>
    <row r="11794" spans="1:4" x14ac:dyDescent="0.25">
      <c r="A11794"/>
      <c r="B11794"/>
      <c r="C11794"/>
      <c r="D11794"/>
    </row>
    <row r="11795" spans="1:4" x14ac:dyDescent="0.25">
      <c r="A11795"/>
      <c r="B11795"/>
      <c r="C11795"/>
      <c r="D11795"/>
    </row>
    <row r="11796" spans="1:4" x14ac:dyDescent="0.25">
      <c r="A11796"/>
      <c r="B11796"/>
      <c r="C11796"/>
      <c r="D11796"/>
    </row>
    <row r="11797" spans="1:4" x14ac:dyDescent="0.25">
      <c r="A11797"/>
      <c r="B11797"/>
      <c r="C11797"/>
      <c r="D11797"/>
    </row>
    <row r="11798" spans="1:4" x14ac:dyDescent="0.25">
      <c r="A11798"/>
      <c r="B11798"/>
      <c r="C11798"/>
      <c r="D11798"/>
    </row>
    <row r="11799" spans="1:4" x14ac:dyDescent="0.25">
      <c r="A11799"/>
      <c r="B11799"/>
      <c r="C11799"/>
      <c r="D11799"/>
    </row>
    <row r="11800" spans="1:4" x14ac:dyDescent="0.25">
      <c r="A11800"/>
      <c r="B11800"/>
      <c r="C11800"/>
      <c r="D11800"/>
    </row>
    <row r="11801" spans="1:4" x14ac:dyDescent="0.25">
      <c r="A11801"/>
      <c r="B11801"/>
      <c r="C11801"/>
      <c r="D11801"/>
    </row>
    <row r="11802" spans="1:4" x14ac:dyDescent="0.25">
      <c r="A11802"/>
      <c r="B11802"/>
      <c r="C11802"/>
      <c r="D11802"/>
    </row>
    <row r="11803" spans="1:4" x14ac:dyDescent="0.25">
      <c r="A11803"/>
      <c r="B11803"/>
      <c r="C11803"/>
      <c r="D11803"/>
    </row>
    <row r="11804" spans="1:4" x14ac:dyDescent="0.25">
      <c r="A11804"/>
      <c r="B11804"/>
      <c r="C11804"/>
      <c r="D11804"/>
    </row>
    <row r="11805" spans="1:4" x14ac:dyDescent="0.25">
      <c r="A11805"/>
      <c r="B11805"/>
      <c r="C11805"/>
      <c r="D11805"/>
    </row>
    <row r="11806" spans="1:4" x14ac:dyDescent="0.25">
      <c r="A11806"/>
      <c r="B11806"/>
      <c r="C11806"/>
      <c r="D11806"/>
    </row>
    <row r="11807" spans="1:4" x14ac:dyDescent="0.25">
      <c r="A11807"/>
      <c r="B11807"/>
      <c r="C11807"/>
      <c r="D11807"/>
    </row>
    <row r="11808" spans="1:4" x14ac:dyDescent="0.25">
      <c r="A11808"/>
      <c r="B11808"/>
      <c r="C11808"/>
      <c r="D11808"/>
    </row>
    <row r="11809" spans="1:4" x14ac:dyDescent="0.25">
      <c r="A11809"/>
      <c r="B11809"/>
      <c r="C11809"/>
      <c r="D11809"/>
    </row>
    <row r="11810" spans="1:4" x14ac:dyDescent="0.25">
      <c r="A11810"/>
      <c r="B11810"/>
      <c r="C11810"/>
      <c r="D11810"/>
    </row>
    <row r="11811" spans="1:4" x14ac:dyDescent="0.25">
      <c r="A11811"/>
      <c r="B11811"/>
      <c r="C11811"/>
      <c r="D11811"/>
    </row>
    <row r="11812" spans="1:4" x14ac:dyDescent="0.25">
      <c r="A11812"/>
      <c r="B11812"/>
      <c r="C11812"/>
      <c r="D11812"/>
    </row>
    <row r="11813" spans="1:4" x14ac:dyDescent="0.25">
      <c r="A11813"/>
      <c r="B11813"/>
      <c r="C11813"/>
      <c r="D11813"/>
    </row>
    <row r="11814" spans="1:4" x14ac:dyDescent="0.25">
      <c r="A11814"/>
      <c r="B11814"/>
      <c r="C11814"/>
      <c r="D11814"/>
    </row>
    <row r="11815" spans="1:4" x14ac:dyDescent="0.25">
      <c r="A11815"/>
      <c r="B11815"/>
      <c r="C11815"/>
      <c r="D11815"/>
    </row>
    <row r="11816" spans="1:4" x14ac:dyDescent="0.25">
      <c r="A11816"/>
      <c r="B11816"/>
      <c r="C11816"/>
      <c r="D11816"/>
    </row>
    <row r="11817" spans="1:4" x14ac:dyDescent="0.25">
      <c r="A11817"/>
      <c r="B11817"/>
      <c r="C11817"/>
      <c r="D11817"/>
    </row>
    <row r="11818" spans="1:4" x14ac:dyDescent="0.25">
      <c r="A11818"/>
      <c r="B11818"/>
      <c r="C11818"/>
      <c r="D11818"/>
    </row>
    <row r="11819" spans="1:4" x14ac:dyDescent="0.25">
      <c r="A11819"/>
      <c r="B11819"/>
      <c r="C11819"/>
      <c r="D11819"/>
    </row>
    <row r="11820" spans="1:4" x14ac:dyDescent="0.25">
      <c r="A11820"/>
      <c r="B11820"/>
      <c r="C11820"/>
      <c r="D11820"/>
    </row>
    <row r="11821" spans="1:4" x14ac:dyDescent="0.25">
      <c r="A11821"/>
      <c r="B11821"/>
      <c r="C11821"/>
      <c r="D11821"/>
    </row>
    <row r="11822" spans="1:4" x14ac:dyDescent="0.25">
      <c r="A11822"/>
      <c r="B11822"/>
      <c r="C11822"/>
      <c r="D11822"/>
    </row>
    <row r="11823" spans="1:4" x14ac:dyDescent="0.25">
      <c r="A11823"/>
      <c r="B11823"/>
      <c r="C11823"/>
      <c r="D11823"/>
    </row>
    <row r="11824" spans="1:4" x14ac:dyDescent="0.25">
      <c r="A11824"/>
      <c r="B11824"/>
      <c r="C11824"/>
      <c r="D11824"/>
    </row>
    <row r="11825" spans="1:4" x14ac:dyDescent="0.25">
      <c r="A11825"/>
      <c r="B11825"/>
      <c r="C11825"/>
      <c r="D11825"/>
    </row>
    <row r="11826" spans="1:4" x14ac:dyDescent="0.25">
      <c r="A11826"/>
      <c r="B11826"/>
      <c r="C11826"/>
      <c r="D11826"/>
    </row>
    <row r="11827" spans="1:4" x14ac:dyDescent="0.25">
      <c r="A11827"/>
      <c r="B11827"/>
      <c r="C11827"/>
      <c r="D11827"/>
    </row>
    <row r="11828" spans="1:4" x14ac:dyDescent="0.25">
      <c r="A11828"/>
      <c r="B11828"/>
      <c r="C11828"/>
      <c r="D11828"/>
    </row>
    <row r="11829" spans="1:4" x14ac:dyDescent="0.25">
      <c r="A11829"/>
      <c r="B11829"/>
      <c r="C11829"/>
      <c r="D11829"/>
    </row>
    <row r="11830" spans="1:4" x14ac:dyDescent="0.25">
      <c r="A11830"/>
      <c r="B11830"/>
      <c r="C11830"/>
      <c r="D11830"/>
    </row>
    <row r="11831" spans="1:4" x14ac:dyDescent="0.25">
      <c r="A11831"/>
      <c r="B11831"/>
      <c r="C11831"/>
      <c r="D11831"/>
    </row>
    <row r="11832" spans="1:4" x14ac:dyDescent="0.25">
      <c r="A11832"/>
      <c r="B11832"/>
      <c r="C11832"/>
      <c r="D11832"/>
    </row>
    <row r="11833" spans="1:4" x14ac:dyDescent="0.25">
      <c r="A11833"/>
      <c r="B11833"/>
      <c r="C11833"/>
      <c r="D11833"/>
    </row>
    <row r="11834" spans="1:4" x14ac:dyDescent="0.25">
      <c r="A11834"/>
      <c r="B11834"/>
      <c r="C11834"/>
      <c r="D11834"/>
    </row>
    <row r="11835" spans="1:4" x14ac:dyDescent="0.25">
      <c r="A11835"/>
      <c r="B11835"/>
      <c r="C11835"/>
      <c r="D11835"/>
    </row>
    <row r="11836" spans="1:4" x14ac:dyDescent="0.25">
      <c r="A11836"/>
      <c r="B11836"/>
      <c r="C11836"/>
      <c r="D11836"/>
    </row>
    <row r="11837" spans="1:4" x14ac:dyDescent="0.25">
      <c r="A11837"/>
      <c r="B11837"/>
      <c r="C11837"/>
      <c r="D11837"/>
    </row>
    <row r="11838" spans="1:4" x14ac:dyDescent="0.25">
      <c r="A11838"/>
      <c r="B11838"/>
      <c r="C11838"/>
      <c r="D11838"/>
    </row>
    <row r="11839" spans="1:4" x14ac:dyDescent="0.25">
      <c r="A11839"/>
      <c r="B11839"/>
      <c r="C11839"/>
      <c r="D11839"/>
    </row>
    <row r="11840" spans="1:4" x14ac:dyDescent="0.25">
      <c r="A11840"/>
      <c r="B11840"/>
      <c r="C11840"/>
      <c r="D11840"/>
    </row>
    <row r="11841" spans="1:4" x14ac:dyDescent="0.25">
      <c r="A11841"/>
      <c r="B11841"/>
      <c r="C11841"/>
      <c r="D11841"/>
    </row>
    <row r="11842" spans="1:4" x14ac:dyDescent="0.25">
      <c r="A11842"/>
      <c r="B11842"/>
      <c r="C11842"/>
      <c r="D11842"/>
    </row>
    <row r="11843" spans="1:4" x14ac:dyDescent="0.25">
      <c r="A11843"/>
      <c r="B11843"/>
      <c r="C11843"/>
      <c r="D11843"/>
    </row>
    <row r="11844" spans="1:4" x14ac:dyDescent="0.25">
      <c r="A11844"/>
      <c r="B11844"/>
      <c r="C11844"/>
      <c r="D11844"/>
    </row>
    <row r="11845" spans="1:4" x14ac:dyDescent="0.25">
      <c r="A11845"/>
      <c r="B11845"/>
      <c r="C11845"/>
      <c r="D11845"/>
    </row>
    <row r="11846" spans="1:4" x14ac:dyDescent="0.25">
      <c r="A11846"/>
      <c r="B11846"/>
      <c r="C11846"/>
      <c r="D11846"/>
    </row>
    <row r="11847" spans="1:4" x14ac:dyDescent="0.25">
      <c r="A11847"/>
      <c r="B11847"/>
      <c r="C11847"/>
      <c r="D11847"/>
    </row>
    <row r="11848" spans="1:4" x14ac:dyDescent="0.25">
      <c r="A11848"/>
      <c r="B11848"/>
      <c r="C11848"/>
      <c r="D11848"/>
    </row>
    <row r="11849" spans="1:4" x14ac:dyDescent="0.25">
      <c r="A11849"/>
      <c r="B11849"/>
      <c r="C11849"/>
      <c r="D11849"/>
    </row>
    <row r="11850" spans="1:4" x14ac:dyDescent="0.25">
      <c r="A11850"/>
      <c r="B11850"/>
      <c r="C11850"/>
      <c r="D11850"/>
    </row>
    <row r="11851" spans="1:4" x14ac:dyDescent="0.25">
      <c r="A11851"/>
      <c r="B11851"/>
      <c r="C11851"/>
      <c r="D11851"/>
    </row>
    <row r="11852" spans="1:4" x14ac:dyDescent="0.25">
      <c r="A11852"/>
      <c r="B11852"/>
      <c r="C11852"/>
      <c r="D11852"/>
    </row>
    <row r="11853" spans="1:4" x14ac:dyDescent="0.25">
      <c r="A11853"/>
      <c r="B11853"/>
      <c r="C11853"/>
      <c r="D11853"/>
    </row>
    <row r="11854" spans="1:4" x14ac:dyDescent="0.25">
      <c r="A11854"/>
      <c r="B11854"/>
      <c r="C11854"/>
      <c r="D11854"/>
    </row>
    <row r="11855" spans="1:4" x14ac:dyDescent="0.25">
      <c r="A11855"/>
      <c r="B11855"/>
      <c r="C11855"/>
      <c r="D11855"/>
    </row>
    <row r="11856" spans="1:4" x14ac:dyDescent="0.25">
      <c r="A11856"/>
      <c r="B11856"/>
      <c r="C11856"/>
      <c r="D11856"/>
    </row>
    <row r="11857" spans="1:4" x14ac:dyDescent="0.25">
      <c r="A11857"/>
      <c r="B11857"/>
      <c r="C11857"/>
      <c r="D11857"/>
    </row>
    <row r="11858" spans="1:4" x14ac:dyDescent="0.25">
      <c r="A11858"/>
      <c r="B11858"/>
      <c r="C11858"/>
      <c r="D11858"/>
    </row>
    <row r="11859" spans="1:4" x14ac:dyDescent="0.25">
      <c r="A11859"/>
      <c r="B11859"/>
      <c r="C11859"/>
      <c r="D11859"/>
    </row>
    <row r="11860" spans="1:4" x14ac:dyDescent="0.25">
      <c r="A11860"/>
      <c r="B11860"/>
      <c r="C11860"/>
      <c r="D11860"/>
    </row>
    <row r="11861" spans="1:4" x14ac:dyDescent="0.25">
      <c r="A11861"/>
      <c r="B11861"/>
      <c r="C11861"/>
      <c r="D11861"/>
    </row>
    <row r="11862" spans="1:4" x14ac:dyDescent="0.25">
      <c r="A11862"/>
      <c r="B11862"/>
      <c r="C11862"/>
      <c r="D11862"/>
    </row>
    <row r="11863" spans="1:4" x14ac:dyDescent="0.25">
      <c r="A11863"/>
      <c r="B11863"/>
      <c r="C11863"/>
      <c r="D11863"/>
    </row>
    <row r="11864" spans="1:4" x14ac:dyDescent="0.25">
      <c r="A11864"/>
      <c r="B11864"/>
      <c r="C11864"/>
      <c r="D11864"/>
    </row>
    <row r="11865" spans="1:4" x14ac:dyDescent="0.25">
      <c r="A11865"/>
      <c r="B11865"/>
      <c r="C11865"/>
      <c r="D11865"/>
    </row>
    <row r="11866" spans="1:4" x14ac:dyDescent="0.25">
      <c r="A11866"/>
      <c r="B11866"/>
      <c r="C11866"/>
      <c r="D11866"/>
    </row>
    <row r="11867" spans="1:4" x14ac:dyDescent="0.25">
      <c r="A11867"/>
      <c r="B11867"/>
      <c r="C11867"/>
      <c r="D11867"/>
    </row>
    <row r="11868" spans="1:4" x14ac:dyDescent="0.25">
      <c r="A11868"/>
      <c r="B11868"/>
      <c r="C11868"/>
      <c r="D11868"/>
    </row>
    <row r="11869" spans="1:4" x14ac:dyDescent="0.25">
      <c r="A11869"/>
      <c r="B11869"/>
      <c r="C11869"/>
      <c r="D11869"/>
    </row>
    <row r="11870" spans="1:4" x14ac:dyDescent="0.25">
      <c r="A11870"/>
      <c r="B11870"/>
      <c r="C11870"/>
      <c r="D11870"/>
    </row>
    <row r="11871" spans="1:4" x14ac:dyDescent="0.25">
      <c r="A11871"/>
      <c r="B11871"/>
      <c r="C11871"/>
      <c r="D11871"/>
    </row>
    <row r="11872" spans="1:4" x14ac:dyDescent="0.25">
      <c r="A11872"/>
      <c r="B11872"/>
      <c r="C11872"/>
      <c r="D11872"/>
    </row>
    <row r="11873" spans="1:4" x14ac:dyDescent="0.25">
      <c r="A11873"/>
      <c r="B11873"/>
      <c r="C11873"/>
      <c r="D11873"/>
    </row>
    <row r="11874" spans="1:4" x14ac:dyDescent="0.25">
      <c r="A11874"/>
      <c r="B11874"/>
      <c r="C11874"/>
      <c r="D11874"/>
    </row>
    <row r="11875" spans="1:4" x14ac:dyDescent="0.25">
      <c r="A11875"/>
      <c r="B11875"/>
      <c r="C11875"/>
      <c r="D11875"/>
    </row>
    <row r="11876" spans="1:4" x14ac:dyDescent="0.25">
      <c r="A11876"/>
      <c r="B11876"/>
      <c r="C11876"/>
      <c r="D11876"/>
    </row>
    <row r="11877" spans="1:4" x14ac:dyDescent="0.25">
      <c r="A11877"/>
      <c r="B11877"/>
      <c r="C11877"/>
      <c r="D11877"/>
    </row>
    <row r="11878" spans="1:4" x14ac:dyDescent="0.25">
      <c r="A11878"/>
      <c r="B11878"/>
      <c r="C11878"/>
      <c r="D11878"/>
    </row>
    <row r="11879" spans="1:4" x14ac:dyDescent="0.25">
      <c r="A11879"/>
      <c r="B11879"/>
      <c r="C11879"/>
      <c r="D11879"/>
    </row>
    <row r="11880" spans="1:4" x14ac:dyDescent="0.25">
      <c r="A11880"/>
      <c r="B11880"/>
      <c r="C11880"/>
      <c r="D11880"/>
    </row>
    <row r="11881" spans="1:4" x14ac:dyDescent="0.25">
      <c r="A11881"/>
      <c r="B11881"/>
      <c r="C11881"/>
      <c r="D11881"/>
    </row>
    <row r="11882" spans="1:4" x14ac:dyDescent="0.25">
      <c r="A11882"/>
      <c r="B11882"/>
      <c r="C11882"/>
      <c r="D11882"/>
    </row>
    <row r="11883" spans="1:4" x14ac:dyDescent="0.25">
      <c r="A11883"/>
      <c r="B11883"/>
      <c r="C11883"/>
      <c r="D11883"/>
    </row>
    <row r="11884" spans="1:4" x14ac:dyDescent="0.25">
      <c r="A11884"/>
      <c r="B11884"/>
      <c r="C11884"/>
      <c r="D11884"/>
    </row>
    <row r="11885" spans="1:4" x14ac:dyDescent="0.25">
      <c r="A11885"/>
      <c r="B11885"/>
      <c r="C11885"/>
      <c r="D11885"/>
    </row>
    <row r="11886" spans="1:4" x14ac:dyDescent="0.25">
      <c r="A11886"/>
      <c r="B11886"/>
      <c r="C11886"/>
      <c r="D11886"/>
    </row>
    <row r="11887" spans="1:4" x14ac:dyDescent="0.25">
      <c r="A11887"/>
      <c r="B11887"/>
      <c r="C11887"/>
      <c r="D11887"/>
    </row>
    <row r="11888" spans="1:4" x14ac:dyDescent="0.25">
      <c r="A11888"/>
      <c r="B11888"/>
      <c r="C11888"/>
      <c r="D11888"/>
    </row>
    <row r="11889" spans="1:4" x14ac:dyDescent="0.25">
      <c r="A11889"/>
      <c r="B11889"/>
      <c r="C11889"/>
      <c r="D11889"/>
    </row>
    <row r="11890" spans="1:4" x14ac:dyDescent="0.25">
      <c r="A11890"/>
      <c r="B11890"/>
      <c r="C11890"/>
      <c r="D11890"/>
    </row>
    <row r="11891" spans="1:4" x14ac:dyDescent="0.25">
      <c r="A11891"/>
      <c r="B11891"/>
      <c r="C11891"/>
      <c r="D11891"/>
    </row>
    <row r="11892" spans="1:4" x14ac:dyDescent="0.25">
      <c r="A11892"/>
      <c r="B11892"/>
      <c r="C11892"/>
      <c r="D11892"/>
    </row>
    <row r="11893" spans="1:4" x14ac:dyDescent="0.25">
      <c r="A11893"/>
      <c r="B11893"/>
      <c r="C11893"/>
      <c r="D11893"/>
    </row>
    <row r="11894" spans="1:4" x14ac:dyDescent="0.25">
      <c r="A11894"/>
      <c r="B11894"/>
      <c r="C11894"/>
      <c r="D11894"/>
    </row>
    <row r="11895" spans="1:4" x14ac:dyDescent="0.25">
      <c r="A11895"/>
      <c r="B11895"/>
      <c r="C11895"/>
      <c r="D11895"/>
    </row>
    <row r="11896" spans="1:4" x14ac:dyDescent="0.25">
      <c r="A11896"/>
      <c r="B11896"/>
      <c r="C11896"/>
      <c r="D11896"/>
    </row>
    <row r="11897" spans="1:4" x14ac:dyDescent="0.25">
      <c r="A11897"/>
      <c r="B11897"/>
      <c r="C11897"/>
      <c r="D11897"/>
    </row>
    <row r="11898" spans="1:4" x14ac:dyDescent="0.25">
      <c r="A11898"/>
      <c r="B11898"/>
      <c r="C11898"/>
      <c r="D11898"/>
    </row>
    <row r="11899" spans="1:4" x14ac:dyDescent="0.25">
      <c r="A11899"/>
      <c r="B11899"/>
      <c r="C11899"/>
      <c r="D11899"/>
    </row>
    <row r="11900" spans="1:4" x14ac:dyDescent="0.25">
      <c r="A11900"/>
      <c r="B11900"/>
      <c r="C11900"/>
      <c r="D11900"/>
    </row>
    <row r="11901" spans="1:4" x14ac:dyDescent="0.25">
      <c r="A11901"/>
      <c r="B11901"/>
      <c r="C11901"/>
      <c r="D11901"/>
    </row>
    <row r="11902" spans="1:4" x14ac:dyDescent="0.25">
      <c r="A11902"/>
      <c r="B11902"/>
      <c r="C11902"/>
      <c r="D11902"/>
    </row>
    <row r="11903" spans="1:4" x14ac:dyDescent="0.25">
      <c r="A11903"/>
      <c r="B11903"/>
      <c r="C11903"/>
      <c r="D11903"/>
    </row>
    <row r="11904" spans="1:4" x14ac:dyDescent="0.25">
      <c r="A11904"/>
      <c r="B11904"/>
      <c r="C11904"/>
      <c r="D11904"/>
    </row>
    <row r="11905" spans="1:4" x14ac:dyDescent="0.25">
      <c r="A11905"/>
      <c r="B11905"/>
      <c r="C11905"/>
      <c r="D11905"/>
    </row>
    <row r="11906" spans="1:4" x14ac:dyDescent="0.25">
      <c r="A11906"/>
      <c r="B11906"/>
      <c r="C11906"/>
      <c r="D11906"/>
    </row>
    <row r="11907" spans="1:4" x14ac:dyDescent="0.25">
      <c r="A11907"/>
      <c r="B11907"/>
      <c r="C11907"/>
      <c r="D11907"/>
    </row>
    <row r="11908" spans="1:4" x14ac:dyDescent="0.25">
      <c r="A11908"/>
      <c r="B11908"/>
      <c r="C11908"/>
      <c r="D11908"/>
    </row>
    <row r="11909" spans="1:4" x14ac:dyDescent="0.25">
      <c r="A11909"/>
      <c r="B11909"/>
      <c r="C11909"/>
      <c r="D11909"/>
    </row>
    <row r="11910" spans="1:4" x14ac:dyDescent="0.25">
      <c r="A11910"/>
      <c r="B11910"/>
      <c r="C11910"/>
      <c r="D11910"/>
    </row>
    <row r="11911" spans="1:4" x14ac:dyDescent="0.25">
      <c r="A11911"/>
      <c r="B11911"/>
      <c r="C11911"/>
      <c r="D11911"/>
    </row>
    <row r="11912" spans="1:4" x14ac:dyDescent="0.25">
      <c r="A11912"/>
      <c r="B11912"/>
      <c r="C11912"/>
      <c r="D11912"/>
    </row>
    <row r="11913" spans="1:4" x14ac:dyDescent="0.25">
      <c r="A11913"/>
      <c r="B11913"/>
      <c r="C11913"/>
      <c r="D11913"/>
    </row>
    <row r="11914" spans="1:4" x14ac:dyDescent="0.25">
      <c r="A11914"/>
      <c r="B11914"/>
      <c r="C11914"/>
      <c r="D11914"/>
    </row>
    <row r="11915" spans="1:4" x14ac:dyDescent="0.25">
      <c r="A11915"/>
      <c r="B11915"/>
      <c r="C11915"/>
      <c r="D11915"/>
    </row>
    <row r="11916" spans="1:4" x14ac:dyDescent="0.25">
      <c r="A11916"/>
      <c r="B11916"/>
      <c r="C11916"/>
      <c r="D11916"/>
    </row>
    <row r="11917" spans="1:4" x14ac:dyDescent="0.25">
      <c r="A11917"/>
      <c r="B11917"/>
      <c r="C11917"/>
      <c r="D11917"/>
    </row>
    <row r="11918" spans="1:4" x14ac:dyDescent="0.25">
      <c r="A11918"/>
      <c r="B11918"/>
      <c r="C11918"/>
      <c r="D11918"/>
    </row>
    <row r="11919" spans="1:4" x14ac:dyDescent="0.25">
      <c r="A11919"/>
      <c r="B11919"/>
      <c r="C11919"/>
      <c r="D11919"/>
    </row>
    <row r="11920" spans="1:4" x14ac:dyDescent="0.25">
      <c r="A11920"/>
      <c r="B11920"/>
      <c r="C11920"/>
      <c r="D11920"/>
    </row>
    <row r="11921" spans="1:4" x14ac:dyDescent="0.25">
      <c r="A11921"/>
      <c r="B11921"/>
      <c r="C11921"/>
      <c r="D11921"/>
    </row>
    <row r="11922" spans="1:4" x14ac:dyDescent="0.25">
      <c r="A11922"/>
      <c r="B11922"/>
      <c r="C11922"/>
      <c r="D11922"/>
    </row>
    <row r="11923" spans="1:4" x14ac:dyDescent="0.25">
      <c r="A11923"/>
      <c r="B11923"/>
      <c r="C11923"/>
      <c r="D11923"/>
    </row>
    <row r="11924" spans="1:4" x14ac:dyDescent="0.25">
      <c r="A11924"/>
      <c r="B11924"/>
      <c r="C11924"/>
      <c r="D11924"/>
    </row>
    <row r="11925" spans="1:4" x14ac:dyDescent="0.25">
      <c r="A11925"/>
      <c r="B11925"/>
      <c r="C11925"/>
      <c r="D11925"/>
    </row>
    <row r="11926" spans="1:4" x14ac:dyDescent="0.25">
      <c r="A11926"/>
      <c r="B11926"/>
      <c r="C11926"/>
      <c r="D11926"/>
    </row>
    <row r="11927" spans="1:4" x14ac:dyDescent="0.25">
      <c r="A11927"/>
      <c r="B11927"/>
      <c r="C11927"/>
      <c r="D11927"/>
    </row>
    <row r="11928" spans="1:4" x14ac:dyDescent="0.25">
      <c r="A11928"/>
      <c r="B11928"/>
      <c r="C11928"/>
      <c r="D11928"/>
    </row>
    <row r="11929" spans="1:4" x14ac:dyDescent="0.25">
      <c r="A11929"/>
      <c r="B11929"/>
      <c r="C11929"/>
      <c r="D11929"/>
    </row>
    <row r="11930" spans="1:4" x14ac:dyDescent="0.25">
      <c r="A11930"/>
      <c r="B11930"/>
      <c r="C11930"/>
      <c r="D11930"/>
    </row>
    <row r="11931" spans="1:4" x14ac:dyDescent="0.25">
      <c r="A11931"/>
      <c r="B11931"/>
      <c r="C11931"/>
      <c r="D11931"/>
    </row>
    <row r="11932" spans="1:4" x14ac:dyDescent="0.25">
      <c r="A11932"/>
      <c r="B11932"/>
      <c r="C11932"/>
      <c r="D11932"/>
    </row>
    <row r="11933" spans="1:4" x14ac:dyDescent="0.25">
      <c r="A11933"/>
      <c r="B11933"/>
      <c r="C11933"/>
      <c r="D11933"/>
    </row>
    <row r="11934" spans="1:4" x14ac:dyDescent="0.25">
      <c r="A11934"/>
      <c r="B11934"/>
      <c r="C11934"/>
      <c r="D11934"/>
    </row>
    <row r="11935" spans="1:4" x14ac:dyDescent="0.25">
      <c r="A11935"/>
      <c r="B11935"/>
      <c r="C11935"/>
      <c r="D11935"/>
    </row>
    <row r="11936" spans="1:4" x14ac:dyDescent="0.25">
      <c r="A11936"/>
      <c r="B11936"/>
      <c r="C11936"/>
      <c r="D11936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  <row r="12274" spans="1:4" x14ac:dyDescent="0.25">
      <c r="A12274"/>
      <c r="B12274"/>
      <c r="C12274"/>
      <c r="D12274"/>
    </row>
    <row r="12275" spans="1:4" x14ac:dyDescent="0.25">
      <c r="A12275"/>
      <c r="B12275"/>
      <c r="C12275"/>
      <c r="D12275"/>
    </row>
    <row r="12276" spans="1:4" x14ac:dyDescent="0.25">
      <c r="A12276"/>
      <c r="B12276"/>
      <c r="C12276"/>
      <c r="D12276"/>
    </row>
    <row r="12277" spans="1:4" x14ac:dyDescent="0.25">
      <c r="A12277"/>
      <c r="B12277"/>
      <c r="C12277"/>
      <c r="D12277"/>
    </row>
    <row r="12278" spans="1:4" x14ac:dyDescent="0.25">
      <c r="A12278"/>
      <c r="B12278"/>
      <c r="C12278"/>
      <c r="D12278"/>
    </row>
    <row r="12279" spans="1:4" x14ac:dyDescent="0.25">
      <c r="A12279"/>
      <c r="B12279"/>
      <c r="C12279"/>
      <c r="D12279"/>
    </row>
    <row r="12280" spans="1:4" x14ac:dyDescent="0.25">
      <c r="A12280"/>
      <c r="B12280"/>
      <c r="C12280"/>
      <c r="D12280"/>
    </row>
    <row r="12281" spans="1:4" x14ac:dyDescent="0.25">
      <c r="A12281"/>
      <c r="B12281"/>
      <c r="C12281"/>
      <c r="D12281"/>
    </row>
    <row r="12282" spans="1:4" x14ac:dyDescent="0.25">
      <c r="A12282"/>
      <c r="B12282"/>
      <c r="C12282"/>
      <c r="D12282"/>
    </row>
    <row r="12283" spans="1:4" x14ac:dyDescent="0.25">
      <c r="A12283"/>
      <c r="B12283"/>
      <c r="C12283"/>
      <c r="D12283"/>
    </row>
    <row r="12284" spans="1:4" x14ac:dyDescent="0.25">
      <c r="A12284"/>
      <c r="B12284"/>
      <c r="C12284"/>
      <c r="D12284"/>
    </row>
    <row r="12285" spans="1:4" x14ac:dyDescent="0.25">
      <c r="A12285"/>
      <c r="B12285"/>
      <c r="C12285"/>
      <c r="D12285"/>
    </row>
    <row r="12286" spans="1:4" x14ac:dyDescent="0.25">
      <c r="A12286"/>
      <c r="B12286"/>
      <c r="C12286"/>
      <c r="D12286"/>
    </row>
    <row r="12287" spans="1:4" x14ac:dyDescent="0.25">
      <c r="A12287"/>
      <c r="B12287"/>
      <c r="C12287"/>
      <c r="D12287"/>
    </row>
    <row r="12288" spans="1:4" x14ac:dyDescent="0.25">
      <c r="A12288"/>
      <c r="B12288"/>
      <c r="C12288"/>
      <c r="D12288"/>
    </row>
    <row r="12289" spans="1:4" x14ac:dyDescent="0.25">
      <c r="A12289"/>
      <c r="B12289"/>
      <c r="C12289"/>
      <c r="D12289"/>
    </row>
    <row r="12290" spans="1:4" x14ac:dyDescent="0.25">
      <c r="A12290"/>
      <c r="B12290"/>
      <c r="C12290"/>
      <c r="D12290"/>
    </row>
    <row r="12291" spans="1:4" x14ac:dyDescent="0.25">
      <c r="A12291"/>
      <c r="B12291"/>
      <c r="C12291"/>
      <c r="D12291"/>
    </row>
    <row r="12292" spans="1:4" x14ac:dyDescent="0.25">
      <c r="A12292"/>
      <c r="B12292"/>
      <c r="C12292"/>
      <c r="D12292"/>
    </row>
    <row r="12293" spans="1:4" x14ac:dyDescent="0.25">
      <c r="A12293"/>
      <c r="B12293"/>
      <c r="C12293"/>
      <c r="D12293"/>
    </row>
    <row r="12294" spans="1:4" x14ac:dyDescent="0.25">
      <c r="A12294"/>
      <c r="B12294"/>
      <c r="C12294"/>
      <c r="D12294"/>
    </row>
    <row r="12295" spans="1:4" x14ac:dyDescent="0.25">
      <c r="A12295"/>
      <c r="B12295"/>
      <c r="C12295"/>
      <c r="D12295"/>
    </row>
    <row r="12296" spans="1:4" x14ac:dyDescent="0.25">
      <c r="A12296"/>
      <c r="B12296"/>
      <c r="C12296"/>
      <c r="D12296"/>
    </row>
    <row r="12297" spans="1:4" x14ac:dyDescent="0.25">
      <c r="A12297"/>
      <c r="B12297"/>
      <c r="C12297"/>
      <c r="D12297"/>
    </row>
    <row r="12298" spans="1:4" x14ac:dyDescent="0.25">
      <c r="A12298"/>
      <c r="B12298"/>
      <c r="C12298"/>
      <c r="D12298"/>
    </row>
    <row r="12299" spans="1:4" x14ac:dyDescent="0.25">
      <c r="A12299"/>
      <c r="B12299"/>
      <c r="C12299"/>
      <c r="D12299"/>
    </row>
    <row r="12300" spans="1:4" x14ac:dyDescent="0.25">
      <c r="A12300"/>
      <c r="B12300"/>
      <c r="C12300"/>
      <c r="D12300"/>
    </row>
    <row r="12301" spans="1:4" x14ac:dyDescent="0.25">
      <c r="A12301"/>
      <c r="B12301"/>
      <c r="C12301"/>
      <c r="D12301"/>
    </row>
    <row r="12302" spans="1:4" x14ac:dyDescent="0.25">
      <c r="A12302"/>
      <c r="B12302"/>
      <c r="C12302"/>
      <c r="D12302"/>
    </row>
    <row r="12303" spans="1:4" x14ac:dyDescent="0.25">
      <c r="A12303"/>
      <c r="B12303"/>
      <c r="C12303"/>
      <c r="D12303"/>
    </row>
    <row r="12304" spans="1:4" x14ac:dyDescent="0.25">
      <c r="A12304"/>
      <c r="B12304"/>
      <c r="C12304"/>
      <c r="D12304"/>
    </row>
    <row r="12305" spans="1:4" x14ac:dyDescent="0.25">
      <c r="A12305"/>
      <c r="B12305"/>
      <c r="C12305"/>
      <c r="D12305"/>
    </row>
    <row r="12306" spans="1:4" x14ac:dyDescent="0.25">
      <c r="A12306"/>
      <c r="B12306"/>
      <c r="C12306"/>
      <c r="D12306"/>
    </row>
    <row r="12307" spans="1:4" x14ac:dyDescent="0.25">
      <c r="A12307"/>
      <c r="B12307"/>
      <c r="C12307"/>
      <c r="D12307"/>
    </row>
    <row r="12308" spans="1:4" x14ac:dyDescent="0.25">
      <c r="A12308"/>
      <c r="B12308"/>
      <c r="C12308"/>
      <c r="D12308"/>
    </row>
    <row r="12309" spans="1:4" x14ac:dyDescent="0.25">
      <c r="A12309"/>
      <c r="B12309"/>
      <c r="C12309"/>
      <c r="D12309"/>
    </row>
    <row r="12310" spans="1:4" x14ac:dyDescent="0.25">
      <c r="A12310"/>
      <c r="B12310"/>
      <c r="C12310"/>
      <c r="D12310"/>
    </row>
    <row r="12311" spans="1:4" x14ac:dyDescent="0.25">
      <c r="A12311"/>
      <c r="B12311"/>
      <c r="C12311"/>
      <c r="D12311"/>
    </row>
    <row r="12312" spans="1:4" x14ac:dyDescent="0.25">
      <c r="A12312"/>
      <c r="B12312"/>
      <c r="C12312"/>
      <c r="D12312"/>
    </row>
    <row r="12313" spans="1:4" x14ac:dyDescent="0.25">
      <c r="A12313"/>
      <c r="B12313"/>
      <c r="C12313"/>
      <c r="D12313"/>
    </row>
    <row r="12314" spans="1:4" x14ac:dyDescent="0.25">
      <c r="A12314"/>
      <c r="B12314"/>
      <c r="C12314"/>
      <c r="D12314"/>
    </row>
    <row r="12315" spans="1:4" x14ac:dyDescent="0.25">
      <c r="A12315"/>
      <c r="B12315"/>
      <c r="C12315"/>
      <c r="D12315"/>
    </row>
    <row r="12316" spans="1:4" x14ac:dyDescent="0.25">
      <c r="A12316"/>
      <c r="B12316"/>
      <c r="C12316"/>
      <c r="D12316"/>
    </row>
    <row r="12317" spans="1:4" x14ac:dyDescent="0.25">
      <c r="A12317"/>
      <c r="B12317"/>
      <c r="C12317"/>
      <c r="D12317"/>
    </row>
    <row r="12318" spans="1:4" x14ac:dyDescent="0.25">
      <c r="A12318"/>
      <c r="B12318"/>
      <c r="C12318"/>
      <c r="D12318"/>
    </row>
    <row r="12319" spans="1:4" x14ac:dyDescent="0.25">
      <c r="A12319"/>
      <c r="B12319"/>
      <c r="C12319"/>
      <c r="D12319"/>
    </row>
    <row r="12320" spans="1:4" x14ac:dyDescent="0.25">
      <c r="A12320"/>
      <c r="B12320"/>
      <c r="C12320"/>
      <c r="D12320"/>
    </row>
    <row r="12321" spans="1:4" x14ac:dyDescent="0.25">
      <c r="A12321"/>
      <c r="B12321"/>
      <c r="C12321"/>
      <c r="D12321"/>
    </row>
    <row r="12322" spans="1:4" x14ac:dyDescent="0.25">
      <c r="A12322"/>
      <c r="B12322"/>
      <c r="C12322"/>
      <c r="D12322"/>
    </row>
    <row r="12323" spans="1:4" x14ac:dyDescent="0.25">
      <c r="A12323"/>
      <c r="B12323"/>
      <c r="C12323"/>
      <c r="D12323"/>
    </row>
    <row r="12324" spans="1:4" x14ac:dyDescent="0.25">
      <c r="A12324"/>
      <c r="B12324"/>
      <c r="C12324"/>
      <c r="D12324"/>
    </row>
    <row r="12325" spans="1:4" x14ac:dyDescent="0.25">
      <c r="A12325"/>
      <c r="B12325"/>
      <c r="C12325"/>
      <c r="D12325"/>
    </row>
    <row r="12326" spans="1:4" x14ac:dyDescent="0.25">
      <c r="A12326"/>
      <c r="B12326"/>
      <c r="C12326"/>
      <c r="D12326"/>
    </row>
    <row r="12327" spans="1:4" x14ac:dyDescent="0.25">
      <c r="A12327"/>
      <c r="B12327"/>
      <c r="C12327"/>
      <c r="D12327"/>
    </row>
    <row r="12328" spans="1:4" x14ac:dyDescent="0.25">
      <c r="A12328"/>
      <c r="B12328"/>
      <c r="C12328"/>
      <c r="D12328"/>
    </row>
    <row r="12329" spans="1:4" x14ac:dyDescent="0.25">
      <c r="A12329"/>
      <c r="B12329"/>
      <c r="C12329"/>
      <c r="D12329"/>
    </row>
    <row r="12330" spans="1:4" x14ac:dyDescent="0.25">
      <c r="A12330"/>
      <c r="B12330"/>
      <c r="C12330"/>
      <c r="D12330"/>
    </row>
    <row r="12331" spans="1:4" x14ac:dyDescent="0.25">
      <c r="A12331"/>
      <c r="B12331"/>
      <c r="C12331"/>
      <c r="D12331"/>
    </row>
    <row r="12332" spans="1:4" x14ac:dyDescent="0.25">
      <c r="A12332"/>
      <c r="B12332"/>
      <c r="C12332"/>
      <c r="D12332"/>
    </row>
    <row r="12333" spans="1:4" x14ac:dyDescent="0.25">
      <c r="A12333"/>
      <c r="B12333"/>
      <c r="C12333"/>
      <c r="D12333"/>
    </row>
    <row r="12334" spans="1:4" x14ac:dyDescent="0.25">
      <c r="A12334"/>
      <c r="B12334"/>
      <c r="C12334"/>
      <c r="D12334"/>
    </row>
    <row r="12335" spans="1:4" x14ac:dyDescent="0.25">
      <c r="A12335"/>
      <c r="B12335"/>
      <c r="C12335"/>
      <c r="D12335"/>
    </row>
    <row r="12336" spans="1:4" x14ac:dyDescent="0.25">
      <c r="A12336"/>
      <c r="B12336"/>
      <c r="C12336"/>
      <c r="D12336"/>
    </row>
    <row r="12337" spans="1:4" x14ac:dyDescent="0.25">
      <c r="A12337"/>
      <c r="B12337"/>
      <c r="C12337"/>
      <c r="D12337"/>
    </row>
    <row r="12338" spans="1:4" x14ac:dyDescent="0.25">
      <c r="A12338"/>
      <c r="B12338"/>
      <c r="C12338"/>
      <c r="D12338"/>
    </row>
    <row r="12339" spans="1:4" x14ac:dyDescent="0.25">
      <c r="A12339"/>
      <c r="B12339"/>
      <c r="C12339"/>
      <c r="D12339"/>
    </row>
    <row r="12340" spans="1:4" x14ac:dyDescent="0.25">
      <c r="A12340"/>
      <c r="B12340"/>
      <c r="C12340"/>
      <c r="D12340"/>
    </row>
    <row r="12341" spans="1:4" x14ac:dyDescent="0.25">
      <c r="A12341"/>
      <c r="B12341"/>
      <c r="C12341"/>
      <c r="D12341"/>
    </row>
    <row r="12342" spans="1:4" x14ac:dyDescent="0.25">
      <c r="A12342"/>
      <c r="B12342"/>
      <c r="C12342"/>
      <c r="D12342"/>
    </row>
    <row r="12343" spans="1:4" x14ac:dyDescent="0.25">
      <c r="A12343"/>
      <c r="B12343"/>
      <c r="C12343"/>
      <c r="D12343"/>
    </row>
    <row r="12344" spans="1:4" x14ac:dyDescent="0.25">
      <c r="A12344"/>
      <c r="B12344"/>
      <c r="C12344"/>
      <c r="D12344"/>
    </row>
    <row r="12345" spans="1:4" x14ac:dyDescent="0.25">
      <c r="A12345"/>
      <c r="B12345"/>
      <c r="C12345"/>
      <c r="D12345"/>
    </row>
    <row r="12346" spans="1:4" x14ac:dyDescent="0.25">
      <c r="A12346"/>
      <c r="B12346"/>
      <c r="C12346"/>
      <c r="D12346"/>
    </row>
    <row r="12347" spans="1:4" x14ac:dyDescent="0.25">
      <c r="A12347"/>
      <c r="B12347"/>
      <c r="C12347"/>
      <c r="D12347"/>
    </row>
    <row r="12348" spans="1:4" x14ac:dyDescent="0.25">
      <c r="A12348"/>
      <c r="B12348"/>
      <c r="C12348"/>
      <c r="D12348"/>
    </row>
    <row r="12349" spans="1:4" x14ac:dyDescent="0.25">
      <c r="A12349"/>
      <c r="B12349"/>
      <c r="C12349"/>
      <c r="D12349"/>
    </row>
    <row r="12350" spans="1:4" x14ac:dyDescent="0.25">
      <c r="A12350"/>
      <c r="B12350"/>
      <c r="C12350"/>
      <c r="D12350"/>
    </row>
    <row r="12351" spans="1:4" x14ac:dyDescent="0.25">
      <c r="A12351"/>
      <c r="B12351"/>
      <c r="C12351"/>
      <c r="D12351"/>
    </row>
    <row r="12352" spans="1:4" x14ac:dyDescent="0.25">
      <c r="A12352"/>
      <c r="B12352"/>
      <c r="C12352"/>
      <c r="D12352"/>
    </row>
    <row r="12353" spans="1:4" x14ac:dyDescent="0.25">
      <c r="A12353"/>
      <c r="B12353"/>
      <c r="C12353"/>
      <c r="D12353"/>
    </row>
    <row r="12354" spans="1:4" x14ac:dyDescent="0.25">
      <c r="A12354"/>
      <c r="B12354"/>
      <c r="C12354"/>
      <c r="D12354"/>
    </row>
    <row r="12355" spans="1:4" x14ac:dyDescent="0.25">
      <c r="A12355"/>
      <c r="B12355"/>
      <c r="C12355"/>
      <c r="D12355"/>
    </row>
    <row r="12356" spans="1:4" x14ac:dyDescent="0.25">
      <c r="A12356"/>
      <c r="B12356"/>
      <c r="C12356"/>
      <c r="D12356"/>
    </row>
    <row r="12357" spans="1:4" x14ac:dyDescent="0.25">
      <c r="A12357"/>
      <c r="B12357"/>
      <c r="C12357"/>
      <c r="D12357"/>
    </row>
    <row r="12358" spans="1:4" x14ac:dyDescent="0.25">
      <c r="A12358"/>
      <c r="B12358"/>
      <c r="C12358"/>
      <c r="D12358"/>
    </row>
    <row r="12359" spans="1:4" x14ac:dyDescent="0.25">
      <c r="A12359"/>
      <c r="B12359"/>
      <c r="C12359"/>
      <c r="D12359"/>
    </row>
    <row r="12360" spans="1:4" x14ac:dyDescent="0.25">
      <c r="A12360"/>
      <c r="B12360"/>
      <c r="C12360"/>
      <c r="D12360"/>
    </row>
    <row r="12361" spans="1:4" x14ac:dyDescent="0.25">
      <c r="A12361"/>
      <c r="B12361"/>
      <c r="C12361"/>
      <c r="D12361"/>
    </row>
    <row r="12362" spans="1:4" x14ac:dyDescent="0.25">
      <c r="A12362"/>
      <c r="B12362"/>
      <c r="C12362"/>
      <c r="D12362"/>
    </row>
    <row r="12363" spans="1:4" x14ac:dyDescent="0.25">
      <c r="A12363"/>
      <c r="B12363"/>
      <c r="C12363"/>
      <c r="D12363"/>
    </row>
    <row r="12364" spans="1:4" x14ac:dyDescent="0.25">
      <c r="A12364"/>
      <c r="B12364"/>
      <c r="C12364"/>
      <c r="D12364"/>
    </row>
    <row r="12365" spans="1:4" x14ac:dyDescent="0.25">
      <c r="A12365"/>
      <c r="B12365"/>
      <c r="C12365"/>
      <c r="D12365"/>
    </row>
    <row r="12366" spans="1:4" x14ac:dyDescent="0.25">
      <c r="A12366"/>
      <c r="B12366"/>
      <c r="C12366"/>
      <c r="D12366"/>
    </row>
    <row r="12367" spans="1:4" x14ac:dyDescent="0.25">
      <c r="A12367"/>
      <c r="B12367"/>
      <c r="C12367"/>
      <c r="D12367"/>
    </row>
    <row r="12368" spans="1:4" x14ac:dyDescent="0.25">
      <c r="A12368"/>
      <c r="B12368"/>
      <c r="C12368"/>
      <c r="D12368"/>
    </row>
    <row r="12369" spans="1:4" x14ac:dyDescent="0.25">
      <c r="A12369"/>
      <c r="B12369"/>
      <c r="C12369"/>
      <c r="D12369"/>
    </row>
    <row r="12370" spans="1:4" x14ac:dyDescent="0.25">
      <c r="A12370"/>
      <c r="B12370"/>
      <c r="C12370"/>
      <c r="D12370"/>
    </row>
    <row r="12371" spans="1:4" x14ac:dyDescent="0.25">
      <c r="A12371"/>
      <c r="B12371"/>
      <c r="C12371"/>
      <c r="D12371"/>
    </row>
    <row r="12372" spans="1:4" x14ac:dyDescent="0.25">
      <c r="A12372"/>
      <c r="B12372"/>
      <c r="C12372"/>
      <c r="D12372"/>
    </row>
    <row r="12373" spans="1:4" x14ac:dyDescent="0.25">
      <c r="A12373"/>
      <c r="B12373"/>
      <c r="C12373"/>
      <c r="D12373"/>
    </row>
    <row r="12374" spans="1:4" x14ac:dyDescent="0.25">
      <c r="A12374"/>
      <c r="B12374"/>
      <c r="C12374"/>
      <c r="D12374"/>
    </row>
    <row r="12375" spans="1:4" x14ac:dyDescent="0.25">
      <c r="A12375"/>
      <c r="B12375"/>
      <c r="C12375"/>
      <c r="D12375"/>
    </row>
    <row r="12376" spans="1:4" x14ac:dyDescent="0.25">
      <c r="A12376"/>
      <c r="B12376"/>
      <c r="C12376"/>
      <c r="D12376"/>
    </row>
    <row r="12377" spans="1:4" x14ac:dyDescent="0.25">
      <c r="A12377"/>
      <c r="B12377"/>
      <c r="C12377"/>
      <c r="D12377"/>
    </row>
    <row r="12378" spans="1:4" x14ac:dyDescent="0.25">
      <c r="A12378"/>
      <c r="B12378"/>
      <c r="C12378"/>
      <c r="D12378"/>
    </row>
    <row r="12379" spans="1:4" x14ac:dyDescent="0.25">
      <c r="A12379"/>
      <c r="B12379"/>
      <c r="C12379"/>
      <c r="D12379"/>
    </row>
    <row r="12380" spans="1:4" x14ac:dyDescent="0.25">
      <c r="A12380"/>
      <c r="B12380"/>
      <c r="C12380"/>
      <c r="D12380"/>
    </row>
    <row r="12381" spans="1:4" x14ac:dyDescent="0.25">
      <c r="A12381"/>
      <c r="B12381"/>
      <c r="C12381"/>
      <c r="D12381"/>
    </row>
    <row r="12382" spans="1:4" x14ac:dyDescent="0.25">
      <c r="A12382"/>
      <c r="B12382"/>
      <c r="C12382"/>
      <c r="D12382"/>
    </row>
    <row r="12383" spans="1:4" x14ac:dyDescent="0.25">
      <c r="A12383"/>
      <c r="B12383"/>
      <c r="C12383"/>
      <c r="D12383"/>
    </row>
    <row r="12384" spans="1:4" x14ac:dyDescent="0.25">
      <c r="A12384"/>
      <c r="B12384"/>
      <c r="C12384"/>
      <c r="D12384"/>
    </row>
    <row r="12385" spans="1:4" x14ac:dyDescent="0.25">
      <c r="A12385"/>
      <c r="B12385"/>
      <c r="C12385"/>
      <c r="D12385"/>
    </row>
    <row r="12386" spans="1:4" x14ac:dyDescent="0.25">
      <c r="A12386"/>
      <c r="B12386"/>
      <c r="C12386"/>
      <c r="D12386"/>
    </row>
    <row r="12387" spans="1:4" x14ac:dyDescent="0.25">
      <c r="A12387"/>
      <c r="B12387"/>
      <c r="C12387"/>
      <c r="D12387"/>
    </row>
    <row r="12388" spans="1:4" x14ac:dyDescent="0.25">
      <c r="A12388"/>
      <c r="B12388"/>
      <c r="C12388"/>
      <c r="D12388"/>
    </row>
    <row r="12389" spans="1:4" x14ac:dyDescent="0.25">
      <c r="A12389"/>
      <c r="B12389"/>
      <c r="C12389"/>
      <c r="D12389"/>
    </row>
    <row r="12390" spans="1:4" x14ac:dyDescent="0.25">
      <c r="A12390"/>
      <c r="B12390"/>
      <c r="C12390"/>
      <c r="D12390"/>
    </row>
    <row r="12391" spans="1:4" x14ac:dyDescent="0.25">
      <c r="A12391"/>
      <c r="B12391"/>
      <c r="C12391"/>
      <c r="D12391"/>
    </row>
    <row r="12392" spans="1:4" x14ac:dyDescent="0.25">
      <c r="A12392"/>
      <c r="B12392"/>
      <c r="C12392"/>
      <c r="D12392"/>
    </row>
    <row r="12393" spans="1:4" x14ac:dyDescent="0.25">
      <c r="A12393"/>
      <c r="B12393"/>
      <c r="C12393"/>
      <c r="D12393"/>
    </row>
    <row r="12394" spans="1:4" x14ac:dyDescent="0.25">
      <c r="A12394"/>
      <c r="B12394"/>
      <c r="C12394"/>
      <c r="D12394"/>
    </row>
    <row r="12395" spans="1:4" x14ac:dyDescent="0.25">
      <c r="A12395"/>
      <c r="B12395"/>
      <c r="C12395"/>
      <c r="D12395"/>
    </row>
    <row r="12396" spans="1:4" x14ac:dyDescent="0.25">
      <c r="A12396"/>
      <c r="B12396"/>
      <c r="C12396"/>
      <c r="D12396"/>
    </row>
    <row r="12397" spans="1:4" x14ac:dyDescent="0.25">
      <c r="A12397"/>
      <c r="B12397"/>
      <c r="C12397"/>
      <c r="D12397"/>
    </row>
    <row r="12398" spans="1:4" x14ac:dyDescent="0.25">
      <c r="A12398"/>
      <c r="B12398"/>
      <c r="C12398"/>
      <c r="D12398"/>
    </row>
    <row r="12399" spans="1:4" x14ac:dyDescent="0.25">
      <c r="A12399"/>
      <c r="B12399"/>
      <c r="C12399"/>
      <c r="D12399"/>
    </row>
    <row r="12400" spans="1:4" x14ac:dyDescent="0.25">
      <c r="A12400"/>
      <c r="B12400"/>
      <c r="C12400"/>
      <c r="D12400"/>
    </row>
    <row r="12401" spans="1:4" x14ac:dyDescent="0.25">
      <c r="A12401"/>
      <c r="B12401"/>
      <c r="C12401"/>
      <c r="D12401"/>
    </row>
    <row r="12402" spans="1:4" x14ac:dyDescent="0.25">
      <c r="A12402"/>
      <c r="B12402"/>
      <c r="C12402"/>
      <c r="D12402"/>
    </row>
    <row r="12403" spans="1:4" x14ac:dyDescent="0.25">
      <c r="A12403"/>
      <c r="B12403"/>
      <c r="C12403"/>
      <c r="D12403"/>
    </row>
    <row r="12404" spans="1:4" x14ac:dyDescent="0.25">
      <c r="A12404"/>
      <c r="B12404"/>
      <c r="C12404"/>
      <c r="D12404"/>
    </row>
    <row r="12405" spans="1:4" x14ac:dyDescent="0.25">
      <c r="A12405"/>
      <c r="B12405"/>
      <c r="C12405"/>
      <c r="D12405"/>
    </row>
    <row r="12406" spans="1:4" x14ac:dyDescent="0.25">
      <c r="A12406"/>
      <c r="B12406"/>
      <c r="C12406"/>
      <c r="D12406"/>
    </row>
    <row r="12407" spans="1:4" x14ac:dyDescent="0.25">
      <c r="A12407"/>
      <c r="B12407"/>
      <c r="C12407"/>
      <c r="D12407"/>
    </row>
    <row r="12408" spans="1:4" x14ac:dyDescent="0.25">
      <c r="A12408"/>
      <c r="B12408"/>
      <c r="C12408"/>
      <c r="D12408"/>
    </row>
    <row r="12409" spans="1:4" x14ac:dyDescent="0.25">
      <c r="A12409"/>
      <c r="B12409"/>
      <c r="C12409"/>
      <c r="D12409"/>
    </row>
    <row r="12410" spans="1:4" x14ac:dyDescent="0.25">
      <c r="A12410"/>
      <c r="B12410"/>
      <c r="C12410"/>
      <c r="D12410"/>
    </row>
    <row r="12411" spans="1:4" x14ac:dyDescent="0.25">
      <c r="A12411"/>
      <c r="B12411"/>
      <c r="C12411"/>
      <c r="D12411"/>
    </row>
    <row r="12412" spans="1:4" x14ac:dyDescent="0.25">
      <c r="A12412"/>
      <c r="B12412"/>
      <c r="C12412"/>
      <c r="D12412"/>
    </row>
    <row r="12413" spans="1:4" x14ac:dyDescent="0.25">
      <c r="A12413"/>
      <c r="B12413"/>
      <c r="C12413"/>
      <c r="D12413"/>
    </row>
    <row r="12414" spans="1:4" x14ac:dyDescent="0.25">
      <c r="A12414"/>
      <c r="B12414"/>
      <c r="C12414"/>
      <c r="D12414"/>
    </row>
    <row r="12415" spans="1:4" x14ac:dyDescent="0.25">
      <c r="A12415"/>
      <c r="B12415"/>
      <c r="C12415"/>
      <c r="D12415"/>
    </row>
    <row r="12416" spans="1:4" x14ac:dyDescent="0.25">
      <c r="A12416"/>
      <c r="B12416"/>
      <c r="C12416"/>
      <c r="D12416"/>
    </row>
    <row r="12417" spans="1:4" x14ac:dyDescent="0.25">
      <c r="A12417"/>
      <c r="B12417"/>
      <c r="C12417"/>
      <c r="D12417"/>
    </row>
    <row r="12418" spans="1:4" x14ac:dyDescent="0.25">
      <c r="A12418"/>
      <c r="B12418"/>
      <c r="C12418"/>
      <c r="D12418"/>
    </row>
    <row r="12419" spans="1:4" x14ac:dyDescent="0.25">
      <c r="A12419"/>
      <c r="B12419"/>
      <c r="C12419"/>
      <c r="D12419"/>
    </row>
    <row r="12420" spans="1:4" x14ac:dyDescent="0.25">
      <c r="A12420"/>
      <c r="B12420"/>
      <c r="C12420"/>
      <c r="D12420"/>
    </row>
    <row r="12421" spans="1:4" x14ac:dyDescent="0.25">
      <c r="A12421"/>
      <c r="B12421"/>
      <c r="C12421"/>
      <c r="D12421"/>
    </row>
    <row r="12422" spans="1:4" x14ac:dyDescent="0.25">
      <c r="A12422"/>
      <c r="B12422"/>
      <c r="C12422"/>
      <c r="D12422"/>
    </row>
    <row r="12423" spans="1:4" x14ac:dyDescent="0.25">
      <c r="A12423"/>
      <c r="B12423"/>
      <c r="C12423"/>
      <c r="D12423"/>
    </row>
    <row r="12424" spans="1:4" x14ac:dyDescent="0.25">
      <c r="A12424"/>
      <c r="B12424"/>
      <c r="C12424"/>
      <c r="D12424"/>
    </row>
    <row r="12425" spans="1:4" x14ac:dyDescent="0.25">
      <c r="A12425"/>
      <c r="B12425"/>
      <c r="C12425"/>
      <c r="D12425"/>
    </row>
    <row r="12426" spans="1:4" x14ac:dyDescent="0.25">
      <c r="A12426"/>
      <c r="B12426"/>
      <c r="C12426"/>
      <c r="D12426"/>
    </row>
    <row r="12427" spans="1:4" x14ac:dyDescent="0.25">
      <c r="A12427"/>
      <c r="B12427"/>
      <c r="C12427"/>
      <c r="D12427"/>
    </row>
    <row r="12428" spans="1:4" x14ac:dyDescent="0.25">
      <c r="A12428"/>
      <c r="B12428"/>
      <c r="C12428"/>
      <c r="D12428"/>
    </row>
    <row r="12429" spans="1:4" x14ac:dyDescent="0.25">
      <c r="A12429"/>
      <c r="B12429"/>
      <c r="C12429"/>
      <c r="D12429"/>
    </row>
    <row r="12430" spans="1:4" x14ac:dyDescent="0.25">
      <c r="A12430"/>
      <c r="B12430"/>
      <c r="C12430"/>
      <c r="D12430"/>
    </row>
    <row r="12431" spans="1:4" x14ac:dyDescent="0.25">
      <c r="A12431"/>
      <c r="B12431"/>
      <c r="C12431"/>
      <c r="D12431"/>
    </row>
    <row r="12432" spans="1:4" x14ac:dyDescent="0.25">
      <c r="A12432"/>
      <c r="B12432"/>
      <c r="C12432"/>
      <c r="D12432"/>
    </row>
    <row r="12433" spans="1:4" x14ac:dyDescent="0.25">
      <c r="A12433"/>
      <c r="B12433"/>
      <c r="C12433"/>
      <c r="D12433"/>
    </row>
    <row r="12434" spans="1:4" x14ac:dyDescent="0.25">
      <c r="A12434"/>
      <c r="B12434"/>
      <c r="C12434"/>
      <c r="D12434"/>
    </row>
    <row r="12435" spans="1:4" x14ac:dyDescent="0.25">
      <c r="A12435"/>
      <c r="B12435"/>
      <c r="C12435"/>
      <c r="D12435"/>
    </row>
    <row r="12436" spans="1:4" x14ac:dyDescent="0.25">
      <c r="A12436"/>
      <c r="B12436"/>
      <c r="C12436"/>
      <c r="D12436"/>
    </row>
    <row r="12437" spans="1:4" x14ac:dyDescent="0.25">
      <c r="A12437"/>
      <c r="B12437"/>
      <c r="C12437"/>
      <c r="D12437"/>
    </row>
    <row r="12438" spans="1:4" x14ac:dyDescent="0.25">
      <c r="A12438"/>
      <c r="B12438"/>
      <c r="C12438"/>
      <c r="D12438"/>
    </row>
    <row r="12439" spans="1:4" x14ac:dyDescent="0.25">
      <c r="A12439"/>
      <c r="B12439"/>
      <c r="C12439"/>
      <c r="D12439"/>
    </row>
    <row r="12440" spans="1:4" x14ac:dyDescent="0.25">
      <c r="A12440"/>
      <c r="B12440"/>
      <c r="C12440"/>
      <c r="D12440"/>
    </row>
    <row r="12441" spans="1:4" x14ac:dyDescent="0.25">
      <c r="A12441"/>
      <c r="B12441"/>
      <c r="C12441"/>
      <c r="D12441"/>
    </row>
    <row r="12442" spans="1:4" x14ac:dyDescent="0.25">
      <c r="A12442"/>
      <c r="B12442"/>
      <c r="C12442"/>
      <c r="D12442"/>
    </row>
    <row r="12443" spans="1:4" x14ac:dyDescent="0.25">
      <c r="A12443"/>
      <c r="B12443"/>
      <c r="C12443"/>
      <c r="D12443"/>
    </row>
    <row r="12444" spans="1:4" x14ac:dyDescent="0.25">
      <c r="A12444"/>
      <c r="B12444"/>
      <c r="C12444"/>
      <c r="D12444"/>
    </row>
    <row r="12445" spans="1:4" x14ac:dyDescent="0.25">
      <c r="A12445"/>
      <c r="B12445"/>
      <c r="C12445"/>
      <c r="D12445"/>
    </row>
    <row r="12446" spans="1:4" x14ac:dyDescent="0.25">
      <c r="A12446"/>
      <c r="B12446"/>
      <c r="C12446"/>
      <c r="D12446"/>
    </row>
    <row r="12447" spans="1:4" x14ac:dyDescent="0.25">
      <c r="A12447"/>
      <c r="B12447"/>
      <c r="C12447"/>
      <c r="D12447"/>
    </row>
    <row r="12448" spans="1:4" x14ac:dyDescent="0.25">
      <c r="A12448"/>
      <c r="B12448"/>
      <c r="C12448"/>
      <c r="D12448"/>
    </row>
    <row r="12449" spans="1:4" x14ac:dyDescent="0.25">
      <c r="A12449"/>
      <c r="B12449"/>
      <c r="C12449"/>
      <c r="D12449"/>
    </row>
    <row r="12450" spans="1:4" x14ac:dyDescent="0.25">
      <c r="A12450"/>
      <c r="B12450"/>
      <c r="C12450"/>
      <c r="D12450"/>
    </row>
    <row r="12451" spans="1:4" x14ac:dyDescent="0.25">
      <c r="A12451"/>
      <c r="B12451"/>
      <c r="C12451"/>
      <c r="D12451"/>
    </row>
    <row r="12452" spans="1:4" x14ac:dyDescent="0.25">
      <c r="A12452"/>
      <c r="B12452"/>
      <c r="C12452"/>
      <c r="D12452"/>
    </row>
    <row r="12453" spans="1:4" x14ac:dyDescent="0.25">
      <c r="A12453"/>
      <c r="B12453"/>
      <c r="C12453"/>
      <c r="D12453"/>
    </row>
    <row r="12454" spans="1:4" x14ac:dyDescent="0.25">
      <c r="A12454"/>
      <c r="B12454"/>
      <c r="C12454"/>
      <c r="D12454"/>
    </row>
    <row r="12455" spans="1:4" x14ac:dyDescent="0.25">
      <c r="A12455"/>
      <c r="B12455"/>
      <c r="C12455"/>
      <c r="D12455"/>
    </row>
    <row r="12456" spans="1:4" x14ac:dyDescent="0.25">
      <c r="A12456"/>
      <c r="B12456"/>
      <c r="C12456"/>
      <c r="D12456"/>
    </row>
    <row r="12457" spans="1:4" x14ac:dyDescent="0.25">
      <c r="A12457"/>
      <c r="B12457"/>
      <c r="C12457"/>
      <c r="D12457"/>
    </row>
    <row r="12458" spans="1:4" x14ac:dyDescent="0.25">
      <c r="A12458"/>
      <c r="B12458"/>
      <c r="C12458"/>
      <c r="D12458"/>
    </row>
    <row r="12459" spans="1:4" x14ac:dyDescent="0.25">
      <c r="A12459"/>
      <c r="B12459"/>
      <c r="C12459"/>
      <c r="D12459"/>
    </row>
    <row r="12460" spans="1:4" x14ac:dyDescent="0.25">
      <c r="A12460"/>
      <c r="B12460"/>
      <c r="C12460"/>
      <c r="D12460"/>
    </row>
    <row r="12461" spans="1:4" x14ac:dyDescent="0.25">
      <c r="A12461"/>
      <c r="B12461"/>
      <c r="C12461"/>
      <c r="D12461"/>
    </row>
    <row r="12462" spans="1:4" x14ac:dyDescent="0.25">
      <c r="A12462"/>
      <c r="B12462"/>
      <c r="C12462"/>
      <c r="D12462"/>
    </row>
    <row r="12463" spans="1:4" x14ac:dyDescent="0.25">
      <c r="A12463"/>
      <c r="B12463"/>
      <c r="C12463"/>
      <c r="D12463"/>
    </row>
    <row r="12464" spans="1:4" x14ac:dyDescent="0.25">
      <c r="A12464"/>
      <c r="B12464"/>
      <c r="C12464"/>
      <c r="D12464"/>
    </row>
    <row r="12465" spans="1:4" x14ac:dyDescent="0.25">
      <c r="A12465"/>
      <c r="B12465"/>
      <c r="C12465"/>
      <c r="D12465"/>
    </row>
    <row r="12466" spans="1:4" x14ac:dyDescent="0.25">
      <c r="A12466"/>
      <c r="B12466"/>
      <c r="C12466"/>
      <c r="D12466"/>
    </row>
    <row r="12467" spans="1:4" x14ac:dyDescent="0.25">
      <c r="A12467"/>
      <c r="B12467"/>
      <c r="C12467"/>
      <c r="D12467"/>
    </row>
    <row r="12468" spans="1:4" x14ac:dyDescent="0.25">
      <c r="A12468"/>
      <c r="B12468"/>
      <c r="C12468"/>
      <c r="D12468"/>
    </row>
    <row r="12469" spans="1:4" x14ac:dyDescent="0.25">
      <c r="A12469"/>
      <c r="B12469"/>
      <c r="C12469"/>
      <c r="D12469"/>
    </row>
    <row r="12470" spans="1:4" x14ac:dyDescent="0.25">
      <c r="A12470"/>
      <c r="B12470"/>
      <c r="C12470"/>
      <c r="D12470"/>
    </row>
    <row r="12471" spans="1:4" x14ac:dyDescent="0.25">
      <c r="A12471"/>
      <c r="B12471"/>
      <c r="C12471"/>
      <c r="D12471"/>
    </row>
    <row r="12472" spans="1:4" x14ac:dyDescent="0.25">
      <c r="A12472"/>
      <c r="B12472"/>
      <c r="C12472"/>
      <c r="D12472"/>
    </row>
    <row r="12473" spans="1:4" x14ac:dyDescent="0.25">
      <c r="A12473"/>
      <c r="B12473"/>
      <c r="C12473"/>
      <c r="D12473"/>
    </row>
    <row r="12474" spans="1:4" x14ac:dyDescent="0.25">
      <c r="A12474"/>
      <c r="B12474"/>
      <c r="C12474"/>
      <c r="D12474"/>
    </row>
    <row r="12475" spans="1:4" x14ac:dyDescent="0.25">
      <c r="A12475"/>
      <c r="B12475"/>
      <c r="C12475"/>
      <c r="D12475"/>
    </row>
    <row r="12476" spans="1:4" x14ac:dyDescent="0.25">
      <c r="A12476"/>
      <c r="B12476"/>
      <c r="C12476"/>
      <c r="D12476"/>
    </row>
    <row r="12477" spans="1:4" x14ac:dyDescent="0.25">
      <c r="A12477"/>
      <c r="B12477"/>
      <c r="C12477"/>
      <c r="D12477"/>
    </row>
    <row r="12478" spans="1:4" x14ac:dyDescent="0.25">
      <c r="A12478"/>
      <c r="B12478"/>
      <c r="C12478"/>
      <c r="D12478"/>
    </row>
    <row r="12479" spans="1:4" x14ac:dyDescent="0.25">
      <c r="A12479"/>
      <c r="B12479"/>
      <c r="C12479"/>
      <c r="D12479"/>
    </row>
    <row r="12480" spans="1:4" x14ac:dyDescent="0.25">
      <c r="A12480"/>
      <c r="B12480"/>
      <c r="C12480"/>
      <c r="D12480"/>
    </row>
    <row r="12481" spans="1:4" x14ac:dyDescent="0.25">
      <c r="A12481"/>
      <c r="B12481"/>
      <c r="C12481"/>
      <c r="D12481"/>
    </row>
    <row r="12482" spans="1:4" x14ac:dyDescent="0.25">
      <c r="A12482"/>
      <c r="B12482"/>
      <c r="C12482"/>
      <c r="D12482"/>
    </row>
    <row r="12483" spans="1:4" x14ac:dyDescent="0.25">
      <c r="A12483"/>
      <c r="B12483"/>
      <c r="C12483"/>
      <c r="D12483"/>
    </row>
    <row r="12484" spans="1:4" x14ac:dyDescent="0.25">
      <c r="A12484"/>
      <c r="B12484"/>
      <c r="C12484"/>
      <c r="D12484"/>
    </row>
    <row r="12485" spans="1:4" x14ac:dyDescent="0.25">
      <c r="A12485"/>
      <c r="B12485"/>
      <c r="C12485"/>
      <c r="D12485"/>
    </row>
    <row r="12486" spans="1:4" x14ac:dyDescent="0.25">
      <c r="A12486"/>
      <c r="B12486"/>
      <c r="C12486"/>
      <c r="D12486"/>
    </row>
    <row r="12487" spans="1:4" x14ac:dyDescent="0.25">
      <c r="A12487"/>
      <c r="B12487"/>
      <c r="C12487"/>
      <c r="D12487"/>
    </row>
    <row r="12488" spans="1:4" x14ac:dyDescent="0.25">
      <c r="A12488"/>
      <c r="B12488"/>
      <c r="C12488"/>
      <c r="D12488"/>
    </row>
    <row r="12489" spans="1:4" x14ac:dyDescent="0.25">
      <c r="A12489"/>
      <c r="B12489"/>
      <c r="C12489"/>
      <c r="D12489"/>
    </row>
    <row r="12490" spans="1:4" x14ac:dyDescent="0.25">
      <c r="A12490"/>
      <c r="B12490"/>
      <c r="C12490"/>
      <c r="D12490"/>
    </row>
    <row r="12491" spans="1:4" x14ac:dyDescent="0.25">
      <c r="A12491"/>
      <c r="B12491"/>
      <c r="C12491"/>
      <c r="D12491"/>
    </row>
    <row r="12492" spans="1:4" x14ac:dyDescent="0.25">
      <c r="A12492"/>
      <c r="B12492"/>
      <c r="C12492"/>
      <c r="D12492"/>
    </row>
    <row r="12493" spans="1:4" x14ac:dyDescent="0.25">
      <c r="A12493"/>
      <c r="B12493"/>
      <c r="C12493"/>
      <c r="D12493"/>
    </row>
    <row r="12494" spans="1:4" x14ac:dyDescent="0.25">
      <c r="A12494"/>
      <c r="B12494"/>
      <c r="C12494"/>
      <c r="D12494"/>
    </row>
    <row r="12495" spans="1:4" x14ac:dyDescent="0.25">
      <c r="A12495"/>
      <c r="B12495"/>
      <c r="C12495"/>
      <c r="D12495"/>
    </row>
    <row r="12496" spans="1:4" x14ac:dyDescent="0.25">
      <c r="A12496"/>
      <c r="B12496"/>
      <c r="C12496"/>
      <c r="D12496"/>
    </row>
    <row r="12497" spans="1:4" x14ac:dyDescent="0.25">
      <c r="A12497"/>
      <c r="B12497"/>
      <c r="C12497"/>
      <c r="D12497"/>
    </row>
    <row r="12498" spans="1:4" x14ac:dyDescent="0.25">
      <c r="A12498"/>
      <c r="B12498"/>
      <c r="C12498"/>
      <c r="D12498"/>
    </row>
    <row r="12499" spans="1:4" x14ac:dyDescent="0.25">
      <c r="A12499"/>
      <c r="B12499"/>
      <c r="C12499"/>
      <c r="D12499"/>
    </row>
    <row r="12500" spans="1:4" x14ac:dyDescent="0.25">
      <c r="A12500"/>
      <c r="B12500"/>
      <c r="C12500"/>
      <c r="D12500"/>
    </row>
    <row r="12501" spans="1:4" x14ac:dyDescent="0.25">
      <c r="A12501"/>
      <c r="B12501"/>
      <c r="C12501"/>
      <c r="D12501"/>
    </row>
    <row r="12502" spans="1:4" x14ac:dyDescent="0.25">
      <c r="A12502"/>
      <c r="B12502"/>
      <c r="C12502"/>
      <c r="D12502"/>
    </row>
    <row r="12503" spans="1:4" x14ac:dyDescent="0.25">
      <c r="A12503"/>
      <c r="B12503"/>
      <c r="C12503"/>
      <c r="D12503"/>
    </row>
    <row r="12504" spans="1:4" x14ac:dyDescent="0.25">
      <c r="A12504"/>
      <c r="B12504"/>
      <c r="C12504"/>
      <c r="D12504"/>
    </row>
    <row r="12505" spans="1:4" x14ac:dyDescent="0.25">
      <c r="A12505"/>
      <c r="B12505"/>
      <c r="C12505"/>
      <c r="D12505"/>
    </row>
    <row r="12506" spans="1:4" x14ac:dyDescent="0.25">
      <c r="A12506"/>
      <c r="B12506"/>
      <c r="C12506"/>
      <c r="D12506"/>
    </row>
    <row r="12507" spans="1:4" x14ac:dyDescent="0.25">
      <c r="A12507"/>
      <c r="B12507"/>
      <c r="C12507"/>
      <c r="D12507"/>
    </row>
    <row r="12508" spans="1:4" x14ac:dyDescent="0.25">
      <c r="A12508"/>
      <c r="B12508"/>
      <c r="C12508"/>
      <c r="D12508"/>
    </row>
    <row r="12509" spans="1:4" x14ac:dyDescent="0.25">
      <c r="A12509"/>
      <c r="B12509"/>
      <c r="C12509"/>
      <c r="D12509"/>
    </row>
    <row r="12510" spans="1:4" x14ac:dyDescent="0.25">
      <c r="A12510"/>
      <c r="B12510"/>
      <c r="C12510"/>
      <c r="D12510"/>
    </row>
    <row r="12511" spans="1:4" x14ac:dyDescent="0.25">
      <c r="A12511"/>
      <c r="B12511"/>
      <c r="C12511"/>
      <c r="D12511"/>
    </row>
    <row r="12512" spans="1:4" x14ac:dyDescent="0.25">
      <c r="A12512"/>
      <c r="B12512"/>
      <c r="C12512"/>
      <c r="D12512"/>
    </row>
    <row r="12513" spans="1:4" x14ac:dyDescent="0.25">
      <c r="A12513"/>
      <c r="B12513"/>
      <c r="C12513"/>
      <c r="D12513"/>
    </row>
    <row r="12514" spans="1:4" x14ac:dyDescent="0.25">
      <c r="A12514"/>
      <c r="B12514"/>
      <c r="C12514"/>
      <c r="D12514"/>
    </row>
    <row r="12515" spans="1:4" x14ac:dyDescent="0.25">
      <c r="A12515"/>
      <c r="B12515"/>
      <c r="C12515"/>
      <c r="D12515"/>
    </row>
    <row r="12516" spans="1:4" x14ac:dyDescent="0.25">
      <c r="A12516"/>
      <c r="B12516"/>
      <c r="C12516"/>
      <c r="D12516"/>
    </row>
    <row r="12517" spans="1:4" x14ac:dyDescent="0.25">
      <c r="A12517"/>
      <c r="B12517"/>
      <c r="C12517"/>
      <c r="D12517"/>
    </row>
    <row r="12518" spans="1:4" x14ac:dyDescent="0.25">
      <c r="A12518"/>
      <c r="B12518"/>
      <c r="C12518"/>
      <c r="D12518"/>
    </row>
    <row r="12519" spans="1:4" x14ac:dyDescent="0.25">
      <c r="A12519"/>
      <c r="B12519"/>
      <c r="C12519"/>
      <c r="D12519"/>
    </row>
    <row r="12520" spans="1:4" x14ac:dyDescent="0.25">
      <c r="A12520"/>
      <c r="B12520"/>
      <c r="C12520"/>
      <c r="D12520"/>
    </row>
    <row r="12521" spans="1:4" x14ac:dyDescent="0.25">
      <c r="A12521"/>
      <c r="B12521"/>
      <c r="C12521"/>
      <c r="D12521"/>
    </row>
    <row r="12522" spans="1:4" x14ac:dyDescent="0.25">
      <c r="A12522"/>
      <c r="B12522"/>
      <c r="C12522"/>
      <c r="D12522"/>
    </row>
    <row r="12523" spans="1:4" x14ac:dyDescent="0.25">
      <c r="A12523"/>
      <c r="B12523"/>
      <c r="C12523"/>
      <c r="D12523"/>
    </row>
    <row r="12524" spans="1:4" x14ac:dyDescent="0.25">
      <c r="A12524"/>
      <c r="B12524"/>
      <c r="C12524"/>
      <c r="D12524"/>
    </row>
    <row r="12525" spans="1:4" x14ac:dyDescent="0.25">
      <c r="A12525"/>
      <c r="B12525"/>
      <c r="C12525"/>
      <c r="D12525"/>
    </row>
    <row r="12526" spans="1:4" x14ac:dyDescent="0.25">
      <c r="A12526"/>
      <c r="B12526"/>
      <c r="C12526"/>
      <c r="D12526"/>
    </row>
    <row r="12527" spans="1:4" x14ac:dyDescent="0.25">
      <c r="A12527"/>
      <c r="B12527"/>
      <c r="C12527"/>
      <c r="D12527"/>
    </row>
    <row r="12528" spans="1:4" x14ac:dyDescent="0.25">
      <c r="A12528"/>
      <c r="B12528"/>
      <c r="C12528"/>
      <c r="D12528"/>
    </row>
    <row r="12529" spans="1:4" x14ac:dyDescent="0.25">
      <c r="A12529"/>
      <c r="B12529"/>
      <c r="C12529"/>
      <c r="D12529"/>
    </row>
    <row r="12530" spans="1:4" x14ac:dyDescent="0.25">
      <c r="A12530"/>
      <c r="B12530"/>
      <c r="C12530"/>
      <c r="D12530"/>
    </row>
    <row r="12531" spans="1:4" x14ac:dyDescent="0.25">
      <c r="A12531"/>
      <c r="B12531"/>
      <c r="C12531"/>
      <c r="D12531"/>
    </row>
    <row r="12532" spans="1:4" x14ac:dyDescent="0.25">
      <c r="A12532"/>
      <c r="B12532"/>
      <c r="C12532"/>
      <c r="D12532"/>
    </row>
    <row r="12533" spans="1:4" x14ac:dyDescent="0.25">
      <c r="A12533"/>
      <c r="B12533"/>
      <c r="C12533"/>
      <c r="D12533"/>
    </row>
    <row r="12534" spans="1:4" x14ac:dyDescent="0.25">
      <c r="A12534"/>
      <c r="B12534"/>
      <c r="C12534"/>
      <c r="D12534"/>
    </row>
    <row r="12535" spans="1:4" x14ac:dyDescent="0.25">
      <c r="A12535"/>
      <c r="B12535"/>
      <c r="C12535"/>
      <c r="D12535"/>
    </row>
    <row r="12536" spans="1:4" x14ac:dyDescent="0.25">
      <c r="A12536"/>
      <c r="B12536"/>
      <c r="C12536"/>
      <c r="D12536"/>
    </row>
    <row r="12537" spans="1:4" x14ac:dyDescent="0.25">
      <c r="A12537"/>
      <c r="B12537"/>
      <c r="C12537"/>
      <c r="D12537"/>
    </row>
    <row r="12538" spans="1:4" x14ac:dyDescent="0.25">
      <c r="A12538"/>
      <c r="B12538"/>
      <c r="C12538"/>
      <c r="D12538"/>
    </row>
    <row r="12539" spans="1:4" x14ac:dyDescent="0.25">
      <c r="A12539"/>
      <c r="B12539"/>
      <c r="C12539"/>
      <c r="D12539"/>
    </row>
    <row r="12540" spans="1:4" x14ac:dyDescent="0.25">
      <c r="A12540"/>
      <c r="B12540"/>
      <c r="C12540"/>
      <c r="D12540"/>
    </row>
    <row r="12541" spans="1:4" x14ac:dyDescent="0.25">
      <c r="A12541"/>
      <c r="B12541"/>
      <c r="C12541"/>
      <c r="D12541"/>
    </row>
    <row r="12542" spans="1:4" x14ac:dyDescent="0.25">
      <c r="A12542"/>
      <c r="B12542"/>
      <c r="C12542"/>
      <c r="D12542"/>
    </row>
    <row r="12543" spans="1:4" x14ac:dyDescent="0.25">
      <c r="A12543"/>
      <c r="B12543"/>
      <c r="C12543"/>
      <c r="D12543"/>
    </row>
    <row r="12544" spans="1:4" x14ac:dyDescent="0.25">
      <c r="A12544"/>
      <c r="B12544"/>
      <c r="C12544"/>
      <c r="D12544"/>
    </row>
    <row r="12545" spans="1:4" x14ac:dyDescent="0.25">
      <c r="A12545"/>
      <c r="B12545"/>
      <c r="C12545"/>
      <c r="D12545"/>
    </row>
    <row r="12546" spans="1:4" x14ac:dyDescent="0.25">
      <c r="A12546"/>
      <c r="B12546"/>
      <c r="C12546"/>
      <c r="D12546"/>
    </row>
    <row r="12547" spans="1:4" x14ac:dyDescent="0.25">
      <c r="A12547"/>
      <c r="B12547"/>
      <c r="C12547"/>
      <c r="D12547"/>
    </row>
    <row r="12548" spans="1:4" x14ac:dyDescent="0.25">
      <c r="A12548"/>
      <c r="B12548"/>
      <c r="C12548"/>
      <c r="D12548"/>
    </row>
    <row r="12549" spans="1:4" x14ac:dyDescent="0.25">
      <c r="A12549"/>
      <c r="B12549"/>
      <c r="C12549"/>
      <c r="D12549"/>
    </row>
    <row r="12550" spans="1:4" x14ac:dyDescent="0.25">
      <c r="A12550"/>
      <c r="B12550"/>
      <c r="C12550"/>
      <c r="D12550"/>
    </row>
    <row r="12551" spans="1:4" x14ac:dyDescent="0.25">
      <c r="A12551"/>
      <c r="B12551"/>
      <c r="C12551"/>
      <c r="D12551"/>
    </row>
    <row r="12552" spans="1:4" x14ac:dyDescent="0.25">
      <c r="A12552"/>
      <c r="B12552"/>
      <c r="C12552"/>
      <c r="D12552"/>
    </row>
    <row r="12553" spans="1:4" x14ac:dyDescent="0.25">
      <c r="A12553"/>
      <c r="B12553"/>
      <c r="C12553"/>
      <c r="D12553"/>
    </row>
    <row r="12554" spans="1:4" x14ac:dyDescent="0.25">
      <c r="A12554"/>
      <c r="B12554"/>
      <c r="C12554"/>
      <c r="D12554"/>
    </row>
    <row r="12555" spans="1:4" x14ac:dyDescent="0.25">
      <c r="A12555"/>
      <c r="B12555"/>
      <c r="C12555"/>
      <c r="D12555"/>
    </row>
    <row r="12556" spans="1:4" x14ac:dyDescent="0.25">
      <c r="A12556"/>
      <c r="B12556"/>
      <c r="C12556"/>
      <c r="D12556"/>
    </row>
    <row r="12557" spans="1:4" x14ac:dyDescent="0.25">
      <c r="A12557"/>
      <c r="B12557"/>
      <c r="C12557"/>
      <c r="D12557"/>
    </row>
    <row r="12558" spans="1:4" x14ac:dyDescent="0.25">
      <c r="A12558"/>
      <c r="B12558"/>
      <c r="C12558"/>
      <c r="D12558"/>
    </row>
    <row r="12559" spans="1:4" x14ac:dyDescent="0.25">
      <c r="A12559"/>
      <c r="B12559"/>
      <c r="C12559"/>
      <c r="D12559"/>
    </row>
    <row r="12560" spans="1:4" x14ac:dyDescent="0.25">
      <c r="A12560"/>
      <c r="B12560"/>
      <c r="C12560"/>
      <c r="D12560"/>
    </row>
    <row r="12561" spans="1:4" x14ac:dyDescent="0.25">
      <c r="A12561"/>
      <c r="B12561"/>
      <c r="C12561"/>
      <c r="D12561"/>
    </row>
    <row r="12562" spans="1:4" x14ac:dyDescent="0.25">
      <c r="A12562"/>
      <c r="B12562"/>
      <c r="C12562"/>
      <c r="D12562"/>
    </row>
    <row r="12563" spans="1:4" x14ac:dyDescent="0.25">
      <c r="A12563"/>
      <c r="B12563"/>
      <c r="C12563"/>
      <c r="D12563"/>
    </row>
    <row r="12564" spans="1:4" x14ac:dyDescent="0.25">
      <c r="A12564"/>
      <c r="B12564"/>
      <c r="C12564"/>
      <c r="D12564"/>
    </row>
    <row r="12565" spans="1:4" x14ac:dyDescent="0.25">
      <c r="A12565"/>
      <c r="B12565"/>
      <c r="C12565"/>
      <c r="D12565"/>
    </row>
    <row r="12566" spans="1:4" x14ac:dyDescent="0.25">
      <c r="A12566"/>
      <c r="B12566"/>
      <c r="C12566"/>
      <c r="D12566"/>
    </row>
    <row r="12567" spans="1:4" x14ac:dyDescent="0.25">
      <c r="A12567"/>
      <c r="B12567"/>
      <c r="C12567"/>
      <c r="D12567"/>
    </row>
    <row r="12568" spans="1:4" x14ac:dyDescent="0.25">
      <c r="A12568"/>
      <c r="B12568"/>
      <c r="C12568"/>
      <c r="D12568"/>
    </row>
    <row r="12569" spans="1:4" x14ac:dyDescent="0.25">
      <c r="A12569"/>
      <c r="B12569"/>
      <c r="C12569"/>
      <c r="D12569"/>
    </row>
    <row r="12570" spans="1:4" x14ac:dyDescent="0.25">
      <c r="A12570"/>
      <c r="B12570"/>
      <c r="C12570"/>
      <c r="D12570"/>
    </row>
    <row r="12571" spans="1:4" x14ac:dyDescent="0.25">
      <c r="A12571"/>
      <c r="B12571"/>
      <c r="C12571"/>
      <c r="D12571"/>
    </row>
    <row r="12572" spans="1:4" x14ac:dyDescent="0.25">
      <c r="A12572"/>
      <c r="B12572"/>
      <c r="C12572"/>
      <c r="D12572"/>
    </row>
    <row r="12573" spans="1:4" x14ac:dyDescent="0.25">
      <c r="A12573"/>
      <c r="B12573"/>
      <c r="C12573"/>
      <c r="D12573"/>
    </row>
    <row r="12574" spans="1:4" x14ac:dyDescent="0.25">
      <c r="A12574"/>
      <c r="B12574"/>
      <c r="C12574"/>
      <c r="D12574"/>
    </row>
    <row r="12575" spans="1:4" x14ac:dyDescent="0.25">
      <c r="A12575"/>
      <c r="B12575"/>
      <c r="C12575"/>
      <c r="D12575"/>
    </row>
    <row r="12576" spans="1:4" x14ac:dyDescent="0.25">
      <c r="A12576"/>
      <c r="B12576"/>
      <c r="C12576"/>
      <c r="D12576"/>
    </row>
    <row r="12577" spans="1:4" x14ac:dyDescent="0.25">
      <c r="A12577"/>
      <c r="B12577"/>
      <c r="C12577"/>
      <c r="D12577"/>
    </row>
    <row r="12578" spans="1:4" x14ac:dyDescent="0.25">
      <c r="A12578"/>
      <c r="B12578"/>
      <c r="C12578"/>
      <c r="D12578"/>
    </row>
    <row r="12579" spans="1:4" x14ac:dyDescent="0.25">
      <c r="A12579"/>
      <c r="B12579"/>
      <c r="C12579"/>
      <c r="D12579"/>
    </row>
    <row r="12580" spans="1:4" x14ac:dyDescent="0.25">
      <c r="A12580"/>
      <c r="B12580"/>
      <c r="C12580"/>
      <c r="D12580"/>
    </row>
    <row r="12581" spans="1:4" x14ac:dyDescent="0.25">
      <c r="A12581"/>
      <c r="B12581"/>
      <c r="C12581"/>
      <c r="D12581"/>
    </row>
    <row r="12582" spans="1:4" x14ac:dyDescent="0.25">
      <c r="A12582"/>
      <c r="B12582"/>
      <c r="C12582"/>
      <c r="D12582"/>
    </row>
    <row r="12583" spans="1:4" x14ac:dyDescent="0.25">
      <c r="A12583"/>
      <c r="B12583"/>
      <c r="C12583"/>
      <c r="D12583"/>
    </row>
    <row r="12584" spans="1:4" x14ac:dyDescent="0.25">
      <c r="A12584"/>
      <c r="B12584"/>
      <c r="C12584"/>
      <c r="D12584"/>
    </row>
    <row r="12585" spans="1:4" x14ac:dyDescent="0.25">
      <c r="A12585"/>
      <c r="B12585"/>
      <c r="C12585"/>
      <c r="D12585"/>
    </row>
    <row r="12586" spans="1:4" x14ac:dyDescent="0.25">
      <c r="A12586"/>
      <c r="B12586"/>
      <c r="C12586"/>
      <c r="D12586"/>
    </row>
    <row r="12587" spans="1:4" x14ac:dyDescent="0.25">
      <c r="A12587"/>
      <c r="B12587"/>
      <c r="C12587"/>
      <c r="D12587"/>
    </row>
    <row r="12588" spans="1:4" x14ac:dyDescent="0.25">
      <c r="A12588"/>
      <c r="B12588"/>
      <c r="C12588"/>
      <c r="D12588"/>
    </row>
    <row r="12589" spans="1:4" x14ac:dyDescent="0.25">
      <c r="A12589"/>
      <c r="B12589"/>
      <c r="C12589"/>
      <c r="D12589"/>
    </row>
    <row r="12590" spans="1:4" x14ac:dyDescent="0.25">
      <c r="A12590"/>
      <c r="B12590"/>
      <c r="C12590"/>
      <c r="D12590"/>
    </row>
    <row r="12591" spans="1:4" x14ac:dyDescent="0.25">
      <c r="A12591"/>
      <c r="B12591"/>
      <c r="C12591"/>
      <c r="D12591"/>
    </row>
    <row r="12592" spans="1:4" x14ac:dyDescent="0.25">
      <c r="A12592"/>
      <c r="B12592"/>
      <c r="C12592"/>
      <c r="D12592"/>
    </row>
    <row r="12593" spans="1:4" x14ac:dyDescent="0.25">
      <c r="A12593"/>
      <c r="B12593"/>
      <c r="C12593"/>
      <c r="D12593"/>
    </row>
    <row r="12594" spans="1:4" x14ac:dyDescent="0.25">
      <c r="A12594"/>
      <c r="B12594"/>
      <c r="C12594"/>
      <c r="D12594"/>
    </row>
    <row r="12595" spans="1:4" x14ac:dyDescent="0.25">
      <c r="A12595"/>
      <c r="B12595"/>
      <c r="C12595"/>
      <c r="D12595"/>
    </row>
    <row r="12596" spans="1:4" x14ac:dyDescent="0.25">
      <c r="A12596"/>
      <c r="B12596"/>
      <c r="C12596"/>
      <c r="D12596"/>
    </row>
    <row r="12597" spans="1:4" x14ac:dyDescent="0.25">
      <c r="A12597"/>
      <c r="B12597"/>
      <c r="C12597"/>
      <c r="D12597"/>
    </row>
    <row r="12598" spans="1:4" x14ac:dyDescent="0.25">
      <c r="A12598"/>
      <c r="B12598"/>
      <c r="C12598"/>
      <c r="D12598"/>
    </row>
    <row r="12599" spans="1:4" x14ac:dyDescent="0.25">
      <c r="A12599"/>
      <c r="B12599"/>
      <c r="C12599"/>
      <c r="D12599"/>
    </row>
    <row r="12600" spans="1:4" x14ac:dyDescent="0.25">
      <c r="A12600"/>
      <c r="B12600"/>
      <c r="C12600"/>
      <c r="D12600"/>
    </row>
    <row r="12601" spans="1:4" x14ac:dyDescent="0.25">
      <c r="A12601"/>
      <c r="B12601"/>
      <c r="C12601"/>
      <c r="D12601"/>
    </row>
    <row r="12602" spans="1:4" x14ac:dyDescent="0.25">
      <c r="A12602"/>
      <c r="B12602"/>
      <c r="C12602"/>
      <c r="D12602"/>
    </row>
    <row r="12603" spans="1:4" x14ac:dyDescent="0.25">
      <c r="A12603"/>
      <c r="B12603"/>
      <c r="C12603"/>
      <c r="D12603"/>
    </row>
    <row r="12604" spans="1:4" x14ac:dyDescent="0.25">
      <c r="A12604"/>
      <c r="B12604"/>
      <c r="C12604"/>
      <c r="D12604"/>
    </row>
    <row r="12605" spans="1:4" x14ac:dyDescent="0.25">
      <c r="A12605"/>
      <c r="B12605"/>
      <c r="C12605"/>
      <c r="D12605"/>
    </row>
    <row r="12606" spans="1:4" x14ac:dyDescent="0.25">
      <c r="A12606"/>
      <c r="B12606"/>
      <c r="C12606"/>
      <c r="D12606"/>
    </row>
    <row r="12607" spans="1:4" x14ac:dyDescent="0.25">
      <c r="A12607"/>
      <c r="B12607"/>
      <c r="C12607"/>
      <c r="D12607"/>
    </row>
    <row r="12608" spans="1:4" x14ac:dyDescent="0.25">
      <c r="A12608"/>
      <c r="B12608"/>
      <c r="C12608"/>
      <c r="D12608"/>
    </row>
    <row r="12609" spans="1:4" x14ac:dyDescent="0.25">
      <c r="A12609"/>
      <c r="B12609"/>
      <c r="C12609"/>
      <c r="D12609"/>
    </row>
    <row r="12610" spans="1:4" x14ac:dyDescent="0.25">
      <c r="A12610"/>
      <c r="B12610"/>
      <c r="C12610"/>
      <c r="D12610"/>
    </row>
    <row r="12611" spans="1:4" x14ac:dyDescent="0.25">
      <c r="A12611"/>
      <c r="B12611"/>
      <c r="C12611"/>
      <c r="D12611"/>
    </row>
    <row r="12612" spans="1:4" x14ac:dyDescent="0.25">
      <c r="A12612"/>
      <c r="B12612"/>
      <c r="C12612"/>
      <c r="D12612"/>
    </row>
    <row r="12613" spans="1:4" x14ac:dyDescent="0.25">
      <c r="A12613"/>
      <c r="B12613"/>
      <c r="C12613"/>
      <c r="D12613"/>
    </row>
    <row r="12614" spans="1:4" x14ac:dyDescent="0.25">
      <c r="A12614"/>
      <c r="B12614"/>
      <c r="C12614"/>
      <c r="D12614"/>
    </row>
    <row r="12615" spans="1:4" x14ac:dyDescent="0.25">
      <c r="A12615"/>
      <c r="B12615"/>
      <c r="C12615"/>
      <c r="D12615"/>
    </row>
    <row r="12616" spans="1:4" x14ac:dyDescent="0.25">
      <c r="A12616"/>
      <c r="B12616"/>
      <c r="C12616"/>
      <c r="D12616"/>
    </row>
    <row r="12617" spans="1:4" x14ac:dyDescent="0.25">
      <c r="A12617"/>
      <c r="B12617"/>
      <c r="C12617"/>
      <c r="D12617"/>
    </row>
    <row r="12618" spans="1:4" x14ac:dyDescent="0.25">
      <c r="A12618"/>
      <c r="B12618"/>
      <c r="C12618"/>
      <c r="D12618"/>
    </row>
    <row r="12619" spans="1:4" x14ac:dyDescent="0.25">
      <c r="A12619"/>
      <c r="B12619"/>
      <c r="C12619"/>
      <c r="D12619"/>
    </row>
    <row r="12620" spans="1:4" x14ac:dyDescent="0.25">
      <c r="A12620"/>
      <c r="B12620"/>
      <c r="C12620"/>
      <c r="D12620"/>
    </row>
    <row r="12621" spans="1:4" x14ac:dyDescent="0.25">
      <c r="A12621"/>
      <c r="B12621"/>
      <c r="C12621"/>
      <c r="D12621"/>
    </row>
    <row r="12622" spans="1:4" x14ac:dyDescent="0.25">
      <c r="A12622"/>
      <c r="B12622"/>
      <c r="C12622"/>
      <c r="D12622"/>
    </row>
    <row r="12623" spans="1:4" x14ac:dyDescent="0.25">
      <c r="A12623"/>
      <c r="B12623"/>
      <c r="C12623"/>
      <c r="D12623"/>
    </row>
    <row r="12624" spans="1:4" x14ac:dyDescent="0.25">
      <c r="A12624"/>
      <c r="B12624"/>
      <c r="C12624"/>
      <c r="D12624"/>
    </row>
    <row r="12625" spans="1:4" x14ac:dyDescent="0.25">
      <c r="A12625"/>
      <c r="B12625"/>
      <c r="C12625"/>
      <c r="D12625"/>
    </row>
    <row r="12626" spans="1:4" x14ac:dyDescent="0.25">
      <c r="A12626"/>
      <c r="B12626"/>
      <c r="C12626"/>
      <c r="D12626"/>
    </row>
    <row r="12627" spans="1:4" x14ac:dyDescent="0.25">
      <c r="A12627"/>
      <c r="B12627"/>
      <c r="C12627"/>
      <c r="D12627"/>
    </row>
    <row r="12628" spans="1:4" x14ac:dyDescent="0.25">
      <c r="A12628"/>
      <c r="B12628"/>
      <c r="C12628"/>
      <c r="D12628"/>
    </row>
    <row r="12629" spans="1:4" x14ac:dyDescent="0.25">
      <c r="A12629"/>
      <c r="B12629"/>
      <c r="C12629"/>
      <c r="D12629"/>
    </row>
    <row r="12630" spans="1:4" x14ac:dyDescent="0.25">
      <c r="A12630"/>
      <c r="B12630"/>
      <c r="C12630"/>
      <c r="D12630"/>
    </row>
    <row r="12631" spans="1:4" x14ac:dyDescent="0.25">
      <c r="A12631"/>
      <c r="B12631"/>
      <c r="C12631"/>
      <c r="D12631"/>
    </row>
    <row r="12632" spans="1:4" x14ac:dyDescent="0.25">
      <c r="A12632"/>
      <c r="B12632"/>
      <c r="C12632"/>
      <c r="D12632"/>
    </row>
    <row r="12633" spans="1:4" x14ac:dyDescent="0.25">
      <c r="A12633"/>
      <c r="B12633"/>
      <c r="C12633"/>
      <c r="D12633"/>
    </row>
    <row r="12634" spans="1:4" x14ac:dyDescent="0.25">
      <c r="A12634"/>
      <c r="B12634"/>
      <c r="C12634"/>
      <c r="D12634"/>
    </row>
    <row r="12635" spans="1:4" x14ac:dyDescent="0.25">
      <c r="A12635"/>
      <c r="B12635"/>
      <c r="C12635"/>
      <c r="D12635"/>
    </row>
    <row r="12636" spans="1:4" x14ac:dyDescent="0.25">
      <c r="A12636"/>
      <c r="B12636"/>
      <c r="C12636"/>
      <c r="D12636"/>
    </row>
    <row r="12637" spans="1:4" x14ac:dyDescent="0.25">
      <c r="A12637"/>
      <c r="B12637"/>
      <c r="C12637"/>
      <c r="D12637"/>
    </row>
    <row r="12638" spans="1:4" x14ac:dyDescent="0.25">
      <c r="A12638"/>
      <c r="B12638"/>
      <c r="C12638"/>
      <c r="D12638"/>
    </row>
    <row r="12639" spans="1:4" x14ac:dyDescent="0.25">
      <c r="A12639"/>
      <c r="B12639"/>
      <c r="C12639"/>
      <c r="D12639"/>
    </row>
    <row r="12640" spans="1:4" x14ac:dyDescent="0.25">
      <c r="A12640"/>
      <c r="B12640"/>
      <c r="C12640"/>
      <c r="D12640"/>
    </row>
    <row r="12641" spans="1:4" x14ac:dyDescent="0.25">
      <c r="A12641"/>
      <c r="B12641"/>
      <c r="C12641"/>
      <c r="D12641"/>
    </row>
    <row r="12642" spans="1:4" x14ac:dyDescent="0.25">
      <c r="A12642"/>
      <c r="B12642"/>
      <c r="C12642"/>
      <c r="D12642"/>
    </row>
    <row r="12643" spans="1:4" x14ac:dyDescent="0.25">
      <c r="A12643"/>
      <c r="B12643"/>
      <c r="C12643"/>
      <c r="D12643"/>
    </row>
    <row r="12644" spans="1:4" x14ac:dyDescent="0.25">
      <c r="A12644"/>
      <c r="B12644"/>
      <c r="C12644"/>
      <c r="D12644"/>
    </row>
    <row r="12645" spans="1:4" x14ac:dyDescent="0.25">
      <c r="A12645"/>
      <c r="B12645"/>
      <c r="C12645"/>
      <c r="D12645"/>
    </row>
    <row r="12646" spans="1:4" x14ac:dyDescent="0.25">
      <c r="A12646"/>
      <c r="B12646"/>
      <c r="C12646"/>
      <c r="D12646"/>
    </row>
    <row r="12647" spans="1:4" x14ac:dyDescent="0.25">
      <c r="A12647"/>
      <c r="B12647"/>
      <c r="C12647"/>
      <c r="D12647"/>
    </row>
    <row r="12648" spans="1:4" x14ac:dyDescent="0.25">
      <c r="A12648"/>
      <c r="B12648"/>
      <c r="C12648"/>
      <c r="D12648"/>
    </row>
    <row r="12649" spans="1:4" x14ac:dyDescent="0.25">
      <c r="A12649"/>
      <c r="B12649"/>
      <c r="C12649"/>
      <c r="D12649"/>
    </row>
    <row r="12650" spans="1:4" x14ac:dyDescent="0.25">
      <c r="A12650"/>
      <c r="B12650"/>
      <c r="C12650"/>
      <c r="D12650"/>
    </row>
    <row r="12651" spans="1:4" x14ac:dyDescent="0.25">
      <c r="A12651"/>
      <c r="B12651"/>
      <c r="C12651"/>
      <c r="D12651"/>
    </row>
    <row r="12652" spans="1:4" x14ac:dyDescent="0.25">
      <c r="A12652"/>
      <c r="B12652"/>
      <c r="C12652"/>
      <c r="D12652"/>
    </row>
    <row r="12653" spans="1:4" x14ac:dyDescent="0.25">
      <c r="A12653"/>
      <c r="B12653"/>
      <c r="C12653"/>
      <c r="D12653"/>
    </row>
    <row r="12654" spans="1:4" x14ac:dyDescent="0.25">
      <c r="A12654"/>
      <c r="B12654"/>
      <c r="C12654"/>
      <c r="D12654"/>
    </row>
    <row r="12655" spans="1:4" x14ac:dyDescent="0.25">
      <c r="A12655"/>
      <c r="B12655"/>
      <c r="C12655"/>
      <c r="D12655"/>
    </row>
    <row r="12656" spans="1:4" x14ac:dyDescent="0.25">
      <c r="A12656"/>
      <c r="B12656"/>
      <c r="C12656"/>
      <c r="D12656"/>
    </row>
    <row r="12657" spans="1:4" x14ac:dyDescent="0.25">
      <c r="A12657"/>
      <c r="B12657"/>
      <c r="C12657"/>
      <c r="D12657"/>
    </row>
    <row r="12658" spans="1:4" x14ac:dyDescent="0.25">
      <c r="A12658"/>
      <c r="B12658"/>
      <c r="C12658"/>
      <c r="D12658"/>
    </row>
    <row r="12659" spans="1:4" x14ac:dyDescent="0.25">
      <c r="A12659"/>
      <c r="B12659"/>
      <c r="C12659"/>
      <c r="D12659"/>
    </row>
    <row r="12660" spans="1:4" x14ac:dyDescent="0.25">
      <c r="A12660"/>
      <c r="B12660"/>
      <c r="C12660"/>
      <c r="D12660"/>
    </row>
    <row r="12661" spans="1:4" x14ac:dyDescent="0.25">
      <c r="A12661"/>
      <c r="B12661"/>
      <c r="C12661"/>
      <c r="D12661"/>
    </row>
    <row r="12662" spans="1:4" x14ac:dyDescent="0.25">
      <c r="A12662"/>
      <c r="B12662"/>
      <c r="C12662"/>
      <c r="D12662"/>
    </row>
    <row r="12663" spans="1:4" x14ac:dyDescent="0.25">
      <c r="A12663"/>
      <c r="B12663"/>
      <c r="C12663"/>
      <c r="D12663"/>
    </row>
    <row r="12664" spans="1:4" x14ac:dyDescent="0.25">
      <c r="A12664"/>
      <c r="B12664"/>
      <c r="C12664"/>
      <c r="D12664"/>
    </row>
    <row r="12665" spans="1:4" x14ac:dyDescent="0.25">
      <c r="A12665"/>
      <c r="B12665"/>
      <c r="C12665"/>
      <c r="D12665"/>
    </row>
    <row r="12666" spans="1:4" x14ac:dyDescent="0.25">
      <c r="A12666"/>
      <c r="B12666"/>
      <c r="C12666"/>
      <c r="D12666"/>
    </row>
    <row r="12667" spans="1:4" x14ac:dyDescent="0.25">
      <c r="A12667"/>
      <c r="B12667"/>
      <c r="C12667"/>
      <c r="D12667"/>
    </row>
    <row r="12668" spans="1:4" x14ac:dyDescent="0.25">
      <c r="A12668"/>
      <c r="B12668"/>
      <c r="C12668"/>
      <c r="D12668"/>
    </row>
    <row r="12669" spans="1:4" x14ac:dyDescent="0.25">
      <c r="A12669"/>
      <c r="B12669"/>
      <c r="C12669"/>
      <c r="D12669"/>
    </row>
    <row r="12670" spans="1:4" x14ac:dyDescent="0.25">
      <c r="A12670"/>
      <c r="B12670"/>
      <c r="C12670"/>
      <c r="D12670"/>
    </row>
    <row r="12671" spans="1:4" x14ac:dyDescent="0.25">
      <c r="A12671"/>
      <c r="B12671"/>
      <c r="C12671"/>
      <c r="D12671"/>
    </row>
    <row r="12672" spans="1:4" x14ac:dyDescent="0.25">
      <c r="A12672"/>
      <c r="B12672"/>
      <c r="C12672"/>
      <c r="D12672"/>
    </row>
    <row r="12673" spans="1:4" x14ac:dyDescent="0.25">
      <c r="A12673"/>
      <c r="B12673"/>
      <c r="C12673"/>
      <c r="D12673"/>
    </row>
    <row r="12674" spans="1:4" x14ac:dyDescent="0.25">
      <c r="A12674"/>
      <c r="B12674"/>
      <c r="C12674"/>
      <c r="D12674"/>
    </row>
    <row r="12675" spans="1:4" x14ac:dyDescent="0.25">
      <c r="A12675"/>
      <c r="B12675"/>
      <c r="C12675"/>
      <c r="D12675"/>
    </row>
    <row r="12676" spans="1:4" x14ac:dyDescent="0.25">
      <c r="A12676"/>
      <c r="B12676"/>
      <c r="C12676"/>
      <c r="D12676"/>
    </row>
    <row r="12677" spans="1:4" x14ac:dyDescent="0.25">
      <c r="A12677"/>
      <c r="B12677"/>
      <c r="C12677"/>
      <c r="D12677"/>
    </row>
    <row r="12678" spans="1:4" x14ac:dyDescent="0.25">
      <c r="A12678"/>
      <c r="B12678"/>
      <c r="C12678"/>
      <c r="D12678"/>
    </row>
    <row r="12679" spans="1:4" x14ac:dyDescent="0.25">
      <c r="A12679"/>
      <c r="B12679"/>
      <c r="C12679"/>
      <c r="D12679"/>
    </row>
    <row r="12680" spans="1:4" x14ac:dyDescent="0.25">
      <c r="A12680"/>
      <c r="B12680"/>
      <c r="C12680"/>
      <c r="D12680"/>
    </row>
    <row r="12681" spans="1:4" x14ac:dyDescent="0.25">
      <c r="A12681"/>
      <c r="B12681"/>
      <c r="C12681"/>
      <c r="D12681"/>
    </row>
    <row r="12682" spans="1:4" x14ac:dyDescent="0.25">
      <c r="A12682"/>
      <c r="B12682"/>
      <c r="C12682"/>
      <c r="D12682"/>
    </row>
    <row r="12683" spans="1:4" x14ac:dyDescent="0.25">
      <c r="A12683"/>
      <c r="B12683"/>
      <c r="C12683"/>
      <c r="D12683"/>
    </row>
    <row r="12684" spans="1:4" x14ac:dyDescent="0.25">
      <c r="A12684"/>
      <c r="B12684"/>
      <c r="C12684"/>
      <c r="D12684"/>
    </row>
    <row r="12685" spans="1:4" x14ac:dyDescent="0.25">
      <c r="A12685"/>
      <c r="B12685"/>
      <c r="C12685"/>
      <c r="D12685"/>
    </row>
    <row r="12686" spans="1:4" x14ac:dyDescent="0.25">
      <c r="A12686"/>
      <c r="B12686"/>
      <c r="C12686"/>
      <c r="D12686"/>
    </row>
    <row r="12687" spans="1:4" x14ac:dyDescent="0.25">
      <c r="A12687"/>
      <c r="B12687"/>
      <c r="C12687"/>
      <c r="D12687"/>
    </row>
    <row r="12688" spans="1:4" x14ac:dyDescent="0.25">
      <c r="A12688"/>
      <c r="B12688"/>
      <c r="C12688"/>
      <c r="D12688"/>
    </row>
    <row r="12689" spans="1:4" x14ac:dyDescent="0.25">
      <c r="A12689"/>
      <c r="B12689"/>
      <c r="C12689"/>
      <c r="D12689"/>
    </row>
    <row r="12690" spans="1:4" x14ac:dyDescent="0.25">
      <c r="A12690"/>
      <c r="B12690"/>
      <c r="C12690"/>
      <c r="D12690"/>
    </row>
    <row r="12691" spans="1:4" x14ac:dyDescent="0.25">
      <c r="A12691"/>
      <c r="B12691"/>
      <c r="C12691"/>
      <c r="D12691"/>
    </row>
    <row r="12692" spans="1:4" x14ac:dyDescent="0.25">
      <c r="A12692"/>
      <c r="B12692"/>
      <c r="C12692"/>
      <c r="D12692"/>
    </row>
    <row r="12693" spans="1:4" x14ac:dyDescent="0.25">
      <c r="A12693"/>
      <c r="B12693"/>
      <c r="C12693"/>
      <c r="D12693"/>
    </row>
    <row r="12694" spans="1:4" x14ac:dyDescent="0.25">
      <c r="A12694"/>
      <c r="B12694"/>
      <c r="C12694"/>
      <c r="D12694"/>
    </row>
    <row r="12695" spans="1:4" x14ac:dyDescent="0.25">
      <c r="A12695"/>
      <c r="B12695"/>
      <c r="C12695"/>
      <c r="D12695"/>
    </row>
    <row r="12696" spans="1:4" x14ac:dyDescent="0.25">
      <c r="A12696"/>
      <c r="B12696"/>
      <c r="C12696"/>
      <c r="D12696"/>
    </row>
    <row r="12697" spans="1:4" x14ac:dyDescent="0.25">
      <c r="A12697"/>
      <c r="B12697"/>
      <c r="C12697"/>
      <c r="D12697"/>
    </row>
    <row r="12698" spans="1:4" x14ac:dyDescent="0.25">
      <c r="A12698"/>
      <c r="B12698"/>
      <c r="C12698"/>
      <c r="D12698"/>
    </row>
    <row r="12699" spans="1:4" x14ac:dyDescent="0.25">
      <c r="A12699"/>
      <c r="B12699"/>
      <c r="C12699"/>
      <c r="D12699"/>
    </row>
    <row r="12700" spans="1:4" x14ac:dyDescent="0.25">
      <c r="A12700"/>
      <c r="B12700"/>
      <c r="C12700"/>
      <c r="D12700"/>
    </row>
    <row r="12701" spans="1:4" x14ac:dyDescent="0.25">
      <c r="A12701"/>
      <c r="B12701"/>
      <c r="C12701"/>
      <c r="D12701"/>
    </row>
    <row r="12702" spans="1:4" x14ac:dyDescent="0.25">
      <c r="A12702"/>
      <c r="B12702"/>
      <c r="C12702"/>
      <c r="D12702"/>
    </row>
    <row r="12703" spans="1:4" x14ac:dyDescent="0.25">
      <c r="A12703"/>
      <c r="B12703"/>
      <c r="C12703"/>
      <c r="D12703"/>
    </row>
    <row r="12704" spans="1:4" x14ac:dyDescent="0.25">
      <c r="A12704"/>
      <c r="B12704"/>
      <c r="C12704"/>
      <c r="D12704"/>
    </row>
    <row r="12705" spans="1:4" x14ac:dyDescent="0.25">
      <c r="A12705"/>
      <c r="B12705"/>
      <c r="C12705"/>
      <c r="D12705"/>
    </row>
    <row r="12706" spans="1:4" x14ac:dyDescent="0.25">
      <c r="A12706"/>
      <c r="B12706"/>
      <c r="C12706"/>
      <c r="D12706"/>
    </row>
    <row r="12707" spans="1:4" x14ac:dyDescent="0.25">
      <c r="A12707"/>
      <c r="B12707"/>
      <c r="C12707"/>
      <c r="D12707"/>
    </row>
    <row r="12708" spans="1:4" x14ac:dyDescent="0.25">
      <c r="A12708"/>
      <c r="B12708"/>
      <c r="C12708"/>
      <c r="D12708"/>
    </row>
    <row r="12709" spans="1:4" x14ac:dyDescent="0.25">
      <c r="A12709"/>
      <c r="B12709"/>
      <c r="C12709"/>
      <c r="D12709"/>
    </row>
    <row r="12710" spans="1:4" x14ac:dyDescent="0.25">
      <c r="A12710"/>
      <c r="B12710"/>
      <c r="C12710"/>
      <c r="D12710"/>
    </row>
    <row r="12711" spans="1:4" x14ac:dyDescent="0.25">
      <c r="A12711"/>
      <c r="B12711"/>
      <c r="C12711"/>
      <c r="D12711"/>
    </row>
    <row r="12712" spans="1:4" x14ac:dyDescent="0.25">
      <c r="A12712"/>
      <c r="B12712"/>
      <c r="C12712"/>
      <c r="D12712"/>
    </row>
    <row r="12713" spans="1:4" x14ac:dyDescent="0.25">
      <c r="A12713"/>
      <c r="B12713"/>
      <c r="C12713"/>
      <c r="D12713"/>
    </row>
    <row r="12714" spans="1:4" x14ac:dyDescent="0.25">
      <c r="A12714"/>
      <c r="B12714"/>
      <c r="C12714"/>
      <c r="D12714"/>
    </row>
    <row r="12715" spans="1:4" x14ac:dyDescent="0.25">
      <c r="A12715"/>
      <c r="B12715"/>
      <c r="C12715"/>
      <c r="D12715"/>
    </row>
    <row r="12716" spans="1:4" x14ac:dyDescent="0.25">
      <c r="A12716"/>
      <c r="B12716"/>
      <c r="C12716"/>
      <c r="D12716"/>
    </row>
    <row r="12717" spans="1:4" x14ac:dyDescent="0.25">
      <c r="A12717"/>
      <c r="B12717"/>
      <c r="C12717"/>
      <c r="D12717"/>
    </row>
    <row r="12718" spans="1:4" x14ac:dyDescent="0.25">
      <c r="A12718"/>
      <c r="B12718"/>
      <c r="C12718"/>
      <c r="D12718"/>
    </row>
    <row r="12719" spans="1:4" x14ac:dyDescent="0.25">
      <c r="A12719"/>
      <c r="B12719"/>
      <c r="C12719"/>
      <c r="D12719"/>
    </row>
    <row r="12720" spans="1:4" x14ac:dyDescent="0.25">
      <c r="A12720"/>
      <c r="B12720"/>
      <c r="C12720"/>
      <c r="D12720"/>
    </row>
    <row r="12721" spans="1:4" x14ac:dyDescent="0.25">
      <c r="A12721"/>
      <c r="B12721"/>
      <c r="C12721"/>
      <c r="D12721"/>
    </row>
    <row r="12722" spans="1:4" x14ac:dyDescent="0.25">
      <c r="A12722"/>
      <c r="B12722"/>
      <c r="C12722"/>
      <c r="D12722"/>
    </row>
    <row r="12723" spans="1:4" x14ac:dyDescent="0.25">
      <c r="A12723"/>
      <c r="B12723"/>
      <c r="C12723"/>
      <c r="D12723"/>
    </row>
    <row r="12724" spans="1:4" x14ac:dyDescent="0.25">
      <c r="A12724"/>
      <c r="B12724"/>
      <c r="C12724"/>
      <c r="D12724"/>
    </row>
    <row r="12725" spans="1:4" x14ac:dyDescent="0.25">
      <c r="A12725"/>
      <c r="B12725"/>
      <c r="C12725"/>
      <c r="D12725"/>
    </row>
    <row r="12726" spans="1:4" x14ac:dyDescent="0.25">
      <c r="A12726"/>
      <c r="B12726"/>
      <c r="C12726"/>
      <c r="D12726"/>
    </row>
    <row r="12727" spans="1:4" x14ac:dyDescent="0.25">
      <c r="A12727"/>
      <c r="B12727"/>
      <c r="C12727"/>
      <c r="D12727"/>
    </row>
    <row r="12728" spans="1:4" x14ac:dyDescent="0.25">
      <c r="A12728"/>
      <c r="B12728"/>
      <c r="C12728"/>
      <c r="D12728"/>
    </row>
    <row r="12729" spans="1:4" x14ac:dyDescent="0.25">
      <c r="A12729"/>
      <c r="B12729"/>
      <c r="C12729"/>
      <c r="D12729"/>
    </row>
    <row r="12730" spans="1:4" x14ac:dyDescent="0.25">
      <c r="A12730"/>
      <c r="B12730"/>
      <c r="C12730"/>
      <c r="D12730"/>
    </row>
    <row r="12731" spans="1:4" x14ac:dyDescent="0.25">
      <c r="A12731"/>
      <c r="B12731"/>
      <c r="C12731"/>
      <c r="D12731"/>
    </row>
    <row r="12732" spans="1:4" x14ac:dyDescent="0.25">
      <c r="A12732"/>
      <c r="B12732"/>
      <c r="C12732"/>
      <c r="D12732"/>
    </row>
    <row r="12733" spans="1:4" x14ac:dyDescent="0.25">
      <c r="A12733"/>
      <c r="B12733"/>
      <c r="C12733"/>
      <c r="D12733"/>
    </row>
    <row r="12734" spans="1:4" x14ac:dyDescent="0.25">
      <c r="A12734"/>
      <c r="B12734"/>
      <c r="C12734"/>
      <c r="D12734"/>
    </row>
    <row r="12735" spans="1:4" x14ac:dyDescent="0.25">
      <c r="A12735"/>
      <c r="B12735"/>
      <c r="C12735"/>
      <c r="D12735"/>
    </row>
    <row r="12736" spans="1:4" x14ac:dyDescent="0.25">
      <c r="A12736"/>
      <c r="B12736"/>
      <c r="C12736"/>
      <c r="D12736"/>
    </row>
    <row r="12737" spans="1:4" x14ac:dyDescent="0.25">
      <c r="A12737"/>
      <c r="B12737"/>
      <c r="C12737"/>
      <c r="D12737"/>
    </row>
    <row r="12738" spans="1:4" x14ac:dyDescent="0.25">
      <c r="A12738"/>
      <c r="B12738"/>
      <c r="C12738"/>
      <c r="D12738"/>
    </row>
    <row r="12739" spans="1:4" x14ac:dyDescent="0.25">
      <c r="A12739"/>
      <c r="B12739"/>
      <c r="C12739"/>
      <c r="D12739"/>
    </row>
    <row r="12740" spans="1:4" x14ac:dyDescent="0.25">
      <c r="A12740"/>
      <c r="B12740"/>
      <c r="C12740"/>
      <c r="D12740"/>
    </row>
    <row r="12741" spans="1:4" x14ac:dyDescent="0.25">
      <c r="A12741"/>
      <c r="B12741"/>
      <c r="C12741"/>
      <c r="D12741"/>
    </row>
    <row r="12742" spans="1:4" x14ac:dyDescent="0.25">
      <c r="A12742"/>
      <c r="B12742"/>
      <c r="C12742"/>
      <c r="D12742"/>
    </row>
    <row r="12743" spans="1:4" x14ac:dyDescent="0.25">
      <c r="A12743"/>
      <c r="B12743"/>
      <c r="C12743"/>
      <c r="D12743"/>
    </row>
    <row r="12744" spans="1:4" x14ac:dyDescent="0.25">
      <c r="A12744"/>
      <c r="B12744"/>
      <c r="C12744"/>
      <c r="D12744"/>
    </row>
    <row r="12745" spans="1:4" x14ac:dyDescent="0.25">
      <c r="A12745"/>
      <c r="B12745"/>
      <c r="C12745"/>
      <c r="D12745"/>
    </row>
    <row r="12746" spans="1:4" x14ac:dyDescent="0.25">
      <c r="A12746"/>
      <c r="B12746"/>
      <c r="C12746"/>
      <c r="D12746"/>
    </row>
    <row r="12747" spans="1:4" x14ac:dyDescent="0.25">
      <c r="A12747"/>
      <c r="B12747"/>
      <c r="C12747"/>
      <c r="D12747"/>
    </row>
    <row r="12748" spans="1:4" x14ac:dyDescent="0.25">
      <c r="A12748"/>
      <c r="B12748"/>
      <c r="C12748"/>
      <c r="D12748"/>
    </row>
    <row r="12749" spans="1:4" x14ac:dyDescent="0.25">
      <c r="A12749"/>
      <c r="B12749"/>
      <c r="C12749"/>
      <c r="D12749"/>
    </row>
    <row r="12750" spans="1:4" x14ac:dyDescent="0.25">
      <c r="A12750"/>
      <c r="B12750"/>
      <c r="C12750"/>
      <c r="D12750"/>
    </row>
    <row r="12751" spans="1:4" x14ac:dyDescent="0.25">
      <c r="A12751"/>
      <c r="B12751"/>
      <c r="C12751"/>
      <c r="D12751"/>
    </row>
    <row r="12752" spans="1:4" x14ac:dyDescent="0.25">
      <c r="A12752"/>
      <c r="B12752"/>
      <c r="C12752"/>
      <c r="D12752"/>
    </row>
    <row r="12753" spans="1:4" x14ac:dyDescent="0.25">
      <c r="A12753"/>
      <c r="B12753"/>
      <c r="C12753"/>
      <c r="D12753"/>
    </row>
    <row r="12754" spans="1:4" x14ac:dyDescent="0.25">
      <c r="A12754"/>
      <c r="B12754"/>
      <c r="C12754"/>
      <c r="D12754"/>
    </row>
    <row r="12755" spans="1:4" x14ac:dyDescent="0.25">
      <c r="A12755"/>
      <c r="B12755"/>
      <c r="C12755"/>
      <c r="D12755"/>
    </row>
    <row r="12756" spans="1:4" x14ac:dyDescent="0.25">
      <c r="A12756"/>
      <c r="B12756"/>
      <c r="C12756"/>
      <c r="D12756"/>
    </row>
    <row r="12757" spans="1:4" x14ac:dyDescent="0.25">
      <c r="A12757"/>
      <c r="B12757"/>
      <c r="C12757"/>
      <c r="D12757"/>
    </row>
    <row r="12758" spans="1:4" x14ac:dyDescent="0.25">
      <c r="A12758"/>
      <c r="B12758"/>
      <c r="C12758"/>
      <c r="D12758"/>
    </row>
    <row r="12759" spans="1:4" x14ac:dyDescent="0.25">
      <c r="A12759"/>
      <c r="B12759"/>
      <c r="C12759"/>
      <c r="D12759"/>
    </row>
    <row r="12760" spans="1:4" x14ac:dyDescent="0.25">
      <c r="A12760"/>
      <c r="B12760"/>
      <c r="C12760"/>
      <c r="D12760"/>
    </row>
    <row r="12761" spans="1:4" x14ac:dyDescent="0.25">
      <c r="A12761"/>
      <c r="B12761"/>
      <c r="C12761"/>
      <c r="D12761"/>
    </row>
    <row r="12762" spans="1:4" x14ac:dyDescent="0.25">
      <c r="A12762"/>
      <c r="B12762"/>
      <c r="C12762"/>
      <c r="D12762"/>
    </row>
    <row r="12763" spans="1:4" x14ac:dyDescent="0.25">
      <c r="A12763"/>
      <c r="B12763"/>
      <c r="C12763"/>
      <c r="D12763"/>
    </row>
    <row r="12764" spans="1:4" x14ac:dyDescent="0.25">
      <c r="A12764"/>
      <c r="B12764"/>
      <c r="C12764"/>
      <c r="D12764"/>
    </row>
    <row r="12765" spans="1:4" x14ac:dyDescent="0.25">
      <c r="A12765"/>
      <c r="B12765"/>
      <c r="C12765"/>
      <c r="D12765"/>
    </row>
    <row r="12766" spans="1:4" x14ac:dyDescent="0.25">
      <c r="A12766"/>
      <c r="B12766"/>
      <c r="C12766"/>
      <c r="D12766"/>
    </row>
    <row r="12767" spans="1:4" x14ac:dyDescent="0.25">
      <c r="A12767"/>
      <c r="B12767"/>
      <c r="C12767"/>
      <c r="D12767"/>
    </row>
    <row r="12768" spans="1:4" x14ac:dyDescent="0.25">
      <c r="A12768"/>
      <c r="B12768"/>
      <c r="C12768"/>
      <c r="D12768"/>
    </row>
    <row r="12769" spans="1:4" x14ac:dyDescent="0.25">
      <c r="A12769"/>
      <c r="B12769"/>
      <c r="C12769"/>
      <c r="D12769"/>
    </row>
    <row r="12770" spans="1:4" x14ac:dyDescent="0.25">
      <c r="A12770"/>
      <c r="B12770"/>
      <c r="C12770"/>
      <c r="D12770"/>
    </row>
    <row r="12771" spans="1:4" x14ac:dyDescent="0.25">
      <c r="A12771"/>
      <c r="B12771"/>
      <c r="C12771"/>
      <c r="D12771"/>
    </row>
    <row r="12772" spans="1:4" x14ac:dyDescent="0.25">
      <c r="A12772"/>
      <c r="B12772"/>
      <c r="C12772"/>
      <c r="D12772"/>
    </row>
    <row r="12773" spans="1:4" x14ac:dyDescent="0.25">
      <c r="A12773"/>
      <c r="B12773"/>
      <c r="C12773"/>
      <c r="D12773"/>
    </row>
    <row r="12774" spans="1:4" x14ac:dyDescent="0.25">
      <c r="A12774"/>
      <c r="B12774"/>
      <c r="C12774"/>
      <c r="D12774"/>
    </row>
    <row r="12775" spans="1:4" x14ac:dyDescent="0.25">
      <c r="A12775"/>
      <c r="B12775"/>
      <c r="C12775"/>
      <c r="D12775"/>
    </row>
    <row r="12776" spans="1:4" x14ac:dyDescent="0.25">
      <c r="A12776"/>
      <c r="B12776"/>
      <c r="C12776"/>
      <c r="D12776"/>
    </row>
    <row r="12777" spans="1:4" x14ac:dyDescent="0.25">
      <c r="A12777"/>
      <c r="B12777"/>
      <c r="C12777"/>
      <c r="D12777"/>
    </row>
    <row r="12778" spans="1:4" x14ac:dyDescent="0.25">
      <c r="A12778"/>
      <c r="B12778"/>
      <c r="C12778"/>
      <c r="D12778"/>
    </row>
    <row r="12779" spans="1:4" x14ac:dyDescent="0.25">
      <c r="A12779"/>
      <c r="B12779"/>
      <c r="C12779"/>
      <c r="D12779"/>
    </row>
    <row r="12780" spans="1:4" x14ac:dyDescent="0.25">
      <c r="A12780"/>
      <c r="B12780"/>
      <c r="C12780"/>
      <c r="D12780"/>
    </row>
    <row r="12781" spans="1:4" x14ac:dyDescent="0.25">
      <c r="A12781"/>
      <c r="B12781"/>
      <c r="C12781"/>
      <c r="D12781"/>
    </row>
    <row r="12782" spans="1:4" x14ac:dyDescent="0.25">
      <c r="A12782"/>
      <c r="B12782"/>
      <c r="C12782"/>
      <c r="D12782"/>
    </row>
    <row r="12783" spans="1:4" x14ac:dyDescent="0.25">
      <c r="A12783"/>
      <c r="B12783"/>
      <c r="C12783"/>
      <c r="D12783"/>
    </row>
    <row r="12784" spans="1:4" x14ac:dyDescent="0.25">
      <c r="A12784"/>
      <c r="B12784"/>
      <c r="C12784"/>
      <c r="D12784"/>
    </row>
    <row r="12785" spans="1:4" x14ac:dyDescent="0.25">
      <c r="A12785"/>
      <c r="B12785"/>
      <c r="C12785"/>
      <c r="D12785"/>
    </row>
    <row r="12786" spans="1:4" x14ac:dyDescent="0.25">
      <c r="A12786"/>
      <c r="B12786"/>
      <c r="C12786"/>
      <c r="D12786"/>
    </row>
    <row r="12787" spans="1:4" x14ac:dyDescent="0.25">
      <c r="A12787"/>
      <c r="B12787"/>
      <c r="C12787"/>
      <c r="D12787"/>
    </row>
    <row r="12788" spans="1:4" x14ac:dyDescent="0.25">
      <c r="A12788"/>
      <c r="B12788"/>
      <c r="C12788"/>
      <c r="D12788"/>
    </row>
    <row r="12789" spans="1:4" x14ac:dyDescent="0.25">
      <c r="A12789"/>
      <c r="B12789"/>
      <c r="C12789"/>
      <c r="D12789"/>
    </row>
    <row r="12790" spans="1:4" x14ac:dyDescent="0.25">
      <c r="A12790"/>
      <c r="B12790"/>
      <c r="C12790"/>
      <c r="D12790"/>
    </row>
    <row r="12791" spans="1:4" x14ac:dyDescent="0.25">
      <c r="A12791"/>
      <c r="B12791"/>
      <c r="C12791"/>
      <c r="D12791"/>
    </row>
    <row r="12792" spans="1:4" x14ac:dyDescent="0.25">
      <c r="A12792"/>
      <c r="B12792"/>
      <c r="C12792"/>
      <c r="D12792"/>
    </row>
    <row r="12793" spans="1:4" x14ac:dyDescent="0.25">
      <c r="A12793"/>
      <c r="B12793"/>
      <c r="C12793"/>
      <c r="D12793"/>
    </row>
    <row r="12794" spans="1:4" x14ac:dyDescent="0.25">
      <c r="A12794"/>
      <c r="B12794"/>
      <c r="C12794"/>
      <c r="D12794"/>
    </row>
    <row r="12795" spans="1:4" x14ac:dyDescent="0.25">
      <c r="A12795"/>
      <c r="B12795"/>
      <c r="C12795"/>
      <c r="D12795"/>
    </row>
    <row r="12796" spans="1:4" x14ac:dyDescent="0.25">
      <c r="A12796"/>
      <c r="B12796"/>
      <c r="C12796"/>
      <c r="D12796"/>
    </row>
    <row r="12797" spans="1:4" x14ac:dyDescent="0.25">
      <c r="A12797"/>
      <c r="B12797"/>
      <c r="C12797"/>
      <c r="D12797"/>
    </row>
    <row r="12798" spans="1:4" x14ac:dyDescent="0.25">
      <c r="A12798"/>
      <c r="B12798"/>
      <c r="C12798"/>
      <c r="D12798"/>
    </row>
    <row r="12799" spans="1:4" x14ac:dyDescent="0.25">
      <c r="A12799"/>
      <c r="B12799"/>
      <c r="C12799"/>
      <c r="D12799"/>
    </row>
    <row r="12800" spans="1:4" x14ac:dyDescent="0.25">
      <c r="A12800"/>
      <c r="B12800"/>
      <c r="C12800"/>
      <c r="D12800"/>
    </row>
    <row r="12801" spans="1:4" x14ac:dyDescent="0.25">
      <c r="A12801"/>
      <c r="B12801"/>
      <c r="C12801"/>
      <c r="D12801"/>
    </row>
    <row r="12802" spans="1:4" x14ac:dyDescent="0.25">
      <c r="A12802"/>
      <c r="B12802"/>
      <c r="C12802"/>
      <c r="D12802"/>
    </row>
    <row r="12803" spans="1:4" x14ac:dyDescent="0.25">
      <c r="A12803"/>
      <c r="B12803"/>
      <c r="C12803"/>
      <c r="D12803"/>
    </row>
    <row r="12804" spans="1:4" x14ac:dyDescent="0.25">
      <c r="A12804"/>
      <c r="B12804"/>
      <c r="C12804"/>
      <c r="D12804"/>
    </row>
    <row r="12805" spans="1:4" x14ac:dyDescent="0.25">
      <c r="A12805"/>
      <c r="B12805"/>
      <c r="C12805"/>
      <c r="D12805"/>
    </row>
    <row r="12806" spans="1:4" x14ac:dyDescent="0.25">
      <c r="A12806"/>
      <c r="B12806"/>
      <c r="C12806"/>
      <c r="D12806"/>
    </row>
    <row r="12807" spans="1:4" x14ac:dyDescent="0.25">
      <c r="A12807"/>
      <c r="B12807"/>
      <c r="C12807"/>
      <c r="D12807"/>
    </row>
    <row r="12808" spans="1:4" x14ac:dyDescent="0.25">
      <c r="A12808"/>
      <c r="B12808"/>
      <c r="C12808"/>
      <c r="D12808"/>
    </row>
    <row r="12809" spans="1:4" x14ac:dyDescent="0.25">
      <c r="A12809"/>
      <c r="B12809"/>
      <c r="C12809"/>
      <c r="D12809"/>
    </row>
    <row r="12810" spans="1:4" x14ac:dyDescent="0.25">
      <c r="A12810"/>
      <c r="B12810"/>
      <c r="C12810"/>
      <c r="D12810"/>
    </row>
    <row r="12811" spans="1:4" x14ac:dyDescent="0.25">
      <c r="A12811"/>
      <c r="B12811"/>
      <c r="C12811"/>
      <c r="D12811"/>
    </row>
    <row r="12812" spans="1:4" x14ac:dyDescent="0.25">
      <c r="A12812"/>
      <c r="B12812"/>
      <c r="C12812"/>
      <c r="D12812"/>
    </row>
    <row r="12813" spans="1:4" x14ac:dyDescent="0.25">
      <c r="A12813"/>
      <c r="B12813"/>
      <c r="C12813"/>
      <c r="D12813"/>
    </row>
    <row r="12814" spans="1:4" x14ac:dyDescent="0.25">
      <c r="A12814"/>
      <c r="B12814"/>
      <c r="C12814"/>
      <c r="D12814"/>
    </row>
    <row r="12815" spans="1:4" x14ac:dyDescent="0.25">
      <c r="A12815"/>
      <c r="B12815"/>
      <c r="C12815"/>
      <c r="D12815"/>
    </row>
    <row r="12816" spans="1:4" x14ac:dyDescent="0.25">
      <c r="A12816"/>
      <c r="B12816"/>
      <c r="C12816"/>
      <c r="D12816"/>
    </row>
    <row r="12817" spans="1:4" x14ac:dyDescent="0.25">
      <c r="A12817"/>
      <c r="B12817"/>
      <c r="C12817"/>
      <c r="D12817"/>
    </row>
    <row r="12818" spans="1:4" x14ac:dyDescent="0.25">
      <c r="A12818"/>
      <c r="B12818"/>
      <c r="C12818"/>
      <c r="D12818"/>
    </row>
    <row r="12819" spans="1:4" x14ac:dyDescent="0.25">
      <c r="A12819"/>
      <c r="B12819"/>
      <c r="C12819"/>
      <c r="D12819"/>
    </row>
    <row r="12820" spans="1:4" x14ac:dyDescent="0.25">
      <c r="A12820"/>
      <c r="B12820"/>
      <c r="C12820"/>
      <c r="D12820"/>
    </row>
    <row r="12821" spans="1:4" x14ac:dyDescent="0.25">
      <c r="A12821"/>
      <c r="B12821"/>
      <c r="C12821"/>
      <c r="D12821"/>
    </row>
    <row r="12822" spans="1:4" x14ac:dyDescent="0.25">
      <c r="A12822"/>
      <c r="B12822"/>
      <c r="C12822"/>
      <c r="D12822"/>
    </row>
    <row r="12823" spans="1:4" x14ac:dyDescent="0.25">
      <c r="A12823"/>
      <c r="B12823"/>
      <c r="C12823"/>
      <c r="D12823"/>
    </row>
    <row r="12824" spans="1:4" x14ac:dyDescent="0.25">
      <c r="A12824"/>
      <c r="B12824"/>
      <c r="C12824"/>
      <c r="D12824"/>
    </row>
    <row r="12825" spans="1:4" x14ac:dyDescent="0.25">
      <c r="A12825"/>
      <c r="B12825"/>
      <c r="C12825"/>
      <c r="D12825"/>
    </row>
    <row r="12826" spans="1:4" x14ac:dyDescent="0.25">
      <c r="A12826"/>
      <c r="B12826"/>
      <c r="C12826"/>
      <c r="D12826"/>
    </row>
    <row r="12827" spans="1:4" x14ac:dyDescent="0.25">
      <c r="A12827"/>
      <c r="B12827"/>
      <c r="C12827"/>
      <c r="D12827"/>
    </row>
    <row r="12828" spans="1:4" x14ac:dyDescent="0.25">
      <c r="A12828"/>
      <c r="B12828"/>
      <c r="C12828"/>
      <c r="D12828"/>
    </row>
    <row r="12829" spans="1:4" x14ac:dyDescent="0.25">
      <c r="A12829"/>
      <c r="B12829"/>
      <c r="C12829"/>
      <c r="D12829"/>
    </row>
    <row r="12830" spans="1:4" x14ac:dyDescent="0.25">
      <c r="A12830"/>
      <c r="B12830"/>
      <c r="C12830"/>
      <c r="D12830"/>
    </row>
    <row r="12831" spans="1:4" x14ac:dyDescent="0.25">
      <c r="A12831"/>
      <c r="B12831"/>
      <c r="C12831"/>
      <c r="D12831"/>
    </row>
    <row r="12832" spans="1:4" x14ac:dyDescent="0.25">
      <c r="A12832"/>
      <c r="B12832"/>
      <c r="C12832"/>
      <c r="D12832"/>
    </row>
    <row r="12833" spans="1:4" x14ac:dyDescent="0.25">
      <c r="A12833"/>
      <c r="B12833"/>
      <c r="C12833"/>
      <c r="D12833"/>
    </row>
    <row r="12834" spans="1:4" x14ac:dyDescent="0.25">
      <c r="A12834"/>
      <c r="B12834"/>
      <c r="C12834"/>
      <c r="D12834"/>
    </row>
    <row r="12835" spans="1:4" x14ac:dyDescent="0.25">
      <c r="A12835"/>
      <c r="B12835"/>
      <c r="C12835"/>
      <c r="D12835"/>
    </row>
    <row r="12836" spans="1:4" x14ac:dyDescent="0.25">
      <c r="A12836"/>
      <c r="B12836"/>
      <c r="C12836"/>
      <c r="D12836"/>
    </row>
    <row r="12837" spans="1:4" x14ac:dyDescent="0.25">
      <c r="A12837"/>
      <c r="B12837"/>
      <c r="C12837"/>
      <c r="D12837"/>
    </row>
    <row r="12838" spans="1:4" x14ac:dyDescent="0.25">
      <c r="A12838"/>
      <c r="B12838"/>
      <c r="C12838"/>
      <c r="D12838"/>
    </row>
    <row r="12839" spans="1:4" x14ac:dyDescent="0.25">
      <c r="A12839"/>
      <c r="B12839"/>
      <c r="C12839"/>
      <c r="D12839"/>
    </row>
    <row r="12840" spans="1:4" x14ac:dyDescent="0.25">
      <c r="A12840"/>
      <c r="B12840"/>
      <c r="C12840"/>
      <c r="D12840"/>
    </row>
    <row r="12841" spans="1:4" x14ac:dyDescent="0.25">
      <c r="A12841"/>
      <c r="B12841"/>
      <c r="C12841"/>
      <c r="D12841"/>
    </row>
    <row r="12842" spans="1:4" x14ac:dyDescent="0.25">
      <c r="A12842"/>
      <c r="B12842"/>
      <c r="C12842"/>
      <c r="D12842"/>
    </row>
    <row r="12843" spans="1:4" x14ac:dyDescent="0.25">
      <c r="A12843"/>
      <c r="B12843"/>
      <c r="C12843"/>
      <c r="D12843"/>
    </row>
    <row r="12844" spans="1:4" x14ac:dyDescent="0.25">
      <c r="A12844"/>
      <c r="B12844"/>
      <c r="C12844"/>
      <c r="D12844"/>
    </row>
    <row r="12845" spans="1:4" x14ac:dyDescent="0.25">
      <c r="A12845"/>
      <c r="B12845"/>
      <c r="C12845"/>
      <c r="D12845"/>
    </row>
    <row r="12846" spans="1:4" x14ac:dyDescent="0.25">
      <c r="A12846"/>
      <c r="B12846"/>
      <c r="C12846"/>
      <c r="D12846"/>
    </row>
    <row r="12847" spans="1:4" x14ac:dyDescent="0.25">
      <c r="A12847"/>
      <c r="B12847"/>
      <c r="C12847"/>
      <c r="D12847"/>
    </row>
    <row r="12848" spans="1:4" x14ac:dyDescent="0.25">
      <c r="A12848"/>
      <c r="B12848"/>
      <c r="C12848"/>
      <c r="D12848"/>
    </row>
    <row r="12849" spans="1:4" x14ac:dyDescent="0.25">
      <c r="A12849"/>
      <c r="B12849"/>
      <c r="C12849"/>
      <c r="D12849"/>
    </row>
    <row r="12850" spans="1:4" x14ac:dyDescent="0.25">
      <c r="A12850"/>
      <c r="B12850"/>
      <c r="C12850"/>
      <c r="D12850"/>
    </row>
    <row r="12851" spans="1:4" x14ac:dyDescent="0.25">
      <c r="A12851"/>
      <c r="B12851"/>
      <c r="C12851"/>
      <c r="D12851"/>
    </row>
    <row r="12852" spans="1:4" x14ac:dyDescent="0.25">
      <c r="A12852"/>
      <c r="B12852"/>
      <c r="C12852"/>
      <c r="D12852"/>
    </row>
    <row r="12853" spans="1:4" x14ac:dyDescent="0.25">
      <c r="A12853"/>
      <c r="B12853"/>
      <c r="C12853"/>
      <c r="D12853"/>
    </row>
    <row r="12854" spans="1:4" x14ac:dyDescent="0.25">
      <c r="A12854"/>
      <c r="B12854"/>
      <c r="C12854"/>
      <c r="D12854"/>
    </row>
    <row r="12855" spans="1:4" x14ac:dyDescent="0.25">
      <c r="A12855"/>
      <c r="B12855"/>
      <c r="C12855"/>
      <c r="D12855"/>
    </row>
    <row r="12856" spans="1:4" x14ac:dyDescent="0.25">
      <c r="A12856"/>
      <c r="B12856"/>
      <c r="C12856"/>
      <c r="D12856"/>
    </row>
    <row r="12857" spans="1:4" x14ac:dyDescent="0.25">
      <c r="A12857"/>
      <c r="B12857"/>
      <c r="C12857"/>
      <c r="D12857"/>
    </row>
    <row r="12858" spans="1:4" x14ac:dyDescent="0.25">
      <c r="A12858"/>
      <c r="B12858"/>
      <c r="C12858"/>
      <c r="D12858"/>
    </row>
    <row r="12859" spans="1:4" x14ac:dyDescent="0.25">
      <c r="A12859"/>
      <c r="B12859"/>
      <c r="C12859"/>
      <c r="D12859"/>
    </row>
    <row r="12860" spans="1:4" x14ac:dyDescent="0.25">
      <c r="A12860"/>
      <c r="B12860"/>
      <c r="C12860"/>
      <c r="D12860"/>
    </row>
    <row r="12861" spans="1:4" x14ac:dyDescent="0.25">
      <c r="A12861"/>
      <c r="B12861"/>
      <c r="C12861"/>
      <c r="D12861"/>
    </row>
    <row r="12862" spans="1:4" x14ac:dyDescent="0.25">
      <c r="A12862"/>
      <c r="B12862"/>
      <c r="C12862"/>
      <c r="D12862"/>
    </row>
    <row r="12863" spans="1:4" x14ac:dyDescent="0.25">
      <c r="A12863"/>
      <c r="B12863"/>
      <c r="C12863"/>
      <c r="D12863"/>
    </row>
    <row r="12864" spans="1:4" x14ac:dyDescent="0.25">
      <c r="A12864"/>
      <c r="B12864"/>
      <c r="C12864"/>
      <c r="D12864"/>
    </row>
    <row r="12865" spans="1:4" x14ac:dyDescent="0.25">
      <c r="A12865"/>
      <c r="B12865"/>
      <c r="C12865"/>
      <c r="D12865"/>
    </row>
    <row r="12866" spans="1:4" x14ac:dyDescent="0.25">
      <c r="A12866"/>
      <c r="B12866"/>
      <c r="C12866"/>
      <c r="D12866"/>
    </row>
    <row r="12867" spans="1:4" x14ac:dyDescent="0.25">
      <c r="A12867"/>
      <c r="B12867"/>
      <c r="C12867"/>
      <c r="D12867"/>
    </row>
    <row r="12868" spans="1:4" x14ac:dyDescent="0.25">
      <c r="A12868"/>
      <c r="B12868"/>
      <c r="C12868"/>
      <c r="D12868"/>
    </row>
    <row r="12869" spans="1:4" x14ac:dyDescent="0.25">
      <c r="A12869"/>
      <c r="B12869"/>
      <c r="C12869"/>
      <c r="D12869"/>
    </row>
    <row r="12870" spans="1:4" x14ac:dyDescent="0.25">
      <c r="A12870"/>
      <c r="B12870"/>
      <c r="C12870"/>
      <c r="D12870"/>
    </row>
    <row r="12871" spans="1:4" x14ac:dyDescent="0.25">
      <c r="A12871"/>
      <c r="B12871"/>
      <c r="C12871"/>
      <c r="D12871"/>
    </row>
    <row r="12872" spans="1:4" x14ac:dyDescent="0.25">
      <c r="A12872"/>
      <c r="B12872"/>
      <c r="C12872"/>
      <c r="D12872"/>
    </row>
    <row r="12873" spans="1:4" x14ac:dyDescent="0.25">
      <c r="A12873"/>
      <c r="B12873"/>
      <c r="C12873"/>
      <c r="D12873"/>
    </row>
    <row r="12874" spans="1:4" x14ac:dyDescent="0.25">
      <c r="A12874"/>
      <c r="B12874"/>
      <c r="C12874"/>
      <c r="D12874"/>
    </row>
    <row r="12875" spans="1:4" x14ac:dyDescent="0.25">
      <c r="A12875"/>
      <c r="B12875"/>
      <c r="C12875"/>
      <c r="D12875"/>
    </row>
    <row r="12876" spans="1:4" x14ac:dyDescent="0.25">
      <c r="A12876"/>
      <c r="B12876"/>
      <c r="C12876"/>
      <c r="D12876"/>
    </row>
    <row r="12877" spans="1:4" x14ac:dyDescent="0.25">
      <c r="A12877"/>
      <c r="B12877"/>
      <c r="C12877"/>
      <c r="D12877"/>
    </row>
    <row r="12878" spans="1:4" x14ac:dyDescent="0.25">
      <c r="A12878"/>
      <c r="B12878"/>
      <c r="C12878"/>
      <c r="D12878"/>
    </row>
    <row r="12879" spans="1:4" x14ac:dyDescent="0.25">
      <c r="A12879"/>
      <c r="B12879"/>
      <c r="C12879"/>
      <c r="D12879"/>
    </row>
    <row r="12880" spans="1:4" x14ac:dyDescent="0.25">
      <c r="A12880"/>
      <c r="B12880"/>
      <c r="C12880"/>
      <c r="D12880"/>
    </row>
    <row r="12881" spans="1:4" x14ac:dyDescent="0.25">
      <c r="A12881"/>
      <c r="B12881"/>
      <c r="C12881"/>
      <c r="D12881"/>
    </row>
    <row r="12882" spans="1:4" x14ac:dyDescent="0.25">
      <c r="A12882"/>
      <c r="B12882"/>
      <c r="C12882"/>
      <c r="D12882"/>
    </row>
    <row r="12883" spans="1:4" x14ac:dyDescent="0.25">
      <c r="A12883"/>
      <c r="B12883"/>
      <c r="C12883"/>
      <c r="D12883"/>
    </row>
    <row r="12884" spans="1:4" x14ac:dyDescent="0.25">
      <c r="A12884"/>
      <c r="B12884"/>
      <c r="C12884"/>
      <c r="D12884"/>
    </row>
    <row r="12885" spans="1:4" x14ac:dyDescent="0.25">
      <c r="A12885"/>
      <c r="B12885"/>
      <c r="C12885"/>
      <c r="D12885"/>
    </row>
    <row r="12886" spans="1:4" x14ac:dyDescent="0.25">
      <c r="A12886"/>
      <c r="B12886"/>
      <c r="C12886"/>
      <c r="D12886"/>
    </row>
    <row r="12887" spans="1:4" x14ac:dyDescent="0.25">
      <c r="A12887"/>
      <c r="B12887"/>
      <c r="C12887"/>
      <c r="D12887"/>
    </row>
    <row r="12888" spans="1:4" x14ac:dyDescent="0.25">
      <c r="A12888"/>
      <c r="B12888"/>
      <c r="C12888"/>
      <c r="D12888"/>
    </row>
    <row r="12889" spans="1:4" x14ac:dyDescent="0.25">
      <c r="A12889"/>
      <c r="B12889"/>
      <c r="C12889"/>
      <c r="D12889"/>
    </row>
    <row r="12890" spans="1:4" x14ac:dyDescent="0.25">
      <c r="A12890"/>
      <c r="B12890"/>
      <c r="C12890"/>
      <c r="D12890"/>
    </row>
    <row r="12891" spans="1:4" x14ac:dyDescent="0.25">
      <c r="A12891"/>
      <c r="B12891"/>
      <c r="C12891"/>
      <c r="D12891"/>
    </row>
    <row r="12892" spans="1:4" x14ac:dyDescent="0.25">
      <c r="A12892"/>
      <c r="B12892"/>
      <c r="C12892"/>
      <c r="D12892"/>
    </row>
    <row r="12893" spans="1:4" x14ac:dyDescent="0.25">
      <c r="A12893"/>
      <c r="B12893"/>
      <c r="C12893"/>
      <c r="D12893"/>
    </row>
    <row r="12894" spans="1:4" x14ac:dyDescent="0.25">
      <c r="A12894"/>
      <c r="B12894"/>
      <c r="C12894"/>
      <c r="D12894"/>
    </row>
    <row r="12895" spans="1:4" x14ac:dyDescent="0.25">
      <c r="A12895"/>
      <c r="B12895"/>
      <c r="C12895"/>
      <c r="D12895"/>
    </row>
    <row r="12896" spans="1:4" x14ac:dyDescent="0.25">
      <c r="A12896"/>
      <c r="B12896"/>
      <c r="C12896"/>
      <c r="D12896"/>
    </row>
    <row r="12897" spans="1:4" x14ac:dyDescent="0.25">
      <c r="A12897"/>
      <c r="B12897"/>
      <c r="C12897"/>
      <c r="D12897"/>
    </row>
    <row r="12898" spans="1:4" x14ac:dyDescent="0.25">
      <c r="A12898"/>
      <c r="B12898"/>
      <c r="C12898"/>
      <c r="D12898"/>
    </row>
    <row r="12899" spans="1:4" x14ac:dyDescent="0.25">
      <c r="A12899"/>
      <c r="B12899"/>
      <c r="C12899"/>
      <c r="D12899"/>
    </row>
    <row r="12900" spans="1:4" x14ac:dyDescent="0.25">
      <c r="A12900"/>
      <c r="B12900"/>
      <c r="C12900"/>
      <c r="D12900"/>
    </row>
    <row r="12901" spans="1:4" x14ac:dyDescent="0.25">
      <c r="A12901"/>
      <c r="B12901"/>
      <c r="C12901"/>
      <c r="D12901"/>
    </row>
    <row r="12902" spans="1:4" x14ac:dyDescent="0.25">
      <c r="A12902"/>
      <c r="B12902"/>
      <c r="C12902"/>
      <c r="D12902"/>
    </row>
    <row r="12903" spans="1:4" x14ac:dyDescent="0.25">
      <c r="A12903"/>
      <c r="B12903"/>
      <c r="C12903"/>
      <c r="D12903"/>
    </row>
    <row r="12904" spans="1:4" x14ac:dyDescent="0.25">
      <c r="A12904"/>
      <c r="B12904"/>
      <c r="C12904"/>
      <c r="D12904"/>
    </row>
    <row r="12905" spans="1:4" x14ac:dyDescent="0.25">
      <c r="A12905"/>
      <c r="B12905"/>
      <c r="C12905"/>
      <c r="D12905"/>
    </row>
    <row r="12906" spans="1:4" x14ac:dyDescent="0.25">
      <c r="A12906"/>
      <c r="B12906"/>
      <c r="C12906"/>
      <c r="D12906"/>
    </row>
    <row r="12907" spans="1:4" x14ac:dyDescent="0.25">
      <c r="A12907"/>
      <c r="B12907"/>
      <c r="C12907"/>
      <c r="D12907"/>
    </row>
    <row r="12908" spans="1:4" x14ac:dyDescent="0.25">
      <c r="A12908"/>
      <c r="B12908"/>
      <c r="C12908"/>
      <c r="D12908"/>
    </row>
    <row r="12909" spans="1:4" x14ac:dyDescent="0.25">
      <c r="A12909"/>
      <c r="B12909"/>
      <c r="C12909"/>
      <c r="D12909"/>
    </row>
    <row r="12910" spans="1:4" x14ac:dyDescent="0.25">
      <c r="A12910"/>
      <c r="B12910"/>
      <c r="C12910"/>
      <c r="D12910"/>
    </row>
    <row r="12911" spans="1:4" x14ac:dyDescent="0.25">
      <c r="A12911"/>
      <c r="B12911"/>
      <c r="C12911"/>
      <c r="D12911"/>
    </row>
    <row r="12912" spans="1:4" x14ac:dyDescent="0.25">
      <c r="A12912"/>
      <c r="B12912"/>
      <c r="C12912"/>
      <c r="D12912"/>
    </row>
    <row r="12913" spans="1:4" x14ac:dyDescent="0.25">
      <c r="A12913"/>
      <c r="B12913"/>
      <c r="C12913"/>
      <c r="D12913"/>
    </row>
    <row r="12914" spans="1:4" x14ac:dyDescent="0.25">
      <c r="A12914"/>
      <c r="B12914"/>
      <c r="C12914"/>
      <c r="D12914"/>
    </row>
    <row r="12915" spans="1:4" x14ac:dyDescent="0.25">
      <c r="A12915"/>
      <c r="B12915"/>
      <c r="C12915"/>
      <c r="D12915"/>
    </row>
    <row r="12916" spans="1:4" x14ac:dyDescent="0.25">
      <c r="A12916"/>
      <c r="B12916"/>
      <c r="C12916"/>
      <c r="D12916"/>
    </row>
    <row r="12917" spans="1:4" x14ac:dyDescent="0.25">
      <c r="A12917"/>
      <c r="B12917"/>
      <c r="C12917"/>
      <c r="D12917"/>
    </row>
    <row r="12918" spans="1:4" x14ac:dyDescent="0.25">
      <c r="A12918"/>
      <c r="B12918"/>
      <c r="C12918"/>
      <c r="D12918"/>
    </row>
    <row r="12919" spans="1:4" x14ac:dyDescent="0.25">
      <c r="A12919"/>
      <c r="B12919"/>
      <c r="C12919"/>
      <c r="D12919"/>
    </row>
    <row r="12920" spans="1:4" x14ac:dyDescent="0.25">
      <c r="A12920"/>
      <c r="B12920"/>
      <c r="C12920"/>
      <c r="D12920"/>
    </row>
    <row r="12921" spans="1:4" x14ac:dyDescent="0.25">
      <c r="A12921"/>
      <c r="B12921"/>
      <c r="C12921"/>
      <c r="D12921"/>
    </row>
    <row r="12922" spans="1:4" x14ac:dyDescent="0.25">
      <c r="A12922"/>
      <c r="B12922"/>
      <c r="C12922"/>
      <c r="D12922"/>
    </row>
    <row r="12923" spans="1:4" x14ac:dyDescent="0.25">
      <c r="A12923"/>
      <c r="B12923"/>
      <c r="C12923"/>
      <c r="D12923"/>
    </row>
    <row r="12924" spans="1:4" x14ac:dyDescent="0.25">
      <c r="A12924"/>
      <c r="B12924"/>
      <c r="C12924"/>
      <c r="D12924"/>
    </row>
    <row r="12925" spans="1:4" x14ac:dyDescent="0.25">
      <c r="A12925"/>
      <c r="B12925"/>
      <c r="C12925"/>
      <c r="D12925"/>
    </row>
    <row r="12926" spans="1:4" x14ac:dyDescent="0.25">
      <c r="A12926"/>
      <c r="B12926"/>
      <c r="C12926"/>
      <c r="D12926"/>
    </row>
    <row r="12927" spans="1:4" x14ac:dyDescent="0.25">
      <c r="A12927"/>
      <c r="B12927"/>
      <c r="C12927"/>
      <c r="D12927"/>
    </row>
    <row r="12928" spans="1:4" x14ac:dyDescent="0.25">
      <c r="A12928"/>
      <c r="B12928"/>
      <c r="C12928"/>
      <c r="D12928"/>
    </row>
    <row r="12929" spans="1:4" x14ac:dyDescent="0.25">
      <c r="A12929"/>
      <c r="B12929"/>
      <c r="C12929"/>
      <c r="D12929"/>
    </row>
    <row r="12930" spans="1:4" x14ac:dyDescent="0.25">
      <c r="A12930"/>
      <c r="B12930"/>
      <c r="C12930"/>
      <c r="D12930"/>
    </row>
    <row r="12931" spans="1:4" x14ac:dyDescent="0.25">
      <c r="A12931"/>
      <c r="B12931"/>
      <c r="C12931"/>
      <c r="D12931"/>
    </row>
    <row r="12932" spans="1:4" x14ac:dyDescent="0.25">
      <c r="A12932"/>
      <c r="B12932"/>
      <c r="C12932"/>
      <c r="D12932"/>
    </row>
    <row r="12933" spans="1:4" x14ac:dyDescent="0.25">
      <c r="A12933"/>
      <c r="B12933"/>
      <c r="C12933"/>
      <c r="D12933"/>
    </row>
    <row r="12934" spans="1:4" x14ac:dyDescent="0.25">
      <c r="A12934"/>
      <c r="B12934"/>
      <c r="C12934"/>
      <c r="D12934"/>
    </row>
    <row r="12935" spans="1:4" x14ac:dyDescent="0.25">
      <c r="A12935"/>
      <c r="B12935"/>
      <c r="C12935"/>
      <c r="D12935"/>
    </row>
    <row r="12936" spans="1:4" x14ac:dyDescent="0.25">
      <c r="A12936"/>
      <c r="B12936"/>
      <c r="C12936"/>
      <c r="D12936"/>
    </row>
    <row r="12937" spans="1:4" x14ac:dyDescent="0.25">
      <c r="A12937"/>
      <c r="B12937"/>
      <c r="C12937"/>
      <c r="D12937"/>
    </row>
    <row r="12938" spans="1:4" x14ac:dyDescent="0.25">
      <c r="A12938"/>
      <c r="B12938"/>
      <c r="C12938"/>
      <c r="D12938"/>
    </row>
    <row r="12939" spans="1:4" x14ac:dyDescent="0.25">
      <c r="A12939"/>
      <c r="B12939"/>
      <c r="C12939"/>
      <c r="D12939"/>
    </row>
    <row r="12940" spans="1:4" x14ac:dyDescent="0.25">
      <c r="A12940"/>
      <c r="B12940"/>
      <c r="C12940"/>
      <c r="D12940"/>
    </row>
    <row r="12941" spans="1:4" x14ac:dyDescent="0.25">
      <c r="A12941"/>
      <c r="B12941"/>
      <c r="C12941"/>
      <c r="D12941"/>
    </row>
    <row r="12942" spans="1:4" x14ac:dyDescent="0.25">
      <c r="A12942"/>
      <c r="B12942"/>
      <c r="C12942"/>
      <c r="D12942"/>
    </row>
    <row r="12943" spans="1:4" x14ac:dyDescent="0.25">
      <c r="A12943"/>
      <c r="B12943"/>
      <c r="C12943"/>
      <c r="D12943"/>
    </row>
    <row r="12944" spans="1:4" x14ac:dyDescent="0.25">
      <c r="A12944"/>
      <c r="B12944"/>
      <c r="C12944"/>
      <c r="D12944"/>
    </row>
    <row r="12945" spans="1:4" x14ac:dyDescent="0.25">
      <c r="A12945"/>
      <c r="B12945"/>
      <c r="C12945"/>
      <c r="D12945"/>
    </row>
    <row r="12946" spans="1:4" x14ac:dyDescent="0.25">
      <c r="A12946"/>
      <c r="B12946"/>
      <c r="C12946"/>
      <c r="D12946"/>
    </row>
    <row r="12947" spans="1:4" x14ac:dyDescent="0.25">
      <c r="A12947"/>
      <c r="B12947"/>
      <c r="C12947"/>
      <c r="D12947"/>
    </row>
    <row r="12948" spans="1:4" x14ac:dyDescent="0.25">
      <c r="A12948"/>
      <c r="B12948"/>
      <c r="C12948"/>
      <c r="D12948"/>
    </row>
    <row r="12949" spans="1:4" x14ac:dyDescent="0.25">
      <c r="A12949"/>
      <c r="B12949"/>
      <c r="C12949"/>
      <c r="D12949"/>
    </row>
    <row r="12950" spans="1:4" x14ac:dyDescent="0.25">
      <c r="A12950"/>
      <c r="B12950"/>
      <c r="C12950"/>
      <c r="D12950"/>
    </row>
    <row r="12951" spans="1:4" x14ac:dyDescent="0.25">
      <c r="A12951"/>
      <c r="B12951"/>
      <c r="C12951"/>
      <c r="D12951"/>
    </row>
    <row r="12952" spans="1:4" x14ac:dyDescent="0.25">
      <c r="A12952"/>
      <c r="B12952"/>
      <c r="C12952"/>
      <c r="D12952"/>
    </row>
    <row r="12953" spans="1:4" x14ac:dyDescent="0.25">
      <c r="A12953"/>
      <c r="B12953"/>
      <c r="C12953"/>
      <c r="D12953"/>
    </row>
    <row r="12954" spans="1:4" x14ac:dyDescent="0.25">
      <c r="A12954"/>
      <c r="B12954"/>
      <c r="C12954"/>
      <c r="D12954"/>
    </row>
    <row r="12955" spans="1:4" x14ac:dyDescent="0.25">
      <c r="A12955"/>
      <c r="B12955"/>
      <c r="C12955"/>
      <c r="D12955"/>
    </row>
    <row r="12956" spans="1:4" x14ac:dyDescent="0.25">
      <c r="A12956"/>
      <c r="B12956"/>
      <c r="C12956"/>
      <c r="D12956"/>
    </row>
    <row r="12957" spans="1:4" x14ac:dyDescent="0.25">
      <c r="A12957"/>
      <c r="B12957"/>
      <c r="C12957"/>
      <c r="D12957"/>
    </row>
    <row r="12958" spans="1:4" x14ac:dyDescent="0.25">
      <c r="A12958"/>
      <c r="B12958"/>
      <c r="C12958"/>
      <c r="D12958"/>
    </row>
    <row r="12959" spans="1:4" x14ac:dyDescent="0.25">
      <c r="A12959"/>
      <c r="B12959"/>
      <c r="C12959"/>
      <c r="D12959"/>
    </row>
    <row r="12960" spans="1:4" x14ac:dyDescent="0.25">
      <c r="A12960"/>
      <c r="B12960"/>
      <c r="C12960"/>
      <c r="D12960"/>
    </row>
    <row r="12961" spans="1:4" x14ac:dyDescent="0.25">
      <c r="A12961"/>
      <c r="B12961"/>
      <c r="C12961"/>
      <c r="D12961"/>
    </row>
    <row r="12962" spans="1:4" x14ac:dyDescent="0.25">
      <c r="A12962"/>
      <c r="B12962"/>
      <c r="C12962"/>
      <c r="D12962"/>
    </row>
    <row r="12963" spans="1:4" x14ac:dyDescent="0.25">
      <c r="A12963"/>
      <c r="B12963"/>
      <c r="C12963"/>
      <c r="D12963"/>
    </row>
    <row r="12964" spans="1:4" x14ac:dyDescent="0.25">
      <c r="A12964"/>
      <c r="B12964"/>
      <c r="C12964"/>
      <c r="D12964"/>
    </row>
    <row r="12965" spans="1:4" x14ac:dyDescent="0.25">
      <c r="A12965"/>
      <c r="B12965"/>
      <c r="C12965"/>
      <c r="D12965"/>
    </row>
    <row r="12966" spans="1:4" x14ac:dyDescent="0.25">
      <c r="A12966"/>
      <c r="B12966"/>
      <c r="C12966"/>
      <c r="D12966"/>
    </row>
    <row r="12967" spans="1:4" x14ac:dyDescent="0.25">
      <c r="A12967"/>
      <c r="B12967"/>
      <c r="C12967"/>
      <c r="D12967"/>
    </row>
    <row r="12968" spans="1:4" x14ac:dyDescent="0.25">
      <c r="A12968"/>
      <c r="B12968"/>
      <c r="C12968"/>
      <c r="D12968"/>
    </row>
    <row r="12969" spans="1:4" x14ac:dyDescent="0.25">
      <c r="A12969"/>
      <c r="B12969"/>
      <c r="C12969"/>
      <c r="D12969"/>
    </row>
    <row r="12970" spans="1:4" x14ac:dyDescent="0.25">
      <c r="A12970"/>
      <c r="B12970"/>
      <c r="C12970"/>
      <c r="D12970"/>
    </row>
    <row r="12971" spans="1:4" x14ac:dyDescent="0.25">
      <c r="A12971"/>
      <c r="B12971"/>
      <c r="C12971"/>
      <c r="D12971"/>
    </row>
    <row r="12972" spans="1:4" x14ac:dyDescent="0.25">
      <c r="A12972"/>
      <c r="B12972"/>
      <c r="C12972"/>
      <c r="D12972"/>
    </row>
    <row r="12973" spans="1:4" x14ac:dyDescent="0.25">
      <c r="A12973"/>
      <c r="B12973"/>
      <c r="C12973"/>
      <c r="D12973"/>
    </row>
    <row r="12974" spans="1:4" x14ac:dyDescent="0.25">
      <c r="A12974"/>
      <c r="B12974"/>
      <c r="C12974"/>
      <c r="D12974"/>
    </row>
    <row r="12975" spans="1:4" x14ac:dyDescent="0.25">
      <c r="A12975"/>
      <c r="B12975"/>
      <c r="C12975"/>
      <c r="D12975"/>
    </row>
    <row r="12976" spans="1:4" x14ac:dyDescent="0.25">
      <c r="A12976"/>
      <c r="B12976"/>
      <c r="C12976"/>
      <c r="D12976"/>
    </row>
    <row r="12977" spans="1:4" x14ac:dyDescent="0.25">
      <c r="A12977"/>
      <c r="B12977"/>
      <c r="C12977"/>
      <c r="D12977"/>
    </row>
    <row r="12978" spans="1:4" x14ac:dyDescent="0.25">
      <c r="A12978"/>
      <c r="B12978"/>
      <c r="C12978"/>
      <c r="D12978"/>
    </row>
    <row r="12979" spans="1:4" x14ac:dyDescent="0.25">
      <c r="A12979"/>
      <c r="B12979"/>
      <c r="C12979"/>
      <c r="D12979"/>
    </row>
    <row r="12980" spans="1:4" x14ac:dyDescent="0.25">
      <c r="A12980"/>
      <c r="B12980"/>
      <c r="C12980"/>
      <c r="D12980"/>
    </row>
    <row r="12981" spans="1:4" x14ac:dyDescent="0.25">
      <c r="A12981"/>
      <c r="B12981"/>
      <c r="C12981"/>
      <c r="D12981"/>
    </row>
    <row r="12982" spans="1:4" x14ac:dyDescent="0.25">
      <c r="A12982"/>
      <c r="B12982"/>
      <c r="C12982"/>
      <c r="D12982"/>
    </row>
    <row r="12983" spans="1:4" x14ac:dyDescent="0.25">
      <c r="A12983"/>
      <c r="B12983"/>
      <c r="C12983"/>
      <c r="D12983"/>
    </row>
    <row r="12984" spans="1:4" x14ac:dyDescent="0.25">
      <c r="A12984"/>
      <c r="B12984"/>
      <c r="C12984"/>
      <c r="D12984"/>
    </row>
    <row r="12985" spans="1:4" x14ac:dyDescent="0.25">
      <c r="A12985"/>
      <c r="B12985"/>
      <c r="C12985"/>
      <c r="D12985"/>
    </row>
    <row r="12986" spans="1:4" x14ac:dyDescent="0.25">
      <c r="A12986"/>
      <c r="B12986"/>
      <c r="C12986"/>
      <c r="D12986"/>
    </row>
    <row r="12987" spans="1:4" x14ac:dyDescent="0.25">
      <c r="A12987"/>
      <c r="B12987"/>
      <c r="C12987"/>
      <c r="D12987"/>
    </row>
    <row r="12988" spans="1:4" x14ac:dyDescent="0.25">
      <c r="A12988"/>
      <c r="B12988"/>
      <c r="C12988"/>
      <c r="D12988"/>
    </row>
    <row r="12989" spans="1:4" x14ac:dyDescent="0.25">
      <c r="A12989"/>
      <c r="B12989"/>
      <c r="C12989"/>
      <c r="D12989"/>
    </row>
    <row r="12990" spans="1:4" x14ac:dyDescent="0.25">
      <c r="A12990"/>
      <c r="B12990"/>
      <c r="C12990"/>
      <c r="D12990"/>
    </row>
    <row r="12991" spans="1:4" x14ac:dyDescent="0.25">
      <c r="A12991"/>
      <c r="B12991"/>
      <c r="C12991"/>
      <c r="D12991"/>
    </row>
    <row r="12992" spans="1:4" x14ac:dyDescent="0.25">
      <c r="A12992"/>
      <c r="B12992"/>
      <c r="C12992"/>
      <c r="D12992"/>
    </row>
    <row r="12993" spans="1:4" x14ac:dyDescent="0.25">
      <c r="A12993"/>
      <c r="B12993"/>
      <c r="C12993"/>
      <c r="D12993"/>
    </row>
    <row r="12994" spans="1:4" x14ac:dyDescent="0.25">
      <c r="A12994"/>
      <c r="B12994"/>
      <c r="C12994"/>
      <c r="D12994"/>
    </row>
    <row r="12995" spans="1:4" x14ac:dyDescent="0.25">
      <c r="A12995"/>
      <c r="B12995"/>
      <c r="C12995"/>
      <c r="D12995"/>
    </row>
    <row r="12996" spans="1:4" x14ac:dyDescent="0.25">
      <c r="A12996"/>
      <c r="B12996"/>
      <c r="C12996"/>
      <c r="D12996"/>
    </row>
    <row r="12997" spans="1:4" x14ac:dyDescent="0.25">
      <c r="A12997"/>
      <c r="B12997"/>
      <c r="C12997"/>
      <c r="D12997"/>
    </row>
    <row r="12998" spans="1:4" x14ac:dyDescent="0.25">
      <c r="A12998"/>
      <c r="B12998"/>
      <c r="C12998"/>
      <c r="D12998"/>
    </row>
    <row r="12999" spans="1:4" x14ac:dyDescent="0.25">
      <c r="A12999"/>
      <c r="B12999"/>
      <c r="C12999"/>
      <c r="D12999"/>
    </row>
    <row r="13000" spans="1:4" x14ac:dyDescent="0.25">
      <c r="A13000"/>
      <c r="B13000"/>
      <c r="C13000"/>
      <c r="D13000"/>
    </row>
    <row r="13001" spans="1:4" x14ac:dyDescent="0.25">
      <c r="A13001"/>
      <c r="B13001"/>
      <c r="C13001"/>
      <c r="D13001"/>
    </row>
    <row r="13002" spans="1:4" x14ac:dyDescent="0.25">
      <c r="A13002"/>
      <c r="B13002"/>
      <c r="C13002"/>
      <c r="D13002"/>
    </row>
    <row r="13003" spans="1:4" x14ac:dyDescent="0.25">
      <c r="A13003"/>
      <c r="B13003"/>
      <c r="C13003"/>
      <c r="D13003"/>
    </row>
    <row r="13004" spans="1:4" x14ac:dyDescent="0.25">
      <c r="A13004"/>
      <c r="B13004"/>
      <c r="C13004"/>
      <c r="D13004"/>
    </row>
    <row r="13005" spans="1:4" x14ac:dyDescent="0.25">
      <c r="A13005"/>
      <c r="B13005"/>
      <c r="C13005"/>
      <c r="D13005"/>
    </row>
    <row r="13006" spans="1:4" x14ac:dyDescent="0.25">
      <c r="A13006"/>
      <c r="B13006"/>
      <c r="C13006"/>
      <c r="D13006"/>
    </row>
    <row r="13007" spans="1:4" x14ac:dyDescent="0.25">
      <c r="A13007"/>
      <c r="B13007"/>
      <c r="C13007"/>
      <c r="D13007"/>
    </row>
    <row r="13008" spans="1:4" x14ac:dyDescent="0.25">
      <c r="A13008"/>
      <c r="B13008"/>
      <c r="C13008"/>
      <c r="D13008"/>
    </row>
    <row r="13009" spans="1:4" x14ac:dyDescent="0.25">
      <c r="A13009"/>
      <c r="B13009"/>
      <c r="C13009"/>
      <c r="D13009"/>
    </row>
    <row r="13010" spans="1:4" x14ac:dyDescent="0.25">
      <c r="A13010"/>
      <c r="B13010"/>
      <c r="C13010"/>
      <c r="D13010"/>
    </row>
    <row r="13011" spans="1:4" x14ac:dyDescent="0.25">
      <c r="A13011"/>
      <c r="B13011"/>
      <c r="C13011"/>
      <c r="D13011"/>
    </row>
    <row r="13012" spans="1:4" x14ac:dyDescent="0.25">
      <c r="A13012"/>
      <c r="B13012"/>
      <c r="C13012"/>
      <c r="D13012"/>
    </row>
    <row r="13013" spans="1:4" x14ac:dyDescent="0.25">
      <c r="A13013"/>
      <c r="B13013"/>
      <c r="C13013"/>
      <c r="D13013"/>
    </row>
    <row r="13014" spans="1:4" x14ac:dyDescent="0.25">
      <c r="A13014"/>
      <c r="B13014"/>
      <c r="C13014"/>
      <c r="D13014"/>
    </row>
    <row r="13015" spans="1:4" x14ac:dyDescent="0.25">
      <c r="A13015"/>
      <c r="B13015"/>
      <c r="C13015"/>
      <c r="D13015"/>
    </row>
    <row r="13016" spans="1:4" x14ac:dyDescent="0.25">
      <c r="A13016"/>
      <c r="B13016"/>
      <c r="C13016"/>
      <c r="D13016"/>
    </row>
    <row r="13017" spans="1:4" x14ac:dyDescent="0.25">
      <c r="A13017"/>
      <c r="B13017"/>
      <c r="C13017"/>
      <c r="D13017"/>
    </row>
    <row r="13018" spans="1:4" x14ac:dyDescent="0.25">
      <c r="A13018"/>
      <c r="B13018"/>
      <c r="C13018"/>
      <c r="D13018"/>
    </row>
    <row r="13019" spans="1:4" x14ac:dyDescent="0.25">
      <c r="A13019"/>
      <c r="B13019"/>
      <c r="C13019"/>
      <c r="D13019"/>
    </row>
    <row r="13020" spans="1:4" x14ac:dyDescent="0.25">
      <c r="A13020"/>
      <c r="B13020"/>
      <c r="C13020"/>
      <c r="D13020"/>
    </row>
    <row r="13021" spans="1:4" x14ac:dyDescent="0.25">
      <c r="A13021"/>
      <c r="B13021"/>
      <c r="C13021"/>
      <c r="D13021"/>
    </row>
    <row r="13022" spans="1:4" x14ac:dyDescent="0.25">
      <c r="A13022"/>
      <c r="B13022"/>
      <c r="C13022"/>
      <c r="D13022"/>
    </row>
    <row r="13023" spans="1:4" x14ac:dyDescent="0.25">
      <c r="A13023"/>
      <c r="B13023"/>
      <c r="C13023"/>
      <c r="D13023"/>
    </row>
    <row r="13024" spans="1:4" x14ac:dyDescent="0.25">
      <c r="A13024"/>
      <c r="B13024"/>
      <c r="C13024"/>
      <c r="D13024"/>
    </row>
    <row r="13025" spans="1:4" x14ac:dyDescent="0.25">
      <c r="A13025"/>
      <c r="B13025"/>
      <c r="C13025"/>
      <c r="D13025"/>
    </row>
    <row r="13026" spans="1:4" x14ac:dyDescent="0.25">
      <c r="A13026"/>
      <c r="B13026"/>
      <c r="C13026"/>
      <c r="D13026"/>
    </row>
    <row r="13027" spans="1:4" x14ac:dyDescent="0.25">
      <c r="A13027"/>
      <c r="B13027"/>
      <c r="C13027"/>
      <c r="D13027"/>
    </row>
    <row r="13028" spans="1:4" x14ac:dyDescent="0.25">
      <c r="A13028"/>
      <c r="B13028"/>
      <c r="C13028"/>
      <c r="D13028"/>
    </row>
    <row r="13029" spans="1:4" x14ac:dyDescent="0.25">
      <c r="A13029"/>
      <c r="B13029"/>
      <c r="C13029"/>
      <c r="D13029"/>
    </row>
    <row r="13030" spans="1:4" x14ac:dyDescent="0.25">
      <c r="A13030"/>
      <c r="B13030"/>
      <c r="C13030"/>
      <c r="D13030"/>
    </row>
    <row r="13031" spans="1:4" x14ac:dyDescent="0.25">
      <c r="A13031"/>
      <c r="B13031"/>
      <c r="C13031"/>
      <c r="D13031"/>
    </row>
    <row r="13032" spans="1:4" x14ac:dyDescent="0.25">
      <c r="A13032"/>
      <c r="B13032"/>
      <c r="C13032"/>
      <c r="D13032"/>
    </row>
    <row r="13033" spans="1:4" x14ac:dyDescent="0.25">
      <c r="A13033"/>
      <c r="B13033"/>
      <c r="C13033"/>
      <c r="D13033"/>
    </row>
    <row r="13034" spans="1:4" x14ac:dyDescent="0.25">
      <c r="A13034"/>
      <c r="B13034"/>
      <c r="C13034"/>
      <c r="D13034"/>
    </row>
    <row r="13035" spans="1:4" x14ac:dyDescent="0.25">
      <c r="A13035"/>
      <c r="B13035"/>
      <c r="C13035"/>
      <c r="D13035"/>
    </row>
    <row r="13036" spans="1:4" x14ac:dyDescent="0.25">
      <c r="A13036"/>
      <c r="B13036"/>
      <c r="C13036"/>
      <c r="D13036"/>
    </row>
    <row r="13037" spans="1:4" x14ac:dyDescent="0.25">
      <c r="A13037"/>
      <c r="B13037"/>
      <c r="C13037"/>
      <c r="D13037"/>
    </row>
    <row r="13038" spans="1:4" x14ac:dyDescent="0.25">
      <c r="A13038"/>
      <c r="B13038"/>
      <c r="C13038"/>
      <c r="D13038"/>
    </row>
    <row r="13039" spans="1:4" x14ac:dyDescent="0.25">
      <c r="A13039"/>
      <c r="B13039"/>
      <c r="C13039"/>
      <c r="D13039"/>
    </row>
    <row r="13040" spans="1:4" x14ac:dyDescent="0.25">
      <c r="A13040"/>
      <c r="B13040"/>
      <c r="C13040"/>
      <c r="D13040"/>
    </row>
    <row r="13041" spans="1:4" x14ac:dyDescent="0.25">
      <c r="A13041"/>
      <c r="B13041"/>
      <c r="C13041"/>
      <c r="D13041"/>
    </row>
    <row r="13042" spans="1:4" x14ac:dyDescent="0.25">
      <c r="A13042"/>
      <c r="B13042"/>
      <c r="C13042"/>
      <c r="D13042"/>
    </row>
    <row r="13043" spans="1:4" x14ac:dyDescent="0.25">
      <c r="A13043"/>
      <c r="B13043"/>
      <c r="C13043"/>
      <c r="D13043"/>
    </row>
    <row r="13044" spans="1:4" x14ac:dyDescent="0.25">
      <c r="A13044"/>
      <c r="B13044"/>
      <c r="C13044"/>
      <c r="D13044"/>
    </row>
    <row r="13045" spans="1:4" x14ac:dyDescent="0.25">
      <c r="A13045"/>
      <c r="B13045"/>
      <c r="C13045"/>
      <c r="D13045"/>
    </row>
    <row r="13046" spans="1:4" x14ac:dyDescent="0.25">
      <c r="A13046"/>
      <c r="B13046"/>
      <c r="C13046"/>
      <c r="D13046"/>
    </row>
    <row r="13047" spans="1:4" x14ac:dyDescent="0.25">
      <c r="A13047"/>
      <c r="B13047"/>
      <c r="C13047"/>
      <c r="D13047"/>
    </row>
    <row r="13048" spans="1:4" x14ac:dyDescent="0.25">
      <c r="A13048"/>
      <c r="B13048"/>
      <c r="C13048"/>
      <c r="D13048"/>
    </row>
    <row r="13049" spans="1:4" x14ac:dyDescent="0.25">
      <c r="A13049"/>
      <c r="B13049"/>
      <c r="C13049"/>
      <c r="D13049"/>
    </row>
    <row r="13050" spans="1:4" x14ac:dyDescent="0.25">
      <c r="A13050"/>
      <c r="B13050"/>
      <c r="C13050"/>
      <c r="D13050"/>
    </row>
    <row r="13051" spans="1:4" x14ac:dyDescent="0.25">
      <c r="A13051"/>
      <c r="B13051"/>
      <c r="C13051"/>
      <c r="D13051"/>
    </row>
    <row r="13052" spans="1:4" x14ac:dyDescent="0.25">
      <c r="A13052"/>
      <c r="B13052"/>
      <c r="C13052"/>
      <c r="D13052"/>
    </row>
    <row r="13053" spans="1:4" x14ac:dyDescent="0.25">
      <c r="A13053"/>
      <c r="B13053"/>
      <c r="C13053"/>
      <c r="D13053"/>
    </row>
    <row r="13054" spans="1:4" x14ac:dyDescent="0.25">
      <c r="A13054"/>
      <c r="B13054"/>
      <c r="C13054"/>
      <c r="D13054"/>
    </row>
    <row r="13055" spans="1:4" x14ac:dyDescent="0.25">
      <c r="A13055"/>
      <c r="B13055"/>
      <c r="C13055"/>
      <c r="D13055"/>
    </row>
    <row r="13056" spans="1:4" x14ac:dyDescent="0.25">
      <c r="A13056"/>
      <c r="B13056"/>
      <c r="C13056"/>
      <c r="D13056"/>
    </row>
    <row r="13057" spans="1:4" x14ac:dyDescent="0.25">
      <c r="A13057"/>
      <c r="B13057"/>
      <c r="C13057"/>
      <c r="D13057"/>
    </row>
    <row r="13058" spans="1:4" x14ac:dyDescent="0.25">
      <c r="A13058"/>
      <c r="B13058"/>
      <c r="C13058"/>
      <c r="D13058"/>
    </row>
    <row r="13059" spans="1:4" x14ac:dyDescent="0.25">
      <c r="A13059"/>
      <c r="B13059"/>
      <c r="C13059"/>
      <c r="D13059"/>
    </row>
    <row r="13060" spans="1:4" x14ac:dyDescent="0.25">
      <c r="A13060"/>
      <c r="B13060"/>
      <c r="C13060"/>
      <c r="D13060"/>
    </row>
    <row r="13061" spans="1:4" x14ac:dyDescent="0.25">
      <c r="A13061"/>
      <c r="B13061"/>
      <c r="C13061"/>
      <c r="D13061"/>
    </row>
    <row r="13062" spans="1:4" x14ac:dyDescent="0.25">
      <c r="A13062"/>
      <c r="B13062"/>
      <c r="C13062"/>
      <c r="D13062"/>
    </row>
    <row r="13063" spans="1:4" x14ac:dyDescent="0.25">
      <c r="A13063"/>
      <c r="B13063"/>
      <c r="C13063"/>
      <c r="D13063"/>
    </row>
    <row r="13064" spans="1:4" x14ac:dyDescent="0.25">
      <c r="A13064"/>
      <c r="B13064"/>
      <c r="C13064"/>
      <c r="D13064"/>
    </row>
    <row r="13065" spans="1:4" x14ac:dyDescent="0.25">
      <c r="A13065"/>
      <c r="B13065"/>
      <c r="C13065"/>
      <c r="D13065"/>
    </row>
    <row r="13066" spans="1:4" x14ac:dyDescent="0.25">
      <c r="A13066"/>
      <c r="B13066"/>
      <c r="C13066"/>
      <c r="D13066"/>
    </row>
    <row r="13067" spans="1:4" x14ac:dyDescent="0.25">
      <c r="A13067"/>
      <c r="B13067"/>
      <c r="C13067"/>
      <c r="D13067"/>
    </row>
    <row r="13068" spans="1:4" x14ac:dyDescent="0.25">
      <c r="A13068"/>
      <c r="B13068"/>
      <c r="C13068"/>
      <c r="D13068"/>
    </row>
    <row r="13069" spans="1:4" x14ac:dyDescent="0.25">
      <c r="A13069"/>
      <c r="B13069"/>
      <c r="C13069"/>
      <c r="D13069"/>
    </row>
    <row r="13070" spans="1:4" x14ac:dyDescent="0.25">
      <c r="A13070"/>
      <c r="B13070"/>
      <c r="C13070"/>
      <c r="D13070"/>
    </row>
    <row r="13071" spans="1:4" x14ac:dyDescent="0.25">
      <c r="A13071"/>
      <c r="B13071"/>
      <c r="C13071"/>
      <c r="D13071"/>
    </row>
    <row r="13072" spans="1:4" x14ac:dyDescent="0.25">
      <c r="A13072"/>
      <c r="B13072"/>
      <c r="C13072"/>
      <c r="D13072"/>
    </row>
    <row r="13073" spans="1:4" x14ac:dyDescent="0.25">
      <c r="A13073"/>
      <c r="B13073"/>
      <c r="C13073"/>
      <c r="D13073"/>
    </row>
    <row r="13074" spans="1:4" x14ac:dyDescent="0.25">
      <c r="A13074"/>
      <c r="B13074"/>
      <c r="C13074"/>
      <c r="D13074"/>
    </row>
    <row r="13075" spans="1:4" x14ac:dyDescent="0.25">
      <c r="A13075"/>
      <c r="B13075"/>
      <c r="C13075"/>
      <c r="D13075"/>
    </row>
    <row r="13076" spans="1:4" x14ac:dyDescent="0.25">
      <c r="A13076"/>
      <c r="B13076"/>
      <c r="C13076"/>
      <c r="D13076"/>
    </row>
    <row r="13077" spans="1:4" x14ac:dyDescent="0.25">
      <c r="A13077"/>
      <c r="B13077"/>
      <c r="C13077"/>
      <c r="D13077"/>
    </row>
    <row r="13078" spans="1:4" x14ac:dyDescent="0.25">
      <c r="A13078"/>
      <c r="B13078"/>
      <c r="C13078"/>
      <c r="D13078"/>
    </row>
    <row r="13079" spans="1:4" x14ac:dyDescent="0.25">
      <c r="A13079"/>
      <c r="B13079"/>
      <c r="C13079"/>
      <c r="D13079"/>
    </row>
    <row r="13080" spans="1:4" x14ac:dyDescent="0.25">
      <c r="A13080"/>
      <c r="B13080"/>
      <c r="C13080"/>
      <c r="D13080"/>
    </row>
    <row r="13081" spans="1:4" x14ac:dyDescent="0.25">
      <c r="A13081"/>
      <c r="B13081"/>
      <c r="C13081"/>
      <c r="D13081"/>
    </row>
    <row r="13082" spans="1:4" x14ac:dyDescent="0.25">
      <c r="A13082"/>
      <c r="B13082"/>
      <c r="C13082"/>
      <c r="D13082"/>
    </row>
    <row r="13083" spans="1:4" x14ac:dyDescent="0.25">
      <c r="A13083"/>
      <c r="B13083"/>
      <c r="C13083"/>
      <c r="D13083"/>
    </row>
    <row r="13084" spans="1:4" x14ac:dyDescent="0.25">
      <c r="A13084"/>
      <c r="B13084"/>
      <c r="C13084"/>
      <c r="D13084"/>
    </row>
    <row r="13085" spans="1:4" x14ac:dyDescent="0.25">
      <c r="A13085"/>
      <c r="B13085"/>
      <c r="C13085"/>
      <c r="D13085"/>
    </row>
    <row r="13086" spans="1:4" x14ac:dyDescent="0.25">
      <c r="A13086"/>
      <c r="B13086"/>
      <c r="C13086"/>
      <c r="D13086"/>
    </row>
    <row r="13087" spans="1:4" x14ac:dyDescent="0.25">
      <c r="A13087"/>
      <c r="B13087"/>
      <c r="C13087"/>
      <c r="D13087"/>
    </row>
    <row r="13088" spans="1:4" x14ac:dyDescent="0.25">
      <c r="A13088"/>
      <c r="B13088"/>
      <c r="C13088"/>
      <c r="D13088"/>
    </row>
    <row r="13089" spans="1:4" x14ac:dyDescent="0.25">
      <c r="A13089"/>
      <c r="B13089"/>
      <c r="C13089"/>
      <c r="D13089"/>
    </row>
    <row r="13090" spans="1:4" x14ac:dyDescent="0.25">
      <c r="A13090"/>
      <c r="B13090"/>
      <c r="C13090"/>
      <c r="D13090"/>
    </row>
    <row r="13091" spans="1:4" x14ac:dyDescent="0.25">
      <c r="A13091"/>
      <c r="B13091"/>
      <c r="C13091"/>
      <c r="D13091"/>
    </row>
    <row r="13092" spans="1:4" x14ac:dyDescent="0.25">
      <c r="A13092"/>
      <c r="B13092"/>
      <c r="C13092"/>
      <c r="D13092"/>
    </row>
    <row r="13093" spans="1:4" x14ac:dyDescent="0.25">
      <c r="A13093"/>
      <c r="B13093"/>
      <c r="C13093"/>
      <c r="D13093"/>
    </row>
    <row r="13094" spans="1:4" x14ac:dyDescent="0.25">
      <c r="A13094"/>
      <c r="B13094"/>
      <c r="C13094"/>
      <c r="D13094"/>
    </row>
    <row r="13095" spans="1:4" x14ac:dyDescent="0.25">
      <c r="A13095"/>
      <c r="B13095"/>
      <c r="C13095"/>
      <c r="D13095"/>
    </row>
    <row r="13096" spans="1:4" x14ac:dyDescent="0.25">
      <c r="A13096"/>
      <c r="B13096"/>
      <c r="C13096"/>
      <c r="D13096"/>
    </row>
    <row r="13097" spans="1:4" x14ac:dyDescent="0.25">
      <c r="A13097"/>
      <c r="B13097"/>
      <c r="C13097"/>
      <c r="D13097"/>
    </row>
    <row r="13098" spans="1:4" x14ac:dyDescent="0.25">
      <c r="A13098"/>
      <c r="B13098"/>
      <c r="C13098"/>
      <c r="D13098"/>
    </row>
    <row r="13099" spans="1:4" x14ac:dyDescent="0.25">
      <c r="A13099"/>
      <c r="B13099"/>
      <c r="C13099"/>
      <c r="D13099"/>
    </row>
    <row r="13100" spans="1:4" x14ac:dyDescent="0.25">
      <c r="A13100"/>
      <c r="B13100"/>
      <c r="C13100"/>
      <c r="D13100"/>
    </row>
    <row r="13101" spans="1:4" x14ac:dyDescent="0.25">
      <c r="A13101"/>
      <c r="B13101"/>
      <c r="C13101"/>
      <c r="D13101"/>
    </row>
    <row r="13102" spans="1:4" x14ac:dyDescent="0.25">
      <c r="A13102"/>
      <c r="B13102"/>
      <c r="C13102"/>
      <c r="D13102"/>
    </row>
    <row r="13103" spans="1:4" x14ac:dyDescent="0.25">
      <c r="A13103"/>
      <c r="B13103"/>
      <c r="C13103"/>
      <c r="D13103"/>
    </row>
    <row r="13104" spans="1:4" x14ac:dyDescent="0.25">
      <c r="A13104"/>
      <c r="B13104"/>
      <c r="C13104"/>
      <c r="D13104"/>
    </row>
    <row r="13105" spans="1:4" x14ac:dyDescent="0.25">
      <c r="A13105"/>
      <c r="B13105"/>
      <c r="C13105"/>
      <c r="D13105"/>
    </row>
    <row r="13106" spans="1:4" x14ac:dyDescent="0.25">
      <c r="A13106"/>
      <c r="B13106"/>
      <c r="C13106"/>
      <c r="D13106"/>
    </row>
    <row r="13107" spans="1:4" x14ac:dyDescent="0.25">
      <c r="A13107"/>
      <c r="B13107"/>
      <c r="C13107"/>
      <c r="D13107"/>
    </row>
    <row r="13108" spans="1:4" x14ac:dyDescent="0.25">
      <c r="A13108"/>
      <c r="B13108"/>
      <c r="C13108"/>
      <c r="D13108"/>
    </row>
    <row r="13109" spans="1:4" x14ac:dyDescent="0.25">
      <c r="A13109"/>
      <c r="B13109"/>
      <c r="C13109"/>
      <c r="D13109"/>
    </row>
    <row r="13110" spans="1:4" x14ac:dyDescent="0.25">
      <c r="A13110"/>
      <c r="B13110"/>
      <c r="C13110"/>
      <c r="D13110"/>
    </row>
    <row r="13111" spans="1:4" x14ac:dyDescent="0.25">
      <c r="A13111"/>
      <c r="B13111"/>
      <c r="C13111"/>
      <c r="D13111"/>
    </row>
    <row r="13112" spans="1:4" x14ac:dyDescent="0.25">
      <c r="A13112"/>
      <c r="B13112"/>
      <c r="C13112"/>
      <c r="D13112"/>
    </row>
    <row r="13113" spans="1:4" x14ac:dyDescent="0.25">
      <c r="A13113"/>
      <c r="B13113"/>
      <c r="C13113"/>
      <c r="D13113"/>
    </row>
    <row r="13114" spans="1:4" x14ac:dyDescent="0.25">
      <c r="A13114"/>
      <c r="B13114"/>
      <c r="C13114"/>
      <c r="D13114"/>
    </row>
    <row r="13115" spans="1:4" x14ac:dyDescent="0.25">
      <c r="A13115"/>
      <c r="B13115"/>
      <c r="C13115"/>
      <c r="D13115"/>
    </row>
    <row r="13116" spans="1:4" x14ac:dyDescent="0.25">
      <c r="A13116"/>
      <c r="B13116"/>
      <c r="C13116"/>
      <c r="D13116"/>
    </row>
    <row r="13117" spans="1:4" x14ac:dyDescent="0.25">
      <c r="A13117"/>
      <c r="B13117"/>
      <c r="C13117"/>
      <c r="D13117"/>
    </row>
    <row r="13118" spans="1:4" x14ac:dyDescent="0.25">
      <c r="A13118"/>
      <c r="B13118"/>
      <c r="C13118"/>
      <c r="D13118"/>
    </row>
    <row r="13119" spans="1:4" x14ac:dyDescent="0.25">
      <c r="A13119"/>
      <c r="B13119"/>
      <c r="C13119"/>
      <c r="D13119"/>
    </row>
    <row r="13120" spans="1:4" x14ac:dyDescent="0.25">
      <c r="A13120"/>
      <c r="B13120"/>
      <c r="C13120"/>
      <c r="D13120"/>
    </row>
    <row r="13121" spans="1:4" x14ac:dyDescent="0.25">
      <c r="A13121"/>
      <c r="B13121"/>
      <c r="C13121"/>
      <c r="D13121"/>
    </row>
    <row r="13122" spans="1:4" x14ac:dyDescent="0.25">
      <c r="A13122"/>
      <c r="B13122"/>
      <c r="C13122"/>
      <c r="D13122"/>
    </row>
    <row r="13123" spans="1:4" x14ac:dyDescent="0.25">
      <c r="A13123"/>
      <c r="B13123"/>
      <c r="C13123"/>
      <c r="D13123"/>
    </row>
    <row r="13124" spans="1:4" x14ac:dyDescent="0.25">
      <c r="A13124"/>
      <c r="B13124"/>
      <c r="C13124"/>
      <c r="D13124"/>
    </row>
    <row r="13125" spans="1:4" x14ac:dyDescent="0.25">
      <c r="A13125"/>
      <c r="B13125"/>
      <c r="C13125"/>
      <c r="D13125"/>
    </row>
    <row r="13126" spans="1:4" x14ac:dyDescent="0.25">
      <c r="A13126"/>
      <c r="B13126"/>
      <c r="C13126"/>
      <c r="D13126"/>
    </row>
    <row r="13127" spans="1:4" x14ac:dyDescent="0.25">
      <c r="A13127"/>
      <c r="B13127"/>
      <c r="C13127"/>
      <c r="D13127"/>
    </row>
    <row r="13128" spans="1:4" x14ac:dyDescent="0.25">
      <c r="A13128"/>
      <c r="B13128"/>
      <c r="C13128"/>
      <c r="D13128"/>
    </row>
    <row r="13129" spans="1:4" x14ac:dyDescent="0.25">
      <c r="A13129"/>
      <c r="B13129"/>
      <c r="C13129"/>
      <c r="D13129"/>
    </row>
    <row r="13130" spans="1:4" x14ac:dyDescent="0.25">
      <c r="A13130"/>
      <c r="B13130"/>
      <c r="C13130"/>
      <c r="D13130"/>
    </row>
    <row r="13131" spans="1:4" x14ac:dyDescent="0.25">
      <c r="A13131"/>
      <c r="B13131"/>
      <c r="C13131"/>
      <c r="D13131"/>
    </row>
    <row r="13132" spans="1:4" x14ac:dyDescent="0.25">
      <c r="A13132"/>
      <c r="B13132"/>
      <c r="C13132"/>
      <c r="D13132"/>
    </row>
    <row r="13133" spans="1:4" x14ac:dyDescent="0.25">
      <c r="A13133"/>
      <c r="B13133"/>
      <c r="C13133"/>
      <c r="D13133"/>
    </row>
    <row r="13134" spans="1:4" x14ac:dyDescent="0.25">
      <c r="A13134"/>
      <c r="B13134"/>
      <c r="C13134"/>
      <c r="D13134"/>
    </row>
    <row r="13135" spans="1:4" x14ac:dyDescent="0.25">
      <c r="A13135"/>
      <c r="B13135"/>
      <c r="C13135"/>
      <c r="D13135"/>
    </row>
    <row r="13136" spans="1:4" x14ac:dyDescent="0.25">
      <c r="A13136"/>
      <c r="B13136"/>
      <c r="C13136"/>
      <c r="D13136"/>
    </row>
    <row r="13137" spans="1:4" x14ac:dyDescent="0.25">
      <c r="A13137"/>
      <c r="B13137"/>
      <c r="C13137"/>
      <c r="D13137"/>
    </row>
    <row r="13138" spans="1:4" x14ac:dyDescent="0.25">
      <c r="A13138"/>
      <c r="B13138"/>
      <c r="C13138"/>
      <c r="D13138"/>
    </row>
    <row r="13139" spans="1:4" x14ac:dyDescent="0.25">
      <c r="A13139"/>
      <c r="B13139"/>
      <c r="C13139"/>
      <c r="D13139"/>
    </row>
    <row r="13140" spans="1:4" x14ac:dyDescent="0.25">
      <c r="A13140"/>
      <c r="B13140"/>
      <c r="C13140"/>
      <c r="D13140"/>
    </row>
    <row r="13141" spans="1:4" x14ac:dyDescent="0.25">
      <c r="A13141"/>
      <c r="B13141"/>
      <c r="C13141"/>
      <c r="D13141"/>
    </row>
    <row r="13142" spans="1:4" x14ac:dyDescent="0.25">
      <c r="A13142"/>
      <c r="B13142"/>
      <c r="C13142"/>
      <c r="D13142"/>
    </row>
    <row r="13143" spans="1:4" x14ac:dyDescent="0.25">
      <c r="A13143"/>
      <c r="B13143"/>
      <c r="C13143"/>
      <c r="D13143"/>
    </row>
    <row r="13144" spans="1:4" x14ac:dyDescent="0.25">
      <c r="A13144"/>
      <c r="B13144"/>
      <c r="C13144"/>
      <c r="D13144"/>
    </row>
    <row r="13145" spans="1:4" x14ac:dyDescent="0.25">
      <c r="A13145"/>
      <c r="B13145"/>
      <c r="C13145"/>
      <c r="D13145"/>
    </row>
    <row r="13146" spans="1:4" x14ac:dyDescent="0.25">
      <c r="A13146"/>
      <c r="B13146"/>
      <c r="C13146"/>
      <c r="D13146"/>
    </row>
    <row r="13147" spans="1:4" x14ac:dyDescent="0.25">
      <c r="A13147"/>
      <c r="B13147"/>
      <c r="C13147"/>
      <c r="D13147"/>
    </row>
    <row r="13148" spans="1:4" x14ac:dyDescent="0.25">
      <c r="A13148"/>
      <c r="B13148"/>
      <c r="C13148"/>
      <c r="D13148"/>
    </row>
    <row r="13149" spans="1:4" x14ac:dyDescent="0.25">
      <c r="A13149"/>
      <c r="B13149"/>
      <c r="C13149"/>
      <c r="D13149"/>
    </row>
    <row r="13150" spans="1:4" x14ac:dyDescent="0.25">
      <c r="A13150"/>
      <c r="B13150"/>
      <c r="C13150"/>
      <c r="D13150"/>
    </row>
    <row r="13151" spans="1:4" x14ac:dyDescent="0.25">
      <c r="A13151"/>
      <c r="B13151"/>
      <c r="C13151"/>
      <c r="D13151"/>
    </row>
    <row r="13152" spans="1:4" x14ac:dyDescent="0.25">
      <c r="A13152"/>
      <c r="B13152"/>
      <c r="C13152"/>
      <c r="D13152"/>
    </row>
    <row r="13153" spans="1:4" x14ac:dyDescent="0.25">
      <c r="A13153"/>
      <c r="B13153"/>
      <c r="C13153"/>
      <c r="D13153"/>
    </row>
    <row r="13154" spans="1:4" x14ac:dyDescent="0.25">
      <c r="A13154"/>
      <c r="B13154"/>
      <c r="C13154"/>
      <c r="D13154"/>
    </row>
    <row r="13155" spans="1:4" x14ac:dyDescent="0.25">
      <c r="A13155"/>
      <c r="B13155"/>
      <c r="C13155"/>
      <c r="D13155"/>
    </row>
    <row r="13156" spans="1:4" x14ac:dyDescent="0.25">
      <c r="A13156"/>
      <c r="B13156"/>
      <c r="C13156"/>
      <c r="D13156"/>
    </row>
    <row r="13157" spans="1:4" x14ac:dyDescent="0.25">
      <c r="A13157"/>
      <c r="B13157"/>
      <c r="C13157"/>
      <c r="D13157"/>
    </row>
    <row r="13158" spans="1:4" x14ac:dyDescent="0.25">
      <c r="A13158"/>
      <c r="B13158"/>
      <c r="C13158"/>
      <c r="D13158"/>
    </row>
    <row r="13159" spans="1:4" x14ac:dyDescent="0.25">
      <c r="A13159"/>
      <c r="B13159"/>
      <c r="C13159"/>
      <c r="D13159"/>
    </row>
    <row r="13160" spans="1:4" x14ac:dyDescent="0.25">
      <c r="A13160"/>
      <c r="B13160"/>
      <c r="C13160"/>
      <c r="D13160"/>
    </row>
    <row r="13161" spans="1:4" x14ac:dyDescent="0.25">
      <c r="A13161"/>
      <c r="B13161"/>
      <c r="C13161"/>
      <c r="D13161"/>
    </row>
    <row r="13162" spans="1:4" x14ac:dyDescent="0.25">
      <c r="A13162"/>
      <c r="B13162"/>
      <c r="C13162"/>
      <c r="D13162"/>
    </row>
    <row r="13163" spans="1:4" x14ac:dyDescent="0.25">
      <c r="A13163"/>
      <c r="B13163"/>
      <c r="C13163"/>
      <c r="D13163"/>
    </row>
    <row r="13164" spans="1:4" x14ac:dyDescent="0.25">
      <c r="A13164"/>
      <c r="B13164"/>
      <c r="C13164"/>
      <c r="D13164"/>
    </row>
    <row r="13165" spans="1:4" x14ac:dyDescent="0.25">
      <c r="A13165"/>
      <c r="B13165"/>
      <c r="C13165"/>
      <c r="D13165"/>
    </row>
    <row r="13166" spans="1:4" x14ac:dyDescent="0.25">
      <c r="A13166"/>
      <c r="B13166"/>
      <c r="C13166"/>
      <c r="D13166"/>
    </row>
    <row r="13167" spans="1:4" x14ac:dyDescent="0.25">
      <c r="A13167"/>
      <c r="B13167"/>
      <c r="C13167"/>
      <c r="D13167"/>
    </row>
    <row r="13168" spans="1:4" x14ac:dyDescent="0.25">
      <c r="A13168"/>
      <c r="B13168"/>
      <c r="C13168"/>
      <c r="D13168"/>
    </row>
    <row r="13169" spans="1:4" x14ac:dyDescent="0.25">
      <c r="A13169"/>
      <c r="B13169"/>
      <c r="C13169"/>
      <c r="D13169"/>
    </row>
    <row r="13170" spans="1:4" x14ac:dyDescent="0.25">
      <c r="A13170"/>
      <c r="B13170"/>
      <c r="C13170"/>
      <c r="D13170"/>
    </row>
    <row r="13171" spans="1:4" x14ac:dyDescent="0.25">
      <c r="A13171"/>
      <c r="B13171"/>
      <c r="C13171"/>
      <c r="D13171"/>
    </row>
    <row r="13172" spans="1:4" x14ac:dyDescent="0.25">
      <c r="A13172"/>
      <c r="B13172"/>
      <c r="C13172"/>
      <c r="D13172"/>
    </row>
    <row r="13173" spans="1:4" x14ac:dyDescent="0.25">
      <c r="A13173"/>
      <c r="B13173"/>
      <c r="C13173"/>
      <c r="D13173"/>
    </row>
    <row r="13174" spans="1:4" x14ac:dyDescent="0.25">
      <c r="A13174"/>
      <c r="B13174"/>
      <c r="C13174"/>
      <c r="D13174"/>
    </row>
    <row r="13175" spans="1:4" x14ac:dyDescent="0.25">
      <c r="A13175"/>
      <c r="B13175"/>
      <c r="C13175"/>
      <c r="D13175"/>
    </row>
    <row r="13176" spans="1:4" x14ac:dyDescent="0.25">
      <c r="A13176"/>
      <c r="B13176"/>
      <c r="C13176"/>
      <c r="D13176"/>
    </row>
    <row r="13177" spans="1:4" x14ac:dyDescent="0.25">
      <c r="A13177"/>
      <c r="B13177"/>
      <c r="C13177"/>
      <c r="D13177"/>
    </row>
    <row r="13178" spans="1:4" x14ac:dyDescent="0.25">
      <c r="A13178"/>
      <c r="B13178"/>
      <c r="C13178"/>
      <c r="D13178"/>
    </row>
    <row r="13179" spans="1:4" x14ac:dyDescent="0.25">
      <c r="A13179"/>
      <c r="B13179"/>
      <c r="C13179"/>
      <c r="D13179"/>
    </row>
    <row r="13180" spans="1:4" x14ac:dyDescent="0.25">
      <c r="A13180"/>
      <c r="B13180"/>
      <c r="C13180"/>
      <c r="D13180"/>
    </row>
    <row r="13181" spans="1:4" x14ac:dyDescent="0.25">
      <c r="A13181"/>
      <c r="B13181"/>
      <c r="C13181"/>
      <c r="D13181"/>
    </row>
    <row r="13182" spans="1:4" x14ac:dyDescent="0.25">
      <c r="A13182"/>
      <c r="B13182"/>
      <c r="C13182"/>
      <c r="D13182"/>
    </row>
    <row r="13183" spans="1:4" x14ac:dyDescent="0.25">
      <c r="A13183"/>
      <c r="B13183"/>
      <c r="C13183"/>
      <c r="D13183"/>
    </row>
    <row r="13184" spans="1:4" x14ac:dyDescent="0.25">
      <c r="A13184"/>
      <c r="B13184"/>
      <c r="C13184"/>
      <c r="D13184"/>
    </row>
    <row r="13185" spans="1:4" x14ac:dyDescent="0.25">
      <c r="A13185"/>
      <c r="B13185"/>
      <c r="C13185"/>
      <c r="D13185"/>
    </row>
    <row r="13186" spans="1:4" x14ac:dyDescent="0.25">
      <c r="A13186"/>
      <c r="B13186"/>
      <c r="C13186"/>
      <c r="D13186"/>
    </row>
    <row r="13187" spans="1:4" x14ac:dyDescent="0.25">
      <c r="A13187"/>
      <c r="B13187"/>
      <c r="C13187"/>
      <c r="D13187"/>
    </row>
    <row r="13188" spans="1:4" x14ac:dyDescent="0.25">
      <c r="A13188"/>
      <c r="B13188"/>
      <c r="C13188"/>
      <c r="D13188"/>
    </row>
    <row r="13189" spans="1:4" x14ac:dyDescent="0.25">
      <c r="A13189"/>
      <c r="B13189"/>
      <c r="C13189"/>
      <c r="D13189"/>
    </row>
    <row r="13190" spans="1:4" x14ac:dyDescent="0.25">
      <c r="A13190"/>
      <c r="B13190"/>
      <c r="C13190"/>
      <c r="D13190"/>
    </row>
    <row r="13191" spans="1:4" x14ac:dyDescent="0.25">
      <c r="A13191"/>
      <c r="B13191"/>
      <c r="C13191"/>
      <c r="D13191"/>
    </row>
    <row r="13192" spans="1:4" x14ac:dyDescent="0.25">
      <c r="A13192"/>
      <c r="B13192"/>
      <c r="C13192"/>
      <c r="D13192"/>
    </row>
    <row r="13193" spans="1:4" x14ac:dyDescent="0.25">
      <c r="A13193"/>
      <c r="B13193"/>
      <c r="C13193"/>
      <c r="D13193"/>
    </row>
    <row r="13194" spans="1:4" x14ac:dyDescent="0.25">
      <c r="A13194"/>
      <c r="B13194"/>
      <c r="C13194"/>
      <c r="D13194"/>
    </row>
    <row r="13195" spans="1:4" x14ac:dyDescent="0.25">
      <c r="A13195"/>
      <c r="B13195"/>
      <c r="C13195"/>
      <c r="D13195"/>
    </row>
    <row r="13196" spans="1:4" x14ac:dyDescent="0.25">
      <c r="A13196"/>
      <c r="B13196"/>
      <c r="C13196"/>
      <c r="D13196"/>
    </row>
    <row r="13197" spans="1:4" x14ac:dyDescent="0.25">
      <c r="A13197"/>
      <c r="B13197"/>
      <c r="C13197"/>
      <c r="D13197"/>
    </row>
    <row r="13198" spans="1:4" x14ac:dyDescent="0.25">
      <c r="A13198"/>
      <c r="B13198"/>
      <c r="C13198"/>
      <c r="D13198"/>
    </row>
    <row r="13199" spans="1:4" x14ac:dyDescent="0.25">
      <c r="A13199"/>
      <c r="B13199"/>
      <c r="C13199"/>
      <c r="D13199"/>
    </row>
    <row r="13200" spans="1:4" x14ac:dyDescent="0.25">
      <c r="A13200"/>
      <c r="B13200"/>
      <c r="C13200"/>
      <c r="D13200"/>
    </row>
    <row r="13201" spans="1:4" x14ac:dyDescent="0.25">
      <c r="A13201"/>
      <c r="B13201"/>
      <c r="C13201"/>
      <c r="D13201"/>
    </row>
    <row r="13202" spans="1:4" x14ac:dyDescent="0.25">
      <c r="A13202"/>
      <c r="B13202"/>
      <c r="C13202"/>
      <c r="D13202"/>
    </row>
    <row r="13203" spans="1:4" x14ac:dyDescent="0.25">
      <c r="A13203"/>
      <c r="B13203"/>
      <c r="C13203"/>
      <c r="D13203"/>
    </row>
    <row r="13204" spans="1:4" x14ac:dyDescent="0.25">
      <c r="A13204"/>
      <c r="B13204"/>
      <c r="C13204"/>
      <c r="D13204"/>
    </row>
    <row r="13205" spans="1:4" x14ac:dyDescent="0.25">
      <c r="A13205"/>
      <c r="B13205"/>
      <c r="C13205"/>
      <c r="D13205"/>
    </row>
    <row r="13206" spans="1:4" x14ac:dyDescent="0.25">
      <c r="A13206"/>
      <c r="B13206"/>
      <c r="C13206"/>
      <c r="D13206"/>
    </row>
    <row r="13207" spans="1:4" x14ac:dyDescent="0.25">
      <c r="A13207"/>
      <c r="B13207"/>
      <c r="C13207"/>
      <c r="D13207"/>
    </row>
    <row r="13208" spans="1:4" x14ac:dyDescent="0.25">
      <c r="A13208"/>
      <c r="B13208"/>
      <c r="C13208"/>
      <c r="D13208"/>
    </row>
    <row r="13209" spans="1:4" x14ac:dyDescent="0.25">
      <c r="A13209"/>
      <c r="B13209"/>
      <c r="C13209"/>
      <c r="D13209"/>
    </row>
    <row r="13210" spans="1:4" x14ac:dyDescent="0.25">
      <c r="A13210"/>
      <c r="B13210"/>
      <c r="C13210"/>
      <c r="D13210"/>
    </row>
    <row r="13211" spans="1:4" x14ac:dyDescent="0.25">
      <c r="A13211"/>
      <c r="B13211"/>
      <c r="C13211"/>
      <c r="D13211"/>
    </row>
    <row r="13212" spans="1:4" x14ac:dyDescent="0.25">
      <c r="A13212"/>
      <c r="B13212"/>
      <c r="C13212"/>
      <c r="D13212"/>
    </row>
    <row r="13213" spans="1:4" x14ac:dyDescent="0.25">
      <c r="A13213"/>
      <c r="B13213"/>
      <c r="C13213"/>
      <c r="D13213"/>
    </row>
    <row r="13214" spans="1:4" x14ac:dyDescent="0.25">
      <c r="A13214"/>
      <c r="B13214"/>
      <c r="C13214"/>
      <c r="D13214"/>
    </row>
    <row r="13215" spans="1:4" x14ac:dyDescent="0.25">
      <c r="A13215"/>
      <c r="B13215"/>
      <c r="C13215"/>
      <c r="D13215"/>
    </row>
    <row r="13216" spans="1:4" x14ac:dyDescent="0.25">
      <c r="A13216"/>
      <c r="B13216"/>
      <c r="C13216"/>
      <c r="D13216"/>
    </row>
    <row r="13217" spans="1:4" x14ac:dyDescent="0.25">
      <c r="A13217"/>
      <c r="B13217"/>
      <c r="C13217"/>
      <c r="D13217"/>
    </row>
    <row r="13218" spans="1:4" x14ac:dyDescent="0.25">
      <c r="A13218"/>
      <c r="B13218"/>
      <c r="C13218"/>
      <c r="D13218"/>
    </row>
    <row r="13219" spans="1:4" x14ac:dyDescent="0.25">
      <c r="A13219"/>
      <c r="B13219"/>
      <c r="C13219"/>
      <c r="D13219"/>
    </row>
    <row r="13220" spans="1:4" x14ac:dyDescent="0.25">
      <c r="A13220"/>
      <c r="B13220"/>
      <c r="C13220"/>
      <c r="D13220"/>
    </row>
    <row r="13221" spans="1:4" x14ac:dyDescent="0.25">
      <c r="A13221"/>
      <c r="B13221"/>
      <c r="C13221"/>
      <c r="D13221"/>
    </row>
    <row r="13222" spans="1:4" x14ac:dyDescent="0.25">
      <c r="A13222"/>
      <c r="B13222"/>
      <c r="C13222"/>
      <c r="D13222"/>
    </row>
    <row r="13223" spans="1:4" x14ac:dyDescent="0.25">
      <c r="A13223"/>
      <c r="B13223"/>
      <c r="C13223"/>
      <c r="D13223"/>
    </row>
    <row r="13224" spans="1:4" x14ac:dyDescent="0.25">
      <c r="A13224"/>
      <c r="B13224"/>
      <c r="C13224"/>
      <c r="D13224"/>
    </row>
    <row r="13225" spans="1:4" x14ac:dyDescent="0.25">
      <c r="A13225"/>
      <c r="B13225"/>
      <c r="C13225"/>
      <c r="D13225"/>
    </row>
    <row r="13226" spans="1:4" x14ac:dyDescent="0.25">
      <c r="A13226"/>
      <c r="B13226"/>
      <c r="C13226"/>
      <c r="D13226"/>
    </row>
    <row r="13227" spans="1:4" x14ac:dyDescent="0.25">
      <c r="A13227"/>
      <c r="B13227"/>
      <c r="C13227"/>
      <c r="D13227"/>
    </row>
    <row r="13228" spans="1:4" x14ac:dyDescent="0.25">
      <c r="A13228"/>
      <c r="B13228"/>
      <c r="C13228"/>
      <c r="D13228"/>
    </row>
    <row r="13229" spans="1:4" x14ac:dyDescent="0.25">
      <c r="A13229"/>
      <c r="B13229"/>
      <c r="C13229"/>
      <c r="D13229"/>
    </row>
    <row r="13230" spans="1:4" x14ac:dyDescent="0.25">
      <c r="A13230"/>
      <c r="B13230"/>
      <c r="C13230"/>
      <c r="D13230"/>
    </row>
    <row r="13231" spans="1:4" x14ac:dyDescent="0.25">
      <c r="A13231"/>
      <c r="B13231"/>
      <c r="C13231"/>
      <c r="D13231"/>
    </row>
    <row r="13232" spans="1:4" x14ac:dyDescent="0.25">
      <c r="A13232"/>
      <c r="B13232"/>
      <c r="C13232"/>
      <c r="D13232"/>
    </row>
    <row r="13233" spans="1:4" x14ac:dyDescent="0.25">
      <c r="A13233"/>
      <c r="B13233"/>
      <c r="C13233"/>
      <c r="D13233"/>
    </row>
    <row r="13234" spans="1:4" x14ac:dyDescent="0.25">
      <c r="A13234"/>
      <c r="B13234"/>
      <c r="C13234"/>
      <c r="D13234"/>
    </row>
    <row r="13235" spans="1:4" x14ac:dyDescent="0.25">
      <c r="A13235"/>
      <c r="B13235"/>
      <c r="C13235"/>
      <c r="D13235"/>
    </row>
    <row r="13236" spans="1:4" x14ac:dyDescent="0.25">
      <c r="A13236"/>
      <c r="B13236"/>
      <c r="C13236"/>
      <c r="D13236"/>
    </row>
    <row r="13237" spans="1:4" x14ac:dyDescent="0.25">
      <c r="A13237"/>
      <c r="B13237"/>
      <c r="C13237"/>
      <c r="D13237"/>
    </row>
    <row r="13238" spans="1:4" x14ac:dyDescent="0.25">
      <c r="A13238"/>
      <c r="B13238"/>
      <c r="C13238"/>
      <c r="D13238"/>
    </row>
    <row r="13239" spans="1:4" x14ac:dyDescent="0.25">
      <c r="A13239"/>
      <c r="B13239"/>
      <c r="C13239"/>
      <c r="D13239"/>
    </row>
    <row r="13240" spans="1:4" x14ac:dyDescent="0.25">
      <c r="A13240"/>
      <c r="B13240"/>
      <c r="C13240"/>
      <c r="D13240"/>
    </row>
    <row r="13241" spans="1:4" x14ac:dyDescent="0.25">
      <c r="A13241"/>
      <c r="B13241"/>
      <c r="C13241"/>
      <c r="D13241"/>
    </row>
    <row r="13242" spans="1:4" x14ac:dyDescent="0.25">
      <c r="A13242"/>
      <c r="B13242"/>
      <c r="C13242"/>
      <c r="D13242"/>
    </row>
    <row r="13243" spans="1:4" x14ac:dyDescent="0.25">
      <c r="A13243"/>
      <c r="B13243"/>
      <c r="C13243"/>
      <c r="D13243"/>
    </row>
    <row r="13244" spans="1:4" x14ac:dyDescent="0.25">
      <c r="A13244"/>
      <c r="B13244"/>
      <c r="C13244"/>
      <c r="D13244"/>
    </row>
    <row r="13245" spans="1:4" x14ac:dyDescent="0.25">
      <c r="A13245"/>
      <c r="B13245"/>
      <c r="C13245"/>
      <c r="D13245"/>
    </row>
    <row r="13246" spans="1:4" x14ac:dyDescent="0.25">
      <c r="A13246"/>
      <c r="B13246"/>
      <c r="C13246"/>
      <c r="D13246"/>
    </row>
    <row r="13247" spans="1:4" x14ac:dyDescent="0.25">
      <c r="A13247"/>
      <c r="B13247"/>
      <c r="C13247"/>
      <c r="D13247"/>
    </row>
    <row r="13248" spans="1:4" x14ac:dyDescent="0.25">
      <c r="A13248"/>
      <c r="B13248"/>
      <c r="C13248"/>
      <c r="D13248"/>
    </row>
    <row r="13249" spans="1:4" x14ac:dyDescent="0.25">
      <c r="A13249"/>
      <c r="B13249"/>
      <c r="C13249"/>
      <c r="D13249"/>
    </row>
    <row r="13250" spans="1:4" x14ac:dyDescent="0.25">
      <c r="A13250"/>
      <c r="B13250"/>
      <c r="C13250"/>
      <c r="D13250"/>
    </row>
    <row r="13251" spans="1:4" x14ac:dyDescent="0.25">
      <c r="A13251"/>
      <c r="B13251"/>
      <c r="C13251"/>
      <c r="D13251"/>
    </row>
    <row r="13252" spans="1:4" x14ac:dyDescent="0.25">
      <c r="A13252"/>
      <c r="B13252"/>
      <c r="C13252"/>
      <c r="D13252"/>
    </row>
    <row r="13253" spans="1:4" x14ac:dyDescent="0.25">
      <c r="A13253"/>
      <c r="B13253"/>
      <c r="C13253"/>
      <c r="D13253"/>
    </row>
    <row r="13254" spans="1:4" x14ac:dyDescent="0.25">
      <c r="A13254"/>
      <c r="B13254"/>
      <c r="C13254"/>
      <c r="D13254"/>
    </row>
    <row r="13255" spans="1:4" x14ac:dyDescent="0.25">
      <c r="A13255"/>
      <c r="B13255"/>
      <c r="C13255"/>
      <c r="D13255"/>
    </row>
    <row r="13256" spans="1:4" x14ac:dyDescent="0.25">
      <c r="A13256"/>
      <c r="B13256"/>
      <c r="C13256"/>
      <c r="D13256"/>
    </row>
    <row r="13257" spans="1:4" x14ac:dyDescent="0.25">
      <c r="A13257"/>
      <c r="B13257"/>
      <c r="C13257"/>
      <c r="D13257"/>
    </row>
    <row r="13258" spans="1:4" x14ac:dyDescent="0.25">
      <c r="A13258"/>
      <c r="B13258"/>
      <c r="C13258"/>
      <c r="D13258"/>
    </row>
    <row r="13259" spans="1:4" x14ac:dyDescent="0.25">
      <c r="A13259"/>
      <c r="B13259"/>
      <c r="C13259"/>
      <c r="D13259"/>
    </row>
    <row r="13260" spans="1:4" x14ac:dyDescent="0.25">
      <c r="A13260"/>
      <c r="B13260"/>
      <c r="C13260"/>
      <c r="D13260"/>
    </row>
    <row r="13261" spans="1:4" x14ac:dyDescent="0.25">
      <c r="A13261"/>
      <c r="B13261"/>
      <c r="C13261"/>
      <c r="D13261"/>
    </row>
    <row r="13262" spans="1:4" x14ac:dyDescent="0.25">
      <c r="A13262"/>
      <c r="B13262"/>
      <c r="C13262"/>
      <c r="D13262"/>
    </row>
    <row r="13263" spans="1:4" x14ac:dyDescent="0.25">
      <c r="A13263"/>
      <c r="B13263"/>
      <c r="C13263"/>
      <c r="D13263"/>
    </row>
    <row r="13264" spans="1:4" x14ac:dyDescent="0.25">
      <c r="A13264"/>
      <c r="B13264"/>
      <c r="C13264"/>
      <c r="D13264"/>
    </row>
    <row r="13265" spans="1:4" x14ac:dyDescent="0.25">
      <c r="A13265"/>
      <c r="B13265"/>
      <c r="C13265"/>
      <c r="D13265"/>
    </row>
    <row r="13266" spans="1:4" x14ac:dyDescent="0.25">
      <c r="A13266"/>
      <c r="B13266"/>
      <c r="C13266"/>
      <c r="D13266"/>
    </row>
    <row r="13267" spans="1:4" x14ac:dyDescent="0.25">
      <c r="A13267"/>
      <c r="B13267"/>
      <c r="C13267"/>
      <c r="D13267"/>
    </row>
    <row r="13268" spans="1:4" x14ac:dyDescent="0.25">
      <c r="A13268"/>
      <c r="B13268"/>
      <c r="C13268"/>
      <c r="D13268"/>
    </row>
    <row r="13269" spans="1:4" x14ac:dyDescent="0.25">
      <c r="A13269"/>
      <c r="B13269"/>
      <c r="C13269"/>
      <c r="D13269"/>
    </row>
    <row r="13270" spans="1:4" x14ac:dyDescent="0.25">
      <c r="A13270"/>
      <c r="B13270"/>
      <c r="C13270"/>
      <c r="D13270"/>
    </row>
    <row r="13271" spans="1:4" x14ac:dyDescent="0.25">
      <c r="A13271"/>
      <c r="B13271"/>
      <c r="C13271"/>
      <c r="D13271"/>
    </row>
    <row r="13272" spans="1:4" x14ac:dyDescent="0.25">
      <c r="A13272"/>
      <c r="B13272"/>
      <c r="C13272"/>
      <c r="D13272"/>
    </row>
    <row r="13273" spans="1:4" x14ac:dyDescent="0.25">
      <c r="A13273"/>
      <c r="B13273"/>
      <c r="C13273"/>
      <c r="D13273"/>
    </row>
    <row r="13274" spans="1:4" x14ac:dyDescent="0.25">
      <c r="A13274"/>
      <c r="B13274"/>
      <c r="C13274"/>
      <c r="D13274"/>
    </row>
    <row r="13275" spans="1:4" x14ac:dyDescent="0.25">
      <c r="A13275"/>
      <c r="B13275"/>
      <c r="C13275"/>
      <c r="D13275"/>
    </row>
    <row r="13276" spans="1:4" x14ac:dyDescent="0.25">
      <c r="A13276"/>
      <c r="B13276"/>
      <c r="C13276"/>
      <c r="D13276"/>
    </row>
    <row r="13277" spans="1:4" x14ac:dyDescent="0.25">
      <c r="A13277"/>
      <c r="B13277"/>
      <c r="C13277"/>
      <c r="D13277"/>
    </row>
    <row r="13278" spans="1:4" x14ac:dyDescent="0.25">
      <c r="A13278"/>
      <c r="B13278"/>
      <c r="C13278"/>
      <c r="D13278"/>
    </row>
    <row r="13279" spans="1:4" x14ac:dyDescent="0.25">
      <c r="A13279"/>
      <c r="B13279"/>
      <c r="C13279"/>
      <c r="D13279"/>
    </row>
    <row r="13280" spans="1:4" x14ac:dyDescent="0.25">
      <c r="A13280"/>
      <c r="B13280"/>
      <c r="C13280"/>
      <c r="D13280"/>
    </row>
    <row r="13281" spans="1:4" x14ac:dyDescent="0.25">
      <c r="A13281"/>
      <c r="B13281"/>
      <c r="C13281"/>
      <c r="D13281"/>
    </row>
    <row r="13282" spans="1:4" x14ac:dyDescent="0.25">
      <c r="A13282"/>
      <c r="B13282"/>
      <c r="C13282"/>
      <c r="D13282"/>
    </row>
    <row r="13283" spans="1:4" x14ac:dyDescent="0.25">
      <c r="A13283"/>
      <c r="B13283"/>
      <c r="C13283"/>
      <c r="D13283"/>
    </row>
    <row r="13284" spans="1:4" x14ac:dyDescent="0.25">
      <c r="A13284"/>
      <c r="B13284"/>
      <c r="C13284"/>
      <c r="D13284"/>
    </row>
    <row r="13285" spans="1:4" x14ac:dyDescent="0.25">
      <c r="A13285"/>
      <c r="B13285"/>
      <c r="C13285"/>
      <c r="D13285"/>
    </row>
    <row r="13286" spans="1:4" x14ac:dyDescent="0.25">
      <c r="A13286"/>
      <c r="B13286"/>
      <c r="C13286"/>
      <c r="D13286"/>
    </row>
    <row r="13287" spans="1:4" x14ac:dyDescent="0.25">
      <c r="A13287"/>
      <c r="B13287"/>
      <c r="C13287"/>
      <c r="D13287"/>
    </row>
    <row r="13288" spans="1:4" x14ac:dyDescent="0.25">
      <c r="A13288"/>
      <c r="B13288"/>
      <c r="C13288"/>
      <c r="D13288"/>
    </row>
    <row r="13289" spans="1:4" x14ac:dyDescent="0.25">
      <c r="A13289"/>
      <c r="B13289"/>
      <c r="C13289"/>
      <c r="D13289"/>
    </row>
    <row r="13290" spans="1:4" x14ac:dyDescent="0.25">
      <c r="A13290"/>
      <c r="B13290"/>
      <c r="C13290"/>
      <c r="D13290"/>
    </row>
    <row r="13291" spans="1:4" x14ac:dyDescent="0.25">
      <c r="A13291"/>
      <c r="B13291"/>
      <c r="C13291"/>
      <c r="D13291"/>
    </row>
    <row r="13292" spans="1:4" x14ac:dyDescent="0.25">
      <c r="A13292"/>
      <c r="B13292"/>
      <c r="C13292"/>
      <c r="D13292"/>
    </row>
    <row r="13293" spans="1:4" x14ac:dyDescent="0.25">
      <c r="A13293"/>
      <c r="B13293"/>
      <c r="C13293"/>
      <c r="D13293"/>
    </row>
    <row r="13294" spans="1:4" x14ac:dyDescent="0.25">
      <c r="A13294"/>
      <c r="B13294"/>
      <c r="C13294"/>
      <c r="D13294"/>
    </row>
    <row r="13295" spans="1:4" x14ac:dyDescent="0.25">
      <c r="A13295"/>
      <c r="B13295"/>
      <c r="C13295"/>
      <c r="D13295"/>
    </row>
    <row r="13296" spans="1:4" x14ac:dyDescent="0.25">
      <c r="A13296"/>
      <c r="B13296"/>
      <c r="C13296"/>
      <c r="D13296"/>
    </row>
    <row r="13297" spans="1:4" x14ac:dyDescent="0.25">
      <c r="A13297"/>
      <c r="B13297"/>
      <c r="C13297"/>
      <c r="D13297"/>
    </row>
    <row r="13298" spans="1:4" x14ac:dyDescent="0.25">
      <c r="A13298"/>
      <c r="B13298"/>
      <c r="C13298"/>
      <c r="D13298"/>
    </row>
    <row r="13299" spans="1:4" x14ac:dyDescent="0.25">
      <c r="A13299"/>
      <c r="B13299"/>
      <c r="C13299"/>
      <c r="D13299"/>
    </row>
    <row r="13300" spans="1:4" x14ac:dyDescent="0.25">
      <c r="A13300"/>
      <c r="B13300"/>
      <c r="C13300"/>
      <c r="D13300"/>
    </row>
    <row r="13301" spans="1:4" x14ac:dyDescent="0.25">
      <c r="A13301"/>
      <c r="B13301"/>
      <c r="C13301"/>
      <c r="D13301"/>
    </row>
    <row r="13302" spans="1:4" x14ac:dyDescent="0.25">
      <c r="A13302"/>
      <c r="B13302"/>
      <c r="C13302"/>
      <c r="D13302"/>
    </row>
    <row r="13303" spans="1:4" x14ac:dyDescent="0.25">
      <c r="A13303"/>
      <c r="B13303"/>
      <c r="C13303"/>
      <c r="D13303"/>
    </row>
    <row r="13304" spans="1:4" x14ac:dyDescent="0.25">
      <c r="A13304"/>
      <c r="B13304"/>
      <c r="C13304"/>
      <c r="D13304"/>
    </row>
    <row r="13305" spans="1:4" x14ac:dyDescent="0.25">
      <c r="A13305"/>
      <c r="B13305"/>
      <c r="C13305"/>
      <c r="D13305"/>
    </row>
    <row r="13306" spans="1:4" x14ac:dyDescent="0.25">
      <c r="A13306"/>
      <c r="B13306"/>
      <c r="C13306"/>
      <c r="D13306"/>
    </row>
    <row r="13307" spans="1:4" x14ac:dyDescent="0.25">
      <c r="A13307"/>
      <c r="B13307"/>
      <c r="C13307"/>
      <c r="D13307"/>
    </row>
    <row r="13308" spans="1:4" x14ac:dyDescent="0.25">
      <c r="A13308"/>
      <c r="B13308"/>
      <c r="C13308"/>
      <c r="D13308"/>
    </row>
    <row r="13309" spans="1:4" x14ac:dyDescent="0.25">
      <c r="A13309"/>
      <c r="B13309"/>
      <c r="C13309"/>
      <c r="D13309"/>
    </row>
    <row r="13310" spans="1:4" x14ac:dyDescent="0.25">
      <c r="A13310"/>
      <c r="B13310"/>
      <c r="C13310"/>
      <c r="D13310"/>
    </row>
    <row r="13311" spans="1:4" x14ac:dyDescent="0.25">
      <c r="A13311"/>
      <c r="B13311"/>
      <c r="C13311"/>
      <c r="D13311"/>
    </row>
    <row r="13312" spans="1:4" x14ac:dyDescent="0.25">
      <c r="A13312"/>
      <c r="B13312"/>
      <c r="C13312"/>
      <c r="D13312"/>
    </row>
    <row r="13313" spans="1:4" x14ac:dyDescent="0.25">
      <c r="A13313"/>
      <c r="B13313"/>
      <c r="C13313"/>
      <c r="D13313"/>
    </row>
    <row r="13314" spans="1:4" x14ac:dyDescent="0.25">
      <c r="A13314"/>
      <c r="B13314"/>
      <c r="C13314"/>
      <c r="D13314"/>
    </row>
    <row r="13315" spans="1:4" x14ac:dyDescent="0.25">
      <c r="A13315"/>
      <c r="B13315"/>
      <c r="C13315"/>
      <c r="D13315"/>
    </row>
    <row r="13316" spans="1:4" x14ac:dyDescent="0.25">
      <c r="A13316"/>
      <c r="B13316"/>
      <c r="C13316"/>
      <c r="D13316"/>
    </row>
    <row r="13317" spans="1:4" x14ac:dyDescent="0.25">
      <c r="A13317"/>
      <c r="B13317"/>
      <c r="C13317"/>
      <c r="D13317"/>
    </row>
    <row r="13318" spans="1:4" x14ac:dyDescent="0.25">
      <c r="A13318"/>
      <c r="B13318"/>
      <c r="C13318"/>
      <c r="D13318"/>
    </row>
    <row r="13319" spans="1:4" x14ac:dyDescent="0.25">
      <c r="A13319"/>
      <c r="B13319"/>
      <c r="C13319"/>
      <c r="D13319"/>
    </row>
    <row r="13320" spans="1:4" x14ac:dyDescent="0.25">
      <c r="A13320"/>
      <c r="B13320"/>
      <c r="C13320"/>
      <c r="D13320"/>
    </row>
    <row r="13321" spans="1:4" x14ac:dyDescent="0.25">
      <c r="A13321"/>
      <c r="B13321"/>
      <c r="C13321"/>
      <c r="D13321"/>
    </row>
    <row r="13322" spans="1:4" x14ac:dyDescent="0.25">
      <c r="A13322"/>
      <c r="B13322"/>
      <c r="C13322"/>
      <c r="D13322"/>
    </row>
    <row r="13323" spans="1:4" x14ac:dyDescent="0.25">
      <c r="A13323"/>
      <c r="B13323"/>
      <c r="C13323"/>
      <c r="D13323"/>
    </row>
    <row r="13324" spans="1:4" x14ac:dyDescent="0.25">
      <c r="A13324"/>
      <c r="B13324"/>
      <c r="C13324"/>
      <c r="D13324"/>
    </row>
    <row r="13325" spans="1:4" x14ac:dyDescent="0.25">
      <c r="A13325"/>
      <c r="B13325"/>
      <c r="C13325"/>
      <c r="D13325"/>
    </row>
    <row r="13326" spans="1:4" x14ac:dyDescent="0.25">
      <c r="A13326"/>
      <c r="B13326"/>
      <c r="C13326"/>
      <c r="D13326"/>
    </row>
    <row r="13327" spans="1:4" x14ac:dyDescent="0.25">
      <c r="A13327"/>
      <c r="B13327"/>
      <c r="C13327"/>
      <c r="D13327"/>
    </row>
    <row r="13328" spans="1:4" x14ac:dyDescent="0.25">
      <c r="A13328"/>
      <c r="B13328"/>
      <c r="C13328"/>
      <c r="D13328"/>
    </row>
    <row r="13329" spans="1:4" x14ac:dyDescent="0.25">
      <c r="A13329"/>
      <c r="B13329"/>
      <c r="C13329"/>
      <c r="D13329"/>
    </row>
    <row r="13330" spans="1:4" x14ac:dyDescent="0.25">
      <c r="A13330"/>
      <c r="B13330"/>
      <c r="C13330"/>
      <c r="D13330"/>
    </row>
    <row r="13331" spans="1:4" x14ac:dyDescent="0.25">
      <c r="A13331"/>
      <c r="B13331"/>
      <c r="C13331"/>
      <c r="D13331"/>
    </row>
    <row r="13332" spans="1:4" x14ac:dyDescent="0.25">
      <c r="A13332"/>
      <c r="B13332"/>
      <c r="C13332"/>
      <c r="D13332"/>
    </row>
    <row r="13333" spans="1:4" x14ac:dyDescent="0.25">
      <c r="A13333"/>
      <c r="B13333"/>
      <c r="C13333"/>
      <c r="D13333"/>
    </row>
    <row r="13334" spans="1:4" x14ac:dyDescent="0.25">
      <c r="A13334"/>
      <c r="B13334"/>
      <c r="C13334"/>
      <c r="D13334"/>
    </row>
    <row r="13335" spans="1:4" x14ac:dyDescent="0.25">
      <c r="A13335"/>
      <c r="B13335"/>
      <c r="C13335"/>
      <c r="D13335"/>
    </row>
    <row r="13336" spans="1:4" x14ac:dyDescent="0.25">
      <c r="A13336"/>
      <c r="B13336"/>
      <c r="C13336"/>
      <c r="D13336"/>
    </row>
    <row r="13337" spans="1:4" x14ac:dyDescent="0.25">
      <c r="A13337"/>
      <c r="B13337"/>
      <c r="C13337"/>
      <c r="D13337"/>
    </row>
    <row r="13338" spans="1:4" x14ac:dyDescent="0.25">
      <c r="A13338"/>
      <c r="B13338"/>
      <c r="C13338"/>
      <c r="D13338"/>
    </row>
    <row r="13339" spans="1:4" x14ac:dyDescent="0.25">
      <c r="A13339"/>
      <c r="B13339"/>
      <c r="C13339"/>
      <c r="D13339"/>
    </row>
    <row r="13340" spans="1:4" x14ac:dyDescent="0.25">
      <c r="A13340"/>
      <c r="B13340"/>
      <c r="C13340"/>
      <c r="D13340"/>
    </row>
    <row r="13341" spans="1:4" x14ac:dyDescent="0.25">
      <c r="A13341"/>
      <c r="B13341"/>
      <c r="C13341"/>
      <c r="D13341"/>
    </row>
    <row r="13342" spans="1:4" x14ac:dyDescent="0.25">
      <c r="A13342"/>
      <c r="B13342"/>
      <c r="C13342"/>
      <c r="D13342"/>
    </row>
    <row r="13343" spans="1:4" x14ac:dyDescent="0.25">
      <c r="A13343"/>
      <c r="B13343"/>
      <c r="C13343"/>
      <c r="D13343"/>
    </row>
    <row r="13344" spans="1:4" x14ac:dyDescent="0.25">
      <c r="A13344"/>
      <c r="B13344"/>
      <c r="C13344"/>
      <c r="D13344"/>
    </row>
    <row r="13345" spans="1:4" x14ac:dyDescent="0.25">
      <c r="A13345"/>
      <c r="B13345"/>
      <c r="C13345"/>
      <c r="D13345"/>
    </row>
    <row r="13346" spans="1:4" x14ac:dyDescent="0.25">
      <c r="A13346"/>
      <c r="B13346"/>
      <c r="C13346"/>
      <c r="D13346"/>
    </row>
    <row r="13347" spans="1:4" x14ac:dyDescent="0.25">
      <c r="A13347"/>
      <c r="B13347"/>
      <c r="C13347"/>
      <c r="D13347"/>
    </row>
    <row r="13348" spans="1:4" x14ac:dyDescent="0.25">
      <c r="A13348"/>
      <c r="B13348"/>
      <c r="C13348"/>
      <c r="D13348"/>
    </row>
    <row r="13349" spans="1:4" x14ac:dyDescent="0.25">
      <c r="A13349"/>
      <c r="B13349"/>
      <c r="C13349"/>
      <c r="D13349"/>
    </row>
    <row r="13350" spans="1:4" x14ac:dyDescent="0.25">
      <c r="A13350"/>
      <c r="B13350"/>
      <c r="C13350"/>
      <c r="D13350"/>
    </row>
    <row r="13351" spans="1:4" x14ac:dyDescent="0.25">
      <c r="A13351"/>
      <c r="B13351"/>
      <c r="C13351"/>
      <c r="D13351"/>
    </row>
    <row r="13352" spans="1:4" x14ac:dyDescent="0.25">
      <c r="A13352"/>
      <c r="B13352"/>
      <c r="C13352"/>
      <c r="D13352"/>
    </row>
    <row r="13353" spans="1:4" x14ac:dyDescent="0.25">
      <c r="A13353"/>
      <c r="B13353"/>
      <c r="C13353"/>
      <c r="D13353"/>
    </row>
    <row r="13354" spans="1:4" x14ac:dyDescent="0.25">
      <c r="A13354"/>
      <c r="B13354"/>
      <c r="C13354"/>
      <c r="D13354"/>
    </row>
    <row r="13355" spans="1:4" x14ac:dyDescent="0.25">
      <c r="A13355"/>
      <c r="B13355"/>
      <c r="C13355"/>
      <c r="D13355"/>
    </row>
    <row r="13356" spans="1:4" x14ac:dyDescent="0.25">
      <c r="A13356"/>
      <c r="B13356"/>
      <c r="C13356"/>
      <c r="D13356"/>
    </row>
    <row r="13357" spans="1:4" x14ac:dyDescent="0.25">
      <c r="A13357"/>
      <c r="B13357"/>
      <c r="C13357"/>
      <c r="D13357"/>
    </row>
    <row r="13358" spans="1:4" x14ac:dyDescent="0.25">
      <c r="A13358"/>
      <c r="B13358"/>
      <c r="C13358"/>
      <c r="D13358"/>
    </row>
    <row r="13359" spans="1:4" x14ac:dyDescent="0.25">
      <c r="A13359"/>
      <c r="B13359"/>
      <c r="C13359"/>
      <c r="D13359"/>
    </row>
    <row r="13360" spans="1:4" x14ac:dyDescent="0.25">
      <c r="A13360"/>
      <c r="B13360"/>
      <c r="C13360"/>
      <c r="D13360"/>
    </row>
    <row r="13361" spans="1:4" x14ac:dyDescent="0.25">
      <c r="A13361"/>
      <c r="B13361"/>
      <c r="C13361"/>
      <c r="D13361"/>
    </row>
    <row r="13362" spans="1:4" x14ac:dyDescent="0.25">
      <c r="A13362"/>
      <c r="B13362"/>
      <c r="C13362"/>
      <c r="D13362"/>
    </row>
    <row r="13363" spans="1:4" x14ac:dyDescent="0.25">
      <c r="A13363"/>
      <c r="B13363"/>
      <c r="C13363"/>
      <c r="D13363"/>
    </row>
    <row r="13364" spans="1:4" x14ac:dyDescent="0.25">
      <c r="A13364"/>
      <c r="B13364"/>
      <c r="C13364"/>
      <c r="D13364"/>
    </row>
    <row r="13365" spans="1:4" x14ac:dyDescent="0.25">
      <c r="A13365"/>
      <c r="B13365"/>
      <c r="C13365"/>
      <c r="D13365"/>
    </row>
    <row r="13366" spans="1:4" x14ac:dyDescent="0.25">
      <c r="A13366"/>
      <c r="B13366"/>
      <c r="C13366"/>
      <c r="D13366"/>
    </row>
    <row r="13367" spans="1:4" x14ac:dyDescent="0.25">
      <c r="A13367"/>
      <c r="B13367"/>
      <c r="C13367"/>
      <c r="D13367"/>
    </row>
    <row r="13368" spans="1:4" x14ac:dyDescent="0.25">
      <c r="A13368"/>
      <c r="B13368"/>
      <c r="C13368"/>
      <c r="D13368"/>
    </row>
    <row r="13369" spans="1:4" x14ac:dyDescent="0.25">
      <c r="A13369"/>
      <c r="B13369"/>
      <c r="C13369"/>
      <c r="D13369"/>
    </row>
    <row r="13370" spans="1:4" x14ac:dyDescent="0.25">
      <c r="A13370"/>
      <c r="B13370"/>
      <c r="C13370"/>
      <c r="D13370"/>
    </row>
    <row r="13371" spans="1:4" x14ac:dyDescent="0.25">
      <c r="A13371"/>
      <c r="B13371"/>
      <c r="C13371"/>
      <c r="D13371"/>
    </row>
    <row r="13372" spans="1:4" x14ac:dyDescent="0.25">
      <c r="A13372"/>
      <c r="B13372"/>
      <c r="C13372"/>
      <c r="D13372"/>
    </row>
    <row r="13373" spans="1:4" x14ac:dyDescent="0.25">
      <c r="A13373"/>
      <c r="B13373"/>
      <c r="C13373"/>
      <c r="D13373"/>
    </row>
    <row r="13374" spans="1:4" x14ac:dyDescent="0.25">
      <c r="A13374"/>
      <c r="B13374"/>
      <c r="C13374"/>
      <c r="D13374"/>
    </row>
    <row r="13375" spans="1:4" x14ac:dyDescent="0.25">
      <c r="A13375"/>
      <c r="B13375"/>
      <c r="C13375"/>
      <c r="D13375"/>
    </row>
    <row r="13376" spans="1:4" x14ac:dyDescent="0.25">
      <c r="A13376"/>
      <c r="B13376"/>
      <c r="C13376"/>
      <c r="D13376"/>
    </row>
    <row r="13377" spans="1:4" x14ac:dyDescent="0.25">
      <c r="A13377"/>
      <c r="B13377"/>
      <c r="C13377"/>
      <c r="D13377"/>
    </row>
    <row r="13378" spans="1:4" x14ac:dyDescent="0.25">
      <c r="A13378"/>
      <c r="B13378"/>
      <c r="C13378"/>
      <c r="D13378"/>
    </row>
    <row r="13379" spans="1:4" x14ac:dyDescent="0.25">
      <c r="A13379"/>
      <c r="B13379"/>
      <c r="C13379"/>
      <c r="D13379"/>
    </row>
    <row r="13380" spans="1:4" x14ac:dyDescent="0.25">
      <c r="A13380"/>
      <c r="B13380"/>
      <c r="C13380"/>
      <c r="D13380"/>
    </row>
    <row r="13381" spans="1:4" x14ac:dyDescent="0.25">
      <c r="A13381"/>
      <c r="B13381"/>
      <c r="C13381"/>
      <c r="D13381"/>
    </row>
    <row r="13382" spans="1:4" x14ac:dyDescent="0.25">
      <c r="A13382"/>
      <c r="B13382"/>
      <c r="C13382"/>
      <c r="D13382"/>
    </row>
    <row r="13383" spans="1:4" x14ac:dyDescent="0.25">
      <c r="A13383"/>
      <c r="B13383"/>
      <c r="C13383"/>
      <c r="D13383"/>
    </row>
    <row r="13384" spans="1:4" x14ac:dyDescent="0.25">
      <c r="A13384"/>
      <c r="B13384"/>
      <c r="C13384"/>
      <c r="D13384"/>
    </row>
    <row r="13385" spans="1:4" x14ac:dyDescent="0.25">
      <c r="A13385"/>
      <c r="B13385"/>
      <c r="C13385"/>
      <c r="D13385"/>
    </row>
    <row r="13386" spans="1:4" x14ac:dyDescent="0.25">
      <c r="A13386"/>
      <c r="B13386"/>
      <c r="C13386"/>
      <c r="D13386"/>
    </row>
    <row r="13387" spans="1:4" x14ac:dyDescent="0.25">
      <c r="A13387"/>
      <c r="B13387"/>
      <c r="C13387"/>
      <c r="D13387"/>
    </row>
    <row r="13388" spans="1:4" x14ac:dyDescent="0.25">
      <c r="A13388"/>
      <c r="B13388"/>
      <c r="C13388"/>
      <c r="D13388"/>
    </row>
    <row r="13389" spans="1:4" x14ac:dyDescent="0.25">
      <c r="A13389"/>
      <c r="B13389"/>
      <c r="C13389"/>
      <c r="D13389"/>
    </row>
    <row r="13390" spans="1:4" x14ac:dyDescent="0.25">
      <c r="A13390"/>
      <c r="B13390"/>
      <c r="C13390"/>
      <c r="D13390"/>
    </row>
    <row r="13391" spans="1:4" x14ac:dyDescent="0.25">
      <c r="A13391"/>
      <c r="B13391"/>
      <c r="C13391"/>
      <c r="D13391"/>
    </row>
    <row r="13392" spans="1:4" x14ac:dyDescent="0.25">
      <c r="A13392"/>
      <c r="B13392"/>
      <c r="C13392"/>
      <c r="D13392"/>
    </row>
    <row r="13393" spans="1:4" x14ac:dyDescent="0.25">
      <c r="A13393"/>
      <c r="B13393"/>
      <c r="C13393"/>
      <c r="D13393"/>
    </row>
    <row r="13394" spans="1:4" x14ac:dyDescent="0.25">
      <c r="A13394"/>
      <c r="B13394"/>
      <c r="C13394"/>
      <c r="D13394"/>
    </row>
    <row r="13395" spans="1:4" x14ac:dyDescent="0.25">
      <c r="A13395"/>
      <c r="B13395"/>
      <c r="C13395"/>
      <c r="D13395"/>
    </row>
    <row r="13396" spans="1:4" x14ac:dyDescent="0.25">
      <c r="A13396"/>
      <c r="B13396"/>
      <c r="C13396"/>
      <c r="D13396"/>
    </row>
    <row r="13397" spans="1:4" x14ac:dyDescent="0.25">
      <c r="A13397"/>
      <c r="B13397"/>
      <c r="C13397"/>
      <c r="D13397"/>
    </row>
    <row r="13398" spans="1:4" x14ac:dyDescent="0.25">
      <c r="A13398"/>
      <c r="B13398"/>
      <c r="C13398"/>
      <c r="D13398"/>
    </row>
    <row r="13399" spans="1:4" x14ac:dyDescent="0.25">
      <c r="A13399"/>
      <c r="B13399"/>
      <c r="C13399"/>
      <c r="D13399"/>
    </row>
    <row r="13400" spans="1:4" x14ac:dyDescent="0.25">
      <c r="A13400"/>
      <c r="B13400"/>
      <c r="C13400"/>
      <c r="D13400"/>
    </row>
    <row r="13401" spans="1:4" x14ac:dyDescent="0.25">
      <c r="A13401"/>
      <c r="B13401"/>
      <c r="C13401"/>
      <c r="D13401"/>
    </row>
    <row r="13402" spans="1:4" x14ac:dyDescent="0.25">
      <c r="A13402"/>
      <c r="B13402"/>
      <c r="C13402"/>
      <c r="D13402"/>
    </row>
    <row r="13403" spans="1:4" x14ac:dyDescent="0.25">
      <c r="A13403"/>
      <c r="B13403"/>
      <c r="C13403"/>
      <c r="D13403"/>
    </row>
    <row r="13404" spans="1:4" x14ac:dyDescent="0.25">
      <c r="A13404"/>
      <c r="B13404"/>
      <c r="C13404"/>
      <c r="D13404"/>
    </row>
    <row r="13405" spans="1:4" x14ac:dyDescent="0.25">
      <c r="A13405"/>
      <c r="B13405"/>
      <c r="C13405"/>
      <c r="D13405"/>
    </row>
    <row r="13406" spans="1:4" x14ac:dyDescent="0.25">
      <c r="A13406"/>
      <c r="B13406"/>
      <c r="C13406"/>
      <c r="D13406"/>
    </row>
    <row r="13407" spans="1:4" x14ac:dyDescent="0.25">
      <c r="A13407"/>
      <c r="B13407"/>
      <c r="C13407"/>
      <c r="D13407"/>
    </row>
    <row r="13408" spans="1:4" x14ac:dyDescent="0.25">
      <c r="A13408"/>
      <c r="B13408"/>
      <c r="C13408"/>
      <c r="D13408"/>
    </row>
    <row r="13409" spans="1:4" x14ac:dyDescent="0.25">
      <c r="A13409"/>
      <c r="B13409"/>
      <c r="C13409"/>
      <c r="D13409"/>
    </row>
    <row r="13410" spans="1:4" x14ac:dyDescent="0.25">
      <c r="A13410"/>
      <c r="B13410"/>
      <c r="C13410"/>
      <c r="D13410"/>
    </row>
    <row r="13411" spans="1:4" x14ac:dyDescent="0.25">
      <c r="A13411"/>
      <c r="B13411"/>
      <c r="C13411"/>
      <c r="D13411"/>
    </row>
    <row r="13412" spans="1:4" x14ac:dyDescent="0.25">
      <c r="A13412"/>
      <c r="B13412"/>
      <c r="C13412"/>
      <c r="D13412"/>
    </row>
    <row r="13413" spans="1:4" x14ac:dyDescent="0.25">
      <c r="A13413"/>
      <c r="B13413"/>
      <c r="C13413"/>
      <c r="D13413"/>
    </row>
    <row r="13414" spans="1:4" x14ac:dyDescent="0.25">
      <c r="A13414"/>
      <c r="B13414"/>
      <c r="C13414"/>
      <c r="D13414"/>
    </row>
    <row r="13415" spans="1:4" x14ac:dyDescent="0.25">
      <c r="A13415"/>
      <c r="B13415"/>
      <c r="C13415"/>
      <c r="D13415"/>
    </row>
    <row r="13416" spans="1:4" x14ac:dyDescent="0.25">
      <c r="A13416"/>
      <c r="B13416"/>
      <c r="C13416"/>
      <c r="D13416"/>
    </row>
    <row r="13417" spans="1:4" x14ac:dyDescent="0.25">
      <c r="A13417"/>
      <c r="B13417"/>
      <c r="C13417"/>
      <c r="D13417"/>
    </row>
    <row r="13418" spans="1:4" x14ac:dyDescent="0.25">
      <c r="A13418"/>
      <c r="B13418"/>
      <c r="C13418"/>
      <c r="D13418"/>
    </row>
    <row r="13419" spans="1:4" x14ac:dyDescent="0.25">
      <c r="A13419"/>
      <c r="B13419"/>
      <c r="C13419"/>
      <c r="D13419"/>
    </row>
    <row r="13420" spans="1:4" x14ac:dyDescent="0.25">
      <c r="A13420"/>
      <c r="B13420"/>
      <c r="C13420"/>
      <c r="D13420"/>
    </row>
    <row r="13421" spans="1:4" x14ac:dyDescent="0.25">
      <c r="A13421"/>
      <c r="B13421"/>
      <c r="C13421"/>
      <c r="D13421"/>
    </row>
    <row r="13422" spans="1:4" x14ac:dyDescent="0.25">
      <c r="A13422"/>
      <c r="B13422"/>
      <c r="C13422"/>
      <c r="D13422"/>
    </row>
    <row r="13423" spans="1:4" x14ac:dyDescent="0.25">
      <c r="A13423"/>
      <c r="B13423"/>
      <c r="C13423"/>
      <c r="D13423"/>
    </row>
    <row r="13424" spans="1:4" x14ac:dyDescent="0.25">
      <c r="A13424"/>
      <c r="B13424"/>
      <c r="C13424"/>
      <c r="D13424"/>
    </row>
    <row r="13425" spans="1:4" x14ac:dyDescent="0.25">
      <c r="A13425"/>
      <c r="B13425"/>
      <c r="C13425"/>
      <c r="D13425"/>
    </row>
    <row r="13426" spans="1:4" x14ac:dyDescent="0.25">
      <c r="A13426"/>
      <c r="B13426"/>
      <c r="C13426"/>
      <c r="D13426"/>
    </row>
    <row r="13427" spans="1:4" x14ac:dyDescent="0.25">
      <c r="A13427"/>
      <c r="B13427"/>
      <c r="C13427"/>
      <c r="D13427"/>
    </row>
    <row r="13428" spans="1:4" x14ac:dyDescent="0.25">
      <c r="A13428"/>
      <c r="B13428"/>
      <c r="C13428"/>
      <c r="D13428"/>
    </row>
    <row r="13429" spans="1:4" x14ac:dyDescent="0.25">
      <c r="A13429"/>
      <c r="B13429"/>
      <c r="C13429"/>
      <c r="D13429"/>
    </row>
    <row r="13430" spans="1:4" x14ac:dyDescent="0.25">
      <c r="A13430"/>
      <c r="B13430"/>
      <c r="C13430"/>
      <c r="D13430"/>
    </row>
    <row r="13431" spans="1:4" x14ac:dyDescent="0.25">
      <c r="A13431"/>
      <c r="B13431"/>
      <c r="C13431"/>
      <c r="D13431"/>
    </row>
    <row r="13432" spans="1:4" x14ac:dyDescent="0.25">
      <c r="A13432"/>
      <c r="B13432"/>
      <c r="C13432"/>
      <c r="D13432"/>
    </row>
    <row r="13433" spans="1:4" x14ac:dyDescent="0.25">
      <c r="A13433"/>
      <c r="B13433"/>
      <c r="C13433"/>
      <c r="D13433"/>
    </row>
    <row r="13434" spans="1:4" x14ac:dyDescent="0.25">
      <c r="A13434"/>
      <c r="B13434"/>
      <c r="C13434"/>
      <c r="D13434"/>
    </row>
    <row r="13435" spans="1:4" x14ac:dyDescent="0.25">
      <c r="A13435"/>
      <c r="B13435"/>
      <c r="C13435"/>
      <c r="D13435"/>
    </row>
    <row r="13436" spans="1:4" x14ac:dyDescent="0.25">
      <c r="A13436"/>
      <c r="B13436"/>
      <c r="C13436"/>
      <c r="D13436"/>
    </row>
    <row r="13437" spans="1:4" x14ac:dyDescent="0.25">
      <c r="A13437"/>
      <c r="B13437"/>
      <c r="C13437"/>
      <c r="D13437"/>
    </row>
    <row r="13438" spans="1:4" x14ac:dyDescent="0.25">
      <c r="A13438"/>
      <c r="B13438"/>
      <c r="C13438"/>
      <c r="D13438"/>
    </row>
    <row r="13439" spans="1:4" x14ac:dyDescent="0.25">
      <c r="A13439"/>
      <c r="B13439"/>
      <c r="C13439"/>
      <c r="D13439"/>
    </row>
    <row r="13440" spans="1:4" x14ac:dyDescent="0.25">
      <c r="A13440"/>
      <c r="B13440"/>
      <c r="C13440"/>
      <c r="D13440"/>
    </row>
    <row r="13441" spans="1:4" x14ac:dyDescent="0.25">
      <c r="A13441"/>
      <c r="B13441"/>
      <c r="C13441"/>
      <c r="D13441"/>
    </row>
    <row r="13442" spans="1:4" x14ac:dyDescent="0.25">
      <c r="A13442"/>
      <c r="B13442"/>
      <c r="C13442"/>
      <c r="D13442"/>
    </row>
    <row r="13443" spans="1:4" x14ac:dyDescent="0.25">
      <c r="A13443"/>
      <c r="B13443"/>
      <c r="C13443"/>
      <c r="D13443"/>
    </row>
    <row r="13444" spans="1:4" x14ac:dyDescent="0.25">
      <c r="A13444"/>
      <c r="B13444"/>
      <c r="C13444"/>
      <c r="D13444"/>
    </row>
    <row r="13445" spans="1:4" x14ac:dyDescent="0.25">
      <c r="A13445"/>
      <c r="B13445"/>
      <c r="C13445"/>
      <c r="D13445"/>
    </row>
    <row r="13446" spans="1:4" x14ac:dyDescent="0.25">
      <c r="A13446"/>
      <c r="B13446"/>
      <c r="C13446"/>
      <c r="D13446"/>
    </row>
    <row r="13447" spans="1:4" x14ac:dyDescent="0.25">
      <c r="A13447"/>
      <c r="B13447"/>
      <c r="C13447"/>
      <c r="D13447"/>
    </row>
    <row r="13448" spans="1:4" x14ac:dyDescent="0.25">
      <c r="A13448"/>
      <c r="B13448"/>
      <c r="C13448"/>
      <c r="D13448"/>
    </row>
    <row r="13449" spans="1:4" x14ac:dyDescent="0.25">
      <c r="A13449"/>
      <c r="B13449"/>
      <c r="C13449"/>
      <c r="D13449"/>
    </row>
    <row r="13450" spans="1:4" x14ac:dyDescent="0.25">
      <c r="A13450"/>
      <c r="B13450"/>
      <c r="C13450"/>
      <c r="D13450"/>
    </row>
    <row r="13451" spans="1:4" x14ac:dyDescent="0.25">
      <c r="A13451"/>
      <c r="B13451"/>
      <c r="C13451"/>
      <c r="D13451"/>
    </row>
    <row r="13452" spans="1:4" x14ac:dyDescent="0.25">
      <c r="A13452"/>
      <c r="B13452"/>
      <c r="C13452"/>
      <c r="D13452"/>
    </row>
    <row r="13453" spans="1:4" x14ac:dyDescent="0.25">
      <c r="A13453"/>
      <c r="B13453"/>
      <c r="C13453"/>
      <c r="D13453"/>
    </row>
    <row r="13454" spans="1:4" x14ac:dyDescent="0.25">
      <c r="A13454"/>
      <c r="B13454"/>
      <c r="C13454"/>
      <c r="D13454"/>
    </row>
    <row r="13455" spans="1:4" x14ac:dyDescent="0.25">
      <c r="A13455"/>
      <c r="B13455"/>
      <c r="C13455"/>
      <c r="D13455"/>
    </row>
    <row r="13456" spans="1:4" x14ac:dyDescent="0.25">
      <c r="A13456"/>
      <c r="B13456"/>
      <c r="C13456"/>
      <c r="D13456"/>
    </row>
    <row r="13457" spans="1:4" x14ac:dyDescent="0.25">
      <c r="A13457"/>
      <c r="B13457"/>
      <c r="C13457"/>
      <c r="D13457"/>
    </row>
    <row r="13458" spans="1:4" x14ac:dyDescent="0.25">
      <c r="A13458"/>
      <c r="B13458"/>
      <c r="C13458"/>
      <c r="D13458"/>
    </row>
    <row r="13459" spans="1:4" x14ac:dyDescent="0.25">
      <c r="A13459"/>
      <c r="B13459"/>
      <c r="C13459"/>
      <c r="D13459"/>
    </row>
    <row r="13460" spans="1:4" x14ac:dyDescent="0.25">
      <c r="A13460"/>
      <c r="B13460"/>
      <c r="C13460"/>
      <c r="D13460"/>
    </row>
    <row r="13461" spans="1:4" x14ac:dyDescent="0.25">
      <c r="A13461"/>
      <c r="B13461"/>
      <c r="C13461"/>
      <c r="D13461"/>
    </row>
    <row r="13462" spans="1:4" x14ac:dyDescent="0.25">
      <c r="A13462"/>
      <c r="B13462"/>
      <c r="C13462"/>
      <c r="D13462"/>
    </row>
    <row r="13463" spans="1:4" x14ac:dyDescent="0.25">
      <c r="A13463"/>
      <c r="B13463"/>
      <c r="C13463"/>
      <c r="D13463"/>
    </row>
    <row r="13464" spans="1:4" x14ac:dyDescent="0.25">
      <c r="A13464"/>
      <c r="B13464"/>
      <c r="C13464"/>
      <c r="D13464"/>
    </row>
    <row r="13465" spans="1:4" x14ac:dyDescent="0.25">
      <c r="A13465"/>
      <c r="B13465"/>
      <c r="C13465"/>
      <c r="D13465"/>
    </row>
    <row r="13466" spans="1:4" x14ac:dyDescent="0.25">
      <c r="A13466"/>
      <c r="B13466"/>
      <c r="C13466"/>
      <c r="D13466"/>
    </row>
    <row r="13467" spans="1:4" x14ac:dyDescent="0.25">
      <c r="A13467"/>
      <c r="B13467"/>
      <c r="C13467"/>
      <c r="D13467"/>
    </row>
    <row r="13468" spans="1:4" x14ac:dyDescent="0.25">
      <c r="A13468"/>
      <c r="B13468"/>
      <c r="C13468"/>
      <c r="D13468"/>
    </row>
    <row r="13469" spans="1:4" x14ac:dyDescent="0.25">
      <c r="A13469"/>
      <c r="B13469"/>
      <c r="C13469"/>
      <c r="D13469"/>
    </row>
    <row r="13470" spans="1:4" x14ac:dyDescent="0.25">
      <c r="A13470"/>
      <c r="B13470"/>
      <c r="C13470"/>
      <c r="D13470"/>
    </row>
    <row r="13471" spans="1:4" x14ac:dyDescent="0.25">
      <c r="A13471"/>
      <c r="B13471"/>
      <c r="C13471"/>
      <c r="D13471"/>
    </row>
    <row r="13472" spans="1:4" x14ac:dyDescent="0.25">
      <c r="A13472"/>
      <c r="B13472"/>
      <c r="C13472"/>
      <c r="D13472"/>
    </row>
    <row r="13473" spans="1:4" x14ac:dyDescent="0.25">
      <c r="A13473"/>
      <c r="B13473"/>
      <c r="C13473"/>
      <c r="D13473"/>
    </row>
    <row r="13474" spans="1:4" x14ac:dyDescent="0.25">
      <c r="A13474"/>
      <c r="B13474"/>
      <c r="C13474"/>
      <c r="D13474"/>
    </row>
    <row r="13475" spans="1:4" x14ac:dyDescent="0.25">
      <c r="A13475"/>
      <c r="B13475"/>
      <c r="C13475"/>
      <c r="D13475"/>
    </row>
    <row r="13476" spans="1:4" x14ac:dyDescent="0.25">
      <c r="A13476"/>
      <c r="B13476"/>
      <c r="C13476"/>
      <c r="D13476"/>
    </row>
    <row r="13477" spans="1:4" x14ac:dyDescent="0.25">
      <c r="A13477"/>
      <c r="B13477"/>
      <c r="C13477"/>
      <c r="D13477"/>
    </row>
    <row r="13478" spans="1:4" x14ac:dyDescent="0.25">
      <c r="A13478"/>
      <c r="B13478"/>
      <c r="C13478"/>
      <c r="D13478"/>
    </row>
    <row r="13479" spans="1:4" x14ac:dyDescent="0.25">
      <c r="A13479"/>
      <c r="B13479"/>
      <c r="C13479"/>
      <c r="D13479"/>
    </row>
    <row r="13480" spans="1:4" x14ac:dyDescent="0.25">
      <c r="A13480"/>
      <c r="B13480"/>
      <c r="C13480"/>
      <c r="D13480"/>
    </row>
    <row r="13481" spans="1:4" x14ac:dyDescent="0.25">
      <c r="A13481"/>
      <c r="B13481"/>
      <c r="C13481"/>
      <c r="D13481"/>
    </row>
    <row r="13482" spans="1:4" x14ac:dyDescent="0.25">
      <c r="A13482"/>
      <c r="B13482"/>
      <c r="C13482"/>
      <c r="D13482"/>
    </row>
    <row r="13483" spans="1:4" x14ac:dyDescent="0.25">
      <c r="A13483"/>
      <c r="B13483"/>
      <c r="C13483"/>
      <c r="D13483"/>
    </row>
    <row r="13484" spans="1:4" x14ac:dyDescent="0.25">
      <c r="A13484"/>
      <c r="B13484"/>
      <c r="C13484"/>
      <c r="D13484"/>
    </row>
    <row r="13485" spans="1:4" x14ac:dyDescent="0.25">
      <c r="A13485"/>
      <c r="B13485"/>
      <c r="C13485"/>
      <c r="D13485"/>
    </row>
    <row r="13486" spans="1:4" x14ac:dyDescent="0.25">
      <c r="A13486"/>
      <c r="B13486"/>
      <c r="C13486"/>
      <c r="D13486"/>
    </row>
    <row r="13487" spans="1:4" x14ac:dyDescent="0.25">
      <c r="A13487"/>
      <c r="B13487"/>
      <c r="C13487"/>
      <c r="D13487"/>
    </row>
    <row r="13488" spans="1:4" x14ac:dyDescent="0.25">
      <c r="A13488"/>
      <c r="B13488"/>
      <c r="C13488"/>
      <c r="D13488"/>
    </row>
    <row r="13489" spans="1:4" x14ac:dyDescent="0.25">
      <c r="A13489"/>
      <c r="B13489"/>
      <c r="C13489"/>
      <c r="D13489"/>
    </row>
    <row r="13490" spans="1:4" x14ac:dyDescent="0.25">
      <c r="A13490"/>
      <c r="B13490"/>
      <c r="C13490"/>
      <c r="D13490"/>
    </row>
    <row r="13491" spans="1:4" x14ac:dyDescent="0.25">
      <c r="A13491"/>
      <c r="B13491"/>
      <c r="C13491"/>
      <c r="D13491"/>
    </row>
    <row r="13492" spans="1:4" x14ac:dyDescent="0.25">
      <c r="A13492"/>
      <c r="B13492"/>
      <c r="C13492"/>
      <c r="D13492"/>
    </row>
    <row r="13493" spans="1:4" x14ac:dyDescent="0.25">
      <c r="A13493"/>
      <c r="B13493"/>
      <c r="C13493"/>
      <c r="D13493"/>
    </row>
    <row r="13494" spans="1:4" x14ac:dyDescent="0.25">
      <c r="A13494"/>
      <c r="B13494"/>
      <c r="C13494"/>
      <c r="D13494"/>
    </row>
    <row r="13495" spans="1:4" x14ac:dyDescent="0.25">
      <c r="A13495"/>
      <c r="B13495"/>
      <c r="C13495"/>
      <c r="D13495"/>
    </row>
    <row r="13496" spans="1:4" x14ac:dyDescent="0.25">
      <c r="A13496"/>
      <c r="B13496"/>
      <c r="C13496"/>
      <c r="D13496"/>
    </row>
    <row r="13497" spans="1:4" x14ac:dyDescent="0.25">
      <c r="A13497"/>
      <c r="B13497"/>
      <c r="C13497"/>
      <c r="D13497"/>
    </row>
    <row r="13498" spans="1:4" x14ac:dyDescent="0.25">
      <c r="A13498"/>
      <c r="B13498"/>
      <c r="C13498"/>
      <c r="D13498"/>
    </row>
    <row r="13499" spans="1:4" x14ac:dyDescent="0.25">
      <c r="A13499"/>
      <c r="B13499"/>
      <c r="C13499"/>
      <c r="D13499"/>
    </row>
    <row r="13500" spans="1:4" x14ac:dyDescent="0.25">
      <c r="A13500"/>
      <c r="B13500"/>
      <c r="C13500"/>
      <c r="D13500"/>
    </row>
    <row r="13501" spans="1:4" x14ac:dyDescent="0.25">
      <c r="A13501"/>
      <c r="B13501"/>
      <c r="C13501"/>
      <c r="D13501"/>
    </row>
    <row r="13502" spans="1:4" x14ac:dyDescent="0.25">
      <c r="A13502"/>
      <c r="B13502"/>
      <c r="C13502"/>
      <c r="D13502"/>
    </row>
    <row r="13503" spans="1:4" x14ac:dyDescent="0.25">
      <c r="A13503"/>
      <c r="B13503"/>
      <c r="C13503"/>
      <c r="D13503"/>
    </row>
    <row r="13504" spans="1:4" x14ac:dyDescent="0.25">
      <c r="A13504"/>
      <c r="B13504"/>
      <c r="C13504"/>
      <c r="D13504"/>
    </row>
    <row r="13505" spans="1:4" x14ac:dyDescent="0.25">
      <c r="A13505"/>
      <c r="B13505"/>
      <c r="C13505"/>
      <c r="D13505"/>
    </row>
    <row r="13506" spans="1:4" x14ac:dyDescent="0.25">
      <c r="A13506"/>
      <c r="B13506"/>
      <c r="C13506"/>
      <c r="D13506"/>
    </row>
    <row r="13507" spans="1:4" x14ac:dyDescent="0.25">
      <c r="A13507"/>
      <c r="B13507"/>
      <c r="C13507"/>
      <c r="D13507"/>
    </row>
    <row r="13508" spans="1:4" x14ac:dyDescent="0.25">
      <c r="A13508"/>
      <c r="B13508"/>
      <c r="C13508"/>
      <c r="D13508"/>
    </row>
    <row r="13509" spans="1:4" x14ac:dyDescent="0.25">
      <c r="A13509"/>
      <c r="B13509"/>
      <c r="C13509"/>
      <c r="D13509"/>
    </row>
    <row r="13510" spans="1:4" x14ac:dyDescent="0.25">
      <c r="A13510"/>
      <c r="B13510"/>
      <c r="C13510"/>
      <c r="D13510"/>
    </row>
    <row r="13511" spans="1:4" x14ac:dyDescent="0.25">
      <c r="A13511"/>
      <c r="B13511"/>
      <c r="C13511"/>
      <c r="D13511"/>
    </row>
    <row r="13512" spans="1:4" x14ac:dyDescent="0.25">
      <c r="A13512"/>
      <c r="B13512"/>
      <c r="C13512"/>
      <c r="D13512"/>
    </row>
    <row r="13513" spans="1:4" x14ac:dyDescent="0.25">
      <c r="A13513"/>
      <c r="B13513"/>
      <c r="C13513"/>
      <c r="D13513"/>
    </row>
    <row r="13514" spans="1:4" x14ac:dyDescent="0.25">
      <c r="A13514"/>
      <c r="B13514"/>
      <c r="C13514"/>
      <c r="D13514"/>
    </row>
    <row r="13515" spans="1:4" x14ac:dyDescent="0.25">
      <c r="A13515"/>
      <c r="B13515"/>
      <c r="C13515"/>
      <c r="D13515"/>
    </row>
    <row r="13516" spans="1:4" x14ac:dyDescent="0.25">
      <c r="A13516"/>
      <c r="B13516"/>
      <c r="C13516"/>
      <c r="D13516"/>
    </row>
    <row r="13517" spans="1:4" x14ac:dyDescent="0.25">
      <c r="A13517"/>
      <c r="B13517"/>
      <c r="C13517"/>
      <c r="D13517"/>
    </row>
    <row r="13518" spans="1:4" x14ac:dyDescent="0.25">
      <c r="A13518"/>
      <c r="B13518"/>
      <c r="C13518"/>
      <c r="D13518"/>
    </row>
    <row r="13519" spans="1:4" x14ac:dyDescent="0.25">
      <c r="A13519"/>
      <c r="B13519"/>
      <c r="C13519"/>
      <c r="D13519"/>
    </row>
    <row r="13520" spans="1:4" x14ac:dyDescent="0.25">
      <c r="A13520"/>
      <c r="B13520"/>
      <c r="C13520"/>
      <c r="D13520"/>
    </row>
    <row r="13521" spans="1:4" x14ac:dyDescent="0.25">
      <c r="A13521"/>
      <c r="B13521"/>
      <c r="C13521"/>
      <c r="D13521"/>
    </row>
    <row r="13522" spans="1:4" x14ac:dyDescent="0.25">
      <c r="A13522"/>
      <c r="B13522"/>
      <c r="C13522"/>
      <c r="D13522"/>
    </row>
    <row r="13523" spans="1:4" x14ac:dyDescent="0.25">
      <c r="A13523"/>
      <c r="B13523"/>
      <c r="C13523"/>
      <c r="D13523"/>
    </row>
    <row r="13524" spans="1:4" x14ac:dyDescent="0.25">
      <c r="A13524"/>
      <c r="B13524"/>
      <c r="C13524"/>
      <c r="D13524"/>
    </row>
    <row r="13525" spans="1:4" x14ac:dyDescent="0.25">
      <c r="A13525"/>
      <c r="B13525"/>
      <c r="C13525"/>
      <c r="D13525"/>
    </row>
    <row r="13526" spans="1:4" x14ac:dyDescent="0.25">
      <c r="A13526"/>
      <c r="B13526"/>
      <c r="C13526"/>
      <c r="D13526"/>
    </row>
    <row r="13527" spans="1:4" x14ac:dyDescent="0.25">
      <c r="A13527"/>
      <c r="B13527"/>
      <c r="C13527"/>
      <c r="D13527"/>
    </row>
    <row r="13528" spans="1:4" x14ac:dyDescent="0.25">
      <c r="A13528"/>
      <c r="B13528"/>
      <c r="C13528"/>
      <c r="D13528"/>
    </row>
    <row r="13529" spans="1:4" x14ac:dyDescent="0.25">
      <c r="A13529"/>
      <c r="B13529"/>
      <c r="C13529"/>
      <c r="D13529"/>
    </row>
    <row r="13530" spans="1:4" x14ac:dyDescent="0.25">
      <c r="A13530"/>
      <c r="B13530"/>
      <c r="C13530"/>
      <c r="D13530"/>
    </row>
    <row r="13531" spans="1:4" x14ac:dyDescent="0.25">
      <c r="A13531"/>
      <c r="B13531"/>
      <c r="C13531"/>
      <c r="D13531"/>
    </row>
    <row r="13532" spans="1:4" x14ac:dyDescent="0.25">
      <c r="A13532"/>
      <c r="B13532"/>
      <c r="C13532"/>
      <c r="D13532"/>
    </row>
    <row r="13533" spans="1:4" x14ac:dyDescent="0.25">
      <c r="A13533"/>
      <c r="B13533"/>
      <c r="C13533"/>
      <c r="D13533"/>
    </row>
    <row r="13534" spans="1:4" x14ac:dyDescent="0.25">
      <c r="A13534"/>
      <c r="B13534"/>
      <c r="C13534"/>
      <c r="D13534"/>
    </row>
    <row r="13535" spans="1:4" x14ac:dyDescent="0.25">
      <c r="A13535"/>
      <c r="B13535"/>
      <c r="C13535"/>
      <c r="D13535"/>
    </row>
    <row r="13536" spans="1:4" x14ac:dyDescent="0.25">
      <c r="A13536"/>
      <c r="B13536"/>
      <c r="C13536"/>
      <c r="D13536"/>
    </row>
    <row r="13537" spans="1:4" x14ac:dyDescent="0.25">
      <c r="A13537"/>
      <c r="B13537"/>
      <c r="C13537"/>
      <c r="D13537"/>
    </row>
    <row r="13538" spans="1:4" x14ac:dyDescent="0.25">
      <c r="A13538"/>
      <c r="B13538"/>
      <c r="C13538"/>
      <c r="D13538"/>
    </row>
    <row r="13539" spans="1:4" x14ac:dyDescent="0.25">
      <c r="A13539"/>
      <c r="B13539"/>
      <c r="C13539"/>
      <c r="D13539"/>
    </row>
    <row r="13540" spans="1:4" x14ac:dyDescent="0.25">
      <c r="A13540"/>
      <c r="B13540"/>
      <c r="C13540"/>
      <c r="D13540"/>
    </row>
    <row r="13541" spans="1:4" x14ac:dyDescent="0.25">
      <c r="A13541"/>
      <c r="B13541"/>
      <c r="C13541"/>
      <c r="D13541"/>
    </row>
    <row r="13542" spans="1:4" x14ac:dyDescent="0.25">
      <c r="A13542"/>
      <c r="B13542"/>
      <c r="C13542"/>
      <c r="D13542"/>
    </row>
    <row r="13543" spans="1:4" x14ac:dyDescent="0.25">
      <c r="A13543"/>
      <c r="B13543"/>
      <c r="C13543"/>
      <c r="D13543"/>
    </row>
    <row r="13544" spans="1:4" x14ac:dyDescent="0.25">
      <c r="A13544"/>
      <c r="B13544"/>
      <c r="C13544"/>
      <c r="D13544"/>
    </row>
    <row r="13545" spans="1:4" x14ac:dyDescent="0.25">
      <c r="A13545"/>
      <c r="B13545"/>
      <c r="C13545"/>
      <c r="D13545"/>
    </row>
    <row r="13546" spans="1:4" x14ac:dyDescent="0.25">
      <c r="A13546"/>
      <c r="B13546"/>
      <c r="C13546"/>
      <c r="D13546"/>
    </row>
    <row r="13547" spans="1:4" x14ac:dyDescent="0.25">
      <c r="A13547"/>
      <c r="B13547"/>
      <c r="C13547"/>
      <c r="D13547"/>
    </row>
    <row r="13548" spans="1:4" x14ac:dyDescent="0.25">
      <c r="A13548"/>
      <c r="B13548"/>
      <c r="C13548"/>
      <c r="D13548"/>
    </row>
    <row r="13549" spans="1:4" x14ac:dyDescent="0.25">
      <c r="A13549"/>
      <c r="B13549"/>
      <c r="C13549"/>
      <c r="D13549"/>
    </row>
    <row r="13550" spans="1:4" x14ac:dyDescent="0.25">
      <c r="A13550"/>
      <c r="B13550"/>
      <c r="C13550"/>
      <c r="D13550"/>
    </row>
    <row r="13551" spans="1:4" x14ac:dyDescent="0.25">
      <c r="A13551"/>
      <c r="B13551"/>
      <c r="C13551"/>
      <c r="D13551"/>
    </row>
    <row r="13552" spans="1:4" x14ac:dyDescent="0.25">
      <c r="A13552"/>
      <c r="B13552"/>
      <c r="C13552"/>
      <c r="D13552"/>
    </row>
    <row r="13553" spans="1:4" x14ac:dyDescent="0.25">
      <c r="A13553"/>
      <c r="B13553"/>
      <c r="C13553"/>
      <c r="D13553"/>
    </row>
    <row r="13554" spans="1:4" x14ac:dyDescent="0.25">
      <c r="A13554"/>
      <c r="B13554"/>
      <c r="C13554"/>
      <c r="D13554"/>
    </row>
    <row r="13555" spans="1:4" x14ac:dyDescent="0.25">
      <c r="A13555"/>
      <c r="B13555"/>
      <c r="C13555"/>
      <c r="D13555"/>
    </row>
    <row r="13556" spans="1:4" x14ac:dyDescent="0.25">
      <c r="A13556"/>
      <c r="B13556"/>
      <c r="C13556"/>
      <c r="D13556"/>
    </row>
    <row r="13557" spans="1:4" x14ac:dyDescent="0.25">
      <c r="A13557"/>
      <c r="B13557"/>
      <c r="C13557"/>
      <c r="D13557"/>
    </row>
    <row r="13558" spans="1:4" x14ac:dyDescent="0.25">
      <c r="A13558"/>
      <c r="B13558"/>
      <c r="C13558"/>
      <c r="D13558"/>
    </row>
    <row r="13559" spans="1:4" x14ac:dyDescent="0.25">
      <c r="A13559"/>
      <c r="B13559"/>
      <c r="C13559"/>
      <c r="D13559"/>
    </row>
    <row r="13560" spans="1:4" x14ac:dyDescent="0.25">
      <c r="A13560"/>
      <c r="B13560"/>
      <c r="C13560"/>
      <c r="D13560"/>
    </row>
    <row r="13561" spans="1:4" x14ac:dyDescent="0.25">
      <c r="A13561"/>
      <c r="B13561"/>
      <c r="C13561"/>
      <c r="D13561"/>
    </row>
    <row r="13562" spans="1:4" x14ac:dyDescent="0.25">
      <c r="A13562"/>
      <c r="B13562"/>
      <c r="C13562"/>
      <c r="D13562"/>
    </row>
    <row r="13563" spans="1:4" x14ac:dyDescent="0.25">
      <c r="A13563"/>
      <c r="B13563"/>
      <c r="C13563"/>
      <c r="D13563"/>
    </row>
    <row r="13564" spans="1:4" x14ac:dyDescent="0.25">
      <c r="A13564"/>
      <c r="B13564"/>
      <c r="C13564"/>
      <c r="D13564"/>
    </row>
    <row r="13565" spans="1:4" x14ac:dyDescent="0.25">
      <c r="A13565"/>
      <c r="B13565"/>
      <c r="C13565"/>
      <c r="D13565"/>
    </row>
    <row r="13566" spans="1:4" x14ac:dyDescent="0.25">
      <c r="A13566"/>
      <c r="B13566"/>
      <c r="C13566"/>
      <c r="D13566"/>
    </row>
    <row r="13567" spans="1:4" x14ac:dyDescent="0.25">
      <c r="A13567"/>
      <c r="B13567"/>
      <c r="C13567"/>
      <c r="D13567"/>
    </row>
    <row r="13568" spans="1:4" x14ac:dyDescent="0.25">
      <c r="A13568"/>
      <c r="B13568"/>
      <c r="C13568"/>
      <c r="D13568"/>
    </row>
    <row r="13569" spans="1:4" x14ac:dyDescent="0.25">
      <c r="A13569"/>
      <c r="B13569"/>
      <c r="C13569"/>
      <c r="D13569"/>
    </row>
    <row r="13570" spans="1:4" x14ac:dyDescent="0.25">
      <c r="A13570"/>
      <c r="B13570"/>
      <c r="C13570"/>
      <c r="D13570"/>
    </row>
    <row r="13571" spans="1:4" x14ac:dyDescent="0.25">
      <c r="A13571"/>
      <c r="B13571"/>
      <c r="C13571"/>
      <c r="D13571"/>
    </row>
    <row r="13572" spans="1:4" x14ac:dyDescent="0.25">
      <c r="A13572"/>
      <c r="B13572"/>
      <c r="C13572"/>
      <c r="D13572"/>
    </row>
    <row r="13573" spans="1:4" x14ac:dyDescent="0.25">
      <c r="A13573"/>
      <c r="B13573"/>
      <c r="C13573"/>
      <c r="D13573"/>
    </row>
    <row r="13574" spans="1:4" x14ac:dyDescent="0.25">
      <c r="A13574"/>
      <c r="B13574"/>
      <c r="C13574"/>
      <c r="D13574"/>
    </row>
    <row r="13575" spans="1:4" x14ac:dyDescent="0.25">
      <c r="A13575"/>
      <c r="B13575"/>
      <c r="C13575"/>
      <c r="D13575"/>
    </row>
    <row r="13576" spans="1:4" x14ac:dyDescent="0.25">
      <c r="A13576"/>
      <c r="B13576"/>
      <c r="C13576"/>
      <c r="D13576"/>
    </row>
    <row r="13577" spans="1:4" x14ac:dyDescent="0.25">
      <c r="A13577"/>
      <c r="B13577"/>
      <c r="C13577"/>
      <c r="D13577"/>
    </row>
    <row r="13578" spans="1:4" x14ac:dyDescent="0.25">
      <c r="A13578"/>
      <c r="B13578"/>
      <c r="C13578"/>
      <c r="D13578"/>
    </row>
    <row r="13579" spans="1:4" x14ac:dyDescent="0.25">
      <c r="A13579"/>
      <c r="B13579"/>
      <c r="C13579"/>
      <c r="D13579"/>
    </row>
    <row r="13580" spans="1:4" x14ac:dyDescent="0.25">
      <c r="A13580"/>
      <c r="B13580"/>
      <c r="C13580"/>
      <c r="D13580"/>
    </row>
    <row r="13581" spans="1:4" x14ac:dyDescent="0.25">
      <c r="A13581"/>
      <c r="B13581"/>
      <c r="C13581"/>
      <c r="D13581"/>
    </row>
    <row r="13582" spans="1:4" x14ac:dyDescent="0.25">
      <c r="A13582"/>
      <c r="B13582"/>
      <c r="C13582"/>
      <c r="D13582"/>
    </row>
    <row r="13583" spans="1:4" x14ac:dyDescent="0.25">
      <c r="A13583"/>
      <c r="B13583"/>
      <c r="C13583"/>
      <c r="D13583"/>
    </row>
    <row r="13584" spans="1:4" x14ac:dyDescent="0.25">
      <c r="A13584"/>
      <c r="B13584"/>
      <c r="C13584"/>
      <c r="D13584"/>
    </row>
    <row r="13585" spans="1:4" x14ac:dyDescent="0.25">
      <c r="A13585"/>
      <c r="B13585"/>
      <c r="C13585"/>
      <c r="D13585"/>
    </row>
    <row r="13586" spans="1:4" x14ac:dyDescent="0.25">
      <c r="A13586"/>
      <c r="B13586"/>
      <c r="C13586"/>
      <c r="D13586"/>
    </row>
    <row r="13587" spans="1:4" x14ac:dyDescent="0.25">
      <c r="A13587"/>
      <c r="B13587"/>
      <c r="C13587"/>
      <c r="D13587"/>
    </row>
    <row r="13588" spans="1:4" x14ac:dyDescent="0.25">
      <c r="A13588"/>
      <c r="B13588"/>
      <c r="C13588"/>
      <c r="D13588"/>
    </row>
    <row r="13589" spans="1:4" x14ac:dyDescent="0.25">
      <c r="A13589"/>
      <c r="B13589"/>
      <c r="C13589"/>
      <c r="D13589"/>
    </row>
    <row r="13590" spans="1:4" x14ac:dyDescent="0.25">
      <c r="A13590"/>
      <c r="B13590"/>
      <c r="C13590"/>
      <c r="D13590"/>
    </row>
    <row r="13591" spans="1:4" x14ac:dyDescent="0.25">
      <c r="A13591"/>
      <c r="B13591"/>
      <c r="C13591"/>
      <c r="D13591"/>
    </row>
    <row r="13592" spans="1:4" x14ac:dyDescent="0.25">
      <c r="A13592"/>
      <c r="B13592"/>
      <c r="C13592"/>
      <c r="D13592"/>
    </row>
    <row r="13593" spans="1:4" x14ac:dyDescent="0.25">
      <c r="A13593"/>
      <c r="B13593"/>
      <c r="C13593"/>
      <c r="D13593"/>
    </row>
    <row r="13594" spans="1:4" x14ac:dyDescent="0.25">
      <c r="A13594"/>
      <c r="B13594"/>
      <c r="C13594"/>
      <c r="D13594"/>
    </row>
    <row r="13595" spans="1:4" x14ac:dyDescent="0.25">
      <c r="A13595"/>
      <c r="B13595"/>
      <c r="C13595"/>
      <c r="D13595"/>
    </row>
    <row r="13596" spans="1:4" x14ac:dyDescent="0.25">
      <c r="A13596"/>
      <c r="B13596"/>
      <c r="C13596"/>
      <c r="D13596"/>
    </row>
    <row r="13597" spans="1:4" x14ac:dyDescent="0.25">
      <c r="A13597"/>
      <c r="B13597"/>
      <c r="C13597"/>
      <c r="D13597"/>
    </row>
    <row r="13598" spans="1:4" x14ac:dyDescent="0.25">
      <c r="A13598"/>
      <c r="B13598"/>
      <c r="C13598"/>
      <c r="D13598"/>
    </row>
    <row r="13599" spans="1:4" x14ac:dyDescent="0.25">
      <c r="A13599"/>
      <c r="B13599"/>
      <c r="C13599"/>
      <c r="D13599"/>
    </row>
    <row r="13600" spans="1:4" x14ac:dyDescent="0.25">
      <c r="A13600"/>
      <c r="B13600"/>
      <c r="C13600"/>
      <c r="D13600"/>
    </row>
    <row r="13601" spans="1:4" x14ac:dyDescent="0.25">
      <c r="A13601"/>
      <c r="B13601"/>
      <c r="C13601"/>
      <c r="D13601"/>
    </row>
    <row r="13602" spans="1:4" x14ac:dyDescent="0.25">
      <c r="A13602"/>
      <c r="B13602"/>
      <c r="C13602"/>
      <c r="D13602"/>
    </row>
    <row r="13603" spans="1:4" x14ac:dyDescent="0.25">
      <c r="A13603"/>
      <c r="B13603"/>
      <c r="C13603"/>
      <c r="D13603"/>
    </row>
    <row r="13604" spans="1:4" x14ac:dyDescent="0.25">
      <c r="A13604"/>
      <c r="B13604"/>
      <c r="C13604"/>
      <c r="D13604"/>
    </row>
    <row r="13605" spans="1:4" x14ac:dyDescent="0.25">
      <c r="A13605"/>
      <c r="B13605"/>
      <c r="C13605"/>
      <c r="D13605"/>
    </row>
    <row r="13606" spans="1:4" x14ac:dyDescent="0.25">
      <c r="A13606"/>
      <c r="B13606"/>
      <c r="C13606"/>
      <c r="D13606"/>
    </row>
    <row r="13607" spans="1:4" x14ac:dyDescent="0.25">
      <c r="A13607"/>
      <c r="B13607"/>
      <c r="C13607"/>
      <c r="D13607"/>
    </row>
    <row r="13608" spans="1:4" x14ac:dyDescent="0.25">
      <c r="A13608"/>
      <c r="B13608"/>
      <c r="C13608"/>
      <c r="D13608"/>
    </row>
    <row r="13609" spans="1:4" x14ac:dyDescent="0.25">
      <c r="A13609"/>
      <c r="B13609"/>
      <c r="C13609"/>
      <c r="D13609"/>
    </row>
    <row r="13610" spans="1:4" x14ac:dyDescent="0.25">
      <c r="A13610"/>
      <c r="B13610"/>
      <c r="C13610"/>
      <c r="D13610"/>
    </row>
    <row r="13611" spans="1:4" x14ac:dyDescent="0.25">
      <c r="A13611"/>
      <c r="B13611"/>
      <c r="C13611"/>
      <c r="D13611"/>
    </row>
    <row r="13612" spans="1:4" x14ac:dyDescent="0.25">
      <c r="A13612"/>
      <c r="B13612"/>
      <c r="C13612"/>
      <c r="D13612"/>
    </row>
    <row r="13613" spans="1:4" x14ac:dyDescent="0.25">
      <c r="A13613"/>
      <c r="B13613"/>
      <c r="C13613"/>
      <c r="D13613"/>
    </row>
    <row r="13614" spans="1:4" x14ac:dyDescent="0.25">
      <c r="A13614"/>
      <c r="B13614"/>
      <c r="C13614"/>
      <c r="D13614"/>
    </row>
    <row r="13615" spans="1:4" x14ac:dyDescent="0.25">
      <c r="A13615"/>
      <c r="B13615"/>
      <c r="C13615"/>
      <c r="D13615"/>
    </row>
    <row r="13616" spans="1:4" x14ac:dyDescent="0.25">
      <c r="A13616"/>
      <c r="B13616"/>
      <c r="C13616"/>
      <c r="D13616"/>
    </row>
    <row r="13617" spans="1:4" x14ac:dyDescent="0.25">
      <c r="A13617"/>
      <c r="B13617"/>
      <c r="C13617"/>
      <c r="D13617"/>
    </row>
    <row r="13618" spans="1:4" x14ac:dyDescent="0.25">
      <c r="A13618"/>
      <c r="B13618"/>
      <c r="C13618"/>
      <c r="D13618"/>
    </row>
    <row r="13619" spans="1:4" x14ac:dyDescent="0.25">
      <c r="A13619"/>
      <c r="B13619"/>
      <c r="C13619"/>
      <c r="D13619"/>
    </row>
    <row r="13620" spans="1:4" x14ac:dyDescent="0.25">
      <c r="A13620"/>
      <c r="B13620"/>
      <c r="C13620"/>
      <c r="D13620"/>
    </row>
    <row r="13621" spans="1:4" x14ac:dyDescent="0.25">
      <c r="A13621"/>
      <c r="B13621"/>
      <c r="C13621"/>
      <c r="D13621"/>
    </row>
    <row r="13622" spans="1:4" x14ac:dyDescent="0.25">
      <c r="A13622"/>
      <c r="B13622"/>
      <c r="C13622"/>
      <c r="D13622"/>
    </row>
    <row r="13623" spans="1:4" x14ac:dyDescent="0.25">
      <c r="A13623"/>
      <c r="B13623"/>
      <c r="C13623"/>
      <c r="D13623"/>
    </row>
    <row r="13624" spans="1:4" x14ac:dyDescent="0.25">
      <c r="A13624"/>
      <c r="B13624"/>
      <c r="C13624"/>
      <c r="D13624"/>
    </row>
    <row r="13625" spans="1:4" x14ac:dyDescent="0.25">
      <c r="A13625"/>
      <c r="B13625"/>
      <c r="C13625"/>
      <c r="D13625"/>
    </row>
    <row r="13626" spans="1:4" x14ac:dyDescent="0.25">
      <c r="A13626"/>
      <c r="B13626"/>
      <c r="C13626"/>
      <c r="D13626"/>
    </row>
    <row r="13627" spans="1:4" x14ac:dyDescent="0.25">
      <c r="A13627"/>
      <c r="B13627"/>
      <c r="C13627"/>
      <c r="D13627"/>
    </row>
    <row r="13628" spans="1:4" x14ac:dyDescent="0.25">
      <c r="A13628"/>
      <c r="B13628"/>
      <c r="C13628"/>
      <c r="D13628"/>
    </row>
    <row r="13629" spans="1:4" x14ac:dyDescent="0.25">
      <c r="A13629"/>
      <c r="B13629"/>
      <c r="C13629"/>
      <c r="D13629"/>
    </row>
    <row r="13630" spans="1:4" x14ac:dyDescent="0.25">
      <c r="A13630"/>
      <c r="B13630"/>
      <c r="C13630"/>
      <c r="D13630"/>
    </row>
    <row r="13631" spans="1:4" x14ac:dyDescent="0.25">
      <c r="A13631"/>
      <c r="B13631"/>
      <c r="C13631"/>
      <c r="D13631"/>
    </row>
    <row r="13632" spans="1:4" x14ac:dyDescent="0.25">
      <c r="A13632"/>
      <c r="B13632"/>
      <c r="C13632"/>
      <c r="D13632"/>
    </row>
    <row r="13633" spans="1:4" x14ac:dyDescent="0.25">
      <c r="A13633"/>
      <c r="B13633"/>
      <c r="C13633"/>
      <c r="D13633"/>
    </row>
    <row r="13634" spans="1:4" x14ac:dyDescent="0.25">
      <c r="A13634"/>
      <c r="B13634"/>
      <c r="C13634"/>
      <c r="D13634"/>
    </row>
    <row r="13635" spans="1:4" x14ac:dyDescent="0.25">
      <c r="A13635"/>
      <c r="B13635"/>
      <c r="C13635"/>
      <c r="D13635"/>
    </row>
    <row r="13636" spans="1:4" x14ac:dyDescent="0.25">
      <c r="A13636"/>
      <c r="B13636"/>
      <c r="C13636"/>
      <c r="D13636"/>
    </row>
    <row r="13637" spans="1:4" x14ac:dyDescent="0.25">
      <c r="A13637"/>
      <c r="B13637"/>
      <c r="C13637"/>
      <c r="D13637"/>
    </row>
    <row r="13638" spans="1:4" x14ac:dyDescent="0.25">
      <c r="A13638"/>
      <c r="B13638"/>
      <c r="C13638"/>
      <c r="D13638"/>
    </row>
    <row r="13639" spans="1:4" x14ac:dyDescent="0.25">
      <c r="A13639"/>
      <c r="B13639"/>
      <c r="C13639"/>
      <c r="D13639"/>
    </row>
    <row r="13640" spans="1:4" x14ac:dyDescent="0.25">
      <c r="A13640"/>
      <c r="B13640"/>
      <c r="C13640"/>
      <c r="D13640"/>
    </row>
    <row r="13641" spans="1:4" x14ac:dyDescent="0.25">
      <c r="A13641"/>
      <c r="B13641"/>
      <c r="C13641"/>
      <c r="D13641"/>
    </row>
    <row r="13642" spans="1:4" x14ac:dyDescent="0.25">
      <c r="A13642"/>
      <c r="B13642"/>
      <c r="C13642"/>
      <c r="D13642"/>
    </row>
    <row r="13643" spans="1:4" x14ac:dyDescent="0.25">
      <c r="A13643"/>
      <c r="B13643"/>
      <c r="C13643"/>
      <c r="D13643"/>
    </row>
    <row r="13644" spans="1:4" x14ac:dyDescent="0.25">
      <c r="A13644"/>
      <c r="B13644"/>
      <c r="C13644"/>
      <c r="D13644"/>
    </row>
    <row r="13645" spans="1:4" x14ac:dyDescent="0.25">
      <c r="A13645"/>
      <c r="B13645"/>
      <c r="C13645"/>
      <c r="D13645"/>
    </row>
    <row r="13646" spans="1:4" x14ac:dyDescent="0.25">
      <c r="A13646"/>
      <c r="B13646"/>
      <c r="C13646"/>
      <c r="D13646"/>
    </row>
    <row r="13647" spans="1:4" x14ac:dyDescent="0.25">
      <c r="A13647"/>
      <c r="B13647"/>
      <c r="C13647"/>
      <c r="D13647"/>
    </row>
    <row r="13648" spans="1:4" x14ac:dyDescent="0.25">
      <c r="A13648"/>
      <c r="B13648"/>
      <c r="C13648"/>
      <c r="D13648"/>
    </row>
    <row r="13649" spans="1:4" x14ac:dyDescent="0.25">
      <c r="A13649"/>
      <c r="B13649"/>
      <c r="C13649"/>
      <c r="D13649"/>
    </row>
    <row r="13650" spans="1:4" x14ac:dyDescent="0.25">
      <c r="A13650"/>
      <c r="B13650"/>
      <c r="C13650"/>
      <c r="D13650"/>
    </row>
    <row r="13651" spans="1:4" x14ac:dyDescent="0.25">
      <c r="A13651"/>
      <c r="B13651"/>
      <c r="C13651"/>
      <c r="D13651"/>
    </row>
    <row r="13652" spans="1:4" x14ac:dyDescent="0.25">
      <c r="A13652"/>
      <c r="B13652"/>
      <c r="C13652"/>
      <c r="D13652"/>
    </row>
    <row r="13653" spans="1:4" x14ac:dyDescent="0.25">
      <c r="A13653"/>
      <c r="B13653"/>
      <c r="C13653"/>
      <c r="D13653"/>
    </row>
    <row r="13654" spans="1:4" x14ac:dyDescent="0.25">
      <c r="A13654"/>
      <c r="B13654"/>
      <c r="C13654"/>
      <c r="D13654"/>
    </row>
    <row r="13655" spans="1:4" x14ac:dyDescent="0.25">
      <c r="A13655"/>
      <c r="B13655"/>
      <c r="C13655"/>
      <c r="D13655"/>
    </row>
    <row r="13656" spans="1:4" x14ac:dyDescent="0.25">
      <c r="A13656"/>
      <c r="B13656"/>
      <c r="C13656"/>
      <c r="D13656"/>
    </row>
    <row r="13657" spans="1:4" x14ac:dyDescent="0.25">
      <c r="A13657"/>
      <c r="B13657"/>
      <c r="C13657"/>
      <c r="D13657"/>
    </row>
    <row r="13658" spans="1:4" x14ac:dyDescent="0.25">
      <c r="A13658"/>
      <c r="B13658"/>
      <c r="C13658"/>
      <c r="D13658"/>
    </row>
    <row r="13659" spans="1:4" x14ac:dyDescent="0.25">
      <c r="A13659"/>
      <c r="B13659"/>
      <c r="C13659"/>
      <c r="D13659"/>
    </row>
    <row r="13660" spans="1:4" x14ac:dyDescent="0.25">
      <c r="A13660"/>
      <c r="B13660"/>
      <c r="C13660"/>
      <c r="D13660"/>
    </row>
    <row r="13661" spans="1:4" x14ac:dyDescent="0.25">
      <c r="A13661"/>
      <c r="B13661"/>
      <c r="C13661"/>
      <c r="D13661"/>
    </row>
    <row r="13662" spans="1:4" x14ac:dyDescent="0.25">
      <c r="A13662"/>
      <c r="B13662"/>
      <c r="C13662"/>
      <c r="D13662"/>
    </row>
    <row r="13663" spans="1:4" x14ac:dyDescent="0.25">
      <c r="A13663"/>
      <c r="B13663"/>
      <c r="C13663"/>
      <c r="D13663"/>
    </row>
    <row r="13664" spans="1:4" x14ac:dyDescent="0.25">
      <c r="A13664"/>
      <c r="B13664"/>
      <c r="C13664"/>
      <c r="D13664"/>
    </row>
    <row r="13665" spans="1:4" x14ac:dyDescent="0.25">
      <c r="A13665"/>
      <c r="B13665"/>
      <c r="C13665"/>
      <c r="D13665"/>
    </row>
    <row r="13666" spans="1:4" x14ac:dyDescent="0.25">
      <c r="A13666"/>
      <c r="B13666"/>
      <c r="C13666"/>
      <c r="D13666"/>
    </row>
    <row r="13667" spans="1:4" x14ac:dyDescent="0.25">
      <c r="A13667"/>
      <c r="B13667"/>
      <c r="C13667"/>
      <c r="D13667"/>
    </row>
    <row r="13668" spans="1:4" x14ac:dyDescent="0.25">
      <c r="A13668"/>
      <c r="B13668"/>
      <c r="C13668"/>
      <c r="D13668"/>
    </row>
    <row r="13669" spans="1:4" x14ac:dyDescent="0.25">
      <c r="A13669"/>
      <c r="B13669"/>
      <c r="C13669"/>
      <c r="D13669"/>
    </row>
    <row r="13670" spans="1:4" x14ac:dyDescent="0.25">
      <c r="A13670"/>
      <c r="B13670"/>
      <c r="C13670"/>
      <c r="D13670"/>
    </row>
    <row r="13671" spans="1:4" x14ac:dyDescent="0.25">
      <c r="A13671"/>
      <c r="B13671"/>
      <c r="C13671"/>
      <c r="D13671"/>
    </row>
    <row r="13672" spans="1:4" x14ac:dyDescent="0.25">
      <c r="A13672"/>
      <c r="B13672"/>
      <c r="C13672"/>
      <c r="D13672"/>
    </row>
    <row r="13673" spans="1:4" x14ac:dyDescent="0.25">
      <c r="A13673"/>
      <c r="B13673"/>
      <c r="C13673"/>
      <c r="D13673"/>
    </row>
    <row r="13674" spans="1:4" x14ac:dyDescent="0.25">
      <c r="A13674"/>
      <c r="B13674"/>
      <c r="C13674"/>
      <c r="D13674"/>
    </row>
    <row r="13675" spans="1:4" x14ac:dyDescent="0.25">
      <c r="A13675"/>
      <c r="B13675"/>
      <c r="C13675"/>
      <c r="D13675"/>
    </row>
    <row r="13676" spans="1:4" x14ac:dyDescent="0.25">
      <c r="A13676"/>
      <c r="B13676"/>
      <c r="C13676"/>
      <c r="D13676"/>
    </row>
    <row r="13677" spans="1:4" x14ac:dyDescent="0.25">
      <c r="A13677"/>
      <c r="B13677"/>
      <c r="C13677"/>
      <c r="D13677"/>
    </row>
    <row r="13678" spans="1:4" x14ac:dyDescent="0.25">
      <c r="A13678"/>
      <c r="B13678"/>
      <c r="C13678"/>
      <c r="D13678"/>
    </row>
    <row r="13679" spans="1:4" x14ac:dyDescent="0.25">
      <c r="A13679"/>
      <c r="B13679"/>
      <c r="C13679"/>
      <c r="D13679"/>
    </row>
    <row r="13680" spans="1:4" x14ac:dyDescent="0.25">
      <c r="A13680"/>
      <c r="B13680"/>
      <c r="C13680"/>
      <c r="D13680"/>
    </row>
    <row r="13681" spans="1:4" x14ac:dyDescent="0.25">
      <c r="A13681"/>
      <c r="B13681"/>
      <c r="C13681"/>
      <c r="D13681"/>
    </row>
    <row r="13682" spans="1:4" x14ac:dyDescent="0.25">
      <c r="A13682"/>
      <c r="B13682"/>
      <c r="C13682"/>
      <c r="D13682"/>
    </row>
    <row r="13683" spans="1:4" x14ac:dyDescent="0.25">
      <c r="A13683"/>
      <c r="B13683"/>
      <c r="C13683"/>
      <c r="D13683"/>
    </row>
    <row r="13684" spans="1:4" x14ac:dyDescent="0.25">
      <c r="A13684"/>
      <c r="B13684"/>
      <c r="C13684"/>
      <c r="D13684"/>
    </row>
    <row r="13685" spans="1:4" x14ac:dyDescent="0.25">
      <c r="A13685"/>
      <c r="B13685"/>
      <c r="C13685"/>
      <c r="D13685"/>
    </row>
    <row r="13686" spans="1:4" x14ac:dyDescent="0.25">
      <c r="A13686"/>
      <c r="B13686"/>
      <c r="C13686"/>
      <c r="D13686"/>
    </row>
    <row r="13687" spans="1:4" x14ac:dyDescent="0.25">
      <c r="A13687"/>
      <c r="B13687"/>
      <c r="C13687"/>
      <c r="D13687"/>
    </row>
    <row r="13688" spans="1:4" x14ac:dyDescent="0.25">
      <c r="A13688"/>
      <c r="B13688"/>
      <c r="C13688"/>
      <c r="D13688"/>
    </row>
    <row r="13689" spans="1:4" x14ac:dyDescent="0.25">
      <c r="A13689"/>
      <c r="B13689"/>
      <c r="C13689"/>
      <c r="D13689"/>
    </row>
    <row r="13690" spans="1:4" x14ac:dyDescent="0.25">
      <c r="A13690"/>
      <c r="B13690"/>
      <c r="C13690"/>
      <c r="D13690"/>
    </row>
    <row r="13691" spans="1:4" x14ac:dyDescent="0.25">
      <c r="A13691"/>
      <c r="B13691"/>
      <c r="C13691"/>
      <c r="D13691"/>
    </row>
    <row r="13692" spans="1:4" x14ac:dyDescent="0.25">
      <c r="A13692"/>
      <c r="B13692"/>
      <c r="C13692"/>
      <c r="D13692"/>
    </row>
    <row r="13693" spans="1:4" x14ac:dyDescent="0.25">
      <c r="A13693"/>
      <c r="B13693"/>
      <c r="C13693"/>
      <c r="D13693"/>
    </row>
    <row r="13694" spans="1:4" x14ac:dyDescent="0.25">
      <c r="A13694"/>
      <c r="B13694"/>
      <c r="C13694"/>
      <c r="D13694"/>
    </row>
    <row r="13695" spans="1:4" x14ac:dyDescent="0.25">
      <c r="A13695"/>
      <c r="B13695"/>
      <c r="C13695"/>
      <c r="D13695"/>
    </row>
    <row r="13696" spans="1:4" x14ac:dyDescent="0.25">
      <c r="A13696"/>
      <c r="B13696"/>
      <c r="C13696"/>
      <c r="D13696"/>
    </row>
    <row r="13697" spans="1:4" x14ac:dyDescent="0.25">
      <c r="A13697"/>
      <c r="B13697"/>
      <c r="C13697"/>
      <c r="D13697"/>
    </row>
    <row r="13698" spans="1:4" x14ac:dyDescent="0.25">
      <c r="A13698"/>
      <c r="B13698"/>
      <c r="C13698"/>
      <c r="D13698"/>
    </row>
    <row r="13699" spans="1:4" x14ac:dyDescent="0.25">
      <c r="A13699"/>
      <c r="B13699"/>
      <c r="C13699"/>
      <c r="D13699"/>
    </row>
    <row r="13700" spans="1:4" x14ac:dyDescent="0.25">
      <c r="A13700"/>
      <c r="B13700"/>
      <c r="C13700"/>
      <c r="D13700"/>
    </row>
    <row r="13701" spans="1:4" x14ac:dyDescent="0.25">
      <c r="A13701"/>
      <c r="B13701"/>
      <c r="C13701"/>
      <c r="D13701"/>
    </row>
    <row r="13702" spans="1:4" x14ac:dyDescent="0.25">
      <c r="A13702"/>
      <c r="B13702"/>
      <c r="C13702"/>
      <c r="D13702"/>
    </row>
    <row r="13703" spans="1:4" x14ac:dyDescent="0.25">
      <c r="A13703"/>
      <c r="B13703"/>
      <c r="C13703"/>
      <c r="D13703"/>
    </row>
    <row r="13704" spans="1:4" x14ac:dyDescent="0.25">
      <c r="A13704"/>
      <c r="B13704"/>
      <c r="C13704"/>
      <c r="D13704"/>
    </row>
    <row r="13705" spans="1:4" x14ac:dyDescent="0.25">
      <c r="A13705"/>
      <c r="B13705"/>
      <c r="C13705"/>
      <c r="D13705"/>
    </row>
    <row r="13706" spans="1:4" x14ac:dyDescent="0.25">
      <c r="A13706"/>
      <c r="B13706"/>
      <c r="C13706"/>
      <c r="D13706"/>
    </row>
    <row r="13707" spans="1:4" x14ac:dyDescent="0.25">
      <c r="A13707"/>
      <c r="B13707"/>
      <c r="C13707"/>
      <c r="D13707"/>
    </row>
    <row r="13708" spans="1:4" x14ac:dyDescent="0.25">
      <c r="A13708"/>
      <c r="B13708"/>
      <c r="C13708"/>
      <c r="D13708"/>
    </row>
    <row r="13709" spans="1:4" x14ac:dyDescent="0.25">
      <c r="A13709"/>
      <c r="B13709"/>
      <c r="C13709"/>
      <c r="D13709"/>
    </row>
    <row r="13710" spans="1:4" x14ac:dyDescent="0.25">
      <c r="A13710"/>
      <c r="B13710"/>
      <c r="C13710"/>
      <c r="D13710"/>
    </row>
    <row r="13711" spans="1:4" x14ac:dyDescent="0.25">
      <c r="A13711"/>
      <c r="B13711"/>
      <c r="C13711"/>
      <c r="D13711"/>
    </row>
    <row r="13712" spans="1:4" x14ac:dyDescent="0.25">
      <c r="A13712"/>
      <c r="B13712"/>
      <c r="C13712"/>
      <c r="D13712"/>
    </row>
    <row r="13713" spans="1:4" x14ac:dyDescent="0.25">
      <c r="A13713"/>
      <c r="B13713"/>
      <c r="C13713"/>
      <c r="D13713"/>
    </row>
    <row r="13714" spans="1:4" x14ac:dyDescent="0.25">
      <c r="A13714"/>
      <c r="B13714"/>
      <c r="C13714"/>
      <c r="D13714"/>
    </row>
    <row r="13715" spans="1:4" x14ac:dyDescent="0.25">
      <c r="A13715"/>
      <c r="B13715"/>
      <c r="C13715"/>
      <c r="D13715"/>
    </row>
    <row r="13716" spans="1:4" x14ac:dyDescent="0.25">
      <c r="A13716"/>
      <c r="B13716"/>
      <c r="C13716"/>
      <c r="D13716"/>
    </row>
    <row r="13717" spans="1:4" x14ac:dyDescent="0.25">
      <c r="A13717"/>
      <c r="B13717"/>
      <c r="C13717"/>
      <c r="D13717"/>
    </row>
    <row r="13718" spans="1:4" x14ac:dyDescent="0.25">
      <c r="A13718"/>
      <c r="B13718"/>
      <c r="C13718"/>
      <c r="D13718"/>
    </row>
    <row r="13719" spans="1:4" x14ac:dyDescent="0.25">
      <c r="A13719"/>
      <c r="B13719"/>
      <c r="C13719"/>
      <c r="D13719"/>
    </row>
    <row r="13720" spans="1:4" x14ac:dyDescent="0.25">
      <c r="A13720"/>
      <c r="B13720"/>
      <c r="C13720"/>
      <c r="D13720"/>
    </row>
    <row r="13721" spans="1:4" x14ac:dyDescent="0.25">
      <c r="A13721"/>
      <c r="B13721"/>
      <c r="C13721"/>
      <c r="D13721"/>
    </row>
    <row r="13722" spans="1:4" x14ac:dyDescent="0.25">
      <c r="A13722"/>
      <c r="B13722"/>
      <c r="C13722"/>
      <c r="D13722"/>
    </row>
    <row r="13723" spans="1:4" x14ac:dyDescent="0.25">
      <c r="A13723"/>
      <c r="B13723"/>
      <c r="C13723"/>
      <c r="D13723"/>
    </row>
    <row r="13724" spans="1:4" x14ac:dyDescent="0.25">
      <c r="A13724"/>
      <c r="B13724"/>
      <c r="C13724"/>
      <c r="D13724"/>
    </row>
    <row r="13725" spans="1:4" x14ac:dyDescent="0.25">
      <c r="A13725"/>
      <c r="B13725"/>
      <c r="C13725"/>
      <c r="D13725"/>
    </row>
    <row r="13726" spans="1:4" x14ac:dyDescent="0.25">
      <c r="A13726"/>
      <c r="B13726"/>
      <c r="C13726"/>
      <c r="D13726"/>
    </row>
    <row r="13727" spans="1:4" x14ac:dyDescent="0.25">
      <c r="A13727"/>
      <c r="B13727"/>
      <c r="C13727"/>
      <c r="D13727"/>
    </row>
    <row r="13728" spans="1:4" x14ac:dyDescent="0.25">
      <c r="A13728"/>
      <c r="B13728"/>
      <c r="C13728"/>
      <c r="D13728"/>
    </row>
    <row r="13729" spans="1:4" x14ac:dyDescent="0.25">
      <c r="A13729"/>
      <c r="B13729"/>
      <c r="C13729"/>
      <c r="D13729"/>
    </row>
    <row r="13730" spans="1:4" x14ac:dyDescent="0.25">
      <c r="A13730"/>
      <c r="B13730"/>
      <c r="C13730"/>
      <c r="D13730"/>
    </row>
    <row r="13731" spans="1:4" x14ac:dyDescent="0.25">
      <c r="A13731"/>
      <c r="B13731"/>
      <c r="C13731"/>
      <c r="D13731"/>
    </row>
    <row r="13732" spans="1:4" x14ac:dyDescent="0.25">
      <c r="A13732"/>
      <c r="B13732"/>
      <c r="C13732"/>
      <c r="D13732"/>
    </row>
    <row r="13733" spans="1:4" x14ac:dyDescent="0.25">
      <c r="A13733"/>
      <c r="B13733"/>
      <c r="C13733"/>
      <c r="D13733"/>
    </row>
    <row r="13734" spans="1:4" x14ac:dyDescent="0.25">
      <c r="A13734"/>
      <c r="B13734"/>
      <c r="C13734"/>
      <c r="D13734"/>
    </row>
    <row r="13735" spans="1:4" x14ac:dyDescent="0.25">
      <c r="A13735"/>
      <c r="B13735"/>
      <c r="C13735"/>
      <c r="D13735"/>
    </row>
    <row r="13736" spans="1:4" x14ac:dyDescent="0.25">
      <c r="A13736"/>
      <c r="B13736"/>
      <c r="C13736"/>
      <c r="D13736"/>
    </row>
    <row r="13737" spans="1:4" x14ac:dyDescent="0.25">
      <c r="A13737"/>
      <c r="B13737"/>
      <c r="C13737"/>
      <c r="D13737"/>
    </row>
    <row r="13738" spans="1:4" x14ac:dyDescent="0.25">
      <c r="A13738"/>
      <c r="B13738"/>
      <c r="C13738"/>
      <c r="D13738"/>
    </row>
    <row r="13739" spans="1:4" x14ac:dyDescent="0.25">
      <c r="A13739"/>
      <c r="B13739"/>
      <c r="C13739"/>
      <c r="D13739"/>
    </row>
    <row r="13740" spans="1:4" x14ac:dyDescent="0.25">
      <c r="A13740"/>
      <c r="B13740"/>
      <c r="C13740"/>
      <c r="D13740"/>
    </row>
    <row r="13741" spans="1:4" x14ac:dyDescent="0.25">
      <c r="A13741"/>
      <c r="B13741"/>
      <c r="C13741"/>
      <c r="D13741"/>
    </row>
    <row r="13742" spans="1:4" x14ac:dyDescent="0.25">
      <c r="A13742"/>
      <c r="B13742"/>
      <c r="C13742"/>
      <c r="D13742"/>
    </row>
    <row r="13743" spans="1:4" x14ac:dyDescent="0.25">
      <c r="A13743"/>
      <c r="B13743"/>
      <c r="C13743"/>
      <c r="D13743"/>
    </row>
    <row r="13744" spans="1:4" x14ac:dyDescent="0.25">
      <c r="A13744"/>
      <c r="B13744"/>
      <c r="C13744"/>
      <c r="D13744"/>
    </row>
    <row r="13745" spans="1:4" x14ac:dyDescent="0.25">
      <c r="A13745"/>
      <c r="B13745"/>
      <c r="C13745"/>
      <c r="D13745"/>
    </row>
    <row r="13746" spans="1:4" x14ac:dyDescent="0.25">
      <c r="A13746"/>
      <c r="B13746"/>
      <c r="C13746"/>
      <c r="D13746"/>
    </row>
    <row r="13747" spans="1:4" x14ac:dyDescent="0.25">
      <c r="A13747"/>
      <c r="B13747"/>
      <c r="C13747"/>
      <c r="D13747"/>
    </row>
    <row r="13748" spans="1:4" x14ac:dyDescent="0.25">
      <c r="A13748"/>
      <c r="B13748"/>
      <c r="C13748"/>
      <c r="D13748"/>
    </row>
    <row r="13749" spans="1:4" x14ac:dyDescent="0.25">
      <c r="A13749"/>
      <c r="B13749"/>
      <c r="C13749"/>
      <c r="D13749"/>
    </row>
    <row r="13750" spans="1:4" x14ac:dyDescent="0.25">
      <c r="A13750"/>
      <c r="B13750"/>
      <c r="C13750"/>
      <c r="D13750"/>
    </row>
    <row r="13751" spans="1:4" x14ac:dyDescent="0.25">
      <c r="A13751"/>
      <c r="B13751"/>
      <c r="C13751"/>
      <c r="D13751"/>
    </row>
    <row r="13752" spans="1:4" x14ac:dyDescent="0.25">
      <c r="A13752"/>
      <c r="B13752"/>
      <c r="C13752"/>
      <c r="D13752"/>
    </row>
    <row r="13753" spans="1:4" x14ac:dyDescent="0.25">
      <c r="A13753"/>
      <c r="B13753"/>
      <c r="C13753"/>
      <c r="D13753"/>
    </row>
    <row r="13754" spans="1:4" x14ac:dyDescent="0.25">
      <c r="A13754"/>
      <c r="B13754"/>
      <c r="C13754"/>
      <c r="D13754"/>
    </row>
    <row r="13755" spans="1:4" x14ac:dyDescent="0.25">
      <c r="A13755"/>
      <c r="B13755"/>
      <c r="C13755"/>
      <c r="D13755"/>
    </row>
    <row r="13756" spans="1:4" x14ac:dyDescent="0.25">
      <c r="A13756"/>
      <c r="B13756"/>
      <c r="C13756"/>
      <c r="D13756"/>
    </row>
    <row r="13757" spans="1:4" x14ac:dyDescent="0.25">
      <c r="A13757"/>
      <c r="B13757"/>
      <c r="C13757"/>
      <c r="D13757"/>
    </row>
    <row r="13758" spans="1:4" x14ac:dyDescent="0.25">
      <c r="A13758"/>
      <c r="B13758"/>
      <c r="C13758"/>
      <c r="D13758"/>
    </row>
    <row r="13759" spans="1:4" x14ac:dyDescent="0.25">
      <c r="A13759"/>
      <c r="B13759"/>
      <c r="C13759"/>
      <c r="D13759"/>
    </row>
    <row r="13760" spans="1:4" x14ac:dyDescent="0.25">
      <c r="A13760"/>
      <c r="B13760"/>
      <c r="C13760"/>
      <c r="D13760"/>
    </row>
    <row r="13761" spans="1:4" x14ac:dyDescent="0.25">
      <c r="A13761"/>
      <c r="B13761"/>
      <c r="C13761"/>
      <c r="D13761"/>
    </row>
    <row r="13762" spans="1:4" x14ac:dyDescent="0.25">
      <c r="A13762"/>
      <c r="B13762"/>
      <c r="C13762"/>
      <c r="D13762"/>
    </row>
    <row r="13763" spans="1:4" x14ac:dyDescent="0.25">
      <c r="A13763"/>
      <c r="B13763"/>
      <c r="C13763"/>
      <c r="D13763"/>
    </row>
    <row r="13764" spans="1:4" x14ac:dyDescent="0.25">
      <c r="A13764"/>
      <c r="B13764"/>
      <c r="C13764"/>
      <c r="D13764"/>
    </row>
    <row r="13765" spans="1:4" x14ac:dyDescent="0.25">
      <c r="A13765"/>
      <c r="B13765"/>
      <c r="C13765"/>
      <c r="D13765"/>
    </row>
    <row r="13766" spans="1:4" x14ac:dyDescent="0.25">
      <c r="A13766"/>
      <c r="B13766"/>
      <c r="C13766"/>
      <c r="D13766"/>
    </row>
    <row r="13767" spans="1:4" x14ac:dyDescent="0.25">
      <c r="A13767"/>
      <c r="B13767"/>
      <c r="C13767"/>
      <c r="D13767"/>
    </row>
    <row r="13768" spans="1:4" x14ac:dyDescent="0.25">
      <c r="A13768"/>
      <c r="B13768"/>
      <c r="C13768"/>
      <c r="D13768"/>
    </row>
    <row r="13769" spans="1:4" x14ac:dyDescent="0.25">
      <c r="A13769"/>
      <c r="B13769"/>
      <c r="C13769"/>
      <c r="D13769"/>
    </row>
    <row r="13770" spans="1:4" x14ac:dyDescent="0.25">
      <c r="A13770"/>
      <c r="B13770"/>
      <c r="C13770"/>
      <c r="D13770"/>
    </row>
    <row r="13771" spans="1:4" x14ac:dyDescent="0.25">
      <c r="A13771"/>
      <c r="B13771"/>
      <c r="C13771"/>
      <c r="D13771"/>
    </row>
    <row r="13772" spans="1:4" x14ac:dyDescent="0.25">
      <c r="A13772"/>
      <c r="B13772"/>
      <c r="C13772"/>
      <c r="D13772"/>
    </row>
    <row r="13773" spans="1:4" x14ac:dyDescent="0.25">
      <c r="A13773"/>
      <c r="B13773"/>
      <c r="C13773"/>
      <c r="D13773"/>
    </row>
    <row r="13774" spans="1:4" x14ac:dyDescent="0.25">
      <c r="A13774"/>
      <c r="B13774"/>
      <c r="C13774"/>
      <c r="D13774"/>
    </row>
    <row r="13775" spans="1:4" x14ac:dyDescent="0.25">
      <c r="A13775"/>
      <c r="B13775"/>
      <c r="C13775"/>
      <c r="D13775"/>
    </row>
    <row r="13776" spans="1:4" x14ac:dyDescent="0.25">
      <c r="A13776"/>
      <c r="B13776"/>
      <c r="C13776"/>
      <c r="D13776"/>
    </row>
    <row r="13777" spans="1:4" x14ac:dyDescent="0.25">
      <c r="A13777"/>
      <c r="B13777"/>
      <c r="C13777"/>
      <c r="D13777"/>
    </row>
    <row r="13778" spans="1:4" x14ac:dyDescent="0.25">
      <c r="A13778"/>
      <c r="B13778"/>
      <c r="C13778"/>
      <c r="D13778"/>
    </row>
    <row r="13779" spans="1:4" x14ac:dyDescent="0.25">
      <c r="A13779"/>
      <c r="B13779"/>
      <c r="C13779"/>
      <c r="D13779"/>
    </row>
    <row r="13780" spans="1:4" x14ac:dyDescent="0.25">
      <c r="A13780"/>
      <c r="B13780"/>
      <c r="C13780"/>
      <c r="D13780"/>
    </row>
    <row r="13781" spans="1:4" x14ac:dyDescent="0.25">
      <c r="A13781"/>
      <c r="B13781"/>
      <c r="C13781"/>
      <c r="D13781"/>
    </row>
    <row r="13782" spans="1:4" x14ac:dyDescent="0.25">
      <c r="A13782"/>
      <c r="B13782"/>
      <c r="C13782"/>
      <c r="D13782"/>
    </row>
    <row r="13783" spans="1:4" x14ac:dyDescent="0.25">
      <c r="A13783"/>
      <c r="B13783"/>
      <c r="C13783"/>
      <c r="D13783"/>
    </row>
    <row r="13784" spans="1:4" x14ac:dyDescent="0.25">
      <c r="A13784"/>
      <c r="B13784"/>
      <c r="C13784"/>
      <c r="D13784"/>
    </row>
    <row r="13785" spans="1:4" x14ac:dyDescent="0.25">
      <c r="A13785"/>
      <c r="B13785"/>
      <c r="C13785"/>
      <c r="D13785"/>
    </row>
    <row r="13786" spans="1:4" x14ac:dyDescent="0.25">
      <c r="A13786"/>
      <c r="B13786"/>
      <c r="C13786"/>
      <c r="D13786"/>
    </row>
    <row r="13787" spans="1:4" x14ac:dyDescent="0.25">
      <c r="A13787"/>
      <c r="B13787"/>
      <c r="C13787"/>
      <c r="D13787"/>
    </row>
    <row r="13788" spans="1:4" x14ac:dyDescent="0.25">
      <c r="A13788"/>
      <c r="B13788"/>
      <c r="C13788"/>
      <c r="D13788"/>
    </row>
    <row r="13789" spans="1:4" x14ac:dyDescent="0.25">
      <c r="A13789"/>
      <c r="B13789"/>
      <c r="C13789"/>
      <c r="D13789"/>
    </row>
    <row r="13790" spans="1:4" x14ac:dyDescent="0.25">
      <c r="A13790"/>
      <c r="B13790"/>
      <c r="C13790"/>
      <c r="D13790"/>
    </row>
    <row r="13791" spans="1:4" x14ac:dyDescent="0.25">
      <c r="A13791"/>
      <c r="B13791"/>
      <c r="C13791"/>
      <c r="D13791"/>
    </row>
    <row r="13792" spans="1:4" x14ac:dyDescent="0.25">
      <c r="A13792"/>
      <c r="B13792"/>
      <c r="C13792"/>
      <c r="D13792"/>
    </row>
    <row r="13793" spans="1:4" x14ac:dyDescent="0.25">
      <c r="A13793"/>
      <c r="B13793"/>
      <c r="C13793"/>
      <c r="D13793"/>
    </row>
    <row r="13794" spans="1:4" x14ac:dyDescent="0.25">
      <c r="A13794"/>
      <c r="B13794"/>
      <c r="C13794"/>
      <c r="D13794"/>
    </row>
    <row r="13795" spans="1:4" x14ac:dyDescent="0.25">
      <c r="A13795"/>
      <c r="B13795"/>
      <c r="C13795"/>
      <c r="D13795"/>
    </row>
    <row r="13796" spans="1:4" x14ac:dyDescent="0.25">
      <c r="A13796"/>
      <c r="B13796"/>
      <c r="C13796"/>
      <c r="D13796"/>
    </row>
    <row r="13797" spans="1:4" x14ac:dyDescent="0.25">
      <c r="A13797"/>
      <c r="B13797"/>
      <c r="C13797"/>
      <c r="D13797"/>
    </row>
    <row r="13798" spans="1:4" x14ac:dyDescent="0.25">
      <c r="A13798"/>
      <c r="B13798"/>
      <c r="C13798"/>
      <c r="D13798"/>
    </row>
    <row r="13799" spans="1:4" x14ac:dyDescent="0.25">
      <c r="A13799"/>
      <c r="B13799"/>
      <c r="C13799"/>
      <c r="D13799"/>
    </row>
    <row r="13800" spans="1:4" x14ac:dyDescent="0.25">
      <c r="A13800"/>
      <c r="B13800"/>
      <c r="C13800"/>
      <c r="D13800"/>
    </row>
    <row r="13801" spans="1:4" x14ac:dyDescent="0.25">
      <c r="A13801"/>
      <c r="B13801"/>
      <c r="C13801"/>
      <c r="D13801"/>
    </row>
    <row r="13802" spans="1:4" x14ac:dyDescent="0.25">
      <c r="A13802"/>
      <c r="B13802"/>
      <c r="C13802"/>
      <c r="D13802"/>
    </row>
    <row r="13803" spans="1:4" x14ac:dyDescent="0.25">
      <c r="A13803"/>
      <c r="B13803"/>
      <c r="C13803"/>
      <c r="D13803"/>
    </row>
    <row r="13804" spans="1:4" x14ac:dyDescent="0.25">
      <c r="A13804"/>
      <c r="B13804"/>
      <c r="C13804"/>
      <c r="D13804"/>
    </row>
    <row r="13805" spans="1:4" x14ac:dyDescent="0.25">
      <c r="A13805"/>
      <c r="B13805"/>
      <c r="C13805"/>
      <c r="D13805"/>
    </row>
    <row r="13806" spans="1:4" x14ac:dyDescent="0.25">
      <c r="A13806"/>
      <c r="B13806"/>
      <c r="C13806"/>
      <c r="D13806"/>
    </row>
    <row r="13807" spans="1:4" x14ac:dyDescent="0.25">
      <c r="A13807"/>
      <c r="B13807"/>
      <c r="C13807"/>
      <c r="D13807"/>
    </row>
    <row r="13808" spans="1:4" x14ac:dyDescent="0.25">
      <c r="A13808"/>
      <c r="B13808"/>
      <c r="C13808"/>
      <c r="D13808"/>
    </row>
    <row r="13809" spans="1:4" x14ac:dyDescent="0.25">
      <c r="A13809"/>
      <c r="B13809"/>
      <c r="C13809"/>
      <c r="D13809"/>
    </row>
    <row r="13810" spans="1:4" x14ac:dyDescent="0.25">
      <c r="A13810"/>
      <c r="B13810"/>
      <c r="C13810"/>
      <c r="D13810"/>
    </row>
    <row r="13811" spans="1:4" x14ac:dyDescent="0.25">
      <c r="A13811"/>
      <c r="B13811"/>
      <c r="C13811"/>
      <c r="D13811"/>
    </row>
    <row r="13812" spans="1:4" x14ac:dyDescent="0.25">
      <c r="A13812"/>
      <c r="B13812"/>
      <c r="C13812"/>
      <c r="D13812"/>
    </row>
    <row r="13813" spans="1:4" x14ac:dyDescent="0.25">
      <c r="A13813"/>
      <c r="B13813"/>
      <c r="C13813"/>
      <c r="D13813"/>
    </row>
    <row r="13814" spans="1:4" x14ac:dyDescent="0.25">
      <c r="A13814"/>
      <c r="B13814"/>
      <c r="C13814"/>
      <c r="D13814"/>
    </row>
    <row r="13815" spans="1:4" x14ac:dyDescent="0.25">
      <c r="A13815"/>
      <c r="B13815"/>
      <c r="C13815"/>
      <c r="D13815"/>
    </row>
    <row r="13816" spans="1:4" x14ac:dyDescent="0.25">
      <c r="A13816"/>
      <c r="B13816"/>
      <c r="C13816"/>
      <c r="D13816"/>
    </row>
    <row r="13817" spans="1:4" x14ac:dyDescent="0.25">
      <c r="A13817"/>
      <c r="B13817"/>
      <c r="C13817"/>
      <c r="D13817"/>
    </row>
    <row r="13818" spans="1:4" x14ac:dyDescent="0.25">
      <c r="A13818"/>
      <c r="B13818"/>
      <c r="C13818"/>
      <c r="D13818"/>
    </row>
    <row r="13819" spans="1:4" x14ac:dyDescent="0.25">
      <c r="A13819"/>
      <c r="B13819"/>
      <c r="C13819"/>
      <c r="D13819"/>
    </row>
    <row r="13820" spans="1:4" x14ac:dyDescent="0.25">
      <c r="A13820"/>
      <c r="B13820"/>
      <c r="C13820"/>
      <c r="D13820"/>
    </row>
    <row r="13821" spans="1:4" x14ac:dyDescent="0.25">
      <c r="A13821"/>
      <c r="B13821"/>
      <c r="C13821"/>
      <c r="D13821"/>
    </row>
    <row r="13822" spans="1:4" x14ac:dyDescent="0.25">
      <c r="A13822"/>
      <c r="B13822"/>
      <c r="C13822"/>
      <c r="D13822"/>
    </row>
    <row r="13823" spans="1:4" x14ac:dyDescent="0.25">
      <c r="A13823"/>
      <c r="B13823"/>
      <c r="C13823"/>
      <c r="D13823"/>
    </row>
    <row r="13824" spans="1:4" x14ac:dyDescent="0.25">
      <c r="A13824"/>
      <c r="B13824"/>
      <c r="C13824"/>
      <c r="D13824"/>
    </row>
    <row r="13825" spans="1:4" x14ac:dyDescent="0.25">
      <c r="A13825"/>
      <c r="B13825"/>
      <c r="C13825"/>
      <c r="D13825"/>
    </row>
    <row r="13826" spans="1:4" x14ac:dyDescent="0.25">
      <c r="A13826"/>
      <c r="B13826"/>
      <c r="C13826"/>
      <c r="D13826"/>
    </row>
    <row r="13827" spans="1:4" x14ac:dyDescent="0.25">
      <c r="A13827"/>
      <c r="B13827"/>
      <c r="C13827"/>
      <c r="D13827"/>
    </row>
    <row r="13828" spans="1:4" x14ac:dyDescent="0.25">
      <c r="A13828"/>
      <c r="B13828"/>
      <c r="C13828"/>
      <c r="D13828"/>
    </row>
    <row r="13829" spans="1:4" x14ac:dyDescent="0.25">
      <c r="A13829"/>
      <c r="B13829"/>
      <c r="C13829"/>
      <c r="D13829"/>
    </row>
    <row r="13830" spans="1:4" x14ac:dyDescent="0.25">
      <c r="A13830"/>
      <c r="B13830"/>
      <c r="C13830"/>
      <c r="D13830"/>
    </row>
    <row r="13831" spans="1:4" x14ac:dyDescent="0.25">
      <c r="A13831"/>
      <c r="B13831"/>
      <c r="C13831"/>
      <c r="D13831"/>
    </row>
    <row r="13832" spans="1:4" x14ac:dyDescent="0.25">
      <c r="A13832"/>
      <c r="B13832"/>
      <c r="C13832"/>
      <c r="D13832"/>
    </row>
    <row r="13833" spans="1:4" x14ac:dyDescent="0.25">
      <c r="A13833"/>
      <c r="B13833"/>
      <c r="C13833"/>
      <c r="D13833"/>
    </row>
    <row r="13834" spans="1:4" x14ac:dyDescent="0.25">
      <c r="A13834"/>
      <c r="B13834"/>
      <c r="C13834"/>
      <c r="D13834"/>
    </row>
    <row r="13835" spans="1:4" x14ac:dyDescent="0.25">
      <c r="A13835"/>
      <c r="B13835"/>
      <c r="C13835"/>
      <c r="D13835"/>
    </row>
    <row r="13836" spans="1:4" x14ac:dyDescent="0.25">
      <c r="A13836"/>
      <c r="B13836"/>
      <c r="C13836"/>
      <c r="D13836"/>
    </row>
    <row r="13837" spans="1:4" x14ac:dyDescent="0.25">
      <c r="A13837"/>
      <c r="B13837"/>
      <c r="C13837"/>
      <c r="D13837"/>
    </row>
    <row r="13838" spans="1:4" x14ac:dyDescent="0.25">
      <c r="A13838"/>
      <c r="B13838"/>
      <c r="C13838"/>
      <c r="D13838"/>
    </row>
    <row r="13839" spans="1:4" x14ac:dyDescent="0.25">
      <c r="A13839"/>
      <c r="B13839"/>
      <c r="C13839"/>
      <c r="D13839"/>
    </row>
    <row r="13840" spans="1:4" x14ac:dyDescent="0.25">
      <c r="A13840"/>
      <c r="B13840"/>
      <c r="C13840"/>
      <c r="D13840"/>
    </row>
    <row r="13841" spans="1:4" x14ac:dyDescent="0.25">
      <c r="A13841"/>
      <c r="B13841"/>
      <c r="C13841"/>
      <c r="D13841"/>
    </row>
    <row r="13842" spans="1:4" x14ac:dyDescent="0.25">
      <c r="A13842"/>
      <c r="B13842"/>
      <c r="C13842"/>
      <c r="D13842"/>
    </row>
    <row r="13843" spans="1:4" x14ac:dyDescent="0.25">
      <c r="A13843"/>
      <c r="B13843"/>
      <c r="C13843"/>
      <c r="D13843"/>
    </row>
    <row r="13844" spans="1:4" x14ac:dyDescent="0.25">
      <c r="A13844"/>
      <c r="B13844"/>
      <c r="C13844"/>
      <c r="D13844"/>
    </row>
    <row r="13845" spans="1:4" x14ac:dyDescent="0.25">
      <c r="A13845"/>
      <c r="B13845"/>
      <c r="C13845"/>
      <c r="D13845"/>
    </row>
    <row r="13846" spans="1:4" x14ac:dyDescent="0.25">
      <c r="A13846"/>
      <c r="B13846"/>
      <c r="C13846"/>
      <c r="D13846"/>
    </row>
    <row r="13847" spans="1:4" x14ac:dyDescent="0.25">
      <c r="A13847"/>
      <c r="B13847"/>
      <c r="C13847"/>
      <c r="D13847"/>
    </row>
    <row r="13848" spans="1:4" x14ac:dyDescent="0.25">
      <c r="A13848"/>
      <c r="B13848"/>
      <c r="C13848"/>
      <c r="D13848"/>
    </row>
    <row r="13849" spans="1:4" x14ac:dyDescent="0.25">
      <c r="A13849"/>
      <c r="B13849"/>
      <c r="C13849"/>
      <c r="D13849"/>
    </row>
    <row r="13850" spans="1:4" x14ac:dyDescent="0.25">
      <c r="A13850"/>
      <c r="B13850"/>
      <c r="C13850"/>
      <c r="D13850"/>
    </row>
    <row r="13851" spans="1:4" x14ac:dyDescent="0.25">
      <c r="A13851"/>
      <c r="B13851"/>
      <c r="C13851"/>
      <c r="D13851"/>
    </row>
    <row r="13852" spans="1:4" x14ac:dyDescent="0.25">
      <c r="A13852"/>
      <c r="B13852"/>
      <c r="C13852"/>
      <c r="D13852"/>
    </row>
    <row r="13853" spans="1:4" x14ac:dyDescent="0.25">
      <c r="A13853"/>
      <c r="B13853"/>
      <c r="C13853"/>
      <c r="D13853"/>
    </row>
    <row r="13854" spans="1:4" x14ac:dyDescent="0.25">
      <c r="A13854"/>
      <c r="B13854"/>
      <c r="C13854"/>
      <c r="D13854"/>
    </row>
    <row r="13855" spans="1:4" x14ac:dyDescent="0.25">
      <c r="A13855"/>
      <c r="B13855"/>
      <c r="C13855"/>
      <c r="D13855"/>
    </row>
    <row r="13856" spans="1:4" x14ac:dyDescent="0.25">
      <c r="A13856"/>
      <c r="B13856"/>
      <c r="C13856"/>
      <c r="D13856"/>
    </row>
    <row r="13857" spans="1:4" x14ac:dyDescent="0.25">
      <c r="A13857"/>
      <c r="B13857"/>
      <c r="C13857"/>
      <c r="D13857"/>
    </row>
    <row r="13858" spans="1:4" x14ac:dyDescent="0.25">
      <c r="A13858"/>
      <c r="B13858"/>
      <c r="C13858"/>
      <c r="D13858"/>
    </row>
    <row r="13859" spans="1:4" x14ac:dyDescent="0.25">
      <c r="A13859"/>
      <c r="B13859"/>
      <c r="C13859"/>
      <c r="D13859"/>
    </row>
    <row r="13860" spans="1:4" x14ac:dyDescent="0.25">
      <c r="A13860"/>
      <c r="B13860"/>
      <c r="C13860"/>
      <c r="D13860"/>
    </row>
    <row r="13861" spans="1:4" x14ac:dyDescent="0.25">
      <c r="A13861"/>
      <c r="B13861"/>
      <c r="C13861"/>
      <c r="D13861"/>
    </row>
    <row r="13862" spans="1:4" x14ac:dyDescent="0.25">
      <c r="A13862"/>
      <c r="B13862"/>
      <c r="C13862"/>
      <c r="D13862"/>
    </row>
    <row r="13863" spans="1:4" x14ac:dyDescent="0.25">
      <c r="A13863"/>
      <c r="B13863"/>
      <c r="C13863"/>
      <c r="D13863"/>
    </row>
    <row r="13864" spans="1:4" x14ac:dyDescent="0.25">
      <c r="A13864"/>
      <c r="B13864"/>
      <c r="C13864"/>
      <c r="D13864"/>
    </row>
    <row r="13865" spans="1:4" x14ac:dyDescent="0.25">
      <c r="A13865"/>
      <c r="B13865"/>
      <c r="C13865"/>
      <c r="D13865"/>
    </row>
    <row r="13866" spans="1:4" x14ac:dyDescent="0.25">
      <c r="A13866"/>
      <c r="B13866"/>
      <c r="C13866"/>
      <c r="D13866"/>
    </row>
    <row r="13867" spans="1:4" x14ac:dyDescent="0.25">
      <c r="A13867"/>
      <c r="B13867"/>
      <c r="C13867"/>
      <c r="D13867"/>
    </row>
    <row r="13868" spans="1:4" x14ac:dyDescent="0.25">
      <c r="A13868"/>
      <c r="B13868"/>
      <c r="C13868"/>
      <c r="D13868"/>
    </row>
    <row r="13869" spans="1:4" x14ac:dyDescent="0.25">
      <c r="A13869"/>
      <c r="B13869"/>
      <c r="C13869"/>
      <c r="D13869"/>
    </row>
    <row r="13870" spans="1:4" x14ac:dyDescent="0.25">
      <c r="A13870"/>
      <c r="B13870"/>
      <c r="C13870"/>
      <c r="D13870"/>
    </row>
    <row r="13871" spans="1:4" x14ac:dyDescent="0.25">
      <c r="A13871"/>
      <c r="B13871"/>
      <c r="C13871"/>
      <c r="D13871"/>
    </row>
    <row r="13872" spans="1:4" x14ac:dyDescent="0.25">
      <c r="A13872"/>
      <c r="B13872"/>
      <c r="C13872"/>
      <c r="D13872"/>
    </row>
    <row r="13873" spans="1:4" x14ac:dyDescent="0.25">
      <c r="A13873"/>
      <c r="B13873"/>
      <c r="C13873"/>
      <c r="D13873"/>
    </row>
    <row r="13874" spans="1:4" x14ac:dyDescent="0.25">
      <c r="A13874"/>
      <c r="B13874"/>
      <c r="C13874"/>
      <c r="D13874"/>
    </row>
    <row r="13875" spans="1:4" x14ac:dyDescent="0.25">
      <c r="A13875"/>
      <c r="B13875"/>
      <c r="C13875"/>
      <c r="D13875"/>
    </row>
    <row r="13876" spans="1:4" x14ac:dyDescent="0.25">
      <c r="A13876"/>
      <c r="B13876"/>
      <c r="C13876"/>
      <c r="D13876"/>
    </row>
    <row r="13877" spans="1:4" x14ac:dyDescent="0.25">
      <c r="A13877"/>
      <c r="B13877"/>
      <c r="C13877"/>
      <c r="D13877"/>
    </row>
    <row r="13878" spans="1:4" x14ac:dyDescent="0.25">
      <c r="A13878"/>
      <c r="B13878"/>
      <c r="C13878"/>
      <c r="D13878"/>
    </row>
    <row r="13879" spans="1:4" x14ac:dyDescent="0.25">
      <c r="A13879"/>
      <c r="B13879"/>
      <c r="C13879"/>
      <c r="D13879"/>
    </row>
    <row r="13880" spans="1:4" x14ac:dyDescent="0.25">
      <c r="A13880"/>
      <c r="B13880"/>
      <c r="C13880"/>
      <c r="D13880"/>
    </row>
    <row r="13881" spans="1:4" x14ac:dyDescent="0.25">
      <c r="A13881"/>
      <c r="B13881"/>
      <c r="C13881"/>
      <c r="D13881"/>
    </row>
    <row r="13882" spans="1:4" x14ac:dyDescent="0.25">
      <c r="A13882"/>
      <c r="B13882"/>
      <c r="C13882"/>
      <c r="D13882"/>
    </row>
    <row r="13883" spans="1:4" x14ac:dyDescent="0.25">
      <c r="A13883"/>
      <c r="B13883"/>
      <c r="C13883"/>
      <c r="D13883"/>
    </row>
    <row r="13884" spans="1:4" x14ac:dyDescent="0.25">
      <c r="A13884"/>
      <c r="B13884"/>
      <c r="C13884"/>
      <c r="D13884"/>
    </row>
    <row r="13885" spans="1:4" x14ac:dyDescent="0.25">
      <c r="A13885"/>
      <c r="B13885"/>
      <c r="C13885"/>
      <c r="D13885"/>
    </row>
    <row r="13886" spans="1:4" x14ac:dyDescent="0.25">
      <c r="A13886"/>
      <c r="B13886"/>
      <c r="C13886"/>
      <c r="D13886"/>
    </row>
    <row r="13887" spans="1:4" x14ac:dyDescent="0.25">
      <c r="A13887"/>
      <c r="B13887"/>
      <c r="C13887"/>
      <c r="D13887"/>
    </row>
    <row r="13888" spans="1:4" x14ac:dyDescent="0.25">
      <c r="A13888"/>
      <c r="B13888"/>
      <c r="C13888"/>
      <c r="D13888"/>
    </row>
    <row r="13889" spans="1:4" x14ac:dyDescent="0.25">
      <c r="A13889"/>
      <c r="B13889"/>
      <c r="C13889"/>
      <c r="D13889"/>
    </row>
    <row r="13890" spans="1:4" x14ac:dyDescent="0.25">
      <c r="A13890"/>
      <c r="B13890"/>
      <c r="C13890"/>
      <c r="D13890"/>
    </row>
    <row r="13891" spans="1:4" x14ac:dyDescent="0.25">
      <c r="A13891"/>
      <c r="B13891"/>
      <c r="C13891"/>
      <c r="D13891"/>
    </row>
    <row r="13892" spans="1:4" x14ac:dyDescent="0.25">
      <c r="A13892"/>
      <c r="B13892"/>
      <c r="C13892"/>
      <c r="D13892"/>
    </row>
    <row r="13893" spans="1:4" x14ac:dyDescent="0.25">
      <c r="A13893"/>
      <c r="B13893"/>
      <c r="C13893"/>
      <c r="D13893"/>
    </row>
    <row r="13894" spans="1:4" x14ac:dyDescent="0.25">
      <c r="A13894"/>
      <c r="B13894"/>
      <c r="C13894"/>
      <c r="D13894"/>
    </row>
    <row r="13895" spans="1:4" x14ac:dyDescent="0.25">
      <c r="A13895"/>
      <c r="B13895"/>
      <c r="C13895"/>
      <c r="D13895"/>
    </row>
    <row r="13896" spans="1:4" x14ac:dyDescent="0.25">
      <c r="A13896"/>
      <c r="B13896"/>
      <c r="C13896"/>
      <c r="D13896"/>
    </row>
    <row r="13897" spans="1:4" x14ac:dyDescent="0.25">
      <c r="A13897"/>
      <c r="B13897"/>
      <c r="C13897"/>
      <c r="D13897"/>
    </row>
    <row r="13898" spans="1:4" x14ac:dyDescent="0.25">
      <c r="A13898"/>
      <c r="B13898"/>
      <c r="C13898"/>
      <c r="D13898"/>
    </row>
    <row r="13899" spans="1:4" x14ac:dyDescent="0.25">
      <c r="A13899"/>
      <c r="B13899"/>
      <c r="C13899"/>
      <c r="D13899"/>
    </row>
    <row r="13900" spans="1:4" x14ac:dyDescent="0.25">
      <c r="A13900"/>
      <c r="B13900"/>
      <c r="C13900"/>
      <c r="D13900"/>
    </row>
    <row r="13901" spans="1:4" x14ac:dyDescent="0.25">
      <c r="A13901"/>
      <c r="B13901"/>
      <c r="C13901"/>
      <c r="D13901"/>
    </row>
    <row r="13902" spans="1:4" x14ac:dyDescent="0.25">
      <c r="A13902"/>
      <c r="B13902"/>
      <c r="C13902"/>
      <c r="D13902"/>
    </row>
    <row r="13903" spans="1:4" x14ac:dyDescent="0.25">
      <c r="A13903"/>
      <c r="B13903"/>
      <c r="C13903"/>
      <c r="D13903"/>
    </row>
    <row r="13904" spans="1:4" x14ac:dyDescent="0.25">
      <c r="A13904"/>
      <c r="B13904"/>
      <c r="C13904"/>
      <c r="D13904"/>
    </row>
    <row r="13905" spans="1:4" x14ac:dyDescent="0.25">
      <c r="A13905"/>
      <c r="B13905"/>
      <c r="C13905"/>
      <c r="D13905"/>
    </row>
    <row r="13906" spans="1:4" x14ac:dyDescent="0.25">
      <c r="A13906"/>
      <c r="B13906"/>
      <c r="C13906"/>
      <c r="D13906"/>
    </row>
    <row r="13907" spans="1:4" x14ac:dyDescent="0.25">
      <c r="A13907"/>
      <c r="B13907"/>
      <c r="C13907"/>
      <c r="D13907"/>
    </row>
    <row r="13908" spans="1:4" x14ac:dyDescent="0.25">
      <c r="A13908"/>
      <c r="B13908"/>
      <c r="C13908"/>
      <c r="D13908"/>
    </row>
    <row r="13909" spans="1:4" x14ac:dyDescent="0.25">
      <c r="A13909"/>
      <c r="B13909"/>
      <c r="C13909"/>
      <c r="D13909"/>
    </row>
    <row r="13910" spans="1:4" x14ac:dyDescent="0.25">
      <c r="A13910"/>
      <c r="B13910"/>
      <c r="C13910"/>
      <c r="D13910"/>
    </row>
    <row r="13911" spans="1:4" x14ac:dyDescent="0.25">
      <c r="A13911"/>
      <c r="B13911"/>
      <c r="C13911"/>
      <c r="D13911"/>
    </row>
    <row r="13912" spans="1:4" x14ac:dyDescent="0.25">
      <c r="A13912"/>
      <c r="B13912"/>
      <c r="C13912"/>
      <c r="D13912"/>
    </row>
    <row r="13913" spans="1:4" x14ac:dyDescent="0.25">
      <c r="A13913"/>
      <c r="B13913"/>
      <c r="C13913"/>
      <c r="D13913"/>
    </row>
    <row r="13914" spans="1:4" x14ac:dyDescent="0.25">
      <c r="A13914"/>
      <c r="B13914"/>
      <c r="C13914"/>
      <c r="D13914"/>
    </row>
    <row r="13915" spans="1:4" x14ac:dyDescent="0.25">
      <c r="A13915"/>
      <c r="B13915"/>
      <c r="C13915"/>
      <c r="D13915"/>
    </row>
    <row r="13916" spans="1:4" x14ac:dyDescent="0.25">
      <c r="A13916"/>
      <c r="B13916"/>
      <c r="C13916"/>
      <c r="D13916"/>
    </row>
    <row r="13917" spans="1:4" x14ac:dyDescent="0.25">
      <c r="A13917"/>
      <c r="B13917"/>
      <c r="C13917"/>
      <c r="D13917"/>
    </row>
    <row r="13918" spans="1:4" x14ac:dyDescent="0.25">
      <c r="A13918"/>
      <c r="B13918"/>
      <c r="C13918"/>
      <c r="D13918"/>
    </row>
    <row r="13919" spans="1:4" x14ac:dyDescent="0.25">
      <c r="A13919"/>
      <c r="B13919"/>
      <c r="C13919"/>
      <c r="D13919"/>
    </row>
    <row r="13920" spans="1:4" x14ac:dyDescent="0.25">
      <c r="A13920"/>
      <c r="B13920"/>
      <c r="C13920"/>
      <c r="D13920"/>
    </row>
    <row r="13921" spans="1:4" x14ac:dyDescent="0.25">
      <c r="A13921"/>
      <c r="B13921"/>
      <c r="C13921"/>
      <c r="D13921"/>
    </row>
    <row r="13922" spans="1:4" x14ac:dyDescent="0.25">
      <c r="A13922"/>
      <c r="B13922"/>
      <c r="C13922"/>
      <c r="D13922"/>
    </row>
    <row r="13923" spans="1:4" x14ac:dyDescent="0.25">
      <c r="A13923"/>
      <c r="B13923"/>
      <c r="C13923"/>
      <c r="D13923"/>
    </row>
    <row r="13924" spans="1:4" x14ac:dyDescent="0.25">
      <c r="A13924"/>
      <c r="B13924"/>
      <c r="C13924"/>
      <c r="D13924"/>
    </row>
    <row r="13925" spans="1:4" x14ac:dyDescent="0.25">
      <c r="A13925"/>
      <c r="B13925"/>
      <c r="C13925"/>
      <c r="D13925"/>
    </row>
    <row r="13926" spans="1:4" x14ac:dyDescent="0.25">
      <c r="A13926"/>
      <c r="B13926"/>
      <c r="C13926"/>
      <c r="D13926"/>
    </row>
    <row r="13927" spans="1:4" x14ac:dyDescent="0.25">
      <c r="A13927"/>
      <c r="B13927"/>
      <c r="C13927"/>
      <c r="D13927"/>
    </row>
    <row r="13928" spans="1:4" x14ac:dyDescent="0.25">
      <c r="A13928"/>
      <c r="B13928"/>
      <c r="C13928"/>
      <c r="D13928"/>
    </row>
    <row r="13929" spans="1:4" x14ac:dyDescent="0.25">
      <c r="A13929"/>
      <c r="B13929"/>
      <c r="C13929"/>
      <c r="D13929"/>
    </row>
    <row r="13930" spans="1:4" x14ac:dyDescent="0.25">
      <c r="A13930"/>
      <c r="B13930"/>
      <c r="C13930"/>
      <c r="D13930"/>
    </row>
    <row r="13931" spans="1:4" x14ac:dyDescent="0.25">
      <c r="A13931"/>
      <c r="B13931"/>
      <c r="C13931"/>
      <c r="D13931"/>
    </row>
    <row r="13932" spans="1:4" x14ac:dyDescent="0.25">
      <c r="A13932"/>
      <c r="B13932"/>
      <c r="C13932"/>
      <c r="D13932"/>
    </row>
    <row r="13933" spans="1:4" x14ac:dyDescent="0.25">
      <c r="A13933"/>
      <c r="B13933"/>
      <c r="C13933"/>
      <c r="D13933"/>
    </row>
    <row r="13934" spans="1:4" x14ac:dyDescent="0.25">
      <c r="A13934"/>
      <c r="B13934"/>
      <c r="C13934"/>
      <c r="D13934"/>
    </row>
    <row r="13935" spans="1:4" x14ac:dyDescent="0.25">
      <c r="A13935"/>
      <c r="B13935"/>
      <c r="C13935"/>
      <c r="D13935"/>
    </row>
    <row r="13936" spans="1:4" x14ac:dyDescent="0.25">
      <c r="A13936"/>
      <c r="B13936"/>
      <c r="C13936"/>
      <c r="D13936"/>
    </row>
    <row r="13937" spans="1:4" x14ac:dyDescent="0.25">
      <c r="A13937"/>
      <c r="B13937"/>
      <c r="C13937"/>
      <c r="D13937"/>
    </row>
    <row r="13938" spans="1:4" x14ac:dyDescent="0.25">
      <c r="A13938"/>
      <c r="B13938"/>
      <c r="C13938"/>
      <c r="D13938"/>
    </row>
    <row r="13939" spans="1:4" x14ac:dyDescent="0.25">
      <c r="A13939"/>
      <c r="B13939"/>
      <c r="C13939"/>
      <c r="D13939"/>
    </row>
    <row r="13940" spans="1:4" x14ac:dyDescent="0.25">
      <c r="A13940"/>
      <c r="B13940"/>
      <c r="C13940"/>
      <c r="D13940"/>
    </row>
    <row r="13941" spans="1:4" x14ac:dyDescent="0.25">
      <c r="A13941"/>
      <c r="B13941"/>
      <c r="C13941"/>
      <c r="D13941"/>
    </row>
    <row r="13942" spans="1:4" x14ac:dyDescent="0.25">
      <c r="A13942"/>
      <c r="B13942"/>
      <c r="C13942"/>
      <c r="D13942"/>
    </row>
    <row r="13943" spans="1:4" x14ac:dyDescent="0.25">
      <c r="A13943"/>
      <c r="B13943"/>
      <c r="C13943"/>
      <c r="D13943"/>
    </row>
    <row r="13944" spans="1:4" x14ac:dyDescent="0.25">
      <c r="A13944"/>
      <c r="B13944"/>
      <c r="C13944"/>
      <c r="D13944"/>
    </row>
    <row r="13945" spans="1:4" x14ac:dyDescent="0.25">
      <c r="A13945"/>
      <c r="B13945"/>
      <c r="C13945"/>
      <c r="D13945"/>
    </row>
    <row r="13946" spans="1:4" x14ac:dyDescent="0.25">
      <c r="A13946"/>
      <c r="B13946"/>
      <c r="C13946"/>
      <c r="D13946"/>
    </row>
    <row r="13947" spans="1:4" x14ac:dyDescent="0.25">
      <c r="A13947"/>
      <c r="B13947"/>
      <c r="C13947"/>
      <c r="D13947"/>
    </row>
    <row r="13948" spans="1:4" x14ac:dyDescent="0.25">
      <c r="A13948"/>
      <c r="B13948"/>
      <c r="C13948"/>
      <c r="D13948"/>
    </row>
    <row r="13949" spans="1:4" x14ac:dyDescent="0.25">
      <c r="A13949"/>
      <c r="B13949"/>
      <c r="C13949"/>
      <c r="D13949"/>
    </row>
    <row r="13950" spans="1:4" x14ac:dyDescent="0.25">
      <c r="A13950"/>
      <c r="B13950"/>
      <c r="C13950"/>
      <c r="D13950"/>
    </row>
    <row r="13951" spans="1:4" x14ac:dyDescent="0.25">
      <c r="A13951"/>
      <c r="B13951"/>
      <c r="C13951"/>
      <c r="D13951"/>
    </row>
    <row r="13952" spans="1:4" x14ac:dyDescent="0.25">
      <c r="A13952"/>
      <c r="B13952"/>
      <c r="C13952"/>
      <c r="D13952"/>
    </row>
    <row r="13953" spans="1:4" x14ac:dyDescent="0.25">
      <c r="A13953"/>
      <c r="B13953"/>
      <c r="C13953"/>
      <c r="D13953"/>
    </row>
    <row r="13954" spans="1:4" x14ac:dyDescent="0.25">
      <c r="A13954"/>
      <c r="B13954"/>
      <c r="C13954"/>
      <c r="D13954"/>
    </row>
    <row r="13955" spans="1:4" x14ac:dyDescent="0.25">
      <c r="A13955"/>
      <c r="B13955"/>
      <c r="C13955"/>
      <c r="D13955"/>
    </row>
    <row r="13956" spans="1:4" x14ac:dyDescent="0.25">
      <c r="A13956"/>
      <c r="B13956"/>
      <c r="C13956"/>
      <c r="D13956"/>
    </row>
    <row r="13957" spans="1:4" x14ac:dyDescent="0.25">
      <c r="A13957"/>
      <c r="B13957"/>
      <c r="C13957"/>
      <c r="D13957"/>
    </row>
    <row r="13958" spans="1:4" x14ac:dyDescent="0.25">
      <c r="A13958"/>
      <c r="B13958"/>
      <c r="C13958"/>
      <c r="D13958"/>
    </row>
    <row r="13959" spans="1:4" x14ac:dyDescent="0.25">
      <c r="A13959"/>
      <c r="B13959"/>
      <c r="C13959"/>
      <c r="D13959"/>
    </row>
    <row r="13960" spans="1:4" x14ac:dyDescent="0.25">
      <c r="A13960"/>
      <c r="B13960"/>
      <c r="C13960"/>
      <c r="D13960"/>
    </row>
    <row r="13961" spans="1:4" x14ac:dyDescent="0.25">
      <c r="A13961"/>
      <c r="B13961"/>
      <c r="C13961"/>
      <c r="D13961"/>
    </row>
    <row r="13962" spans="1:4" x14ac:dyDescent="0.25">
      <c r="A13962"/>
      <c r="B13962"/>
      <c r="C13962"/>
      <c r="D13962"/>
    </row>
    <row r="13963" spans="1:4" x14ac:dyDescent="0.25">
      <c r="A13963"/>
      <c r="B13963"/>
      <c r="C13963"/>
      <c r="D13963"/>
    </row>
    <row r="13964" spans="1:4" x14ac:dyDescent="0.25">
      <c r="A13964"/>
      <c r="B13964"/>
      <c r="C13964"/>
      <c r="D13964"/>
    </row>
    <row r="13965" spans="1:4" x14ac:dyDescent="0.25">
      <c r="A13965"/>
      <c r="B13965"/>
      <c r="C13965"/>
      <c r="D13965"/>
    </row>
    <row r="13966" spans="1:4" x14ac:dyDescent="0.25">
      <c r="A13966"/>
      <c r="B13966"/>
      <c r="C13966"/>
      <c r="D13966"/>
    </row>
    <row r="13967" spans="1:4" x14ac:dyDescent="0.25">
      <c r="A13967"/>
      <c r="B13967"/>
      <c r="C13967"/>
      <c r="D13967"/>
    </row>
    <row r="13968" spans="1:4" x14ac:dyDescent="0.25">
      <c r="A13968"/>
      <c r="B13968"/>
      <c r="C13968"/>
      <c r="D13968"/>
    </row>
    <row r="13969" spans="1:4" x14ac:dyDescent="0.25">
      <c r="A13969"/>
      <c r="B13969"/>
      <c r="C13969"/>
      <c r="D13969"/>
    </row>
    <row r="13970" spans="1:4" x14ac:dyDescent="0.25">
      <c r="A13970"/>
      <c r="B13970"/>
      <c r="C13970"/>
      <c r="D13970"/>
    </row>
    <row r="13971" spans="1:4" x14ac:dyDescent="0.25">
      <c r="A13971"/>
      <c r="B13971"/>
      <c r="C13971"/>
      <c r="D13971"/>
    </row>
    <row r="13972" spans="1:4" x14ac:dyDescent="0.25">
      <c r="A13972"/>
      <c r="B13972"/>
      <c r="C13972"/>
      <c r="D13972"/>
    </row>
    <row r="13973" spans="1:4" x14ac:dyDescent="0.25">
      <c r="A13973"/>
      <c r="B13973"/>
      <c r="C13973"/>
      <c r="D13973"/>
    </row>
    <row r="13974" spans="1:4" x14ac:dyDescent="0.25">
      <c r="A13974"/>
      <c r="B13974"/>
      <c r="C13974"/>
      <c r="D13974"/>
    </row>
    <row r="13975" spans="1:4" x14ac:dyDescent="0.25">
      <c r="A13975"/>
      <c r="B13975"/>
      <c r="C13975"/>
      <c r="D13975"/>
    </row>
    <row r="13976" spans="1:4" x14ac:dyDescent="0.25">
      <c r="A13976"/>
      <c r="B13976"/>
      <c r="C13976"/>
      <c r="D13976"/>
    </row>
    <row r="13977" spans="1:4" x14ac:dyDescent="0.25">
      <c r="A13977"/>
      <c r="B13977"/>
      <c r="C13977"/>
      <c r="D13977"/>
    </row>
    <row r="13978" spans="1:4" x14ac:dyDescent="0.25">
      <c r="A13978"/>
      <c r="B13978"/>
      <c r="C13978"/>
      <c r="D13978"/>
    </row>
    <row r="13979" spans="1:4" x14ac:dyDescent="0.25">
      <c r="A13979"/>
      <c r="B13979"/>
      <c r="C13979"/>
      <c r="D13979"/>
    </row>
    <row r="13980" spans="1:4" x14ac:dyDescent="0.25">
      <c r="A13980"/>
      <c r="B13980"/>
      <c r="C13980"/>
      <c r="D13980"/>
    </row>
    <row r="13981" spans="1:4" x14ac:dyDescent="0.25">
      <c r="A13981"/>
      <c r="B13981"/>
      <c r="C13981"/>
      <c r="D13981"/>
    </row>
    <row r="13982" spans="1:4" x14ac:dyDescent="0.25">
      <c r="A13982"/>
      <c r="B13982"/>
      <c r="C13982"/>
      <c r="D13982"/>
    </row>
    <row r="13983" spans="1:4" x14ac:dyDescent="0.25">
      <c r="A13983"/>
      <c r="B13983"/>
      <c r="C13983"/>
      <c r="D13983"/>
    </row>
    <row r="13984" spans="1:4" x14ac:dyDescent="0.25">
      <c r="A13984"/>
      <c r="B13984"/>
      <c r="C13984"/>
      <c r="D13984"/>
    </row>
    <row r="13985" spans="1:4" x14ac:dyDescent="0.25">
      <c r="A13985"/>
      <c r="B13985"/>
      <c r="C13985"/>
      <c r="D13985"/>
    </row>
    <row r="13986" spans="1:4" x14ac:dyDescent="0.25">
      <c r="A13986"/>
      <c r="B13986"/>
      <c r="C13986"/>
      <c r="D13986"/>
    </row>
    <row r="13987" spans="1:4" x14ac:dyDescent="0.25">
      <c r="A13987"/>
      <c r="B13987"/>
      <c r="C13987"/>
      <c r="D13987"/>
    </row>
    <row r="13988" spans="1:4" x14ac:dyDescent="0.25">
      <c r="A13988"/>
      <c r="B13988"/>
      <c r="C13988"/>
      <c r="D13988"/>
    </row>
    <row r="13989" spans="1:4" x14ac:dyDescent="0.25">
      <c r="A13989"/>
      <c r="B13989"/>
      <c r="C13989"/>
      <c r="D13989"/>
    </row>
    <row r="13990" spans="1:4" x14ac:dyDescent="0.25">
      <c r="A13990"/>
      <c r="B13990"/>
      <c r="C13990"/>
      <c r="D13990"/>
    </row>
    <row r="13991" spans="1:4" x14ac:dyDescent="0.25">
      <c r="A13991"/>
      <c r="B13991"/>
      <c r="C13991"/>
      <c r="D13991"/>
    </row>
    <row r="13992" spans="1:4" x14ac:dyDescent="0.25">
      <c r="A13992"/>
      <c r="B13992"/>
      <c r="C13992"/>
      <c r="D13992"/>
    </row>
    <row r="13993" spans="1:4" x14ac:dyDescent="0.25">
      <c r="A13993"/>
      <c r="B13993"/>
      <c r="C13993"/>
      <c r="D13993"/>
    </row>
    <row r="13994" spans="1:4" x14ac:dyDescent="0.25">
      <c r="A13994"/>
      <c r="B13994"/>
      <c r="C13994"/>
      <c r="D13994"/>
    </row>
    <row r="13995" spans="1:4" x14ac:dyDescent="0.25">
      <c r="A13995"/>
      <c r="B13995"/>
      <c r="C13995"/>
      <c r="D13995"/>
    </row>
    <row r="13996" spans="1:4" x14ac:dyDescent="0.25">
      <c r="A13996"/>
      <c r="B13996"/>
      <c r="C13996"/>
      <c r="D13996"/>
    </row>
    <row r="13997" spans="1:4" x14ac:dyDescent="0.25">
      <c r="A13997"/>
      <c r="B13997"/>
      <c r="C13997"/>
      <c r="D13997"/>
    </row>
    <row r="13998" spans="1:4" x14ac:dyDescent="0.25">
      <c r="A13998"/>
      <c r="B13998"/>
      <c r="C13998"/>
      <c r="D13998"/>
    </row>
    <row r="13999" spans="1:4" x14ac:dyDescent="0.25">
      <c r="A13999"/>
      <c r="B13999"/>
      <c r="C13999"/>
      <c r="D13999"/>
    </row>
    <row r="14000" spans="1:4" x14ac:dyDescent="0.25">
      <c r="A14000"/>
      <c r="B14000"/>
      <c r="C14000"/>
      <c r="D14000"/>
    </row>
    <row r="14001" spans="1:4" x14ac:dyDescent="0.25">
      <c r="A14001"/>
      <c r="B14001"/>
      <c r="C14001"/>
      <c r="D14001"/>
    </row>
    <row r="14002" spans="1:4" x14ac:dyDescent="0.25">
      <c r="A14002"/>
      <c r="B14002"/>
      <c r="C14002"/>
      <c r="D14002"/>
    </row>
    <row r="14003" spans="1:4" x14ac:dyDescent="0.25">
      <c r="A14003"/>
      <c r="B14003"/>
      <c r="C14003"/>
      <c r="D14003"/>
    </row>
    <row r="14004" spans="1:4" x14ac:dyDescent="0.25">
      <c r="A14004"/>
      <c r="B14004"/>
      <c r="C14004"/>
      <c r="D14004"/>
    </row>
    <row r="14005" spans="1:4" x14ac:dyDescent="0.25">
      <c r="A14005"/>
      <c r="B14005"/>
      <c r="C14005"/>
      <c r="D14005"/>
    </row>
    <row r="14006" spans="1:4" x14ac:dyDescent="0.25">
      <c r="A14006"/>
      <c r="B14006"/>
      <c r="C14006"/>
      <c r="D14006"/>
    </row>
    <row r="14007" spans="1:4" x14ac:dyDescent="0.25">
      <c r="A14007"/>
      <c r="B14007"/>
      <c r="C14007"/>
      <c r="D14007"/>
    </row>
    <row r="14008" spans="1:4" x14ac:dyDescent="0.25">
      <c r="A14008"/>
      <c r="B14008"/>
      <c r="C14008"/>
      <c r="D14008"/>
    </row>
    <row r="14009" spans="1:4" x14ac:dyDescent="0.25">
      <c r="A14009"/>
      <c r="B14009"/>
      <c r="C14009"/>
      <c r="D14009"/>
    </row>
    <row r="14010" spans="1:4" x14ac:dyDescent="0.25">
      <c r="A14010"/>
      <c r="B14010"/>
      <c r="C14010"/>
      <c r="D14010"/>
    </row>
    <row r="14011" spans="1:4" x14ac:dyDescent="0.25">
      <c r="A14011"/>
      <c r="B14011"/>
      <c r="C14011"/>
      <c r="D14011"/>
    </row>
    <row r="14012" spans="1:4" x14ac:dyDescent="0.25">
      <c r="A14012"/>
      <c r="B14012"/>
      <c r="C14012"/>
      <c r="D14012"/>
    </row>
    <row r="14013" spans="1:4" x14ac:dyDescent="0.25">
      <c r="A14013"/>
      <c r="B14013"/>
      <c r="C14013"/>
      <c r="D14013"/>
    </row>
    <row r="14014" spans="1:4" x14ac:dyDescent="0.25">
      <c r="A14014"/>
      <c r="B14014"/>
      <c r="C14014"/>
      <c r="D14014"/>
    </row>
    <row r="14015" spans="1:4" x14ac:dyDescent="0.25">
      <c r="A14015"/>
      <c r="B14015"/>
      <c r="C14015"/>
      <c r="D14015"/>
    </row>
    <row r="14016" spans="1:4" x14ac:dyDescent="0.25">
      <c r="A14016"/>
      <c r="B14016"/>
      <c r="C14016"/>
      <c r="D14016"/>
    </row>
    <row r="14017" spans="1:4" x14ac:dyDescent="0.25">
      <c r="A14017"/>
      <c r="B14017"/>
      <c r="C14017"/>
      <c r="D14017"/>
    </row>
    <row r="14018" spans="1:4" x14ac:dyDescent="0.25">
      <c r="A14018"/>
      <c r="B14018"/>
      <c r="C14018"/>
      <c r="D14018"/>
    </row>
    <row r="14019" spans="1:4" x14ac:dyDescent="0.25">
      <c r="A14019"/>
      <c r="B14019"/>
      <c r="C14019"/>
      <c r="D14019"/>
    </row>
    <row r="14020" spans="1:4" x14ac:dyDescent="0.25">
      <c r="A14020"/>
      <c r="B14020"/>
      <c r="C14020"/>
      <c r="D14020"/>
    </row>
    <row r="14021" spans="1:4" x14ac:dyDescent="0.25">
      <c r="A14021"/>
      <c r="B14021"/>
      <c r="C14021"/>
      <c r="D14021"/>
    </row>
    <row r="14022" spans="1:4" x14ac:dyDescent="0.25">
      <c r="A14022"/>
      <c r="B14022"/>
      <c r="C14022"/>
      <c r="D14022"/>
    </row>
    <row r="14023" spans="1:4" x14ac:dyDescent="0.25">
      <c r="A14023"/>
      <c r="B14023"/>
      <c r="C14023"/>
      <c r="D14023"/>
    </row>
    <row r="14024" spans="1:4" x14ac:dyDescent="0.25">
      <c r="A14024"/>
      <c r="B14024"/>
      <c r="C14024"/>
      <c r="D14024"/>
    </row>
    <row r="14025" spans="1:4" x14ac:dyDescent="0.25">
      <c r="A14025"/>
      <c r="B14025"/>
      <c r="C14025"/>
      <c r="D14025"/>
    </row>
    <row r="14026" spans="1:4" x14ac:dyDescent="0.25">
      <c r="A14026"/>
      <c r="B14026"/>
      <c r="C14026"/>
      <c r="D14026"/>
    </row>
    <row r="14027" spans="1:4" x14ac:dyDescent="0.25">
      <c r="A14027"/>
      <c r="B14027"/>
      <c r="C14027"/>
      <c r="D14027"/>
    </row>
    <row r="14028" spans="1:4" x14ac:dyDescent="0.25">
      <c r="A14028"/>
      <c r="B14028"/>
      <c r="C14028"/>
      <c r="D14028"/>
    </row>
    <row r="14029" spans="1:4" x14ac:dyDescent="0.25">
      <c r="A14029"/>
      <c r="B14029"/>
      <c r="C14029"/>
      <c r="D14029"/>
    </row>
    <row r="14030" spans="1:4" x14ac:dyDescent="0.25">
      <c r="A14030"/>
      <c r="B14030"/>
      <c r="C14030"/>
      <c r="D14030"/>
    </row>
    <row r="14031" spans="1:4" x14ac:dyDescent="0.25">
      <c r="A14031"/>
      <c r="B14031"/>
      <c r="C14031"/>
      <c r="D14031"/>
    </row>
    <row r="14032" spans="1:4" x14ac:dyDescent="0.25">
      <c r="A14032"/>
      <c r="B14032"/>
      <c r="C14032"/>
      <c r="D14032"/>
    </row>
    <row r="14033" spans="1:4" x14ac:dyDescent="0.25">
      <c r="A14033"/>
      <c r="B14033"/>
      <c r="C14033"/>
      <c r="D14033"/>
    </row>
    <row r="14034" spans="1:4" x14ac:dyDescent="0.25">
      <c r="A14034"/>
      <c r="B14034"/>
      <c r="C14034"/>
      <c r="D14034"/>
    </row>
    <row r="14035" spans="1:4" x14ac:dyDescent="0.25">
      <c r="A14035"/>
      <c r="B14035"/>
      <c r="C14035"/>
      <c r="D14035"/>
    </row>
    <row r="14036" spans="1:4" x14ac:dyDescent="0.25">
      <c r="A14036"/>
      <c r="B14036"/>
      <c r="C14036"/>
      <c r="D14036"/>
    </row>
    <row r="14037" spans="1:4" x14ac:dyDescent="0.25">
      <c r="A14037"/>
      <c r="B14037"/>
      <c r="C14037"/>
      <c r="D14037"/>
    </row>
    <row r="14038" spans="1:4" x14ac:dyDescent="0.25">
      <c r="A14038"/>
      <c r="B14038"/>
      <c r="C14038"/>
      <c r="D14038"/>
    </row>
    <row r="14039" spans="1:4" x14ac:dyDescent="0.25">
      <c r="A14039"/>
      <c r="B14039"/>
      <c r="C14039"/>
      <c r="D14039"/>
    </row>
    <row r="14040" spans="1:4" x14ac:dyDescent="0.25">
      <c r="A14040"/>
      <c r="B14040"/>
      <c r="C14040"/>
      <c r="D14040"/>
    </row>
    <row r="14041" spans="1:4" x14ac:dyDescent="0.25">
      <c r="A14041"/>
      <c r="B14041"/>
      <c r="C14041"/>
      <c r="D14041"/>
    </row>
    <row r="14042" spans="1:4" x14ac:dyDescent="0.25">
      <c r="A14042"/>
      <c r="B14042"/>
      <c r="C14042"/>
      <c r="D14042"/>
    </row>
    <row r="14043" spans="1:4" x14ac:dyDescent="0.25">
      <c r="A14043"/>
      <c r="B14043"/>
      <c r="C14043"/>
      <c r="D14043"/>
    </row>
    <row r="14044" spans="1:4" x14ac:dyDescent="0.25">
      <c r="A14044"/>
      <c r="B14044"/>
      <c r="C14044"/>
      <c r="D14044"/>
    </row>
    <row r="14045" spans="1:4" x14ac:dyDescent="0.25">
      <c r="A14045"/>
      <c r="B14045"/>
      <c r="C14045"/>
      <c r="D14045"/>
    </row>
    <row r="14046" spans="1:4" x14ac:dyDescent="0.25">
      <c r="A14046"/>
      <c r="B14046"/>
      <c r="C14046"/>
      <c r="D14046"/>
    </row>
    <row r="14047" spans="1:4" x14ac:dyDescent="0.25">
      <c r="A14047"/>
      <c r="B14047"/>
      <c r="C14047"/>
      <c r="D14047"/>
    </row>
    <row r="14048" spans="1:4" x14ac:dyDescent="0.25">
      <c r="A14048"/>
      <c r="B14048"/>
      <c r="C14048"/>
      <c r="D14048"/>
    </row>
    <row r="14049" spans="1:4" x14ac:dyDescent="0.25">
      <c r="A14049"/>
      <c r="B14049"/>
      <c r="C14049"/>
      <c r="D14049"/>
    </row>
    <row r="14050" spans="1:4" x14ac:dyDescent="0.25">
      <c r="A14050"/>
      <c r="B14050"/>
      <c r="C14050"/>
      <c r="D14050"/>
    </row>
    <row r="14051" spans="1:4" x14ac:dyDescent="0.25">
      <c r="A14051"/>
      <c r="B14051"/>
      <c r="C14051"/>
      <c r="D14051"/>
    </row>
    <row r="14052" spans="1:4" x14ac:dyDescent="0.25">
      <c r="A14052"/>
      <c r="B14052"/>
      <c r="C14052"/>
      <c r="D14052"/>
    </row>
    <row r="14053" spans="1:4" x14ac:dyDescent="0.25">
      <c r="A14053"/>
      <c r="B14053"/>
      <c r="C14053"/>
      <c r="D14053"/>
    </row>
    <row r="14054" spans="1:4" x14ac:dyDescent="0.25">
      <c r="A14054"/>
      <c r="B14054"/>
      <c r="C14054"/>
      <c r="D14054"/>
    </row>
    <row r="14055" spans="1:4" x14ac:dyDescent="0.25">
      <c r="A14055"/>
      <c r="B14055"/>
      <c r="C14055"/>
      <c r="D14055"/>
    </row>
    <row r="14056" spans="1:4" x14ac:dyDescent="0.25">
      <c r="A14056"/>
      <c r="B14056"/>
      <c r="C14056"/>
      <c r="D14056"/>
    </row>
    <row r="14057" spans="1:4" x14ac:dyDescent="0.25">
      <c r="A14057"/>
      <c r="B14057"/>
      <c r="C14057"/>
      <c r="D14057"/>
    </row>
    <row r="14058" spans="1:4" x14ac:dyDescent="0.25">
      <c r="A14058"/>
      <c r="B14058"/>
      <c r="C14058"/>
      <c r="D14058"/>
    </row>
    <row r="14059" spans="1:4" x14ac:dyDescent="0.25">
      <c r="A14059"/>
      <c r="B14059"/>
      <c r="C14059"/>
      <c r="D14059"/>
    </row>
    <row r="14060" spans="1:4" x14ac:dyDescent="0.25">
      <c r="A14060"/>
      <c r="B14060"/>
      <c r="C14060"/>
      <c r="D14060"/>
    </row>
    <row r="14061" spans="1:4" x14ac:dyDescent="0.25">
      <c r="A14061"/>
      <c r="B14061"/>
      <c r="C14061"/>
      <c r="D14061"/>
    </row>
    <row r="14062" spans="1:4" x14ac:dyDescent="0.25">
      <c r="A14062"/>
      <c r="B14062"/>
      <c r="C14062"/>
      <c r="D14062"/>
    </row>
    <row r="14063" spans="1:4" x14ac:dyDescent="0.25">
      <c r="A14063"/>
      <c r="B14063"/>
      <c r="C14063"/>
      <c r="D14063"/>
    </row>
    <row r="14064" spans="1:4" x14ac:dyDescent="0.25">
      <c r="A14064"/>
      <c r="B14064"/>
      <c r="C14064"/>
      <c r="D14064"/>
    </row>
    <row r="14065" spans="1:4" x14ac:dyDescent="0.25">
      <c r="A14065"/>
      <c r="B14065"/>
      <c r="C14065"/>
      <c r="D14065"/>
    </row>
    <row r="14066" spans="1:4" x14ac:dyDescent="0.25">
      <c r="A14066"/>
      <c r="B14066"/>
      <c r="C14066"/>
      <c r="D14066"/>
    </row>
    <row r="14067" spans="1:4" x14ac:dyDescent="0.25">
      <c r="A14067"/>
      <c r="B14067"/>
      <c r="C14067"/>
      <c r="D14067"/>
    </row>
    <row r="14068" spans="1:4" x14ac:dyDescent="0.25">
      <c r="A14068"/>
      <c r="B14068"/>
      <c r="C14068"/>
      <c r="D14068"/>
    </row>
    <row r="14069" spans="1:4" x14ac:dyDescent="0.25">
      <c r="A14069"/>
      <c r="B14069"/>
      <c r="C14069"/>
      <c r="D14069"/>
    </row>
    <row r="14070" spans="1:4" x14ac:dyDescent="0.25">
      <c r="A14070"/>
      <c r="B14070"/>
      <c r="C14070"/>
      <c r="D14070"/>
    </row>
    <row r="14071" spans="1:4" x14ac:dyDescent="0.25">
      <c r="A14071"/>
      <c r="B14071"/>
      <c r="C14071"/>
      <c r="D14071"/>
    </row>
    <row r="14072" spans="1:4" x14ac:dyDescent="0.25">
      <c r="A14072"/>
      <c r="B14072"/>
      <c r="C14072"/>
      <c r="D14072"/>
    </row>
    <row r="14073" spans="1:4" x14ac:dyDescent="0.25">
      <c r="A14073"/>
      <c r="B14073"/>
      <c r="C14073"/>
      <c r="D14073"/>
    </row>
    <row r="14074" spans="1:4" x14ac:dyDescent="0.25">
      <c r="A14074"/>
      <c r="B14074"/>
      <c r="C14074"/>
      <c r="D14074"/>
    </row>
    <row r="14075" spans="1:4" x14ac:dyDescent="0.25">
      <c r="A14075"/>
      <c r="B14075"/>
      <c r="C14075"/>
      <c r="D14075"/>
    </row>
    <row r="14076" spans="1:4" x14ac:dyDescent="0.25">
      <c r="A14076"/>
      <c r="B14076"/>
      <c r="C14076"/>
      <c r="D14076"/>
    </row>
    <row r="14077" spans="1:4" x14ac:dyDescent="0.25">
      <c r="A14077"/>
      <c r="B14077"/>
      <c r="C14077"/>
      <c r="D14077"/>
    </row>
    <row r="14078" spans="1:4" x14ac:dyDescent="0.25">
      <c r="A14078"/>
      <c r="B14078"/>
      <c r="C14078"/>
      <c r="D14078"/>
    </row>
    <row r="14079" spans="1:4" x14ac:dyDescent="0.25">
      <c r="A14079"/>
      <c r="B14079"/>
      <c r="C14079"/>
      <c r="D14079"/>
    </row>
    <row r="14080" spans="1:4" x14ac:dyDescent="0.25">
      <c r="A14080"/>
      <c r="B14080"/>
      <c r="C14080"/>
      <c r="D14080"/>
    </row>
    <row r="14081" spans="1:4" x14ac:dyDescent="0.25">
      <c r="A14081"/>
      <c r="B14081"/>
      <c r="C14081"/>
      <c r="D14081"/>
    </row>
    <row r="14082" spans="1:4" x14ac:dyDescent="0.25">
      <c r="A14082"/>
      <c r="B14082"/>
      <c r="C14082"/>
      <c r="D14082"/>
    </row>
    <row r="14083" spans="1:4" x14ac:dyDescent="0.25">
      <c r="A14083"/>
      <c r="B14083"/>
      <c r="C14083"/>
      <c r="D14083"/>
    </row>
    <row r="14084" spans="1:4" x14ac:dyDescent="0.25">
      <c r="A14084"/>
      <c r="B14084"/>
      <c r="C14084"/>
      <c r="D14084"/>
    </row>
    <row r="14085" spans="1:4" x14ac:dyDescent="0.25">
      <c r="A14085"/>
      <c r="B14085"/>
      <c r="C14085"/>
      <c r="D14085"/>
    </row>
    <row r="14086" spans="1:4" x14ac:dyDescent="0.25">
      <c r="A14086"/>
      <c r="B14086"/>
      <c r="C14086"/>
      <c r="D14086"/>
    </row>
    <row r="14087" spans="1:4" x14ac:dyDescent="0.25">
      <c r="A14087"/>
      <c r="B14087"/>
      <c r="C14087"/>
      <c r="D14087"/>
    </row>
    <row r="14088" spans="1:4" x14ac:dyDescent="0.25">
      <c r="A14088"/>
      <c r="B14088"/>
      <c r="C14088"/>
      <c r="D14088"/>
    </row>
    <row r="14089" spans="1:4" x14ac:dyDescent="0.25">
      <c r="A14089"/>
      <c r="B14089"/>
      <c r="C14089"/>
      <c r="D14089"/>
    </row>
    <row r="14090" spans="1:4" x14ac:dyDescent="0.25">
      <c r="A14090"/>
      <c r="B14090"/>
      <c r="C14090"/>
      <c r="D14090"/>
    </row>
    <row r="14091" spans="1:4" x14ac:dyDescent="0.25">
      <c r="A14091"/>
      <c r="B14091"/>
      <c r="C14091"/>
      <c r="D14091"/>
    </row>
    <row r="14092" spans="1:4" x14ac:dyDescent="0.25">
      <c r="A14092"/>
      <c r="B14092"/>
      <c r="C14092"/>
      <c r="D14092"/>
    </row>
    <row r="14093" spans="1:4" x14ac:dyDescent="0.25">
      <c r="A14093"/>
      <c r="B14093"/>
      <c r="C14093"/>
      <c r="D14093"/>
    </row>
    <row r="14094" spans="1:4" x14ac:dyDescent="0.25">
      <c r="A14094"/>
      <c r="B14094"/>
      <c r="C14094"/>
      <c r="D14094"/>
    </row>
    <row r="14095" spans="1:4" x14ac:dyDescent="0.25">
      <c r="A14095"/>
      <c r="B14095"/>
      <c r="C14095"/>
      <c r="D14095"/>
    </row>
    <row r="14096" spans="1:4" x14ac:dyDescent="0.25">
      <c r="A14096"/>
      <c r="B14096"/>
      <c r="C14096"/>
      <c r="D14096"/>
    </row>
    <row r="14097" spans="1:4" x14ac:dyDescent="0.25">
      <c r="A14097"/>
      <c r="B14097"/>
      <c r="C14097"/>
      <c r="D14097"/>
    </row>
    <row r="14098" spans="1:4" x14ac:dyDescent="0.25">
      <c r="A14098"/>
      <c r="B14098"/>
      <c r="C14098"/>
      <c r="D14098"/>
    </row>
    <row r="14099" spans="1:4" x14ac:dyDescent="0.25">
      <c r="A14099"/>
      <c r="B14099"/>
      <c r="C14099"/>
      <c r="D14099"/>
    </row>
    <row r="14100" spans="1:4" x14ac:dyDescent="0.25">
      <c r="A14100"/>
      <c r="B14100"/>
      <c r="C14100"/>
      <c r="D14100"/>
    </row>
    <row r="14101" spans="1:4" x14ac:dyDescent="0.25">
      <c r="A14101"/>
      <c r="B14101"/>
      <c r="C14101"/>
      <c r="D14101"/>
    </row>
    <row r="14102" spans="1:4" x14ac:dyDescent="0.25">
      <c r="A14102"/>
      <c r="B14102"/>
      <c r="C14102"/>
      <c r="D14102"/>
    </row>
    <row r="14103" spans="1:4" x14ac:dyDescent="0.25">
      <c r="A14103"/>
      <c r="B14103"/>
      <c r="C14103"/>
      <c r="D14103"/>
    </row>
    <row r="14104" spans="1:4" x14ac:dyDescent="0.25">
      <c r="A14104"/>
      <c r="B14104"/>
      <c r="C14104"/>
      <c r="D14104"/>
    </row>
    <row r="14105" spans="1:4" x14ac:dyDescent="0.25">
      <c r="A14105"/>
      <c r="B14105"/>
      <c r="C14105"/>
      <c r="D14105"/>
    </row>
    <row r="14106" spans="1:4" x14ac:dyDescent="0.25">
      <c r="A14106"/>
      <c r="B14106"/>
      <c r="C14106"/>
      <c r="D14106"/>
    </row>
    <row r="14107" spans="1:4" x14ac:dyDescent="0.25">
      <c r="A14107"/>
      <c r="B14107"/>
      <c r="C14107"/>
      <c r="D14107"/>
    </row>
    <row r="14108" spans="1:4" x14ac:dyDescent="0.25">
      <c r="A14108"/>
      <c r="B14108"/>
      <c r="C14108"/>
      <c r="D14108"/>
    </row>
    <row r="14109" spans="1:4" x14ac:dyDescent="0.25">
      <c r="A14109"/>
      <c r="B14109"/>
      <c r="C14109"/>
      <c r="D14109"/>
    </row>
    <row r="14110" spans="1:4" x14ac:dyDescent="0.25">
      <c r="A14110"/>
      <c r="B14110"/>
      <c r="C14110"/>
      <c r="D14110"/>
    </row>
    <row r="14111" spans="1:4" x14ac:dyDescent="0.25">
      <c r="A14111"/>
      <c r="B14111"/>
      <c r="C14111"/>
      <c r="D14111"/>
    </row>
    <row r="14112" spans="1:4" x14ac:dyDescent="0.25">
      <c r="A14112"/>
      <c r="B14112"/>
      <c r="C14112"/>
      <c r="D14112"/>
    </row>
    <row r="14113" spans="1:4" x14ac:dyDescent="0.25">
      <c r="A14113"/>
      <c r="B14113"/>
      <c r="C14113"/>
      <c r="D14113"/>
    </row>
    <row r="14114" spans="1:4" x14ac:dyDescent="0.25">
      <c r="A14114"/>
      <c r="B14114"/>
      <c r="C14114"/>
      <c r="D14114"/>
    </row>
    <row r="14115" spans="1:4" x14ac:dyDescent="0.25">
      <c r="A14115"/>
      <c r="B14115"/>
      <c r="C14115"/>
      <c r="D14115"/>
    </row>
    <row r="14116" spans="1:4" x14ac:dyDescent="0.25">
      <c r="A14116"/>
      <c r="B14116"/>
      <c r="C14116"/>
      <c r="D14116"/>
    </row>
    <row r="14117" spans="1:4" x14ac:dyDescent="0.25">
      <c r="A14117"/>
      <c r="B14117"/>
      <c r="C14117"/>
      <c r="D14117"/>
    </row>
    <row r="14118" spans="1:4" x14ac:dyDescent="0.25">
      <c r="A14118"/>
      <c r="B14118"/>
      <c r="C14118"/>
      <c r="D14118"/>
    </row>
    <row r="14119" spans="1:4" x14ac:dyDescent="0.25">
      <c r="A14119"/>
      <c r="B14119"/>
      <c r="C14119"/>
      <c r="D14119"/>
    </row>
    <row r="14120" spans="1:4" x14ac:dyDescent="0.25">
      <c r="A14120"/>
      <c r="B14120"/>
      <c r="C14120"/>
      <c r="D14120"/>
    </row>
    <row r="14121" spans="1:4" x14ac:dyDescent="0.25">
      <c r="A14121"/>
      <c r="B14121"/>
      <c r="C14121"/>
      <c r="D14121"/>
    </row>
    <row r="14122" spans="1:4" x14ac:dyDescent="0.25">
      <c r="A14122"/>
      <c r="B14122"/>
      <c r="C14122"/>
      <c r="D14122"/>
    </row>
    <row r="14123" spans="1:4" x14ac:dyDescent="0.25">
      <c r="A14123"/>
      <c r="B14123"/>
      <c r="C14123"/>
      <c r="D14123"/>
    </row>
    <row r="14124" spans="1:4" x14ac:dyDescent="0.25">
      <c r="A14124"/>
      <c r="B14124"/>
      <c r="C14124"/>
      <c r="D14124"/>
    </row>
    <row r="14125" spans="1:4" x14ac:dyDescent="0.25">
      <c r="A14125"/>
      <c r="B14125"/>
      <c r="C14125"/>
      <c r="D14125"/>
    </row>
    <row r="14126" spans="1:4" x14ac:dyDescent="0.25">
      <c r="A14126"/>
      <c r="B14126"/>
      <c r="C14126"/>
      <c r="D14126"/>
    </row>
    <row r="14127" spans="1:4" x14ac:dyDescent="0.25">
      <c r="A14127"/>
      <c r="B14127"/>
      <c r="C14127"/>
      <c r="D14127"/>
    </row>
    <row r="14128" spans="1:4" x14ac:dyDescent="0.25">
      <c r="A14128"/>
      <c r="B14128"/>
      <c r="C14128"/>
      <c r="D14128"/>
    </row>
    <row r="14129" spans="1:4" x14ac:dyDescent="0.25">
      <c r="A14129"/>
      <c r="B14129"/>
      <c r="C14129"/>
      <c r="D14129"/>
    </row>
    <row r="14130" spans="1:4" x14ac:dyDescent="0.25">
      <c r="A14130"/>
      <c r="B14130"/>
      <c r="C14130"/>
      <c r="D14130"/>
    </row>
    <row r="14131" spans="1:4" x14ac:dyDescent="0.25">
      <c r="A14131"/>
      <c r="B14131"/>
      <c r="C14131"/>
      <c r="D14131"/>
    </row>
    <row r="14132" spans="1:4" x14ac:dyDescent="0.25">
      <c r="A14132"/>
      <c r="B14132"/>
      <c r="C14132"/>
      <c r="D14132"/>
    </row>
    <row r="14133" spans="1:4" x14ac:dyDescent="0.25">
      <c r="A14133"/>
      <c r="B14133"/>
      <c r="C14133"/>
      <c r="D14133"/>
    </row>
    <row r="14134" spans="1:4" x14ac:dyDescent="0.25">
      <c r="A14134"/>
      <c r="B14134"/>
      <c r="C14134"/>
      <c r="D14134"/>
    </row>
    <row r="14135" spans="1:4" x14ac:dyDescent="0.25">
      <c r="A14135"/>
      <c r="B14135"/>
      <c r="C14135"/>
      <c r="D14135"/>
    </row>
    <row r="14136" spans="1:4" x14ac:dyDescent="0.25">
      <c r="A14136"/>
      <c r="B14136"/>
      <c r="C14136"/>
      <c r="D14136"/>
    </row>
    <row r="14137" spans="1:4" x14ac:dyDescent="0.25">
      <c r="A14137"/>
      <c r="B14137"/>
      <c r="C14137"/>
      <c r="D14137"/>
    </row>
    <row r="14138" spans="1:4" x14ac:dyDescent="0.25">
      <c r="A14138"/>
      <c r="B14138"/>
      <c r="C14138"/>
      <c r="D14138"/>
    </row>
    <row r="14139" spans="1:4" x14ac:dyDescent="0.25">
      <c r="A14139"/>
      <c r="B14139"/>
      <c r="C14139"/>
      <c r="D14139"/>
    </row>
    <row r="14140" spans="1:4" x14ac:dyDescent="0.25">
      <c r="A14140"/>
      <c r="B14140"/>
      <c r="C14140"/>
      <c r="D14140"/>
    </row>
    <row r="14141" spans="1:4" x14ac:dyDescent="0.25">
      <c r="A14141"/>
      <c r="B14141"/>
      <c r="C14141"/>
      <c r="D14141"/>
    </row>
    <row r="14142" spans="1:4" x14ac:dyDescent="0.25">
      <c r="A14142"/>
      <c r="B14142"/>
      <c r="C14142"/>
      <c r="D14142"/>
    </row>
    <row r="14143" spans="1:4" x14ac:dyDescent="0.25">
      <c r="A14143"/>
      <c r="B14143"/>
      <c r="C14143"/>
      <c r="D14143"/>
    </row>
    <row r="14144" spans="1:4" x14ac:dyDescent="0.25">
      <c r="A14144"/>
      <c r="B14144"/>
      <c r="C14144"/>
      <c r="D14144"/>
    </row>
    <row r="14145" spans="1:4" x14ac:dyDescent="0.25">
      <c r="A14145"/>
      <c r="B14145"/>
      <c r="C14145"/>
      <c r="D14145"/>
    </row>
    <row r="14146" spans="1:4" x14ac:dyDescent="0.25">
      <c r="A14146"/>
      <c r="B14146"/>
      <c r="C14146"/>
      <c r="D14146"/>
    </row>
    <row r="14147" spans="1:4" x14ac:dyDescent="0.25">
      <c r="A14147"/>
      <c r="B14147"/>
      <c r="C14147"/>
      <c r="D14147"/>
    </row>
    <row r="14148" spans="1:4" x14ac:dyDescent="0.25">
      <c r="A14148"/>
      <c r="B14148"/>
      <c r="C14148"/>
      <c r="D14148"/>
    </row>
    <row r="14149" spans="1:4" x14ac:dyDescent="0.25">
      <c r="A14149"/>
      <c r="B14149"/>
      <c r="C14149"/>
      <c r="D14149"/>
    </row>
    <row r="14150" spans="1:4" x14ac:dyDescent="0.25">
      <c r="A14150"/>
      <c r="B14150"/>
      <c r="C14150"/>
      <c r="D14150"/>
    </row>
    <row r="14151" spans="1:4" x14ac:dyDescent="0.25">
      <c r="A14151"/>
      <c r="B14151"/>
      <c r="C14151"/>
      <c r="D14151"/>
    </row>
    <row r="14152" spans="1:4" x14ac:dyDescent="0.25">
      <c r="A14152"/>
      <c r="B14152"/>
      <c r="C14152"/>
      <c r="D14152"/>
    </row>
    <row r="14153" spans="1:4" x14ac:dyDescent="0.25">
      <c r="A14153"/>
      <c r="B14153"/>
      <c r="C14153"/>
      <c r="D14153"/>
    </row>
    <row r="14154" spans="1:4" x14ac:dyDescent="0.25">
      <c r="A14154"/>
      <c r="B14154"/>
      <c r="C14154"/>
      <c r="D14154"/>
    </row>
    <row r="14155" spans="1:4" x14ac:dyDescent="0.25">
      <c r="A14155"/>
      <c r="B14155"/>
      <c r="C14155"/>
      <c r="D14155"/>
    </row>
    <row r="14156" spans="1:4" x14ac:dyDescent="0.25">
      <c r="A14156"/>
      <c r="B14156"/>
      <c r="C14156"/>
      <c r="D14156"/>
    </row>
    <row r="14157" spans="1:4" x14ac:dyDescent="0.25">
      <c r="A14157"/>
      <c r="B14157"/>
      <c r="C14157"/>
      <c r="D14157"/>
    </row>
    <row r="14158" spans="1:4" x14ac:dyDescent="0.25">
      <c r="A14158"/>
      <c r="B14158"/>
      <c r="C14158"/>
      <c r="D14158"/>
    </row>
    <row r="14159" spans="1:4" x14ac:dyDescent="0.25">
      <c r="A14159"/>
      <c r="B14159"/>
      <c r="C14159"/>
      <c r="D14159"/>
    </row>
    <row r="14160" spans="1:4" x14ac:dyDescent="0.25">
      <c r="A14160"/>
      <c r="B14160"/>
      <c r="C14160"/>
      <c r="D14160"/>
    </row>
    <row r="14161" spans="1:4" x14ac:dyDescent="0.25">
      <c r="A14161"/>
      <c r="B14161"/>
      <c r="C14161"/>
      <c r="D14161"/>
    </row>
    <row r="14162" spans="1:4" x14ac:dyDescent="0.25">
      <c r="A14162"/>
      <c r="B14162"/>
      <c r="C14162"/>
      <c r="D14162"/>
    </row>
    <row r="14163" spans="1:4" x14ac:dyDescent="0.25">
      <c r="A14163"/>
      <c r="B14163"/>
      <c r="C14163"/>
      <c r="D14163"/>
    </row>
    <row r="14164" spans="1:4" x14ac:dyDescent="0.25">
      <c r="A14164"/>
      <c r="B14164"/>
      <c r="C14164"/>
      <c r="D14164"/>
    </row>
    <row r="14165" spans="1:4" x14ac:dyDescent="0.25">
      <c r="A14165"/>
      <c r="B14165"/>
      <c r="C14165"/>
      <c r="D14165"/>
    </row>
    <row r="14166" spans="1:4" x14ac:dyDescent="0.25">
      <c r="A14166"/>
      <c r="B14166"/>
      <c r="C14166"/>
      <c r="D14166"/>
    </row>
    <row r="14167" spans="1:4" x14ac:dyDescent="0.25">
      <c r="A14167"/>
      <c r="B14167"/>
      <c r="C14167"/>
      <c r="D14167"/>
    </row>
    <row r="14168" spans="1:4" x14ac:dyDescent="0.25">
      <c r="A14168"/>
      <c r="B14168"/>
      <c r="C14168"/>
      <c r="D14168"/>
    </row>
    <row r="14169" spans="1:4" x14ac:dyDescent="0.25">
      <c r="A14169"/>
      <c r="B14169"/>
      <c r="C14169"/>
      <c r="D14169"/>
    </row>
    <row r="14170" spans="1:4" x14ac:dyDescent="0.25">
      <c r="A14170"/>
      <c r="B14170"/>
      <c r="C14170"/>
      <c r="D14170"/>
    </row>
    <row r="14171" spans="1:4" x14ac:dyDescent="0.25">
      <c r="A14171"/>
      <c r="B14171"/>
      <c r="C14171"/>
      <c r="D14171"/>
    </row>
    <row r="14172" spans="1:4" x14ac:dyDescent="0.25">
      <c r="A14172"/>
      <c r="B14172"/>
      <c r="C14172"/>
      <c r="D14172"/>
    </row>
    <row r="14173" spans="1:4" x14ac:dyDescent="0.25">
      <c r="A14173"/>
      <c r="B14173"/>
      <c r="C14173"/>
      <c r="D14173"/>
    </row>
    <row r="14174" spans="1:4" x14ac:dyDescent="0.25">
      <c r="A14174"/>
      <c r="B14174"/>
      <c r="C14174"/>
      <c r="D14174"/>
    </row>
    <row r="14175" spans="1:4" x14ac:dyDescent="0.25">
      <c r="A14175"/>
      <c r="B14175"/>
      <c r="C14175"/>
      <c r="D14175"/>
    </row>
    <row r="14176" spans="1:4" x14ac:dyDescent="0.25">
      <c r="A14176"/>
      <c r="B14176"/>
      <c r="C14176"/>
      <c r="D14176"/>
    </row>
    <row r="14177" spans="1:4" x14ac:dyDescent="0.25">
      <c r="A14177"/>
      <c r="B14177"/>
      <c r="C14177"/>
      <c r="D14177"/>
    </row>
    <row r="14178" spans="1:4" x14ac:dyDescent="0.25">
      <c r="A14178"/>
      <c r="B14178"/>
      <c r="C14178"/>
      <c r="D14178"/>
    </row>
    <row r="14179" spans="1:4" x14ac:dyDescent="0.25">
      <c r="A14179"/>
      <c r="B14179"/>
      <c r="C14179"/>
      <c r="D14179"/>
    </row>
    <row r="14180" spans="1:4" x14ac:dyDescent="0.25">
      <c r="A14180"/>
      <c r="B14180"/>
      <c r="C14180"/>
      <c r="D14180"/>
    </row>
    <row r="14181" spans="1:4" x14ac:dyDescent="0.25">
      <c r="A14181"/>
      <c r="B14181"/>
      <c r="C14181"/>
      <c r="D14181"/>
    </row>
    <row r="14182" spans="1:4" x14ac:dyDescent="0.25">
      <c r="A14182"/>
      <c r="B14182"/>
      <c r="C14182"/>
      <c r="D14182"/>
    </row>
    <row r="14183" spans="1:4" x14ac:dyDescent="0.25">
      <c r="A14183"/>
      <c r="B14183"/>
      <c r="C14183"/>
      <c r="D14183"/>
    </row>
    <row r="14184" spans="1:4" x14ac:dyDescent="0.25">
      <c r="A14184"/>
      <c r="B14184"/>
      <c r="C14184"/>
      <c r="D14184"/>
    </row>
    <row r="14185" spans="1:4" x14ac:dyDescent="0.25">
      <c r="A14185"/>
      <c r="B14185"/>
      <c r="C14185"/>
      <c r="D14185"/>
    </row>
    <row r="14186" spans="1:4" x14ac:dyDescent="0.25">
      <c r="A14186"/>
      <c r="B14186"/>
      <c r="C14186"/>
      <c r="D14186"/>
    </row>
    <row r="14187" spans="1:4" x14ac:dyDescent="0.25">
      <c r="A14187"/>
      <c r="B14187"/>
      <c r="C14187"/>
      <c r="D14187"/>
    </row>
    <row r="14188" spans="1:4" x14ac:dyDescent="0.25">
      <c r="A14188"/>
      <c r="B14188"/>
      <c r="C14188"/>
      <c r="D14188"/>
    </row>
    <row r="14189" spans="1:4" x14ac:dyDescent="0.25">
      <c r="A14189"/>
      <c r="B14189"/>
      <c r="C14189"/>
      <c r="D14189"/>
    </row>
    <row r="14190" spans="1:4" x14ac:dyDescent="0.25">
      <c r="A14190"/>
      <c r="B14190"/>
      <c r="C14190"/>
      <c r="D14190"/>
    </row>
    <row r="14191" spans="1:4" x14ac:dyDescent="0.25">
      <c r="A14191"/>
      <c r="B14191"/>
      <c r="C14191"/>
      <c r="D14191"/>
    </row>
    <row r="14192" spans="1:4" x14ac:dyDescent="0.25">
      <c r="A14192"/>
      <c r="B14192"/>
      <c r="C14192"/>
      <c r="D14192"/>
    </row>
    <row r="14193" spans="1:4" x14ac:dyDescent="0.25">
      <c r="A14193"/>
      <c r="B14193"/>
      <c r="C14193"/>
      <c r="D14193"/>
    </row>
    <row r="14194" spans="1:4" x14ac:dyDescent="0.25">
      <c r="A14194"/>
      <c r="B14194"/>
      <c r="C14194"/>
      <c r="D14194"/>
    </row>
    <row r="14195" spans="1:4" x14ac:dyDescent="0.25">
      <c r="A14195"/>
      <c r="B14195"/>
      <c r="C14195"/>
      <c r="D14195"/>
    </row>
    <row r="14196" spans="1:4" x14ac:dyDescent="0.25">
      <c r="A14196"/>
      <c r="B14196"/>
      <c r="C14196"/>
      <c r="D14196"/>
    </row>
    <row r="14197" spans="1:4" x14ac:dyDescent="0.25">
      <c r="A14197"/>
      <c r="B14197"/>
      <c r="C14197"/>
      <c r="D14197"/>
    </row>
    <row r="14198" spans="1:4" x14ac:dyDescent="0.25">
      <c r="A14198"/>
      <c r="B14198"/>
      <c r="C14198"/>
      <c r="D14198"/>
    </row>
    <row r="14199" spans="1:4" x14ac:dyDescent="0.25">
      <c r="A14199"/>
      <c r="B14199"/>
      <c r="C14199"/>
      <c r="D14199"/>
    </row>
    <row r="14200" spans="1:4" x14ac:dyDescent="0.25">
      <c r="A14200"/>
      <c r="B14200"/>
      <c r="C14200"/>
      <c r="D14200"/>
    </row>
    <row r="14201" spans="1:4" x14ac:dyDescent="0.25">
      <c r="A14201"/>
      <c r="B14201"/>
      <c r="C14201"/>
      <c r="D14201"/>
    </row>
    <row r="14202" spans="1:4" x14ac:dyDescent="0.25">
      <c r="A14202"/>
      <c r="B14202"/>
      <c r="C14202"/>
      <c r="D14202"/>
    </row>
    <row r="14203" spans="1:4" x14ac:dyDescent="0.25">
      <c r="A14203"/>
      <c r="B14203"/>
      <c r="C14203"/>
      <c r="D14203"/>
    </row>
    <row r="14204" spans="1:4" x14ac:dyDescent="0.25">
      <c r="A14204"/>
      <c r="B14204"/>
      <c r="C14204"/>
      <c r="D14204"/>
    </row>
    <row r="14205" spans="1:4" x14ac:dyDescent="0.25">
      <c r="A14205"/>
      <c r="B14205"/>
      <c r="C14205"/>
      <c r="D14205"/>
    </row>
    <row r="14206" spans="1:4" x14ac:dyDescent="0.25">
      <c r="A14206"/>
      <c r="B14206"/>
      <c r="C14206"/>
      <c r="D14206"/>
    </row>
    <row r="14207" spans="1:4" x14ac:dyDescent="0.25">
      <c r="A14207"/>
      <c r="B14207"/>
      <c r="C14207"/>
      <c r="D14207"/>
    </row>
    <row r="14208" spans="1:4" x14ac:dyDescent="0.25">
      <c r="A14208"/>
      <c r="B14208"/>
      <c r="C14208"/>
      <c r="D14208"/>
    </row>
    <row r="14209" spans="1:4" x14ac:dyDescent="0.25">
      <c r="A14209"/>
      <c r="B14209"/>
      <c r="C14209"/>
      <c r="D14209"/>
    </row>
    <row r="14210" spans="1:4" x14ac:dyDescent="0.25">
      <c r="A14210"/>
      <c r="B14210"/>
      <c r="C14210"/>
      <c r="D14210"/>
    </row>
    <row r="14211" spans="1:4" x14ac:dyDescent="0.25">
      <c r="A14211"/>
      <c r="B14211"/>
      <c r="C14211"/>
      <c r="D14211"/>
    </row>
    <row r="14212" spans="1:4" x14ac:dyDescent="0.25">
      <c r="A14212"/>
      <c r="B14212"/>
      <c r="C14212"/>
      <c r="D14212"/>
    </row>
    <row r="14213" spans="1:4" x14ac:dyDescent="0.25">
      <c r="A14213"/>
      <c r="B14213"/>
      <c r="C14213"/>
      <c r="D14213"/>
    </row>
    <row r="14214" spans="1:4" x14ac:dyDescent="0.25">
      <c r="A14214"/>
      <c r="B14214"/>
      <c r="C14214"/>
      <c r="D14214"/>
    </row>
    <row r="14215" spans="1:4" x14ac:dyDescent="0.25">
      <c r="A14215"/>
      <c r="B14215"/>
      <c r="C14215"/>
      <c r="D14215"/>
    </row>
    <row r="14216" spans="1:4" x14ac:dyDescent="0.25">
      <c r="A14216"/>
      <c r="B14216"/>
      <c r="C14216"/>
      <c r="D14216"/>
    </row>
    <row r="14217" spans="1:4" x14ac:dyDescent="0.25">
      <c r="A14217"/>
      <c r="B14217"/>
      <c r="C14217"/>
      <c r="D14217"/>
    </row>
    <row r="14218" spans="1:4" x14ac:dyDescent="0.25">
      <c r="A14218"/>
      <c r="B14218"/>
      <c r="C14218"/>
      <c r="D14218"/>
    </row>
    <row r="14219" spans="1:4" x14ac:dyDescent="0.25">
      <c r="A14219"/>
      <c r="B14219"/>
      <c r="C14219"/>
      <c r="D14219"/>
    </row>
    <row r="14220" spans="1:4" x14ac:dyDescent="0.25">
      <c r="A14220"/>
      <c r="B14220"/>
      <c r="C14220"/>
      <c r="D14220"/>
    </row>
    <row r="14221" spans="1:4" x14ac:dyDescent="0.25">
      <c r="A14221"/>
      <c r="B14221"/>
      <c r="C14221"/>
      <c r="D14221"/>
    </row>
    <row r="14222" spans="1:4" x14ac:dyDescent="0.25">
      <c r="A14222"/>
      <c r="B14222"/>
      <c r="C14222"/>
      <c r="D14222"/>
    </row>
    <row r="14223" spans="1:4" x14ac:dyDescent="0.25">
      <c r="A14223"/>
      <c r="B14223"/>
      <c r="C14223"/>
      <c r="D14223"/>
    </row>
    <row r="14224" spans="1:4" x14ac:dyDescent="0.25">
      <c r="A14224"/>
      <c r="B14224"/>
      <c r="C14224"/>
      <c r="D14224"/>
    </row>
    <row r="14225" spans="1:4" x14ac:dyDescent="0.25">
      <c r="A14225"/>
      <c r="B14225"/>
      <c r="C14225"/>
      <c r="D14225"/>
    </row>
    <row r="14226" spans="1:4" x14ac:dyDescent="0.25">
      <c r="A14226"/>
      <c r="B14226"/>
      <c r="C14226"/>
      <c r="D14226"/>
    </row>
    <row r="14227" spans="1:4" x14ac:dyDescent="0.25">
      <c r="A14227"/>
      <c r="B14227"/>
      <c r="C14227"/>
      <c r="D14227"/>
    </row>
    <row r="14228" spans="1:4" x14ac:dyDescent="0.25">
      <c r="A14228"/>
      <c r="B14228"/>
      <c r="C14228"/>
      <c r="D14228"/>
    </row>
    <row r="14229" spans="1:4" x14ac:dyDescent="0.25">
      <c r="A14229"/>
      <c r="B14229"/>
      <c r="C14229"/>
      <c r="D14229"/>
    </row>
    <row r="14230" spans="1:4" x14ac:dyDescent="0.25">
      <c r="A14230"/>
      <c r="B14230"/>
      <c r="C14230"/>
      <c r="D14230"/>
    </row>
    <row r="14231" spans="1:4" x14ac:dyDescent="0.25">
      <c r="A14231"/>
      <c r="B14231"/>
      <c r="C14231"/>
      <c r="D14231"/>
    </row>
    <row r="14232" spans="1:4" x14ac:dyDescent="0.25">
      <c r="A14232"/>
      <c r="B14232"/>
      <c r="C14232"/>
      <c r="D14232"/>
    </row>
    <row r="14233" spans="1:4" x14ac:dyDescent="0.25">
      <c r="A14233"/>
      <c r="B14233"/>
      <c r="C14233"/>
      <c r="D14233"/>
    </row>
    <row r="14234" spans="1:4" x14ac:dyDescent="0.25">
      <c r="A14234"/>
      <c r="B14234"/>
      <c r="C14234"/>
      <c r="D14234"/>
    </row>
    <row r="14235" spans="1:4" x14ac:dyDescent="0.25">
      <c r="A14235"/>
      <c r="B14235"/>
      <c r="C14235"/>
      <c r="D14235"/>
    </row>
    <row r="14236" spans="1:4" x14ac:dyDescent="0.25">
      <c r="A14236"/>
      <c r="B14236"/>
      <c r="C14236"/>
      <c r="D14236"/>
    </row>
    <row r="14237" spans="1:4" x14ac:dyDescent="0.25">
      <c r="A14237"/>
      <c r="B14237"/>
      <c r="C14237"/>
      <c r="D14237"/>
    </row>
    <row r="14238" spans="1:4" x14ac:dyDescent="0.25">
      <c r="A14238"/>
      <c r="B14238"/>
      <c r="C14238"/>
      <c r="D14238"/>
    </row>
    <row r="14239" spans="1:4" x14ac:dyDescent="0.25">
      <c r="A14239"/>
      <c r="B14239"/>
      <c r="C14239"/>
      <c r="D14239"/>
    </row>
    <row r="14240" spans="1:4" x14ac:dyDescent="0.25">
      <c r="A14240"/>
      <c r="B14240"/>
      <c r="C14240"/>
      <c r="D14240"/>
    </row>
    <row r="14241" spans="1:4" x14ac:dyDescent="0.25">
      <c r="A14241"/>
      <c r="B14241"/>
      <c r="C14241"/>
      <c r="D14241"/>
    </row>
    <row r="14242" spans="1:4" x14ac:dyDescent="0.25">
      <c r="A14242"/>
      <c r="B14242"/>
      <c r="C14242"/>
      <c r="D14242"/>
    </row>
    <row r="14243" spans="1:4" x14ac:dyDescent="0.25">
      <c r="A14243"/>
      <c r="B14243"/>
      <c r="C14243"/>
      <c r="D14243"/>
    </row>
    <row r="14244" spans="1:4" x14ac:dyDescent="0.25">
      <c r="A14244"/>
      <c r="B14244"/>
      <c r="C14244"/>
      <c r="D14244"/>
    </row>
    <row r="14245" spans="1:4" x14ac:dyDescent="0.25">
      <c r="A14245"/>
      <c r="B14245"/>
      <c r="C14245"/>
      <c r="D14245"/>
    </row>
    <row r="14246" spans="1:4" x14ac:dyDescent="0.25">
      <c r="A14246"/>
      <c r="B14246"/>
      <c r="C14246"/>
      <c r="D14246"/>
    </row>
    <row r="14247" spans="1:4" x14ac:dyDescent="0.25">
      <c r="A14247"/>
      <c r="B14247"/>
      <c r="C14247"/>
      <c r="D14247"/>
    </row>
    <row r="14248" spans="1:4" x14ac:dyDescent="0.25">
      <c r="A14248"/>
      <c r="B14248"/>
      <c r="C14248"/>
      <c r="D14248"/>
    </row>
    <row r="14249" spans="1:4" x14ac:dyDescent="0.25">
      <c r="A14249"/>
      <c r="B14249"/>
      <c r="C14249"/>
      <c r="D14249"/>
    </row>
    <row r="14250" spans="1:4" x14ac:dyDescent="0.25">
      <c r="A14250"/>
      <c r="B14250"/>
      <c r="C14250"/>
      <c r="D14250"/>
    </row>
    <row r="14251" spans="1:4" x14ac:dyDescent="0.25">
      <c r="A14251"/>
      <c r="B14251"/>
      <c r="C14251"/>
      <c r="D14251"/>
    </row>
    <row r="14252" spans="1:4" x14ac:dyDescent="0.25">
      <c r="A14252"/>
      <c r="B14252"/>
      <c r="C14252"/>
      <c r="D14252"/>
    </row>
    <row r="14253" spans="1:4" x14ac:dyDescent="0.25">
      <c r="A14253"/>
      <c r="B14253"/>
      <c r="C14253"/>
      <c r="D14253"/>
    </row>
    <row r="14254" spans="1:4" x14ac:dyDescent="0.25">
      <c r="A14254"/>
      <c r="B14254"/>
      <c r="C14254"/>
      <c r="D14254"/>
    </row>
    <row r="14255" spans="1:4" x14ac:dyDescent="0.25">
      <c r="A14255"/>
      <c r="B14255"/>
      <c r="C14255"/>
      <c r="D14255"/>
    </row>
    <row r="14256" spans="1:4" x14ac:dyDescent="0.25">
      <c r="A14256"/>
      <c r="B14256"/>
      <c r="C14256"/>
      <c r="D14256"/>
    </row>
    <row r="14257" spans="1:4" x14ac:dyDescent="0.25">
      <c r="A14257"/>
      <c r="B14257"/>
      <c r="C14257"/>
      <c r="D14257"/>
    </row>
    <row r="14258" spans="1:4" x14ac:dyDescent="0.25">
      <c r="A14258"/>
      <c r="B14258"/>
      <c r="C14258"/>
      <c r="D14258"/>
    </row>
    <row r="14259" spans="1:4" x14ac:dyDescent="0.25">
      <c r="A14259"/>
      <c r="B14259"/>
      <c r="C14259"/>
      <c r="D14259"/>
    </row>
    <row r="14260" spans="1:4" x14ac:dyDescent="0.25">
      <c r="A14260"/>
      <c r="B14260"/>
      <c r="C14260"/>
      <c r="D14260"/>
    </row>
    <row r="14261" spans="1:4" x14ac:dyDescent="0.25">
      <c r="A14261"/>
      <c r="B14261"/>
      <c r="C14261"/>
      <c r="D14261"/>
    </row>
    <row r="14262" spans="1:4" x14ac:dyDescent="0.25">
      <c r="A14262"/>
      <c r="B14262"/>
      <c r="C14262"/>
      <c r="D14262"/>
    </row>
    <row r="14263" spans="1:4" x14ac:dyDescent="0.25">
      <c r="A14263"/>
      <c r="B14263"/>
      <c r="C14263"/>
      <c r="D14263"/>
    </row>
    <row r="14264" spans="1:4" x14ac:dyDescent="0.25">
      <c r="A14264"/>
      <c r="B14264"/>
      <c r="C14264"/>
      <c r="D14264"/>
    </row>
    <row r="14265" spans="1:4" x14ac:dyDescent="0.25">
      <c r="A14265"/>
      <c r="B14265"/>
      <c r="C14265"/>
      <c r="D14265"/>
    </row>
    <row r="14266" spans="1:4" x14ac:dyDescent="0.25">
      <c r="A14266"/>
      <c r="B14266"/>
      <c r="C14266"/>
      <c r="D14266"/>
    </row>
    <row r="14267" spans="1:4" x14ac:dyDescent="0.25">
      <c r="A14267"/>
      <c r="B14267"/>
      <c r="C14267"/>
      <c r="D14267"/>
    </row>
    <row r="14268" spans="1:4" x14ac:dyDescent="0.25">
      <c r="A14268"/>
      <c r="B14268"/>
      <c r="C14268"/>
      <c r="D14268"/>
    </row>
    <row r="14269" spans="1:4" x14ac:dyDescent="0.25">
      <c r="A14269"/>
      <c r="B14269"/>
      <c r="C14269"/>
      <c r="D14269"/>
    </row>
    <row r="14270" spans="1:4" x14ac:dyDescent="0.25">
      <c r="A14270"/>
      <c r="B14270"/>
      <c r="C14270"/>
      <c r="D14270"/>
    </row>
    <row r="14271" spans="1:4" x14ac:dyDescent="0.25">
      <c r="A14271"/>
      <c r="B14271"/>
      <c r="C14271"/>
      <c r="D14271"/>
    </row>
    <row r="14272" spans="1:4" x14ac:dyDescent="0.25">
      <c r="A14272"/>
      <c r="B14272"/>
      <c r="C14272"/>
      <c r="D14272"/>
    </row>
    <row r="14273" spans="1:4" x14ac:dyDescent="0.25">
      <c r="A14273"/>
      <c r="B14273"/>
      <c r="C14273"/>
      <c r="D14273"/>
    </row>
    <row r="14274" spans="1:4" x14ac:dyDescent="0.25">
      <c r="A14274"/>
      <c r="B14274"/>
      <c r="C14274"/>
      <c r="D14274"/>
    </row>
    <row r="14275" spans="1:4" x14ac:dyDescent="0.25">
      <c r="A14275"/>
      <c r="B14275"/>
      <c r="C14275"/>
      <c r="D14275"/>
    </row>
    <row r="14276" spans="1:4" x14ac:dyDescent="0.25">
      <c r="A14276"/>
      <c r="B14276"/>
      <c r="C14276"/>
      <c r="D14276"/>
    </row>
    <row r="14277" spans="1:4" x14ac:dyDescent="0.25">
      <c r="A14277"/>
      <c r="B14277"/>
      <c r="C14277"/>
      <c r="D14277"/>
    </row>
    <row r="14278" spans="1:4" x14ac:dyDescent="0.25">
      <c r="A14278"/>
      <c r="B14278"/>
      <c r="C14278"/>
      <c r="D14278"/>
    </row>
    <row r="14279" spans="1:4" x14ac:dyDescent="0.25">
      <c r="A14279"/>
      <c r="B14279"/>
      <c r="C14279"/>
      <c r="D14279"/>
    </row>
    <row r="14280" spans="1:4" x14ac:dyDescent="0.25">
      <c r="A14280"/>
      <c r="B14280"/>
      <c r="C14280"/>
      <c r="D14280"/>
    </row>
    <row r="14281" spans="1:4" x14ac:dyDescent="0.25">
      <c r="A14281"/>
      <c r="B14281"/>
      <c r="C14281"/>
      <c r="D14281"/>
    </row>
    <row r="14282" spans="1:4" x14ac:dyDescent="0.25">
      <c r="A14282"/>
      <c r="B14282"/>
      <c r="C14282"/>
      <c r="D14282"/>
    </row>
    <row r="14283" spans="1:4" x14ac:dyDescent="0.25">
      <c r="A14283"/>
      <c r="B14283"/>
      <c r="C14283"/>
      <c r="D14283"/>
    </row>
    <row r="14284" spans="1:4" x14ac:dyDescent="0.25">
      <c r="A14284"/>
      <c r="B14284"/>
      <c r="C14284"/>
      <c r="D14284"/>
    </row>
    <row r="14285" spans="1:4" x14ac:dyDescent="0.25">
      <c r="A14285"/>
      <c r="B14285"/>
      <c r="C14285"/>
      <c r="D14285"/>
    </row>
    <row r="14286" spans="1:4" x14ac:dyDescent="0.25">
      <c r="A14286"/>
      <c r="B14286"/>
      <c r="C14286"/>
      <c r="D14286"/>
    </row>
    <row r="14287" spans="1:4" x14ac:dyDescent="0.25">
      <c r="A14287"/>
      <c r="B14287"/>
      <c r="C14287"/>
      <c r="D14287"/>
    </row>
    <row r="14288" spans="1:4" x14ac:dyDescent="0.25">
      <c r="A14288"/>
      <c r="B14288"/>
      <c r="C14288"/>
      <c r="D14288"/>
    </row>
    <row r="14289" spans="1:4" x14ac:dyDescent="0.25">
      <c r="A14289"/>
      <c r="B14289"/>
      <c r="C14289"/>
      <c r="D14289"/>
    </row>
    <row r="14290" spans="1:4" x14ac:dyDescent="0.25">
      <c r="A14290"/>
      <c r="B14290"/>
      <c r="C14290"/>
      <c r="D14290"/>
    </row>
    <row r="14291" spans="1:4" x14ac:dyDescent="0.25">
      <c r="A14291"/>
      <c r="B14291"/>
      <c r="C14291"/>
      <c r="D14291"/>
    </row>
    <row r="14292" spans="1:4" x14ac:dyDescent="0.25">
      <c r="A14292"/>
      <c r="B14292"/>
      <c r="C14292"/>
      <c r="D14292"/>
    </row>
    <row r="14293" spans="1:4" x14ac:dyDescent="0.25">
      <c r="A14293"/>
      <c r="B14293"/>
      <c r="C14293"/>
      <c r="D14293"/>
    </row>
    <row r="14294" spans="1:4" x14ac:dyDescent="0.25">
      <c r="A14294"/>
      <c r="B14294"/>
      <c r="C14294"/>
      <c r="D14294"/>
    </row>
    <row r="14295" spans="1:4" x14ac:dyDescent="0.25">
      <c r="A14295"/>
      <c r="B14295"/>
      <c r="C14295"/>
      <c r="D14295"/>
    </row>
    <row r="14296" spans="1:4" x14ac:dyDescent="0.25">
      <c r="A14296"/>
      <c r="B14296"/>
      <c r="C14296"/>
      <c r="D14296"/>
    </row>
    <row r="14297" spans="1:4" x14ac:dyDescent="0.25">
      <c r="A14297"/>
      <c r="B14297"/>
      <c r="C14297"/>
      <c r="D14297"/>
    </row>
    <row r="14298" spans="1:4" x14ac:dyDescent="0.25">
      <c r="A14298"/>
      <c r="B14298"/>
      <c r="C14298"/>
      <c r="D14298"/>
    </row>
    <row r="14299" spans="1:4" x14ac:dyDescent="0.25">
      <c r="A14299"/>
      <c r="B14299"/>
      <c r="C14299"/>
      <c r="D14299"/>
    </row>
    <row r="14300" spans="1:4" x14ac:dyDescent="0.25">
      <c r="A14300"/>
      <c r="B14300"/>
      <c r="C14300"/>
      <c r="D14300"/>
    </row>
    <row r="14301" spans="1:4" x14ac:dyDescent="0.25">
      <c r="A14301"/>
      <c r="B14301"/>
      <c r="C14301"/>
      <c r="D14301"/>
    </row>
    <row r="14302" spans="1:4" x14ac:dyDescent="0.25">
      <c r="A14302"/>
      <c r="B14302"/>
      <c r="C14302"/>
      <c r="D14302"/>
    </row>
    <row r="14303" spans="1:4" x14ac:dyDescent="0.25">
      <c r="A14303"/>
      <c r="B14303"/>
      <c r="C14303"/>
      <c r="D14303"/>
    </row>
    <row r="14304" spans="1:4" x14ac:dyDescent="0.25">
      <c r="A14304"/>
      <c r="B14304"/>
      <c r="C14304"/>
      <c r="D14304"/>
    </row>
    <row r="14305" spans="1:4" x14ac:dyDescent="0.25">
      <c r="A14305"/>
      <c r="B14305"/>
      <c r="C14305"/>
      <c r="D14305"/>
    </row>
    <row r="14306" spans="1:4" x14ac:dyDescent="0.25">
      <c r="A14306"/>
      <c r="B14306"/>
      <c r="C14306"/>
      <c r="D14306"/>
    </row>
    <row r="14307" spans="1:4" x14ac:dyDescent="0.25">
      <c r="A14307"/>
      <c r="B14307"/>
      <c r="C14307"/>
      <c r="D14307"/>
    </row>
    <row r="14308" spans="1:4" x14ac:dyDescent="0.25">
      <c r="A14308"/>
      <c r="B14308"/>
      <c r="C14308"/>
      <c r="D14308"/>
    </row>
    <row r="14309" spans="1:4" x14ac:dyDescent="0.25">
      <c r="A14309"/>
      <c r="B14309"/>
      <c r="C14309"/>
      <c r="D14309"/>
    </row>
    <row r="14310" spans="1:4" x14ac:dyDescent="0.25">
      <c r="A14310"/>
      <c r="B14310"/>
      <c r="C14310"/>
      <c r="D14310"/>
    </row>
    <row r="14311" spans="1:4" x14ac:dyDescent="0.25">
      <c r="A14311"/>
      <c r="B14311"/>
      <c r="C14311"/>
      <c r="D14311"/>
    </row>
    <row r="14312" spans="1:4" x14ac:dyDescent="0.25">
      <c r="A14312"/>
      <c r="B14312"/>
      <c r="C14312"/>
      <c r="D14312"/>
    </row>
    <row r="14313" spans="1:4" x14ac:dyDescent="0.25">
      <c r="A14313"/>
      <c r="B14313"/>
      <c r="C14313"/>
      <c r="D14313"/>
    </row>
    <row r="14314" spans="1:4" x14ac:dyDescent="0.25">
      <c r="A14314"/>
      <c r="B14314"/>
      <c r="C14314"/>
      <c r="D14314"/>
    </row>
    <row r="14315" spans="1:4" x14ac:dyDescent="0.25">
      <c r="A14315"/>
      <c r="B14315"/>
      <c r="C14315"/>
      <c r="D14315"/>
    </row>
    <row r="14316" spans="1:4" x14ac:dyDescent="0.25">
      <c r="A14316"/>
      <c r="B14316"/>
      <c r="C14316"/>
      <c r="D14316"/>
    </row>
    <row r="14317" spans="1:4" x14ac:dyDescent="0.25">
      <c r="A14317"/>
      <c r="B14317"/>
      <c r="C14317"/>
      <c r="D14317"/>
    </row>
    <row r="14318" spans="1:4" x14ac:dyDescent="0.25">
      <c r="A14318"/>
      <c r="B14318"/>
      <c r="C14318"/>
      <c r="D14318"/>
    </row>
    <row r="14319" spans="1:4" x14ac:dyDescent="0.25">
      <c r="A14319"/>
      <c r="B14319"/>
      <c r="C14319"/>
      <c r="D14319"/>
    </row>
    <row r="14320" spans="1:4" x14ac:dyDescent="0.25">
      <c r="A14320"/>
      <c r="B14320"/>
      <c r="C14320"/>
      <c r="D14320"/>
    </row>
    <row r="14321" spans="1:4" x14ac:dyDescent="0.25">
      <c r="A14321"/>
      <c r="B14321"/>
      <c r="C14321"/>
      <c r="D14321"/>
    </row>
    <row r="14322" spans="1:4" x14ac:dyDescent="0.25">
      <c r="A14322"/>
      <c r="B14322"/>
      <c r="C14322"/>
      <c r="D14322"/>
    </row>
    <row r="14323" spans="1:4" x14ac:dyDescent="0.25">
      <c r="A14323"/>
      <c r="B14323"/>
      <c r="C14323"/>
      <c r="D14323"/>
    </row>
    <row r="14324" spans="1:4" x14ac:dyDescent="0.25">
      <c r="A14324"/>
      <c r="B14324"/>
      <c r="C14324"/>
      <c r="D14324"/>
    </row>
    <row r="14325" spans="1:4" x14ac:dyDescent="0.25">
      <c r="A14325"/>
      <c r="B14325"/>
      <c r="C14325"/>
      <c r="D14325"/>
    </row>
    <row r="14326" spans="1:4" x14ac:dyDescent="0.25">
      <c r="A14326"/>
      <c r="B14326"/>
      <c r="C14326"/>
      <c r="D14326"/>
    </row>
    <row r="14327" spans="1:4" x14ac:dyDescent="0.25">
      <c r="A14327"/>
      <c r="B14327"/>
      <c r="C14327"/>
      <c r="D14327"/>
    </row>
    <row r="14328" spans="1:4" x14ac:dyDescent="0.25">
      <c r="A14328"/>
      <c r="B14328"/>
      <c r="C14328"/>
      <c r="D14328"/>
    </row>
    <row r="14329" spans="1:4" x14ac:dyDescent="0.25">
      <c r="A14329"/>
      <c r="B14329"/>
      <c r="C14329"/>
      <c r="D14329"/>
    </row>
    <row r="14330" spans="1:4" x14ac:dyDescent="0.25">
      <c r="A14330"/>
      <c r="B14330"/>
      <c r="C14330"/>
      <c r="D14330"/>
    </row>
    <row r="14331" spans="1:4" x14ac:dyDescent="0.25">
      <c r="A14331"/>
      <c r="B14331"/>
      <c r="C14331"/>
      <c r="D14331"/>
    </row>
    <row r="14332" spans="1:4" x14ac:dyDescent="0.25">
      <c r="A14332"/>
      <c r="B14332"/>
      <c r="C14332"/>
      <c r="D14332"/>
    </row>
    <row r="14333" spans="1:4" x14ac:dyDescent="0.25">
      <c r="A14333"/>
      <c r="B14333"/>
      <c r="C14333"/>
      <c r="D14333"/>
    </row>
    <row r="14334" spans="1:4" x14ac:dyDescent="0.25">
      <c r="A14334"/>
      <c r="B14334"/>
      <c r="C14334"/>
      <c r="D14334"/>
    </row>
    <row r="14335" spans="1:4" x14ac:dyDescent="0.25">
      <c r="A14335"/>
      <c r="B14335"/>
      <c r="C14335"/>
      <c r="D14335"/>
    </row>
    <row r="14336" spans="1:4" x14ac:dyDescent="0.25">
      <c r="A14336"/>
      <c r="B14336"/>
      <c r="C14336"/>
      <c r="D14336"/>
    </row>
    <row r="14337" spans="1:4" x14ac:dyDescent="0.25">
      <c r="A14337"/>
      <c r="B14337"/>
      <c r="C14337"/>
      <c r="D14337"/>
    </row>
    <row r="14338" spans="1:4" x14ac:dyDescent="0.25">
      <c r="A14338"/>
      <c r="B14338"/>
      <c r="C14338"/>
      <c r="D14338"/>
    </row>
    <row r="14339" spans="1:4" x14ac:dyDescent="0.25">
      <c r="A14339"/>
      <c r="B14339"/>
      <c r="C14339"/>
      <c r="D14339"/>
    </row>
    <row r="14340" spans="1:4" x14ac:dyDescent="0.25">
      <c r="A14340"/>
      <c r="B14340"/>
      <c r="C14340"/>
      <c r="D14340"/>
    </row>
    <row r="14341" spans="1:4" x14ac:dyDescent="0.25">
      <c r="A14341"/>
      <c r="B14341"/>
      <c r="C14341"/>
      <c r="D14341"/>
    </row>
    <row r="14342" spans="1:4" x14ac:dyDescent="0.25">
      <c r="A14342"/>
      <c r="B14342"/>
      <c r="C14342"/>
      <c r="D14342"/>
    </row>
    <row r="14343" spans="1:4" x14ac:dyDescent="0.25">
      <c r="A14343"/>
      <c r="B14343"/>
      <c r="C14343"/>
      <c r="D14343"/>
    </row>
    <row r="14344" spans="1:4" x14ac:dyDescent="0.25">
      <c r="A14344"/>
      <c r="B14344"/>
      <c r="C14344"/>
      <c r="D14344"/>
    </row>
    <row r="14345" spans="1:4" x14ac:dyDescent="0.25">
      <c r="A14345"/>
      <c r="B14345"/>
      <c r="C14345"/>
      <c r="D14345"/>
    </row>
    <row r="14346" spans="1:4" x14ac:dyDescent="0.25">
      <c r="A14346"/>
      <c r="B14346"/>
      <c r="C14346"/>
      <c r="D14346"/>
    </row>
    <row r="14347" spans="1:4" x14ac:dyDescent="0.25">
      <c r="A14347"/>
      <c r="B14347"/>
      <c r="C14347"/>
      <c r="D14347"/>
    </row>
    <row r="14348" spans="1:4" x14ac:dyDescent="0.25">
      <c r="A14348"/>
      <c r="B14348"/>
      <c r="C14348"/>
      <c r="D14348"/>
    </row>
    <row r="14349" spans="1:4" x14ac:dyDescent="0.25">
      <c r="A14349"/>
      <c r="B14349"/>
      <c r="C14349"/>
      <c r="D14349"/>
    </row>
    <row r="14350" spans="1:4" x14ac:dyDescent="0.25">
      <c r="A14350"/>
      <c r="B14350"/>
      <c r="C14350"/>
      <c r="D14350"/>
    </row>
    <row r="14351" spans="1:4" x14ac:dyDescent="0.25">
      <c r="A14351"/>
      <c r="B14351"/>
      <c r="C14351"/>
      <c r="D14351"/>
    </row>
    <row r="14352" spans="1:4" x14ac:dyDescent="0.25">
      <c r="A14352"/>
      <c r="B14352"/>
      <c r="C14352"/>
      <c r="D14352"/>
    </row>
    <row r="14353" spans="1:4" x14ac:dyDescent="0.25">
      <c r="A14353"/>
      <c r="B14353"/>
      <c r="C14353"/>
      <c r="D14353"/>
    </row>
    <row r="14354" spans="1:4" x14ac:dyDescent="0.25">
      <c r="A14354"/>
      <c r="B14354"/>
      <c r="C14354"/>
      <c r="D14354"/>
    </row>
    <row r="14355" spans="1:4" x14ac:dyDescent="0.25">
      <c r="A14355"/>
      <c r="B14355"/>
      <c r="C14355"/>
      <c r="D14355"/>
    </row>
    <row r="14356" spans="1:4" x14ac:dyDescent="0.25">
      <c r="A14356"/>
      <c r="B14356"/>
      <c r="C14356"/>
      <c r="D14356"/>
    </row>
    <row r="14357" spans="1:4" x14ac:dyDescent="0.25">
      <c r="A14357"/>
      <c r="B14357"/>
      <c r="C14357"/>
      <c r="D14357"/>
    </row>
    <row r="14358" spans="1:4" x14ac:dyDescent="0.25">
      <c r="A14358"/>
      <c r="B14358"/>
      <c r="C14358"/>
      <c r="D14358"/>
    </row>
    <row r="14359" spans="1:4" x14ac:dyDescent="0.25">
      <c r="A14359"/>
      <c r="B14359"/>
      <c r="C14359"/>
      <c r="D14359"/>
    </row>
    <row r="14360" spans="1:4" x14ac:dyDescent="0.25">
      <c r="A14360"/>
      <c r="B14360"/>
      <c r="C14360"/>
      <c r="D14360"/>
    </row>
    <row r="14361" spans="1:4" x14ac:dyDescent="0.25">
      <c r="A14361"/>
      <c r="B14361"/>
      <c r="C14361"/>
      <c r="D14361"/>
    </row>
    <row r="14362" spans="1:4" x14ac:dyDescent="0.25">
      <c r="A14362"/>
      <c r="B14362"/>
      <c r="C14362"/>
      <c r="D14362"/>
    </row>
    <row r="14363" spans="1:4" x14ac:dyDescent="0.25">
      <c r="A14363"/>
      <c r="B14363"/>
      <c r="C14363"/>
      <c r="D14363"/>
    </row>
    <row r="14364" spans="1:4" x14ac:dyDescent="0.25">
      <c r="A14364"/>
      <c r="B14364"/>
      <c r="C14364"/>
      <c r="D14364"/>
    </row>
    <row r="14365" spans="1:4" x14ac:dyDescent="0.25">
      <c r="A14365"/>
      <c r="B14365"/>
      <c r="C14365"/>
      <c r="D14365"/>
    </row>
    <row r="14366" spans="1:4" x14ac:dyDescent="0.25">
      <c r="A14366"/>
      <c r="B14366"/>
      <c r="C14366"/>
      <c r="D14366"/>
    </row>
    <row r="14367" spans="1:4" x14ac:dyDescent="0.25">
      <c r="A14367"/>
      <c r="B14367"/>
      <c r="C14367"/>
      <c r="D14367"/>
    </row>
    <row r="14368" spans="1:4" x14ac:dyDescent="0.25">
      <c r="A14368"/>
      <c r="B14368"/>
      <c r="C14368"/>
      <c r="D14368"/>
    </row>
    <row r="14369" spans="1:4" x14ac:dyDescent="0.25">
      <c r="A14369"/>
      <c r="B14369"/>
      <c r="C14369"/>
      <c r="D14369"/>
    </row>
    <row r="14370" spans="1:4" x14ac:dyDescent="0.25">
      <c r="A14370"/>
      <c r="B14370"/>
      <c r="C14370"/>
      <c r="D14370"/>
    </row>
    <row r="14371" spans="1:4" x14ac:dyDescent="0.25">
      <c r="A14371"/>
      <c r="B14371"/>
      <c r="C14371"/>
      <c r="D14371"/>
    </row>
    <row r="14372" spans="1:4" x14ac:dyDescent="0.25">
      <c r="A14372"/>
      <c r="B14372"/>
      <c r="C14372"/>
      <c r="D14372"/>
    </row>
    <row r="14373" spans="1:4" x14ac:dyDescent="0.25">
      <c r="A14373"/>
      <c r="B14373"/>
      <c r="C14373"/>
      <c r="D14373"/>
    </row>
    <row r="14374" spans="1:4" x14ac:dyDescent="0.25">
      <c r="A14374"/>
      <c r="B14374"/>
      <c r="C14374"/>
      <c r="D14374"/>
    </row>
    <row r="14375" spans="1:4" x14ac:dyDescent="0.25">
      <c r="A14375"/>
      <c r="B14375"/>
      <c r="C14375"/>
      <c r="D14375"/>
    </row>
    <row r="14376" spans="1:4" x14ac:dyDescent="0.25">
      <c r="A14376"/>
      <c r="B14376"/>
      <c r="C14376"/>
      <c r="D14376"/>
    </row>
    <row r="14377" spans="1:4" x14ac:dyDescent="0.25">
      <c r="A14377"/>
      <c r="B14377"/>
      <c r="C14377"/>
      <c r="D14377"/>
    </row>
    <row r="14378" spans="1:4" x14ac:dyDescent="0.25">
      <c r="A14378"/>
      <c r="B14378"/>
      <c r="C14378"/>
      <c r="D14378"/>
    </row>
    <row r="14379" spans="1:4" x14ac:dyDescent="0.25">
      <c r="A14379"/>
      <c r="B14379"/>
      <c r="C14379"/>
      <c r="D14379"/>
    </row>
    <row r="14380" spans="1:4" x14ac:dyDescent="0.25">
      <c r="A14380"/>
      <c r="B14380"/>
      <c r="C14380"/>
      <c r="D14380"/>
    </row>
    <row r="14381" spans="1:4" x14ac:dyDescent="0.25">
      <c r="A14381"/>
      <c r="B14381"/>
      <c r="C14381"/>
      <c r="D14381"/>
    </row>
    <row r="14382" spans="1:4" x14ac:dyDescent="0.25">
      <c r="A14382"/>
      <c r="B14382"/>
      <c r="C14382"/>
      <c r="D14382"/>
    </row>
    <row r="14383" spans="1:4" x14ac:dyDescent="0.25">
      <c r="A14383"/>
      <c r="B14383"/>
      <c r="C14383"/>
      <c r="D14383"/>
    </row>
    <row r="14384" spans="1:4" x14ac:dyDescent="0.25">
      <c r="A14384"/>
      <c r="B14384"/>
      <c r="C14384"/>
      <c r="D14384"/>
    </row>
    <row r="14385" spans="1:4" x14ac:dyDescent="0.25">
      <c r="A14385"/>
      <c r="B14385"/>
      <c r="C14385"/>
      <c r="D14385"/>
    </row>
    <row r="14386" spans="1:4" x14ac:dyDescent="0.25">
      <c r="A14386"/>
      <c r="B14386"/>
      <c r="C14386"/>
      <c r="D14386"/>
    </row>
    <row r="14387" spans="1:4" x14ac:dyDescent="0.25">
      <c r="A14387"/>
      <c r="B14387"/>
      <c r="C14387"/>
      <c r="D14387"/>
    </row>
    <row r="14388" spans="1:4" x14ac:dyDescent="0.25">
      <c r="A14388"/>
      <c r="B14388"/>
      <c r="C14388"/>
      <c r="D14388"/>
    </row>
    <row r="14389" spans="1:4" x14ac:dyDescent="0.25">
      <c r="A14389"/>
      <c r="B14389"/>
      <c r="C14389"/>
      <c r="D14389"/>
    </row>
    <row r="14390" spans="1:4" x14ac:dyDescent="0.25">
      <c r="A14390"/>
      <c r="B14390"/>
      <c r="C14390"/>
      <c r="D14390"/>
    </row>
    <row r="14391" spans="1:4" x14ac:dyDescent="0.25">
      <c r="A14391"/>
      <c r="B14391"/>
      <c r="C14391"/>
      <c r="D14391"/>
    </row>
    <row r="14392" spans="1:4" x14ac:dyDescent="0.25">
      <c r="A14392"/>
      <c r="B14392"/>
      <c r="C14392"/>
      <c r="D14392"/>
    </row>
    <row r="14393" spans="1:4" x14ac:dyDescent="0.25">
      <c r="A14393"/>
      <c r="B14393"/>
      <c r="C14393"/>
      <c r="D14393"/>
    </row>
    <row r="14394" spans="1:4" x14ac:dyDescent="0.25">
      <c r="A14394"/>
      <c r="B14394"/>
      <c r="C14394"/>
      <c r="D14394"/>
    </row>
    <row r="14395" spans="1:4" x14ac:dyDescent="0.25">
      <c r="A14395"/>
      <c r="B14395"/>
      <c r="C14395"/>
      <c r="D14395"/>
    </row>
    <row r="14396" spans="1:4" x14ac:dyDescent="0.25">
      <c r="A14396"/>
      <c r="B14396"/>
      <c r="C14396"/>
      <c r="D14396"/>
    </row>
    <row r="14397" spans="1:4" x14ac:dyDescent="0.25">
      <c r="A14397"/>
      <c r="B14397"/>
      <c r="C14397"/>
      <c r="D14397"/>
    </row>
    <row r="14398" spans="1:4" x14ac:dyDescent="0.25">
      <c r="A14398"/>
      <c r="B14398"/>
      <c r="C14398"/>
      <c r="D14398"/>
    </row>
    <row r="14399" spans="1:4" x14ac:dyDescent="0.25">
      <c r="A14399"/>
      <c r="B14399"/>
      <c r="C14399"/>
      <c r="D14399"/>
    </row>
    <row r="14400" spans="1:4" x14ac:dyDescent="0.25">
      <c r="A14400"/>
      <c r="B14400"/>
      <c r="C14400"/>
      <c r="D14400"/>
    </row>
    <row r="14401" spans="1:4" x14ac:dyDescent="0.25">
      <c r="A14401"/>
      <c r="B14401"/>
      <c r="C14401"/>
      <c r="D14401"/>
    </row>
    <row r="14402" spans="1:4" x14ac:dyDescent="0.25">
      <c r="A14402"/>
      <c r="B14402"/>
      <c r="C14402"/>
      <c r="D14402"/>
    </row>
    <row r="14403" spans="1:4" x14ac:dyDescent="0.25">
      <c r="A14403"/>
      <c r="B14403"/>
      <c r="C14403"/>
      <c r="D14403"/>
    </row>
    <row r="14404" spans="1:4" x14ac:dyDescent="0.25">
      <c r="A14404"/>
      <c r="B14404"/>
      <c r="C14404"/>
      <c r="D14404"/>
    </row>
    <row r="14405" spans="1:4" x14ac:dyDescent="0.25">
      <c r="A14405"/>
      <c r="B14405"/>
      <c r="C14405"/>
      <c r="D14405"/>
    </row>
    <row r="14406" spans="1:4" x14ac:dyDescent="0.25">
      <c r="A14406"/>
      <c r="B14406"/>
      <c r="C14406"/>
      <c r="D14406"/>
    </row>
    <row r="14407" spans="1:4" x14ac:dyDescent="0.25">
      <c r="A14407"/>
      <c r="B14407"/>
      <c r="C14407"/>
      <c r="D14407"/>
    </row>
    <row r="14408" spans="1:4" x14ac:dyDescent="0.25">
      <c r="A14408"/>
      <c r="B14408"/>
      <c r="C14408"/>
      <c r="D14408"/>
    </row>
    <row r="14409" spans="1:4" x14ac:dyDescent="0.25">
      <c r="A14409"/>
      <c r="B14409"/>
      <c r="C14409"/>
      <c r="D14409"/>
    </row>
    <row r="14410" spans="1:4" x14ac:dyDescent="0.25">
      <c r="A14410"/>
      <c r="B14410"/>
      <c r="C14410"/>
      <c r="D14410"/>
    </row>
    <row r="14411" spans="1:4" x14ac:dyDescent="0.25">
      <c r="A14411"/>
      <c r="B14411"/>
      <c r="C14411"/>
      <c r="D14411"/>
    </row>
    <row r="14412" spans="1:4" x14ac:dyDescent="0.25">
      <c r="A14412"/>
      <c r="B14412"/>
      <c r="C14412"/>
      <c r="D14412"/>
    </row>
    <row r="14413" spans="1:4" x14ac:dyDescent="0.25">
      <c r="A14413"/>
      <c r="B14413"/>
      <c r="C14413"/>
      <c r="D14413"/>
    </row>
    <row r="14414" spans="1:4" x14ac:dyDescent="0.25">
      <c r="A14414"/>
      <c r="B14414"/>
      <c r="C14414"/>
      <c r="D14414"/>
    </row>
    <row r="14415" spans="1:4" x14ac:dyDescent="0.25">
      <c r="A14415"/>
      <c r="B14415"/>
      <c r="C14415"/>
      <c r="D14415"/>
    </row>
    <row r="14416" spans="1:4" x14ac:dyDescent="0.25">
      <c r="A14416"/>
      <c r="B14416"/>
      <c r="C14416"/>
      <c r="D14416"/>
    </row>
    <row r="14417" spans="1:4" x14ac:dyDescent="0.25">
      <c r="A14417"/>
      <c r="B14417"/>
      <c r="C14417"/>
      <c r="D14417"/>
    </row>
    <row r="14418" spans="1:4" x14ac:dyDescent="0.25">
      <c r="A14418"/>
      <c r="B14418"/>
      <c r="C14418"/>
      <c r="D14418"/>
    </row>
    <row r="14419" spans="1:4" x14ac:dyDescent="0.25">
      <c r="A14419"/>
      <c r="B14419"/>
      <c r="C14419"/>
      <c r="D14419"/>
    </row>
    <row r="14420" spans="1:4" x14ac:dyDescent="0.25">
      <c r="A14420"/>
      <c r="B14420"/>
      <c r="C14420"/>
      <c r="D14420"/>
    </row>
    <row r="14421" spans="1:4" x14ac:dyDescent="0.25">
      <c r="A14421"/>
      <c r="B14421"/>
      <c r="C14421"/>
      <c r="D14421"/>
    </row>
    <row r="14422" spans="1:4" x14ac:dyDescent="0.25">
      <c r="A14422"/>
      <c r="B14422"/>
      <c r="C14422"/>
      <c r="D14422"/>
    </row>
    <row r="14423" spans="1:4" x14ac:dyDescent="0.25">
      <c r="A14423"/>
      <c r="B14423"/>
      <c r="C14423"/>
      <c r="D14423"/>
    </row>
    <row r="14424" spans="1:4" x14ac:dyDescent="0.25">
      <c r="A14424"/>
      <c r="B14424"/>
      <c r="C14424"/>
      <c r="D14424"/>
    </row>
    <row r="14425" spans="1:4" x14ac:dyDescent="0.25">
      <c r="A14425"/>
      <c r="B14425"/>
      <c r="C14425"/>
      <c r="D14425"/>
    </row>
    <row r="14426" spans="1:4" x14ac:dyDescent="0.25">
      <c r="A14426"/>
      <c r="B14426"/>
      <c r="C14426"/>
      <c r="D14426"/>
    </row>
    <row r="14427" spans="1:4" x14ac:dyDescent="0.25">
      <c r="A14427"/>
      <c r="B14427"/>
      <c r="C14427"/>
      <c r="D14427"/>
    </row>
    <row r="14428" spans="1:4" x14ac:dyDescent="0.25">
      <c r="A14428"/>
      <c r="B14428"/>
      <c r="C14428"/>
      <c r="D14428"/>
    </row>
    <row r="14429" spans="1:4" x14ac:dyDescent="0.25">
      <c r="A14429"/>
      <c r="B14429"/>
      <c r="C14429"/>
      <c r="D14429"/>
    </row>
    <row r="14430" spans="1:4" x14ac:dyDescent="0.25">
      <c r="A14430"/>
      <c r="B14430"/>
      <c r="C14430"/>
      <c r="D14430"/>
    </row>
    <row r="14431" spans="1:4" x14ac:dyDescent="0.25">
      <c r="A14431"/>
      <c r="B14431"/>
      <c r="C14431"/>
      <c r="D14431"/>
    </row>
    <row r="14432" spans="1:4" x14ac:dyDescent="0.25">
      <c r="A14432"/>
      <c r="B14432"/>
      <c r="C14432"/>
      <c r="D14432"/>
    </row>
    <row r="14433" spans="1:4" x14ac:dyDescent="0.25">
      <c r="A14433"/>
      <c r="B14433"/>
      <c r="C14433"/>
      <c r="D14433"/>
    </row>
    <row r="14434" spans="1:4" x14ac:dyDescent="0.25">
      <c r="A14434"/>
      <c r="B14434"/>
      <c r="C14434"/>
      <c r="D14434"/>
    </row>
    <row r="14435" spans="1:4" x14ac:dyDescent="0.25">
      <c r="A14435"/>
      <c r="B14435"/>
      <c r="C14435"/>
      <c r="D14435"/>
    </row>
    <row r="14436" spans="1:4" x14ac:dyDescent="0.25">
      <c r="A14436"/>
      <c r="B14436"/>
      <c r="C14436"/>
      <c r="D14436"/>
    </row>
    <row r="14437" spans="1:4" x14ac:dyDescent="0.25">
      <c r="A14437"/>
      <c r="B14437"/>
      <c r="C14437"/>
      <c r="D14437"/>
    </row>
    <row r="14438" spans="1:4" x14ac:dyDescent="0.25">
      <c r="A14438"/>
      <c r="B14438"/>
      <c r="C14438"/>
      <c r="D14438"/>
    </row>
    <row r="14439" spans="1:4" x14ac:dyDescent="0.25">
      <c r="A14439"/>
      <c r="B14439"/>
      <c r="C14439"/>
      <c r="D14439"/>
    </row>
    <row r="14440" spans="1:4" x14ac:dyDescent="0.25">
      <c r="A14440"/>
      <c r="B14440"/>
      <c r="C14440"/>
      <c r="D14440"/>
    </row>
    <row r="14441" spans="1:4" x14ac:dyDescent="0.25">
      <c r="A14441"/>
      <c r="B14441"/>
      <c r="C14441"/>
      <c r="D14441"/>
    </row>
    <row r="14442" spans="1:4" x14ac:dyDescent="0.25">
      <c r="A14442"/>
      <c r="B14442"/>
      <c r="C14442"/>
      <c r="D14442"/>
    </row>
    <row r="14443" spans="1:4" x14ac:dyDescent="0.25">
      <c r="A14443"/>
      <c r="B14443"/>
      <c r="C14443"/>
      <c r="D14443"/>
    </row>
    <row r="14444" spans="1:4" x14ac:dyDescent="0.25">
      <c r="A14444"/>
      <c r="B14444"/>
      <c r="C14444"/>
      <c r="D14444"/>
    </row>
    <row r="14445" spans="1:4" x14ac:dyDescent="0.25">
      <c r="A14445"/>
      <c r="B14445"/>
      <c r="C14445"/>
      <c r="D14445"/>
    </row>
    <row r="14446" spans="1:4" x14ac:dyDescent="0.25">
      <c r="A14446"/>
      <c r="B14446"/>
      <c r="C14446"/>
      <c r="D14446"/>
    </row>
    <row r="14447" spans="1:4" x14ac:dyDescent="0.25">
      <c r="A14447"/>
      <c r="B14447"/>
      <c r="C14447"/>
      <c r="D14447"/>
    </row>
    <row r="14448" spans="1:4" x14ac:dyDescent="0.25">
      <c r="A14448"/>
      <c r="B14448"/>
      <c r="C14448"/>
      <c r="D14448"/>
    </row>
    <row r="14449" spans="1:4" x14ac:dyDescent="0.25">
      <c r="A14449"/>
      <c r="B14449"/>
      <c r="C14449"/>
      <c r="D14449"/>
    </row>
    <row r="14450" spans="1:4" x14ac:dyDescent="0.25">
      <c r="A14450"/>
      <c r="B14450"/>
      <c r="C14450"/>
      <c r="D14450"/>
    </row>
    <row r="14451" spans="1:4" x14ac:dyDescent="0.25">
      <c r="A14451"/>
      <c r="B14451"/>
      <c r="C14451"/>
      <c r="D14451"/>
    </row>
    <row r="14452" spans="1:4" x14ac:dyDescent="0.25">
      <c r="A14452"/>
      <c r="B14452"/>
      <c r="C14452"/>
      <c r="D14452"/>
    </row>
    <row r="14453" spans="1:4" x14ac:dyDescent="0.25">
      <c r="A14453"/>
      <c r="B14453"/>
      <c r="C14453"/>
      <c r="D14453"/>
    </row>
    <row r="14454" spans="1:4" x14ac:dyDescent="0.25">
      <c r="A14454"/>
      <c r="B14454"/>
      <c r="C14454"/>
      <c r="D14454"/>
    </row>
    <row r="14455" spans="1:4" x14ac:dyDescent="0.25">
      <c r="A14455"/>
      <c r="B14455"/>
      <c r="C14455"/>
      <c r="D14455"/>
    </row>
    <row r="14456" spans="1:4" x14ac:dyDescent="0.25">
      <c r="A14456"/>
      <c r="B14456"/>
      <c r="C14456"/>
      <c r="D14456"/>
    </row>
    <row r="14457" spans="1:4" x14ac:dyDescent="0.25">
      <c r="A14457"/>
      <c r="B14457"/>
      <c r="C14457"/>
      <c r="D14457"/>
    </row>
    <row r="14458" spans="1:4" x14ac:dyDescent="0.25">
      <c r="A14458"/>
      <c r="B14458"/>
      <c r="C14458"/>
      <c r="D14458"/>
    </row>
    <row r="14459" spans="1:4" x14ac:dyDescent="0.25">
      <c r="A14459"/>
      <c r="B14459"/>
      <c r="C14459"/>
      <c r="D14459"/>
    </row>
    <row r="14460" spans="1:4" x14ac:dyDescent="0.25">
      <c r="A14460"/>
      <c r="B14460"/>
      <c r="C14460"/>
      <c r="D14460"/>
    </row>
    <row r="14461" spans="1:4" x14ac:dyDescent="0.25">
      <c r="A14461"/>
      <c r="B14461"/>
      <c r="C14461"/>
      <c r="D14461"/>
    </row>
    <row r="14462" spans="1:4" x14ac:dyDescent="0.25">
      <c r="A14462"/>
      <c r="B14462"/>
      <c r="C14462"/>
      <c r="D14462"/>
    </row>
    <row r="14463" spans="1:4" x14ac:dyDescent="0.25">
      <c r="A14463"/>
      <c r="B14463"/>
      <c r="C14463"/>
      <c r="D14463"/>
    </row>
    <row r="14464" spans="1:4" x14ac:dyDescent="0.25">
      <c r="A14464"/>
      <c r="B14464"/>
      <c r="C14464"/>
      <c r="D14464"/>
    </row>
    <row r="14465" spans="1:4" x14ac:dyDescent="0.25">
      <c r="A14465"/>
      <c r="B14465"/>
      <c r="C14465"/>
      <c r="D14465"/>
    </row>
    <row r="14466" spans="1:4" x14ac:dyDescent="0.25">
      <c r="A14466"/>
      <c r="B14466"/>
      <c r="C14466"/>
      <c r="D14466"/>
    </row>
    <row r="14467" spans="1:4" x14ac:dyDescent="0.25">
      <c r="A14467"/>
      <c r="B14467"/>
      <c r="C14467"/>
      <c r="D14467"/>
    </row>
    <row r="14468" spans="1:4" x14ac:dyDescent="0.25">
      <c r="A14468"/>
      <c r="B14468"/>
      <c r="C14468"/>
      <c r="D14468"/>
    </row>
    <row r="14469" spans="1:4" x14ac:dyDescent="0.25">
      <c r="A14469"/>
      <c r="B14469"/>
      <c r="C14469"/>
      <c r="D14469"/>
    </row>
    <row r="14470" spans="1:4" x14ac:dyDescent="0.25">
      <c r="A14470"/>
      <c r="B14470"/>
      <c r="C14470"/>
      <c r="D14470"/>
    </row>
    <row r="14471" spans="1:4" x14ac:dyDescent="0.25">
      <c r="A14471"/>
      <c r="B14471"/>
      <c r="C14471"/>
      <c r="D14471"/>
    </row>
    <row r="14472" spans="1:4" x14ac:dyDescent="0.25">
      <c r="A14472"/>
      <c r="B14472"/>
      <c r="C14472"/>
      <c r="D14472"/>
    </row>
    <row r="14473" spans="1:4" x14ac:dyDescent="0.25">
      <c r="A14473"/>
      <c r="B14473"/>
      <c r="C14473"/>
      <c r="D14473"/>
    </row>
    <row r="14474" spans="1:4" x14ac:dyDescent="0.25">
      <c r="A14474"/>
      <c r="B14474"/>
      <c r="C14474"/>
      <c r="D14474"/>
    </row>
    <row r="14475" spans="1:4" x14ac:dyDescent="0.25">
      <c r="A14475"/>
      <c r="B14475"/>
      <c r="C14475"/>
      <c r="D14475"/>
    </row>
    <row r="14476" spans="1:4" x14ac:dyDescent="0.25">
      <c r="A14476"/>
      <c r="B14476"/>
      <c r="C14476"/>
      <c r="D14476"/>
    </row>
    <row r="14477" spans="1:4" x14ac:dyDescent="0.25">
      <c r="A14477"/>
      <c r="B14477"/>
      <c r="C14477"/>
      <c r="D14477"/>
    </row>
    <row r="14478" spans="1:4" x14ac:dyDescent="0.25">
      <c r="A14478"/>
      <c r="B14478"/>
      <c r="C14478"/>
      <c r="D14478"/>
    </row>
    <row r="14479" spans="1:4" x14ac:dyDescent="0.25">
      <c r="A14479"/>
      <c r="B14479"/>
      <c r="C14479"/>
      <c r="D14479"/>
    </row>
    <row r="14480" spans="1:4" x14ac:dyDescent="0.25">
      <c r="A14480"/>
      <c r="B14480"/>
      <c r="C14480"/>
      <c r="D14480"/>
    </row>
    <row r="14481" spans="1:4" x14ac:dyDescent="0.25">
      <c r="A14481"/>
      <c r="B14481"/>
      <c r="C14481"/>
      <c r="D14481"/>
    </row>
    <row r="14482" spans="1:4" x14ac:dyDescent="0.25">
      <c r="A14482"/>
      <c r="B14482"/>
      <c r="C14482"/>
      <c r="D14482"/>
    </row>
    <row r="14483" spans="1:4" x14ac:dyDescent="0.25">
      <c r="A14483"/>
      <c r="B14483"/>
      <c r="C14483"/>
      <c r="D14483"/>
    </row>
    <row r="14484" spans="1:4" x14ac:dyDescent="0.25">
      <c r="A14484"/>
      <c r="B14484"/>
      <c r="C14484"/>
      <c r="D14484"/>
    </row>
    <row r="14485" spans="1:4" x14ac:dyDescent="0.25">
      <c r="A14485"/>
      <c r="B14485"/>
      <c r="C14485"/>
      <c r="D14485"/>
    </row>
    <row r="14486" spans="1:4" x14ac:dyDescent="0.25">
      <c r="A14486"/>
      <c r="B14486"/>
      <c r="C14486"/>
      <c r="D14486"/>
    </row>
    <row r="14487" spans="1:4" x14ac:dyDescent="0.25">
      <c r="A14487"/>
      <c r="B14487"/>
      <c r="C14487"/>
      <c r="D14487"/>
    </row>
    <row r="14488" spans="1:4" x14ac:dyDescent="0.25">
      <c r="A14488"/>
      <c r="B14488"/>
      <c r="C14488"/>
      <c r="D14488"/>
    </row>
    <row r="14489" spans="1:4" x14ac:dyDescent="0.25">
      <c r="A14489"/>
      <c r="B14489"/>
      <c r="C14489"/>
      <c r="D14489"/>
    </row>
    <row r="14490" spans="1:4" x14ac:dyDescent="0.25">
      <c r="A14490"/>
      <c r="B14490"/>
      <c r="C14490"/>
      <c r="D14490"/>
    </row>
    <row r="14491" spans="1:4" x14ac:dyDescent="0.25">
      <c r="A14491"/>
      <c r="B14491"/>
      <c r="C14491"/>
      <c r="D14491"/>
    </row>
    <row r="14492" spans="1:4" x14ac:dyDescent="0.25">
      <c r="A14492"/>
      <c r="B14492"/>
      <c r="C14492"/>
      <c r="D14492"/>
    </row>
    <row r="14493" spans="1:4" x14ac:dyDescent="0.25">
      <c r="A14493"/>
      <c r="B14493"/>
      <c r="C14493"/>
      <c r="D14493"/>
    </row>
    <row r="14494" spans="1:4" x14ac:dyDescent="0.25">
      <c r="A14494"/>
      <c r="B14494"/>
      <c r="C14494"/>
      <c r="D14494"/>
    </row>
    <row r="14495" spans="1:4" x14ac:dyDescent="0.25">
      <c r="A14495"/>
      <c r="B14495"/>
      <c r="C14495"/>
      <c r="D14495"/>
    </row>
    <row r="14496" spans="1:4" x14ac:dyDescent="0.25">
      <c r="A14496"/>
      <c r="B14496"/>
      <c r="C14496"/>
      <c r="D14496"/>
    </row>
    <row r="14497" spans="1:4" x14ac:dyDescent="0.25">
      <c r="A14497"/>
      <c r="B14497"/>
      <c r="C14497"/>
      <c r="D14497"/>
    </row>
    <row r="14498" spans="1:4" x14ac:dyDescent="0.25">
      <c r="A14498"/>
      <c r="B14498"/>
      <c r="C14498"/>
      <c r="D14498"/>
    </row>
    <row r="14499" spans="1:4" x14ac:dyDescent="0.25">
      <c r="A14499"/>
      <c r="B14499"/>
      <c r="C14499"/>
      <c r="D14499"/>
    </row>
    <row r="14500" spans="1:4" x14ac:dyDescent="0.25">
      <c r="A14500"/>
      <c r="B14500"/>
      <c r="C14500"/>
      <c r="D14500"/>
    </row>
    <row r="14501" spans="1:4" x14ac:dyDescent="0.25">
      <c r="A14501"/>
      <c r="B14501"/>
      <c r="C14501"/>
      <c r="D14501"/>
    </row>
    <row r="14502" spans="1:4" x14ac:dyDescent="0.25">
      <c r="A14502"/>
      <c r="B14502"/>
      <c r="C14502"/>
      <c r="D14502"/>
    </row>
    <row r="14503" spans="1:4" x14ac:dyDescent="0.25">
      <c r="A14503"/>
      <c r="B14503"/>
      <c r="C14503"/>
      <c r="D14503"/>
    </row>
    <row r="14504" spans="1:4" x14ac:dyDescent="0.25">
      <c r="A14504"/>
      <c r="B14504"/>
      <c r="C14504"/>
      <c r="D14504"/>
    </row>
    <row r="14505" spans="1:4" x14ac:dyDescent="0.25">
      <c r="A14505"/>
      <c r="B14505"/>
      <c r="C14505"/>
      <c r="D14505"/>
    </row>
    <row r="14506" spans="1:4" x14ac:dyDescent="0.25">
      <c r="A14506"/>
      <c r="B14506"/>
      <c r="C14506"/>
      <c r="D14506"/>
    </row>
    <row r="14507" spans="1:4" x14ac:dyDescent="0.25">
      <c r="A14507"/>
      <c r="B14507"/>
      <c r="C14507"/>
      <c r="D14507"/>
    </row>
    <row r="14508" spans="1:4" x14ac:dyDescent="0.25">
      <c r="A14508"/>
      <c r="B14508"/>
      <c r="C14508"/>
      <c r="D14508"/>
    </row>
    <row r="14509" spans="1:4" x14ac:dyDescent="0.25">
      <c r="A14509"/>
      <c r="B14509"/>
      <c r="C14509"/>
      <c r="D14509"/>
    </row>
    <row r="14510" spans="1:4" x14ac:dyDescent="0.25">
      <c r="A14510"/>
      <c r="B14510"/>
      <c r="C14510"/>
      <c r="D14510"/>
    </row>
    <row r="14511" spans="1:4" x14ac:dyDescent="0.25">
      <c r="A14511"/>
      <c r="B14511"/>
      <c r="C14511"/>
      <c r="D14511"/>
    </row>
    <row r="14512" spans="1:4" x14ac:dyDescent="0.25">
      <c r="A14512"/>
      <c r="B14512"/>
      <c r="C14512"/>
      <c r="D14512"/>
    </row>
    <row r="14513" spans="1:4" x14ac:dyDescent="0.25">
      <c r="A14513"/>
      <c r="B14513"/>
      <c r="C14513"/>
      <c r="D14513"/>
    </row>
    <row r="14514" spans="1:4" x14ac:dyDescent="0.25">
      <c r="A14514"/>
      <c r="B14514"/>
      <c r="C14514"/>
      <c r="D14514"/>
    </row>
    <row r="14515" spans="1:4" x14ac:dyDescent="0.25">
      <c r="A14515"/>
      <c r="B14515"/>
      <c r="C14515"/>
      <c r="D14515"/>
    </row>
    <row r="14516" spans="1:4" x14ac:dyDescent="0.25">
      <c r="A14516"/>
      <c r="B14516"/>
      <c r="C14516"/>
      <c r="D14516"/>
    </row>
    <row r="14517" spans="1:4" x14ac:dyDescent="0.25">
      <c r="A14517"/>
      <c r="B14517"/>
      <c r="C14517"/>
      <c r="D14517"/>
    </row>
    <row r="14518" spans="1:4" x14ac:dyDescent="0.25">
      <c r="A14518"/>
      <c r="B14518"/>
      <c r="C14518"/>
      <c r="D14518"/>
    </row>
    <row r="14519" spans="1:4" x14ac:dyDescent="0.25">
      <c r="A14519"/>
      <c r="B14519"/>
      <c r="C14519"/>
      <c r="D14519"/>
    </row>
    <row r="14520" spans="1:4" x14ac:dyDescent="0.25">
      <c r="A14520"/>
      <c r="B14520"/>
      <c r="C14520"/>
      <c r="D14520"/>
    </row>
    <row r="14521" spans="1:4" x14ac:dyDescent="0.25">
      <c r="A14521"/>
      <c r="B14521"/>
      <c r="C14521"/>
      <c r="D14521"/>
    </row>
    <row r="14522" spans="1:4" x14ac:dyDescent="0.25">
      <c r="A14522"/>
      <c r="B14522"/>
      <c r="C14522"/>
      <c r="D14522"/>
    </row>
    <row r="14523" spans="1:4" x14ac:dyDescent="0.25">
      <c r="A14523"/>
      <c r="B14523"/>
      <c r="C14523"/>
      <c r="D14523"/>
    </row>
    <row r="14524" spans="1:4" x14ac:dyDescent="0.25">
      <c r="A14524"/>
      <c r="B14524"/>
      <c r="C14524"/>
      <c r="D14524"/>
    </row>
    <row r="14525" spans="1:4" x14ac:dyDescent="0.25">
      <c r="A14525"/>
      <c r="B14525"/>
      <c r="C14525"/>
      <c r="D14525"/>
    </row>
    <row r="14526" spans="1:4" x14ac:dyDescent="0.25">
      <c r="A14526"/>
      <c r="B14526"/>
      <c r="C14526"/>
      <c r="D14526"/>
    </row>
    <row r="14527" spans="1:4" x14ac:dyDescent="0.25">
      <c r="A14527"/>
      <c r="B14527"/>
      <c r="C14527"/>
      <c r="D14527"/>
    </row>
    <row r="14528" spans="1:4" x14ac:dyDescent="0.25">
      <c r="A14528"/>
      <c r="B14528"/>
      <c r="C14528"/>
      <c r="D14528"/>
    </row>
    <row r="14529" spans="1:4" x14ac:dyDescent="0.25">
      <c r="A14529"/>
      <c r="B14529"/>
      <c r="C14529"/>
      <c r="D14529"/>
    </row>
    <row r="14530" spans="1:4" x14ac:dyDescent="0.25">
      <c r="A14530"/>
      <c r="B14530"/>
      <c r="C14530"/>
      <c r="D14530"/>
    </row>
    <row r="14531" spans="1:4" x14ac:dyDescent="0.25">
      <c r="A14531"/>
      <c r="B14531"/>
      <c r="C14531"/>
      <c r="D14531"/>
    </row>
    <row r="14532" spans="1:4" x14ac:dyDescent="0.25">
      <c r="A14532"/>
      <c r="B14532"/>
      <c r="C14532"/>
      <c r="D14532"/>
    </row>
    <row r="14533" spans="1:4" x14ac:dyDescent="0.25">
      <c r="A14533"/>
      <c r="B14533"/>
      <c r="C14533"/>
      <c r="D14533"/>
    </row>
    <row r="14534" spans="1:4" x14ac:dyDescent="0.25">
      <c r="A14534"/>
      <c r="B14534"/>
      <c r="C14534"/>
      <c r="D14534"/>
    </row>
    <row r="14535" spans="1:4" x14ac:dyDescent="0.25">
      <c r="A14535"/>
      <c r="B14535"/>
      <c r="C14535"/>
      <c r="D14535"/>
    </row>
    <row r="14536" spans="1:4" x14ac:dyDescent="0.25">
      <c r="A14536"/>
      <c r="B14536"/>
      <c r="C14536"/>
      <c r="D14536"/>
    </row>
    <row r="14537" spans="1:4" x14ac:dyDescent="0.25">
      <c r="A14537"/>
      <c r="B14537"/>
      <c r="C14537"/>
      <c r="D14537"/>
    </row>
    <row r="14538" spans="1:4" x14ac:dyDescent="0.25">
      <c r="A14538"/>
      <c r="B14538"/>
      <c r="C14538"/>
      <c r="D14538"/>
    </row>
    <row r="14539" spans="1:4" x14ac:dyDescent="0.25">
      <c r="A14539"/>
      <c r="B14539"/>
      <c r="C14539"/>
      <c r="D14539"/>
    </row>
    <row r="14540" spans="1:4" x14ac:dyDescent="0.25">
      <c r="A14540"/>
      <c r="B14540"/>
      <c r="C14540"/>
      <c r="D14540"/>
    </row>
    <row r="14541" spans="1:4" x14ac:dyDescent="0.25">
      <c r="A14541"/>
      <c r="B14541"/>
      <c r="C14541"/>
      <c r="D14541"/>
    </row>
    <row r="14542" spans="1:4" x14ac:dyDescent="0.25">
      <c r="A14542"/>
      <c r="B14542"/>
      <c r="C14542"/>
      <c r="D14542"/>
    </row>
    <row r="14543" spans="1:4" x14ac:dyDescent="0.25">
      <c r="A14543"/>
      <c r="B14543"/>
      <c r="C14543"/>
      <c r="D14543"/>
    </row>
    <row r="14544" spans="1:4" x14ac:dyDescent="0.25">
      <c r="A14544"/>
      <c r="B14544"/>
      <c r="C14544"/>
      <c r="D14544"/>
    </row>
    <row r="14545" spans="1:4" x14ac:dyDescent="0.25">
      <c r="A14545"/>
      <c r="B14545"/>
      <c r="C14545"/>
      <c r="D14545"/>
    </row>
    <row r="14546" spans="1:4" x14ac:dyDescent="0.25">
      <c r="A14546"/>
      <c r="B14546"/>
      <c r="C14546"/>
      <c r="D14546"/>
    </row>
    <row r="14547" spans="1:4" x14ac:dyDescent="0.25">
      <c r="A14547"/>
      <c r="B14547"/>
      <c r="C14547"/>
      <c r="D14547"/>
    </row>
    <row r="14548" spans="1:4" x14ac:dyDescent="0.25">
      <c r="A14548"/>
      <c r="B14548"/>
      <c r="C14548"/>
      <c r="D14548"/>
    </row>
    <row r="14549" spans="1:4" x14ac:dyDescent="0.25">
      <c r="A14549"/>
      <c r="B14549"/>
      <c r="C14549"/>
      <c r="D14549"/>
    </row>
    <row r="14550" spans="1:4" x14ac:dyDescent="0.25">
      <c r="A14550"/>
      <c r="B14550"/>
      <c r="C14550"/>
      <c r="D14550"/>
    </row>
    <row r="14551" spans="1:4" x14ac:dyDescent="0.25">
      <c r="A14551"/>
      <c r="B14551"/>
      <c r="C14551"/>
      <c r="D14551"/>
    </row>
    <row r="14552" spans="1:4" x14ac:dyDescent="0.25">
      <c r="A14552"/>
      <c r="B14552"/>
      <c r="C14552"/>
      <c r="D14552"/>
    </row>
    <row r="14553" spans="1:4" x14ac:dyDescent="0.25">
      <c r="A14553"/>
      <c r="B14553"/>
      <c r="C14553"/>
      <c r="D14553"/>
    </row>
    <row r="14554" spans="1:4" x14ac:dyDescent="0.25">
      <c r="A14554"/>
      <c r="B14554"/>
      <c r="C14554"/>
      <c r="D14554"/>
    </row>
    <row r="14555" spans="1:4" x14ac:dyDescent="0.25">
      <c r="A14555"/>
      <c r="B14555"/>
      <c r="C14555"/>
      <c r="D14555"/>
    </row>
    <row r="14556" spans="1:4" x14ac:dyDescent="0.25">
      <c r="A14556"/>
      <c r="B14556"/>
      <c r="C14556"/>
      <c r="D14556"/>
    </row>
    <row r="14557" spans="1:4" x14ac:dyDescent="0.25">
      <c r="A14557"/>
      <c r="B14557"/>
      <c r="C14557"/>
      <c r="D14557"/>
    </row>
    <row r="14558" spans="1:4" x14ac:dyDescent="0.25">
      <c r="A14558"/>
      <c r="B14558"/>
      <c r="C14558"/>
      <c r="D14558"/>
    </row>
    <row r="14559" spans="1:4" x14ac:dyDescent="0.25">
      <c r="A14559"/>
      <c r="B14559"/>
      <c r="C14559"/>
      <c r="D14559"/>
    </row>
    <row r="14560" spans="1:4" x14ac:dyDescent="0.25">
      <c r="A14560"/>
      <c r="B14560"/>
      <c r="C14560"/>
      <c r="D14560"/>
    </row>
    <row r="14561" spans="1:4" x14ac:dyDescent="0.25">
      <c r="A14561"/>
      <c r="B14561"/>
      <c r="C14561"/>
      <c r="D14561"/>
    </row>
    <row r="14562" spans="1:4" x14ac:dyDescent="0.25">
      <c r="A14562"/>
      <c r="B14562"/>
      <c r="C14562"/>
      <c r="D14562"/>
    </row>
    <row r="14563" spans="1:4" x14ac:dyDescent="0.25">
      <c r="A14563"/>
      <c r="B14563"/>
      <c r="C14563"/>
      <c r="D14563"/>
    </row>
    <row r="14564" spans="1:4" x14ac:dyDescent="0.25">
      <c r="A14564"/>
      <c r="B14564"/>
      <c r="C14564"/>
      <c r="D14564"/>
    </row>
    <row r="14565" spans="1:4" x14ac:dyDescent="0.25">
      <c r="A14565"/>
      <c r="B14565"/>
      <c r="C14565"/>
      <c r="D14565"/>
    </row>
    <row r="14566" spans="1:4" x14ac:dyDescent="0.25">
      <c r="A14566"/>
      <c r="B14566"/>
      <c r="C14566"/>
      <c r="D14566"/>
    </row>
    <row r="14567" spans="1:4" x14ac:dyDescent="0.25">
      <c r="A14567"/>
      <c r="B14567"/>
      <c r="C14567"/>
      <c r="D14567"/>
    </row>
    <row r="14568" spans="1:4" x14ac:dyDescent="0.25">
      <c r="A14568"/>
      <c r="B14568"/>
      <c r="C14568"/>
      <c r="D14568"/>
    </row>
    <row r="14569" spans="1:4" x14ac:dyDescent="0.25">
      <c r="A14569"/>
      <c r="B14569"/>
      <c r="C14569"/>
      <c r="D14569"/>
    </row>
    <row r="14570" spans="1:4" x14ac:dyDescent="0.25">
      <c r="A14570"/>
      <c r="B14570"/>
      <c r="C14570"/>
      <c r="D14570"/>
    </row>
    <row r="14571" spans="1:4" x14ac:dyDescent="0.25">
      <c r="A14571"/>
      <c r="B14571"/>
      <c r="C14571"/>
      <c r="D14571"/>
    </row>
    <row r="14572" spans="1:4" x14ac:dyDescent="0.25">
      <c r="A14572"/>
      <c r="B14572"/>
      <c r="C14572"/>
      <c r="D14572"/>
    </row>
    <row r="14573" spans="1:4" x14ac:dyDescent="0.25">
      <c r="A14573"/>
      <c r="B14573"/>
      <c r="C14573"/>
      <c r="D14573"/>
    </row>
    <row r="14574" spans="1:4" x14ac:dyDescent="0.25">
      <c r="A14574"/>
      <c r="B14574"/>
      <c r="C14574"/>
      <c r="D14574"/>
    </row>
    <row r="14575" spans="1:4" x14ac:dyDescent="0.25">
      <c r="A14575"/>
      <c r="B14575"/>
      <c r="C14575"/>
      <c r="D14575"/>
    </row>
    <row r="14576" spans="1:4" x14ac:dyDescent="0.25">
      <c r="A14576"/>
      <c r="B14576"/>
      <c r="C14576"/>
      <c r="D14576"/>
    </row>
    <row r="14577" spans="1:4" x14ac:dyDescent="0.25">
      <c r="A14577"/>
      <c r="B14577"/>
      <c r="C14577"/>
      <c r="D14577"/>
    </row>
    <row r="14578" spans="1:4" x14ac:dyDescent="0.25">
      <c r="A14578"/>
      <c r="B14578"/>
      <c r="C14578"/>
      <c r="D14578"/>
    </row>
    <row r="14579" spans="1:4" x14ac:dyDescent="0.25">
      <c r="A14579"/>
      <c r="B14579"/>
      <c r="C14579"/>
      <c r="D14579"/>
    </row>
    <row r="14580" spans="1:4" x14ac:dyDescent="0.25">
      <c r="A14580"/>
      <c r="B14580"/>
      <c r="C14580"/>
      <c r="D14580"/>
    </row>
    <row r="14581" spans="1:4" x14ac:dyDescent="0.25">
      <c r="A14581"/>
      <c r="B14581"/>
      <c r="C14581"/>
      <c r="D14581"/>
    </row>
    <row r="14582" spans="1:4" x14ac:dyDescent="0.25">
      <c r="A14582"/>
      <c r="B14582"/>
      <c r="C14582"/>
      <c r="D14582"/>
    </row>
    <row r="14583" spans="1:4" x14ac:dyDescent="0.25">
      <c r="A14583"/>
      <c r="B14583"/>
      <c r="C14583"/>
      <c r="D14583"/>
    </row>
    <row r="14584" spans="1:4" x14ac:dyDescent="0.25">
      <c r="A14584"/>
      <c r="B14584"/>
      <c r="C14584"/>
      <c r="D14584"/>
    </row>
    <row r="14585" spans="1:4" x14ac:dyDescent="0.25">
      <c r="A14585"/>
      <c r="B14585"/>
      <c r="C14585"/>
      <c r="D14585"/>
    </row>
    <row r="14586" spans="1:4" x14ac:dyDescent="0.25">
      <c r="A14586"/>
      <c r="B14586"/>
      <c r="C14586"/>
      <c r="D14586"/>
    </row>
    <row r="14587" spans="1:4" x14ac:dyDescent="0.25">
      <c r="A14587"/>
      <c r="B14587"/>
      <c r="C14587"/>
      <c r="D14587"/>
    </row>
    <row r="14588" spans="1:4" x14ac:dyDescent="0.25">
      <c r="A14588"/>
      <c r="B14588"/>
      <c r="C14588"/>
      <c r="D14588"/>
    </row>
    <row r="14589" spans="1:4" x14ac:dyDescent="0.25">
      <c r="A14589"/>
      <c r="B14589"/>
      <c r="C14589"/>
      <c r="D14589"/>
    </row>
    <row r="14590" spans="1:4" x14ac:dyDescent="0.25">
      <c r="A14590"/>
      <c r="B14590"/>
      <c r="C14590"/>
      <c r="D14590"/>
    </row>
    <row r="14591" spans="1:4" x14ac:dyDescent="0.25">
      <c r="A14591"/>
      <c r="B14591"/>
      <c r="C14591"/>
      <c r="D14591"/>
    </row>
    <row r="14592" spans="1:4" x14ac:dyDescent="0.25">
      <c r="A14592"/>
      <c r="B14592"/>
      <c r="C14592"/>
      <c r="D14592"/>
    </row>
    <row r="14593" spans="1:4" x14ac:dyDescent="0.25">
      <c r="A14593"/>
      <c r="B14593"/>
      <c r="C14593"/>
      <c r="D14593"/>
    </row>
    <row r="14594" spans="1:4" x14ac:dyDescent="0.25">
      <c r="A14594"/>
      <c r="B14594"/>
      <c r="C14594"/>
      <c r="D14594"/>
    </row>
    <row r="14595" spans="1:4" x14ac:dyDescent="0.25">
      <c r="A14595"/>
      <c r="B14595"/>
      <c r="C14595"/>
      <c r="D14595"/>
    </row>
    <row r="14596" spans="1:4" x14ac:dyDescent="0.25">
      <c r="A14596"/>
      <c r="B14596"/>
      <c r="C14596"/>
      <c r="D14596"/>
    </row>
    <row r="14597" spans="1:4" x14ac:dyDescent="0.25">
      <c r="A14597"/>
      <c r="B14597"/>
      <c r="C14597"/>
      <c r="D14597"/>
    </row>
    <row r="14598" spans="1:4" x14ac:dyDescent="0.25">
      <c r="A14598"/>
      <c r="B14598"/>
      <c r="C14598"/>
      <c r="D14598"/>
    </row>
    <row r="14599" spans="1:4" x14ac:dyDescent="0.25">
      <c r="A14599"/>
      <c r="B14599"/>
      <c r="C14599"/>
      <c r="D14599"/>
    </row>
    <row r="14600" spans="1:4" x14ac:dyDescent="0.25">
      <c r="A14600"/>
      <c r="B14600"/>
      <c r="C14600"/>
      <c r="D14600"/>
    </row>
    <row r="14601" spans="1:4" x14ac:dyDescent="0.25">
      <c r="A14601"/>
      <c r="B14601"/>
      <c r="C14601"/>
      <c r="D14601"/>
    </row>
    <row r="14602" spans="1:4" x14ac:dyDescent="0.25">
      <c r="A14602"/>
      <c r="B14602"/>
      <c r="C14602"/>
      <c r="D14602"/>
    </row>
    <row r="14603" spans="1:4" x14ac:dyDescent="0.25">
      <c r="A14603"/>
      <c r="B14603"/>
      <c r="C14603"/>
      <c r="D14603"/>
    </row>
    <row r="14604" spans="1:4" x14ac:dyDescent="0.25">
      <c r="A14604"/>
      <c r="B14604"/>
      <c r="C14604"/>
      <c r="D14604"/>
    </row>
    <row r="14605" spans="1:4" x14ac:dyDescent="0.25">
      <c r="A14605"/>
      <c r="B14605"/>
      <c r="C14605"/>
      <c r="D14605"/>
    </row>
    <row r="14606" spans="1:4" x14ac:dyDescent="0.25">
      <c r="A14606"/>
      <c r="B14606"/>
      <c r="C14606"/>
      <c r="D14606"/>
    </row>
    <row r="14607" spans="1:4" x14ac:dyDescent="0.25">
      <c r="A14607"/>
      <c r="B14607"/>
      <c r="C14607"/>
      <c r="D14607"/>
    </row>
    <row r="14608" spans="1:4" x14ac:dyDescent="0.25">
      <c r="A14608"/>
      <c r="B14608"/>
      <c r="C14608"/>
      <c r="D14608"/>
    </row>
    <row r="14609" spans="1:4" x14ac:dyDescent="0.25">
      <c r="A14609"/>
      <c r="B14609"/>
      <c r="C14609"/>
      <c r="D14609"/>
    </row>
    <row r="14610" spans="1:4" x14ac:dyDescent="0.25">
      <c r="A14610"/>
      <c r="B14610"/>
      <c r="C14610"/>
      <c r="D14610"/>
    </row>
    <row r="14611" spans="1:4" x14ac:dyDescent="0.25">
      <c r="A14611"/>
      <c r="B14611"/>
      <c r="C14611"/>
      <c r="D14611"/>
    </row>
    <row r="14612" spans="1:4" x14ac:dyDescent="0.25">
      <c r="A14612"/>
      <c r="B14612"/>
      <c r="C14612"/>
      <c r="D14612"/>
    </row>
    <row r="14613" spans="1:4" x14ac:dyDescent="0.25">
      <c r="A14613"/>
      <c r="B14613"/>
      <c r="C14613"/>
      <c r="D14613"/>
    </row>
    <row r="14614" spans="1:4" x14ac:dyDescent="0.25">
      <c r="A14614"/>
      <c r="B14614"/>
      <c r="C14614"/>
      <c r="D14614"/>
    </row>
    <row r="14615" spans="1:4" x14ac:dyDescent="0.25">
      <c r="A14615"/>
      <c r="B14615"/>
      <c r="C14615"/>
      <c r="D14615"/>
    </row>
    <row r="14616" spans="1:4" x14ac:dyDescent="0.25">
      <c r="A14616"/>
      <c r="B14616"/>
      <c r="C14616"/>
      <c r="D14616"/>
    </row>
    <row r="14617" spans="1:4" x14ac:dyDescent="0.25">
      <c r="A14617"/>
      <c r="B14617"/>
      <c r="C14617"/>
      <c r="D14617"/>
    </row>
    <row r="14618" spans="1:4" x14ac:dyDescent="0.25">
      <c r="A14618"/>
      <c r="B14618"/>
      <c r="C14618"/>
      <c r="D14618"/>
    </row>
    <row r="14619" spans="1:4" x14ac:dyDescent="0.25">
      <c r="A14619"/>
      <c r="B14619"/>
      <c r="C14619"/>
      <c r="D14619"/>
    </row>
    <row r="14620" spans="1:4" x14ac:dyDescent="0.25">
      <c r="A14620"/>
      <c r="B14620"/>
      <c r="C14620"/>
      <c r="D14620"/>
    </row>
    <row r="14621" spans="1:4" x14ac:dyDescent="0.25">
      <c r="A14621"/>
      <c r="B14621"/>
      <c r="C14621"/>
      <c r="D14621"/>
    </row>
    <row r="14622" spans="1:4" x14ac:dyDescent="0.25">
      <c r="A14622"/>
      <c r="B14622"/>
      <c r="C14622"/>
      <c r="D14622"/>
    </row>
    <row r="14623" spans="1:4" x14ac:dyDescent="0.25">
      <c r="A14623"/>
      <c r="B14623"/>
      <c r="C14623"/>
      <c r="D14623"/>
    </row>
    <row r="14624" spans="1:4" x14ac:dyDescent="0.25">
      <c r="A14624"/>
      <c r="B14624"/>
      <c r="C14624"/>
      <c r="D14624"/>
    </row>
    <row r="14625" spans="1:4" x14ac:dyDescent="0.25">
      <c r="A14625"/>
      <c r="B14625"/>
      <c r="C14625"/>
      <c r="D14625"/>
    </row>
    <row r="14626" spans="1:4" x14ac:dyDescent="0.25">
      <c r="A14626"/>
      <c r="B14626"/>
      <c r="C14626"/>
      <c r="D14626"/>
    </row>
    <row r="14627" spans="1:4" x14ac:dyDescent="0.25">
      <c r="A14627"/>
      <c r="B14627"/>
      <c r="C14627"/>
      <c r="D14627"/>
    </row>
    <row r="14628" spans="1:4" x14ac:dyDescent="0.25">
      <c r="A14628"/>
      <c r="B14628"/>
      <c r="C14628"/>
      <c r="D14628"/>
    </row>
    <row r="14629" spans="1:4" x14ac:dyDescent="0.25">
      <c r="A14629"/>
      <c r="B14629"/>
      <c r="C14629"/>
      <c r="D14629"/>
    </row>
    <row r="14630" spans="1:4" x14ac:dyDescent="0.25">
      <c r="A14630"/>
      <c r="B14630"/>
      <c r="C14630"/>
      <c r="D14630"/>
    </row>
    <row r="14631" spans="1:4" x14ac:dyDescent="0.25">
      <c r="A14631"/>
      <c r="B14631"/>
      <c r="C14631"/>
      <c r="D14631"/>
    </row>
    <row r="14632" spans="1:4" x14ac:dyDescent="0.25">
      <c r="A14632"/>
      <c r="B14632"/>
      <c r="C14632"/>
      <c r="D14632"/>
    </row>
    <row r="14633" spans="1:4" x14ac:dyDescent="0.25">
      <c r="A14633"/>
      <c r="B14633"/>
      <c r="C14633"/>
      <c r="D14633"/>
    </row>
    <row r="14634" spans="1:4" x14ac:dyDescent="0.25">
      <c r="A14634"/>
      <c r="B14634"/>
      <c r="C14634"/>
      <c r="D14634"/>
    </row>
    <row r="14635" spans="1:4" x14ac:dyDescent="0.25">
      <c r="A14635"/>
      <c r="B14635"/>
      <c r="C14635"/>
      <c r="D14635"/>
    </row>
    <row r="14636" spans="1:4" x14ac:dyDescent="0.25">
      <c r="A14636"/>
      <c r="B14636"/>
      <c r="C14636"/>
      <c r="D14636"/>
    </row>
    <row r="14637" spans="1:4" x14ac:dyDescent="0.25">
      <c r="A14637"/>
      <c r="B14637"/>
      <c r="C14637"/>
      <c r="D14637"/>
    </row>
    <row r="14638" spans="1:4" x14ac:dyDescent="0.25">
      <c r="A14638"/>
      <c r="B14638"/>
      <c r="C14638"/>
      <c r="D14638"/>
    </row>
    <row r="14639" spans="1:4" x14ac:dyDescent="0.25">
      <c r="A14639"/>
      <c r="B14639"/>
      <c r="C14639"/>
      <c r="D14639"/>
    </row>
    <row r="14640" spans="1:4" x14ac:dyDescent="0.25">
      <c r="A14640"/>
      <c r="B14640"/>
      <c r="C14640"/>
      <c r="D14640"/>
    </row>
    <row r="14641" spans="1:4" x14ac:dyDescent="0.25">
      <c r="A14641"/>
      <c r="B14641"/>
      <c r="C14641"/>
      <c r="D14641"/>
    </row>
    <row r="14642" spans="1:4" x14ac:dyDescent="0.25">
      <c r="A14642"/>
      <c r="B14642"/>
      <c r="C14642"/>
      <c r="D14642"/>
    </row>
    <row r="14643" spans="1:4" x14ac:dyDescent="0.25">
      <c r="A14643"/>
      <c r="B14643"/>
      <c r="C14643"/>
      <c r="D14643"/>
    </row>
    <row r="14644" spans="1:4" x14ac:dyDescent="0.25">
      <c r="A14644"/>
      <c r="B14644"/>
      <c r="C14644"/>
      <c r="D14644"/>
    </row>
    <row r="14645" spans="1:4" x14ac:dyDescent="0.25">
      <c r="A14645"/>
      <c r="B14645"/>
      <c r="C14645"/>
      <c r="D14645"/>
    </row>
    <row r="14646" spans="1:4" x14ac:dyDescent="0.25">
      <c r="A14646"/>
      <c r="B14646"/>
      <c r="C14646"/>
      <c r="D14646"/>
    </row>
    <row r="14647" spans="1:4" x14ac:dyDescent="0.25">
      <c r="A14647"/>
      <c r="B14647"/>
      <c r="C14647"/>
      <c r="D14647"/>
    </row>
    <row r="14648" spans="1:4" x14ac:dyDescent="0.25">
      <c r="A14648"/>
      <c r="B14648"/>
      <c r="C14648"/>
      <c r="D14648"/>
    </row>
    <row r="14649" spans="1:4" x14ac:dyDescent="0.25">
      <c r="A14649"/>
      <c r="B14649"/>
      <c r="C14649"/>
      <c r="D14649"/>
    </row>
    <row r="14650" spans="1:4" x14ac:dyDescent="0.25">
      <c r="A14650"/>
      <c r="B14650"/>
      <c r="C14650"/>
      <c r="D14650"/>
    </row>
    <row r="14651" spans="1:4" x14ac:dyDescent="0.25">
      <c r="A14651"/>
      <c r="B14651"/>
      <c r="C14651"/>
      <c r="D14651"/>
    </row>
    <row r="14652" spans="1:4" x14ac:dyDescent="0.25">
      <c r="A14652"/>
      <c r="B14652"/>
      <c r="C14652"/>
      <c r="D14652"/>
    </row>
    <row r="14653" spans="1:4" x14ac:dyDescent="0.25">
      <c r="A14653"/>
      <c r="B14653"/>
      <c r="C14653"/>
      <c r="D14653"/>
    </row>
    <row r="14654" spans="1:4" x14ac:dyDescent="0.25">
      <c r="A14654"/>
      <c r="B14654"/>
      <c r="C14654"/>
      <c r="D14654"/>
    </row>
    <row r="14655" spans="1:4" x14ac:dyDescent="0.25">
      <c r="A14655"/>
      <c r="B14655"/>
      <c r="C14655"/>
      <c r="D14655"/>
    </row>
    <row r="14656" spans="1:4" x14ac:dyDescent="0.25">
      <c r="A14656"/>
      <c r="B14656"/>
      <c r="C14656"/>
      <c r="D14656"/>
    </row>
    <row r="14657" spans="1:4" x14ac:dyDescent="0.25">
      <c r="A14657"/>
      <c r="B14657"/>
      <c r="C14657"/>
      <c r="D14657"/>
    </row>
    <row r="14658" spans="1:4" x14ac:dyDescent="0.25">
      <c r="A14658"/>
      <c r="B14658"/>
      <c r="C14658"/>
      <c r="D14658"/>
    </row>
    <row r="14659" spans="1:4" x14ac:dyDescent="0.25">
      <c r="A14659"/>
      <c r="B14659"/>
      <c r="C14659"/>
      <c r="D14659"/>
    </row>
    <row r="14660" spans="1:4" x14ac:dyDescent="0.25">
      <c r="A14660"/>
      <c r="B14660"/>
      <c r="C14660"/>
      <c r="D14660"/>
    </row>
    <row r="14661" spans="1:4" x14ac:dyDescent="0.25">
      <c r="A14661"/>
      <c r="B14661"/>
      <c r="C14661"/>
      <c r="D14661"/>
    </row>
    <row r="14662" spans="1:4" x14ac:dyDescent="0.25">
      <c r="A14662"/>
      <c r="B14662"/>
      <c r="C14662"/>
      <c r="D14662"/>
    </row>
    <row r="14663" spans="1:4" x14ac:dyDescent="0.25">
      <c r="A14663"/>
      <c r="B14663"/>
      <c r="C14663"/>
      <c r="D14663"/>
    </row>
    <row r="14664" spans="1:4" x14ac:dyDescent="0.25">
      <c r="A14664"/>
      <c r="B14664"/>
      <c r="C14664"/>
      <c r="D14664"/>
    </row>
    <row r="14665" spans="1:4" x14ac:dyDescent="0.25">
      <c r="A14665"/>
      <c r="B14665"/>
      <c r="C14665"/>
      <c r="D14665"/>
    </row>
    <row r="14666" spans="1:4" x14ac:dyDescent="0.25">
      <c r="A14666"/>
      <c r="B14666"/>
      <c r="C14666"/>
      <c r="D14666"/>
    </row>
    <row r="14667" spans="1:4" x14ac:dyDescent="0.25">
      <c r="A14667"/>
      <c r="B14667"/>
      <c r="C14667"/>
      <c r="D14667"/>
    </row>
    <row r="14668" spans="1:4" x14ac:dyDescent="0.25">
      <c r="A14668"/>
      <c r="B14668"/>
      <c r="C14668"/>
      <c r="D14668"/>
    </row>
    <row r="14669" spans="1:4" x14ac:dyDescent="0.25">
      <c r="A14669"/>
      <c r="B14669"/>
      <c r="C14669"/>
      <c r="D14669"/>
    </row>
    <row r="14670" spans="1:4" x14ac:dyDescent="0.25">
      <c r="A14670"/>
      <c r="B14670"/>
      <c r="C14670"/>
      <c r="D14670"/>
    </row>
    <row r="14671" spans="1:4" x14ac:dyDescent="0.25">
      <c r="A14671"/>
      <c r="B14671"/>
      <c r="C14671"/>
      <c r="D14671"/>
    </row>
    <row r="14672" spans="1:4" x14ac:dyDescent="0.25">
      <c r="A14672"/>
      <c r="B14672"/>
      <c r="C14672"/>
      <c r="D14672"/>
    </row>
    <row r="14673" spans="1:4" x14ac:dyDescent="0.25">
      <c r="A14673"/>
      <c r="B14673"/>
      <c r="C14673"/>
      <c r="D14673"/>
    </row>
    <row r="14674" spans="1:4" x14ac:dyDescent="0.25">
      <c r="A14674"/>
      <c r="B14674"/>
      <c r="C14674"/>
      <c r="D14674"/>
    </row>
    <row r="14675" spans="1:4" x14ac:dyDescent="0.25">
      <c r="A14675"/>
      <c r="B14675"/>
      <c r="C14675"/>
      <c r="D14675"/>
    </row>
    <row r="14676" spans="1:4" x14ac:dyDescent="0.25">
      <c r="A14676"/>
      <c r="B14676"/>
      <c r="C14676"/>
      <c r="D14676"/>
    </row>
    <row r="14677" spans="1:4" x14ac:dyDescent="0.25">
      <c r="A14677"/>
      <c r="B14677"/>
      <c r="C14677"/>
      <c r="D14677"/>
    </row>
    <row r="14678" spans="1:4" x14ac:dyDescent="0.25">
      <c r="A14678"/>
      <c r="B14678"/>
      <c r="C14678"/>
      <c r="D14678"/>
    </row>
    <row r="14679" spans="1:4" x14ac:dyDescent="0.25">
      <c r="A14679"/>
      <c r="B14679"/>
      <c r="C14679"/>
      <c r="D14679"/>
    </row>
    <row r="14680" spans="1:4" x14ac:dyDescent="0.25">
      <c r="A14680"/>
      <c r="B14680"/>
      <c r="C14680"/>
      <c r="D14680"/>
    </row>
    <row r="14681" spans="1:4" x14ac:dyDescent="0.25">
      <c r="A14681"/>
      <c r="B14681"/>
      <c r="C14681"/>
      <c r="D14681"/>
    </row>
    <row r="14682" spans="1:4" x14ac:dyDescent="0.25">
      <c r="A14682"/>
      <c r="B14682"/>
      <c r="C14682"/>
      <c r="D14682"/>
    </row>
    <row r="14683" spans="1:4" x14ac:dyDescent="0.25">
      <c r="A14683"/>
      <c r="B14683"/>
      <c r="C14683"/>
      <c r="D14683"/>
    </row>
    <row r="14684" spans="1:4" x14ac:dyDescent="0.25">
      <c r="A14684"/>
      <c r="B14684"/>
      <c r="C14684"/>
      <c r="D14684"/>
    </row>
    <row r="14685" spans="1:4" x14ac:dyDescent="0.25">
      <c r="A14685"/>
      <c r="B14685"/>
      <c r="C14685"/>
      <c r="D14685"/>
    </row>
    <row r="14686" spans="1:4" x14ac:dyDescent="0.25">
      <c r="A14686"/>
      <c r="B14686"/>
      <c r="C14686"/>
      <c r="D14686"/>
    </row>
    <row r="14687" spans="1:4" x14ac:dyDescent="0.25">
      <c r="A14687"/>
      <c r="B14687"/>
      <c r="C14687"/>
      <c r="D14687"/>
    </row>
    <row r="14688" spans="1:4" x14ac:dyDescent="0.25">
      <c r="A14688"/>
      <c r="B14688"/>
      <c r="C14688"/>
      <c r="D14688"/>
    </row>
    <row r="14689" spans="1:4" x14ac:dyDescent="0.25">
      <c r="A14689"/>
      <c r="B14689"/>
      <c r="C14689"/>
      <c r="D14689"/>
    </row>
    <row r="14690" spans="1:4" x14ac:dyDescent="0.25">
      <c r="A14690"/>
      <c r="B14690"/>
      <c r="C14690"/>
      <c r="D14690"/>
    </row>
    <row r="14691" spans="1:4" x14ac:dyDescent="0.25">
      <c r="A14691"/>
      <c r="B14691"/>
      <c r="C14691"/>
      <c r="D14691"/>
    </row>
    <row r="14692" spans="1:4" x14ac:dyDescent="0.25">
      <c r="A14692"/>
      <c r="B14692"/>
      <c r="C14692"/>
      <c r="D14692"/>
    </row>
    <row r="14693" spans="1:4" x14ac:dyDescent="0.25">
      <c r="A14693"/>
      <c r="B14693"/>
      <c r="C14693"/>
      <c r="D14693"/>
    </row>
    <row r="14694" spans="1:4" x14ac:dyDescent="0.25">
      <c r="A14694"/>
      <c r="B14694"/>
      <c r="C14694"/>
      <c r="D14694"/>
    </row>
    <row r="14695" spans="1:4" x14ac:dyDescent="0.25">
      <c r="A14695"/>
      <c r="B14695"/>
      <c r="C14695"/>
      <c r="D14695"/>
    </row>
    <row r="14696" spans="1:4" x14ac:dyDescent="0.25">
      <c r="A14696"/>
      <c r="B14696"/>
      <c r="C14696"/>
      <c r="D14696"/>
    </row>
    <row r="14697" spans="1:4" x14ac:dyDescent="0.25">
      <c r="A14697"/>
      <c r="B14697"/>
      <c r="C14697"/>
      <c r="D14697"/>
    </row>
    <row r="14698" spans="1:4" x14ac:dyDescent="0.25">
      <c r="A14698"/>
      <c r="B14698"/>
      <c r="C14698"/>
      <c r="D14698"/>
    </row>
    <row r="14699" spans="1:4" x14ac:dyDescent="0.25">
      <c r="A14699"/>
      <c r="B14699"/>
      <c r="C14699"/>
      <c r="D14699"/>
    </row>
    <row r="14700" spans="1:4" x14ac:dyDescent="0.25">
      <c r="A14700"/>
      <c r="B14700"/>
      <c r="C14700"/>
      <c r="D14700"/>
    </row>
    <row r="14701" spans="1:4" x14ac:dyDescent="0.25">
      <c r="A14701"/>
      <c r="B14701"/>
      <c r="C14701"/>
      <c r="D14701"/>
    </row>
    <row r="14702" spans="1:4" x14ac:dyDescent="0.25">
      <c r="A14702"/>
      <c r="B14702"/>
      <c r="C14702"/>
      <c r="D14702"/>
    </row>
    <row r="14703" spans="1:4" x14ac:dyDescent="0.25">
      <c r="A14703"/>
      <c r="B14703"/>
      <c r="C14703"/>
      <c r="D14703"/>
    </row>
    <row r="14704" spans="1:4" x14ac:dyDescent="0.25">
      <c r="A14704"/>
      <c r="B14704"/>
      <c r="C14704"/>
      <c r="D14704"/>
    </row>
    <row r="14705" spans="1:4" x14ac:dyDescent="0.25">
      <c r="A14705"/>
      <c r="B14705"/>
      <c r="C14705"/>
      <c r="D14705"/>
    </row>
    <row r="14706" spans="1:4" x14ac:dyDescent="0.25">
      <c r="A14706"/>
      <c r="B14706"/>
      <c r="C14706"/>
      <c r="D14706"/>
    </row>
    <row r="14707" spans="1:4" x14ac:dyDescent="0.25">
      <c r="A14707"/>
      <c r="B14707"/>
      <c r="C14707"/>
      <c r="D14707"/>
    </row>
    <row r="14708" spans="1:4" x14ac:dyDescent="0.25">
      <c r="A14708"/>
      <c r="B14708"/>
      <c r="C14708"/>
      <c r="D14708"/>
    </row>
    <row r="14709" spans="1:4" x14ac:dyDescent="0.25">
      <c r="A14709"/>
      <c r="B14709"/>
      <c r="C14709"/>
      <c r="D14709"/>
    </row>
    <row r="14710" spans="1:4" x14ac:dyDescent="0.25">
      <c r="A14710"/>
      <c r="B14710"/>
      <c r="C14710"/>
      <c r="D14710"/>
    </row>
    <row r="14711" spans="1:4" x14ac:dyDescent="0.25">
      <c r="A14711"/>
      <c r="B14711"/>
      <c r="C14711"/>
      <c r="D14711"/>
    </row>
    <row r="14712" spans="1:4" x14ac:dyDescent="0.25">
      <c r="A14712"/>
      <c r="B14712"/>
      <c r="C14712"/>
      <c r="D14712"/>
    </row>
    <row r="14713" spans="1:4" x14ac:dyDescent="0.25">
      <c r="A14713"/>
      <c r="B14713"/>
      <c r="C14713"/>
      <c r="D14713"/>
    </row>
    <row r="14714" spans="1:4" x14ac:dyDescent="0.25">
      <c r="A14714"/>
      <c r="B14714"/>
      <c r="C14714"/>
      <c r="D14714"/>
    </row>
    <row r="14715" spans="1:4" x14ac:dyDescent="0.25">
      <c r="A14715"/>
      <c r="B14715"/>
      <c r="C14715"/>
      <c r="D14715"/>
    </row>
    <row r="14716" spans="1:4" x14ac:dyDescent="0.25">
      <c r="A14716"/>
      <c r="B14716"/>
      <c r="C14716"/>
      <c r="D14716"/>
    </row>
    <row r="14717" spans="1:4" x14ac:dyDescent="0.25">
      <c r="A14717"/>
      <c r="B14717"/>
      <c r="C14717"/>
      <c r="D14717"/>
    </row>
    <row r="14718" spans="1:4" x14ac:dyDescent="0.25">
      <c r="A14718"/>
      <c r="B14718"/>
      <c r="C14718"/>
      <c r="D14718"/>
    </row>
    <row r="14719" spans="1:4" x14ac:dyDescent="0.25">
      <c r="A14719"/>
      <c r="B14719"/>
      <c r="C14719"/>
      <c r="D14719"/>
    </row>
    <row r="14720" spans="1:4" x14ac:dyDescent="0.25">
      <c r="A14720"/>
      <c r="B14720"/>
      <c r="C14720"/>
      <c r="D14720"/>
    </row>
    <row r="14721" spans="1:4" x14ac:dyDescent="0.25">
      <c r="A14721"/>
      <c r="B14721"/>
      <c r="C14721"/>
      <c r="D14721"/>
    </row>
    <row r="14722" spans="1:4" x14ac:dyDescent="0.25">
      <c r="A14722"/>
      <c r="B14722"/>
      <c r="C14722"/>
      <c r="D14722"/>
    </row>
    <row r="14723" spans="1:4" x14ac:dyDescent="0.25">
      <c r="A14723"/>
      <c r="B14723"/>
      <c r="C14723"/>
      <c r="D14723"/>
    </row>
    <row r="14724" spans="1:4" x14ac:dyDescent="0.25">
      <c r="A14724"/>
      <c r="B14724"/>
      <c r="C14724"/>
      <c r="D14724"/>
    </row>
    <row r="14725" spans="1:4" x14ac:dyDescent="0.25">
      <c r="A14725"/>
      <c r="B14725"/>
      <c r="C14725"/>
      <c r="D14725"/>
    </row>
    <row r="14726" spans="1:4" x14ac:dyDescent="0.25">
      <c r="A14726"/>
      <c r="B14726"/>
      <c r="C14726"/>
      <c r="D14726"/>
    </row>
    <row r="14727" spans="1:4" x14ac:dyDescent="0.25">
      <c r="A14727"/>
      <c r="B14727"/>
      <c r="C14727"/>
      <c r="D14727"/>
    </row>
    <row r="14728" spans="1:4" x14ac:dyDescent="0.25">
      <c r="A14728"/>
      <c r="B14728"/>
      <c r="C14728"/>
      <c r="D14728"/>
    </row>
    <row r="14729" spans="1:4" x14ac:dyDescent="0.25">
      <c r="A14729"/>
      <c r="B14729"/>
      <c r="C14729"/>
      <c r="D14729"/>
    </row>
    <row r="14730" spans="1:4" x14ac:dyDescent="0.25">
      <c r="A14730"/>
      <c r="B14730"/>
      <c r="C14730"/>
      <c r="D14730"/>
    </row>
    <row r="14731" spans="1:4" x14ac:dyDescent="0.25">
      <c r="A14731"/>
      <c r="B14731"/>
      <c r="C14731"/>
      <c r="D14731"/>
    </row>
    <row r="14732" spans="1:4" x14ac:dyDescent="0.25">
      <c r="A14732"/>
      <c r="B14732"/>
      <c r="C14732"/>
      <c r="D14732"/>
    </row>
    <row r="14733" spans="1:4" x14ac:dyDescent="0.25">
      <c r="A14733"/>
      <c r="B14733"/>
      <c r="C14733"/>
      <c r="D14733"/>
    </row>
    <row r="14734" spans="1:4" x14ac:dyDescent="0.25">
      <c r="A14734"/>
      <c r="B14734"/>
      <c r="C14734"/>
      <c r="D14734"/>
    </row>
    <row r="14735" spans="1:4" x14ac:dyDescent="0.25">
      <c r="A14735"/>
      <c r="B14735"/>
      <c r="C14735"/>
      <c r="D14735"/>
    </row>
    <row r="14736" spans="1:4" x14ac:dyDescent="0.25">
      <c r="A14736"/>
      <c r="B14736"/>
      <c r="C14736"/>
      <c r="D14736"/>
    </row>
    <row r="14737" spans="1:4" x14ac:dyDescent="0.25">
      <c r="A14737"/>
      <c r="B14737"/>
      <c r="C14737"/>
      <c r="D14737"/>
    </row>
    <row r="14738" spans="1:4" x14ac:dyDescent="0.25">
      <c r="A14738"/>
      <c r="B14738"/>
      <c r="C14738"/>
      <c r="D14738"/>
    </row>
    <row r="14739" spans="1:4" x14ac:dyDescent="0.25">
      <c r="A14739"/>
      <c r="B14739"/>
      <c r="C14739"/>
      <c r="D14739"/>
    </row>
    <row r="14740" spans="1:4" x14ac:dyDescent="0.25">
      <c r="A14740"/>
      <c r="B14740"/>
      <c r="C14740"/>
      <c r="D14740"/>
    </row>
    <row r="14741" spans="1:4" x14ac:dyDescent="0.25">
      <c r="A14741"/>
      <c r="B14741"/>
      <c r="C14741"/>
      <c r="D14741"/>
    </row>
    <row r="14742" spans="1:4" x14ac:dyDescent="0.25">
      <c r="A14742"/>
      <c r="B14742"/>
      <c r="C14742"/>
      <c r="D14742"/>
    </row>
    <row r="14743" spans="1:4" x14ac:dyDescent="0.25">
      <c r="A14743"/>
      <c r="B14743"/>
      <c r="C14743"/>
      <c r="D14743"/>
    </row>
    <row r="14744" spans="1:4" x14ac:dyDescent="0.25">
      <c r="A14744"/>
      <c r="B14744"/>
      <c r="C14744"/>
      <c r="D14744"/>
    </row>
    <row r="14745" spans="1:4" x14ac:dyDescent="0.25">
      <c r="A14745"/>
      <c r="B14745"/>
      <c r="C14745"/>
      <c r="D14745"/>
    </row>
    <row r="14746" spans="1:4" x14ac:dyDescent="0.25">
      <c r="A14746"/>
      <c r="B14746"/>
      <c r="C14746"/>
      <c r="D14746"/>
    </row>
    <row r="14747" spans="1:4" x14ac:dyDescent="0.25">
      <c r="A14747"/>
      <c r="B14747"/>
      <c r="C14747"/>
      <c r="D14747"/>
    </row>
    <row r="14748" spans="1:4" x14ac:dyDescent="0.25">
      <c r="A14748"/>
      <c r="B14748"/>
      <c r="C14748"/>
      <c r="D14748"/>
    </row>
    <row r="14749" spans="1:4" x14ac:dyDescent="0.25">
      <c r="A14749"/>
      <c r="B14749"/>
      <c r="C14749"/>
      <c r="D14749"/>
    </row>
    <row r="14750" spans="1:4" x14ac:dyDescent="0.25">
      <c r="A14750"/>
      <c r="B14750"/>
      <c r="C14750"/>
      <c r="D14750"/>
    </row>
    <row r="14751" spans="1:4" x14ac:dyDescent="0.25">
      <c r="A14751"/>
      <c r="B14751"/>
      <c r="C14751"/>
      <c r="D14751"/>
    </row>
    <row r="14752" spans="1:4" x14ac:dyDescent="0.25">
      <c r="A14752"/>
      <c r="B14752"/>
      <c r="C14752"/>
      <c r="D14752"/>
    </row>
    <row r="14753" spans="1:4" x14ac:dyDescent="0.25">
      <c r="A14753"/>
      <c r="B14753"/>
      <c r="C14753"/>
      <c r="D14753"/>
    </row>
    <row r="14754" spans="1:4" x14ac:dyDescent="0.25">
      <c r="A14754"/>
      <c r="B14754"/>
      <c r="C14754"/>
      <c r="D14754"/>
    </row>
    <row r="14755" spans="1:4" x14ac:dyDescent="0.25">
      <c r="A14755"/>
      <c r="B14755"/>
      <c r="C14755"/>
      <c r="D14755"/>
    </row>
    <row r="14756" spans="1:4" x14ac:dyDescent="0.25">
      <c r="A14756"/>
      <c r="B14756"/>
      <c r="C14756"/>
      <c r="D14756"/>
    </row>
    <row r="14757" spans="1:4" x14ac:dyDescent="0.25">
      <c r="A14757"/>
      <c r="B14757"/>
      <c r="C14757"/>
      <c r="D14757"/>
    </row>
    <row r="14758" spans="1:4" x14ac:dyDescent="0.25">
      <c r="A14758"/>
      <c r="B14758"/>
      <c r="C14758"/>
      <c r="D14758"/>
    </row>
    <row r="14759" spans="1:4" x14ac:dyDescent="0.25">
      <c r="A14759"/>
      <c r="B14759"/>
      <c r="C14759"/>
      <c r="D14759"/>
    </row>
    <row r="14760" spans="1:4" x14ac:dyDescent="0.25">
      <c r="A14760"/>
      <c r="B14760"/>
      <c r="C14760"/>
      <c r="D14760"/>
    </row>
    <row r="14761" spans="1:4" x14ac:dyDescent="0.25">
      <c r="A14761"/>
      <c r="B14761"/>
      <c r="C14761"/>
      <c r="D14761"/>
    </row>
    <row r="14762" spans="1:4" x14ac:dyDescent="0.25">
      <c r="A14762"/>
      <c r="B14762"/>
      <c r="C14762"/>
      <c r="D14762"/>
    </row>
    <row r="14763" spans="1:4" x14ac:dyDescent="0.25">
      <c r="A14763"/>
      <c r="B14763"/>
      <c r="C14763"/>
      <c r="D14763"/>
    </row>
    <row r="14764" spans="1:4" x14ac:dyDescent="0.25">
      <c r="A14764"/>
      <c r="B14764"/>
      <c r="C14764"/>
      <c r="D14764"/>
    </row>
    <row r="14765" spans="1:4" x14ac:dyDescent="0.25">
      <c r="A14765"/>
      <c r="B14765"/>
      <c r="C14765"/>
      <c r="D14765"/>
    </row>
    <row r="14766" spans="1:4" x14ac:dyDescent="0.25">
      <c r="A14766"/>
      <c r="B14766"/>
      <c r="C14766"/>
      <c r="D14766"/>
    </row>
    <row r="14767" spans="1:4" x14ac:dyDescent="0.25">
      <c r="A14767"/>
      <c r="B14767"/>
      <c r="C14767"/>
      <c r="D14767"/>
    </row>
    <row r="14768" spans="1:4" x14ac:dyDescent="0.25">
      <c r="A14768"/>
      <c r="B14768"/>
      <c r="C14768"/>
      <c r="D14768"/>
    </row>
    <row r="14769" spans="1:4" x14ac:dyDescent="0.25">
      <c r="A14769"/>
      <c r="B14769"/>
      <c r="C14769"/>
      <c r="D14769"/>
    </row>
    <row r="14770" spans="1:4" x14ac:dyDescent="0.25">
      <c r="A14770"/>
      <c r="B14770"/>
      <c r="C14770"/>
      <c r="D14770"/>
    </row>
    <row r="14771" spans="1:4" x14ac:dyDescent="0.25">
      <c r="A14771"/>
      <c r="B14771"/>
      <c r="C14771"/>
      <c r="D14771"/>
    </row>
    <row r="14772" spans="1:4" x14ac:dyDescent="0.25">
      <c r="A14772"/>
      <c r="B14772"/>
      <c r="C14772"/>
      <c r="D14772"/>
    </row>
    <row r="14773" spans="1:4" x14ac:dyDescent="0.25">
      <c r="A14773"/>
      <c r="B14773"/>
      <c r="C14773"/>
      <c r="D14773"/>
    </row>
    <row r="14774" spans="1:4" x14ac:dyDescent="0.25">
      <c r="A14774"/>
      <c r="B14774"/>
      <c r="C14774"/>
      <c r="D14774"/>
    </row>
    <row r="14775" spans="1:4" x14ac:dyDescent="0.25">
      <c r="A14775"/>
      <c r="B14775"/>
      <c r="C14775"/>
      <c r="D14775"/>
    </row>
    <row r="14776" spans="1:4" x14ac:dyDescent="0.25">
      <c r="A14776"/>
      <c r="B14776"/>
      <c r="C14776"/>
      <c r="D14776"/>
    </row>
    <row r="14777" spans="1:4" x14ac:dyDescent="0.25">
      <c r="A14777"/>
      <c r="B14777"/>
      <c r="C14777"/>
      <c r="D14777"/>
    </row>
    <row r="14778" spans="1:4" x14ac:dyDescent="0.25">
      <c r="A14778"/>
      <c r="B14778"/>
      <c r="C14778"/>
      <c r="D14778"/>
    </row>
    <row r="14779" spans="1:4" x14ac:dyDescent="0.25">
      <c r="A14779"/>
      <c r="B14779"/>
      <c r="C14779"/>
      <c r="D14779"/>
    </row>
    <row r="14780" spans="1:4" x14ac:dyDescent="0.25">
      <c r="A14780"/>
      <c r="B14780"/>
      <c r="C14780"/>
      <c r="D14780"/>
    </row>
    <row r="14781" spans="1:4" x14ac:dyDescent="0.25">
      <c r="A14781"/>
      <c r="B14781"/>
      <c r="C14781"/>
      <c r="D14781"/>
    </row>
    <row r="14782" spans="1:4" x14ac:dyDescent="0.25">
      <c r="A14782"/>
      <c r="B14782"/>
      <c r="C14782"/>
      <c r="D14782"/>
    </row>
    <row r="14783" spans="1:4" x14ac:dyDescent="0.25">
      <c r="A14783"/>
      <c r="B14783"/>
      <c r="C14783"/>
      <c r="D14783"/>
    </row>
    <row r="14784" spans="1:4" x14ac:dyDescent="0.25">
      <c r="A14784"/>
      <c r="B14784"/>
      <c r="C14784"/>
      <c r="D14784"/>
    </row>
    <row r="14785" spans="1:4" x14ac:dyDescent="0.25">
      <c r="A14785"/>
      <c r="B14785"/>
      <c r="C14785"/>
      <c r="D14785"/>
    </row>
    <row r="14786" spans="1:4" x14ac:dyDescent="0.25">
      <c r="A14786"/>
      <c r="B14786"/>
      <c r="C14786"/>
      <c r="D14786"/>
    </row>
    <row r="14787" spans="1:4" x14ac:dyDescent="0.25">
      <c r="A14787"/>
      <c r="B14787"/>
      <c r="C14787"/>
      <c r="D14787"/>
    </row>
    <row r="14788" spans="1:4" x14ac:dyDescent="0.25">
      <c r="A14788"/>
      <c r="B14788"/>
      <c r="C14788"/>
      <c r="D14788"/>
    </row>
    <row r="14789" spans="1:4" x14ac:dyDescent="0.25">
      <c r="A14789"/>
      <c r="B14789"/>
      <c r="C14789"/>
      <c r="D14789"/>
    </row>
    <row r="14790" spans="1:4" x14ac:dyDescent="0.25">
      <c r="A14790"/>
      <c r="B14790"/>
      <c r="C14790"/>
      <c r="D14790"/>
    </row>
    <row r="14791" spans="1:4" x14ac:dyDescent="0.25">
      <c r="A14791"/>
      <c r="B14791"/>
      <c r="C14791"/>
      <c r="D14791"/>
    </row>
    <row r="14792" spans="1:4" x14ac:dyDescent="0.25">
      <c r="A14792"/>
      <c r="B14792"/>
      <c r="C14792"/>
      <c r="D14792"/>
    </row>
    <row r="14793" spans="1:4" x14ac:dyDescent="0.25">
      <c r="A14793"/>
      <c r="B14793"/>
      <c r="C14793"/>
      <c r="D14793"/>
    </row>
    <row r="14794" spans="1:4" x14ac:dyDescent="0.25">
      <c r="A14794"/>
      <c r="B14794"/>
      <c r="C14794"/>
      <c r="D14794"/>
    </row>
    <row r="14795" spans="1:4" x14ac:dyDescent="0.25">
      <c r="A14795"/>
      <c r="B14795"/>
      <c r="C14795"/>
      <c r="D14795"/>
    </row>
    <row r="14796" spans="1:4" x14ac:dyDescent="0.25">
      <c r="A14796"/>
      <c r="B14796"/>
      <c r="C14796"/>
      <c r="D14796"/>
    </row>
    <row r="14797" spans="1:4" x14ac:dyDescent="0.25">
      <c r="A14797"/>
      <c r="B14797"/>
      <c r="C14797"/>
      <c r="D14797"/>
    </row>
    <row r="14798" spans="1:4" x14ac:dyDescent="0.25">
      <c r="A14798"/>
      <c r="B14798"/>
      <c r="C14798"/>
      <c r="D14798"/>
    </row>
    <row r="14799" spans="1:4" x14ac:dyDescent="0.25">
      <c r="A14799"/>
      <c r="B14799"/>
      <c r="C14799"/>
      <c r="D14799"/>
    </row>
    <row r="14800" spans="1:4" x14ac:dyDescent="0.25">
      <c r="A14800"/>
      <c r="B14800"/>
      <c r="C14800"/>
      <c r="D14800"/>
    </row>
    <row r="14801" spans="1:4" x14ac:dyDescent="0.25">
      <c r="A14801"/>
      <c r="B14801"/>
      <c r="C14801"/>
      <c r="D14801"/>
    </row>
    <row r="14802" spans="1:4" x14ac:dyDescent="0.25">
      <c r="A14802"/>
      <c r="B14802"/>
      <c r="C14802"/>
      <c r="D14802"/>
    </row>
    <row r="14803" spans="1:4" x14ac:dyDescent="0.25">
      <c r="A14803"/>
      <c r="B14803"/>
      <c r="C14803"/>
      <c r="D14803"/>
    </row>
    <row r="14804" spans="1:4" x14ac:dyDescent="0.25">
      <c r="A14804"/>
      <c r="B14804"/>
      <c r="C14804"/>
      <c r="D14804"/>
    </row>
    <row r="14805" spans="1:4" x14ac:dyDescent="0.25">
      <c r="A14805"/>
      <c r="B14805"/>
      <c r="C14805"/>
      <c r="D14805"/>
    </row>
    <row r="14806" spans="1:4" x14ac:dyDescent="0.25">
      <c r="A14806"/>
      <c r="B14806"/>
      <c r="C14806"/>
      <c r="D14806"/>
    </row>
    <row r="14807" spans="1:4" x14ac:dyDescent="0.25">
      <c r="A14807"/>
      <c r="B14807"/>
      <c r="C14807"/>
      <c r="D14807"/>
    </row>
    <row r="14808" spans="1:4" x14ac:dyDescent="0.25">
      <c r="A14808"/>
      <c r="B14808"/>
      <c r="C14808"/>
      <c r="D14808"/>
    </row>
    <row r="14809" spans="1:4" x14ac:dyDescent="0.25">
      <c r="A14809"/>
      <c r="B14809"/>
      <c r="C14809"/>
      <c r="D14809"/>
    </row>
    <row r="14810" spans="1:4" x14ac:dyDescent="0.25">
      <c r="A14810"/>
      <c r="B14810"/>
      <c r="C14810"/>
      <c r="D14810"/>
    </row>
    <row r="14811" spans="1:4" x14ac:dyDescent="0.25">
      <c r="A14811"/>
      <c r="B14811"/>
      <c r="C14811"/>
      <c r="D14811"/>
    </row>
    <row r="14812" spans="1:4" x14ac:dyDescent="0.25">
      <c r="A14812"/>
      <c r="B14812"/>
      <c r="C14812"/>
      <c r="D14812"/>
    </row>
    <row r="14813" spans="1:4" x14ac:dyDescent="0.25">
      <c r="A14813"/>
      <c r="B14813"/>
      <c r="C14813"/>
      <c r="D14813"/>
    </row>
    <row r="14814" spans="1:4" x14ac:dyDescent="0.25">
      <c r="A14814"/>
      <c r="B14814"/>
      <c r="C14814"/>
      <c r="D14814"/>
    </row>
    <row r="14815" spans="1:4" x14ac:dyDescent="0.25">
      <c r="A14815"/>
      <c r="B14815"/>
      <c r="C14815"/>
      <c r="D14815"/>
    </row>
    <row r="14816" spans="1:4" x14ac:dyDescent="0.25">
      <c r="A14816"/>
      <c r="B14816"/>
      <c r="C14816"/>
      <c r="D14816"/>
    </row>
    <row r="14817" spans="1:4" x14ac:dyDescent="0.25">
      <c r="A14817"/>
      <c r="B14817"/>
      <c r="C14817"/>
      <c r="D14817"/>
    </row>
    <row r="14818" spans="1:4" x14ac:dyDescent="0.25">
      <c r="A14818"/>
      <c r="B14818"/>
      <c r="C14818"/>
      <c r="D14818"/>
    </row>
    <row r="14819" spans="1:4" x14ac:dyDescent="0.25">
      <c r="A14819"/>
      <c r="B14819"/>
      <c r="C14819"/>
      <c r="D14819"/>
    </row>
    <row r="14820" spans="1:4" x14ac:dyDescent="0.25">
      <c r="A14820"/>
      <c r="B14820"/>
      <c r="C14820"/>
      <c r="D14820"/>
    </row>
    <row r="14821" spans="1:4" x14ac:dyDescent="0.25">
      <c r="A14821"/>
      <c r="B14821"/>
      <c r="C14821"/>
      <c r="D14821"/>
    </row>
    <row r="14822" spans="1:4" x14ac:dyDescent="0.25">
      <c r="A14822"/>
      <c r="B14822"/>
      <c r="C14822"/>
      <c r="D14822"/>
    </row>
    <row r="14823" spans="1:4" x14ac:dyDescent="0.25">
      <c r="A14823"/>
      <c r="B14823"/>
      <c r="C14823"/>
      <c r="D14823"/>
    </row>
    <row r="14824" spans="1:4" x14ac:dyDescent="0.25">
      <c r="A14824"/>
      <c r="B14824"/>
      <c r="C14824"/>
      <c r="D14824"/>
    </row>
    <row r="14825" spans="1:4" x14ac:dyDescent="0.25">
      <c r="A14825"/>
      <c r="B14825"/>
      <c r="C14825"/>
      <c r="D14825"/>
    </row>
    <row r="14826" spans="1:4" x14ac:dyDescent="0.25">
      <c r="A14826"/>
      <c r="B14826"/>
      <c r="C14826"/>
      <c r="D14826"/>
    </row>
    <row r="14827" spans="1:4" x14ac:dyDescent="0.25">
      <c r="A14827"/>
      <c r="B14827"/>
      <c r="C14827"/>
      <c r="D14827"/>
    </row>
    <row r="14828" spans="1:4" x14ac:dyDescent="0.25">
      <c r="A14828"/>
      <c r="B14828"/>
      <c r="C14828"/>
      <c r="D14828"/>
    </row>
    <row r="14829" spans="1:4" x14ac:dyDescent="0.25">
      <c r="A14829"/>
      <c r="B14829"/>
      <c r="C14829"/>
      <c r="D14829"/>
    </row>
    <row r="14830" spans="1:4" x14ac:dyDescent="0.25">
      <c r="A14830"/>
      <c r="B14830"/>
      <c r="C14830"/>
      <c r="D14830"/>
    </row>
    <row r="14831" spans="1:4" x14ac:dyDescent="0.25">
      <c r="A14831"/>
      <c r="B14831"/>
      <c r="C14831"/>
      <c r="D14831"/>
    </row>
    <row r="14832" spans="1:4" x14ac:dyDescent="0.25">
      <c r="A14832"/>
      <c r="B14832"/>
      <c r="C14832"/>
      <c r="D14832"/>
    </row>
    <row r="14833" spans="1:4" x14ac:dyDescent="0.25">
      <c r="A14833"/>
      <c r="B14833"/>
      <c r="C14833"/>
      <c r="D14833"/>
    </row>
    <row r="14834" spans="1:4" x14ac:dyDescent="0.25">
      <c r="A14834"/>
      <c r="B14834"/>
      <c r="C14834"/>
      <c r="D14834"/>
    </row>
    <row r="14835" spans="1:4" x14ac:dyDescent="0.25">
      <c r="A14835"/>
      <c r="B14835"/>
      <c r="C14835"/>
      <c r="D14835"/>
    </row>
    <row r="14836" spans="1:4" x14ac:dyDescent="0.25">
      <c r="A14836"/>
      <c r="B14836"/>
      <c r="C14836"/>
      <c r="D14836"/>
    </row>
    <row r="14837" spans="1:4" x14ac:dyDescent="0.25">
      <c r="A14837"/>
      <c r="B14837"/>
      <c r="C14837"/>
      <c r="D14837"/>
    </row>
    <row r="14838" spans="1:4" x14ac:dyDescent="0.25">
      <c r="A14838"/>
      <c r="B14838"/>
      <c r="C14838"/>
      <c r="D14838"/>
    </row>
    <row r="14839" spans="1:4" x14ac:dyDescent="0.25">
      <c r="A14839"/>
      <c r="B14839"/>
      <c r="C14839"/>
      <c r="D14839"/>
    </row>
    <row r="14840" spans="1:4" x14ac:dyDescent="0.25">
      <c r="A14840"/>
      <c r="B14840"/>
      <c r="C14840"/>
      <c r="D14840"/>
    </row>
    <row r="14841" spans="1:4" x14ac:dyDescent="0.25">
      <c r="A14841"/>
      <c r="B14841"/>
      <c r="C14841"/>
      <c r="D14841"/>
    </row>
    <row r="14842" spans="1:4" x14ac:dyDescent="0.25">
      <c r="A14842"/>
      <c r="B14842"/>
      <c r="C14842"/>
      <c r="D14842"/>
    </row>
    <row r="14843" spans="1:4" x14ac:dyDescent="0.25">
      <c r="A14843"/>
      <c r="B14843"/>
      <c r="C14843"/>
      <c r="D14843"/>
    </row>
    <row r="14844" spans="1:4" x14ac:dyDescent="0.25">
      <c r="A14844"/>
      <c r="B14844"/>
      <c r="C14844"/>
      <c r="D14844"/>
    </row>
    <row r="14845" spans="1:4" x14ac:dyDescent="0.25">
      <c r="A14845"/>
      <c r="B14845"/>
      <c r="C14845"/>
      <c r="D14845"/>
    </row>
    <row r="14846" spans="1:4" x14ac:dyDescent="0.25">
      <c r="A14846"/>
      <c r="B14846"/>
      <c r="C14846"/>
      <c r="D14846"/>
    </row>
    <row r="14847" spans="1:4" x14ac:dyDescent="0.25">
      <c r="A14847"/>
      <c r="B14847"/>
      <c r="C14847"/>
      <c r="D14847"/>
    </row>
    <row r="14848" spans="1:4" x14ac:dyDescent="0.25">
      <c r="A14848"/>
      <c r="B14848"/>
      <c r="C14848"/>
      <c r="D14848"/>
    </row>
    <row r="14849" spans="1:4" x14ac:dyDescent="0.25">
      <c r="A14849"/>
      <c r="B14849"/>
      <c r="C14849"/>
      <c r="D14849"/>
    </row>
    <row r="14850" spans="1:4" x14ac:dyDescent="0.25">
      <c r="A14850"/>
      <c r="B14850"/>
      <c r="C14850"/>
      <c r="D14850"/>
    </row>
    <row r="14851" spans="1:4" x14ac:dyDescent="0.25">
      <c r="A14851"/>
      <c r="B14851"/>
      <c r="C14851"/>
      <c r="D14851"/>
    </row>
    <row r="14852" spans="1:4" x14ac:dyDescent="0.25">
      <c r="A14852"/>
      <c r="B14852"/>
      <c r="C14852"/>
      <c r="D14852"/>
    </row>
    <row r="14853" spans="1:4" x14ac:dyDescent="0.25">
      <c r="A14853"/>
      <c r="B14853"/>
      <c r="C14853"/>
      <c r="D14853"/>
    </row>
    <row r="14854" spans="1:4" x14ac:dyDescent="0.25">
      <c r="A14854"/>
      <c r="B14854"/>
      <c r="C14854"/>
      <c r="D14854"/>
    </row>
    <row r="14855" spans="1:4" x14ac:dyDescent="0.25">
      <c r="A14855"/>
      <c r="B14855"/>
      <c r="C14855"/>
      <c r="D14855"/>
    </row>
    <row r="14856" spans="1:4" x14ac:dyDescent="0.25">
      <c r="A14856"/>
      <c r="B14856"/>
      <c r="C14856"/>
      <c r="D14856"/>
    </row>
    <row r="14857" spans="1:4" x14ac:dyDescent="0.25">
      <c r="A14857"/>
      <c r="B14857"/>
      <c r="C14857"/>
      <c r="D14857"/>
    </row>
    <row r="14858" spans="1:4" x14ac:dyDescent="0.25">
      <c r="A14858"/>
      <c r="B14858"/>
      <c r="C14858"/>
      <c r="D14858"/>
    </row>
    <row r="14859" spans="1:4" x14ac:dyDescent="0.25">
      <c r="A14859"/>
      <c r="B14859"/>
      <c r="C14859"/>
      <c r="D14859"/>
    </row>
    <row r="14860" spans="1:4" x14ac:dyDescent="0.25">
      <c r="A14860"/>
      <c r="B14860"/>
      <c r="C14860"/>
      <c r="D14860"/>
    </row>
    <row r="14861" spans="1:4" x14ac:dyDescent="0.25">
      <c r="A14861"/>
      <c r="B14861"/>
      <c r="C14861"/>
      <c r="D14861"/>
    </row>
    <row r="14862" spans="1:4" x14ac:dyDescent="0.25">
      <c r="A14862"/>
      <c r="B14862"/>
      <c r="C14862"/>
      <c r="D14862"/>
    </row>
    <row r="14863" spans="1:4" x14ac:dyDescent="0.25">
      <c r="A14863"/>
      <c r="B14863"/>
      <c r="C14863"/>
      <c r="D14863"/>
    </row>
    <row r="14864" spans="1:4" x14ac:dyDescent="0.25">
      <c r="A14864"/>
      <c r="B14864"/>
      <c r="C14864"/>
      <c r="D14864"/>
    </row>
    <row r="14865" spans="1:4" x14ac:dyDescent="0.25">
      <c r="A14865"/>
      <c r="B14865"/>
      <c r="C14865"/>
      <c r="D14865"/>
    </row>
    <row r="14866" spans="1:4" x14ac:dyDescent="0.25">
      <c r="A14866"/>
      <c r="B14866"/>
      <c r="C14866"/>
      <c r="D14866"/>
    </row>
    <row r="14867" spans="1:4" x14ac:dyDescent="0.25">
      <c r="A14867"/>
      <c r="B14867"/>
      <c r="C14867"/>
      <c r="D14867"/>
    </row>
    <row r="14868" spans="1:4" x14ac:dyDescent="0.25">
      <c r="A14868"/>
      <c r="B14868"/>
      <c r="C14868"/>
      <c r="D14868"/>
    </row>
    <row r="14869" spans="1:4" x14ac:dyDescent="0.25">
      <c r="A14869"/>
      <c r="B14869"/>
      <c r="C14869"/>
      <c r="D14869"/>
    </row>
    <row r="14870" spans="1:4" x14ac:dyDescent="0.25">
      <c r="A14870"/>
      <c r="B14870"/>
      <c r="C14870"/>
      <c r="D14870"/>
    </row>
    <row r="14871" spans="1:4" x14ac:dyDescent="0.25">
      <c r="A14871"/>
      <c r="B14871"/>
      <c r="C14871"/>
      <c r="D14871"/>
    </row>
    <row r="14872" spans="1:4" x14ac:dyDescent="0.25">
      <c r="A14872"/>
      <c r="B14872"/>
      <c r="C14872"/>
      <c r="D14872"/>
    </row>
    <row r="14873" spans="1:4" x14ac:dyDescent="0.25">
      <c r="A14873"/>
      <c r="B14873"/>
      <c r="C14873"/>
      <c r="D14873"/>
    </row>
    <row r="14874" spans="1:4" x14ac:dyDescent="0.25">
      <c r="A14874"/>
      <c r="B14874"/>
      <c r="C14874"/>
      <c r="D14874"/>
    </row>
    <row r="14875" spans="1:4" x14ac:dyDescent="0.25">
      <c r="A14875"/>
      <c r="B14875"/>
      <c r="C14875"/>
      <c r="D14875"/>
    </row>
    <row r="14876" spans="1:4" x14ac:dyDescent="0.25">
      <c r="A14876"/>
      <c r="B14876"/>
      <c r="C14876"/>
      <c r="D14876"/>
    </row>
    <row r="14877" spans="1:4" x14ac:dyDescent="0.25">
      <c r="A14877"/>
      <c r="B14877"/>
      <c r="C14877"/>
      <c r="D14877"/>
    </row>
    <row r="14878" spans="1:4" x14ac:dyDescent="0.25">
      <c r="A14878"/>
      <c r="B14878"/>
      <c r="C14878"/>
      <c r="D14878"/>
    </row>
    <row r="14879" spans="1:4" x14ac:dyDescent="0.25">
      <c r="A14879"/>
      <c r="B14879"/>
      <c r="C14879"/>
      <c r="D14879"/>
    </row>
    <row r="14880" spans="1:4" x14ac:dyDescent="0.25">
      <c r="A14880"/>
      <c r="B14880"/>
      <c r="C14880"/>
      <c r="D14880"/>
    </row>
    <row r="14881" spans="1:4" x14ac:dyDescent="0.25">
      <c r="A14881"/>
      <c r="B14881"/>
      <c r="C14881"/>
      <c r="D14881"/>
    </row>
    <row r="14882" spans="1:4" x14ac:dyDescent="0.25">
      <c r="A14882"/>
      <c r="B14882"/>
      <c r="C14882"/>
      <c r="D14882"/>
    </row>
    <row r="14883" spans="1:4" x14ac:dyDescent="0.25">
      <c r="A14883"/>
      <c r="B14883"/>
      <c r="C14883"/>
      <c r="D14883"/>
    </row>
    <row r="14884" spans="1:4" x14ac:dyDescent="0.25">
      <c r="A14884"/>
      <c r="B14884"/>
      <c r="C14884"/>
      <c r="D14884"/>
    </row>
    <row r="14885" spans="1:4" x14ac:dyDescent="0.25">
      <c r="A14885"/>
      <c r="B14885"/>
      <c r="C14885"/>
      <c r="D14885"/>
    </row>
    <row r="14886" spans="1:4" x14ac:dyDescent="0.25">
      <c r="A14886"/>
      <c r="B14886"/>
      <c r="C14886"/>
      <c r="D14886"/>
    </row>
    <row r="14887" spans="1:4" x14ac:dyDescent="0.25">
      <c r="A14887"/>
      <c r="B14887"/>
      <c r="C14887"/>
      <c r="D14887"/>
    </row>
    <row r="14888" spans="1:4" x14ac:dyDescent="0.25">
      <c r="A14888"/>
      <c r="B14888"/>
      <c r="C14888"/>
      <c r="D14888"/>
    </row>
    <row r="14889" spans="1:4" x14ac:dyDescent="0.25">
      <c r="A14889"/>
      <c r="B14889"/>
      <c r="C14889"/>
      <c r="D14889"/>
    </row>
    <row r="14890" spans="1:4" x14ac:dyDescent="0.25">
      <c r="A14890"/>
      <c r="B14890"/>
      <c r="C14890"/>
      <c r="D14890"/>
    </row>
    <row r="14891" spans="1:4" x14ac:dyDescent="0.25">
      <c r="A14891"/>
      <c r="B14891"/>
      <c r="C14891"/>
      <c r="D14891"/>
    </row>
    <row r="14892" spans="1:4" x14ac:dyDescent="0.25">
      <c r="A14892"/>
      <c r="B14892"/>
      <c r="C14892"/>
      <c r="D14892"/>
    </row>
    <row r="14893" spans="1:4" x14ac:dyDescent="0.25">
      <c r="A14893"/>
      <c r="B14893"/>
      <c r="C14893"/>
      <c r="D14893"/>
    </row>
    <row r="14894" spans="1:4" x14ac:dyDescent="0.25">
      <c r="A14894"/>
      <c r="B14894"/>
      <c r="C14894"/>
      <c r="D14894"/>
    </row>
    <row r="14895" spans="1:4" x14ac:dyDescent="0.25">
      <c r="A14895"/>
      <c r="B14895"/>
      <c r="C14895"/>
      <c r="D14895"/>
    </row>
    <row r="14896" spans="1:4" x14ac:dyDescent="0.25">
      <c r="A14896"/>
      <c r="B14896"/>
      <c r="C14896"/>
      <c r="D14896"/>
    </row>
    <row r="14897" spans="1:4" x14ac:dyDescent="0.25">
      <c r="A14897"/>
      <c r="B14897"/>
      <c r="C14897"/>
      <c r="D14897"/>
    </row>
    <row r="14898" spans="1:4" x14ac:dyDescent="0.25">
      <c r="A14898"/>
      <c r="B14898"/>
      <c r="C14898"/>
      <c r="D14898"/>
    </row>
    <row r="14899" spans="1:4" x14ac:dyDescent="0.25">
      <c r="A14899"/>
      <c r="B14899"/>
      <c r="C14899"/>
      <c r="D14899"/>
    </row>
    <row r="14900" spans="1:4" x14ac:dyDescent="0.25">
      <c r="A14900"/>
      <c r="B14900"/>
      <c r="C14900"/>
      <c r="D14900"/>
    </row>
    <row r="14901" spans="1:4" x14ac:dyDescent="0.25">
      <c r="A14901"/>
      <c r="B14901"/>
      <c r="C14901"/>
      <c r="D14901"/>
    </row>
    <row r="14902" spans="1:4" x14ac:dyDescent="0.25">
      <c r="A14902"/>
      <c r="B14902"/>
      <c r="C14902"/>
      <c r="D14902"/>
    </row>
    <row r="14903" spans="1:4" x14ac:dyDescent="0.25">
      <c r="A14903"/>
      <c r="B14903"/>
      <c r="C14903"/>
      <c r="D14903"/>
    </row>
    <row r="14904" spans="1:4" x14ac:dyDescent="0.25">
      <c r="A14904"/>
      <c r="B14904"/>
      <c r="C14904"/>
      <c r="D14904"/>
    </row>
    <row r="14905" spans="1:4" x14ac:dyDescent="0.25">
      <c r="A14905"/>
      <c r="B14905"/>
      <c r="C14905"/>
      <c r="D14905"/>
    </row>
    <row r="14906" spans="1:4" x14ac:dyDescent="0.25">
      <c r="A14906"/>
      <c r="B14906"/>
      <c r="C14906"/>
      <c r="D14906"/>
    </row>
    <row r="14907" spans="1:4" x14ac:dyDescent="0.25">
      <c r="A14907"/>
      <c r="B14907"/>
      <c r="C14907"/>
      <c r="D14907"/>
    </row>
    <row r="14908" spans="1:4" x14ac:dyDescent="0.25">
      <c r="A14908"/>
      <c r="B14908"/>
      <c r="C14908"/>
      <c r="D14908"/>
    </row>
    <row r="14909" spans="1:4" x14ac:dyDescent="0.25">
      <c r="A14909"/>
      <c r="B14909"/>
      <c r="C14909"/>
      <c r="D14909"/>
    </row>
    <row r="14910" spans="1:4" x14ac:dyDescent="0.25">
      <c r="A14910"/>
      <c r="B14910"/>
      <c r="C14910"/>
      <c r="D14910"/>
    </row>
    <row r="14911" spans="1:4" x14ac:dyDescent="0.25">
      <c r="A14911"/>
      <c r="B14911"/>
      <c r="C14911"/>
      <c r="D14911"/>
    </row>
    <row r="14912" spans="1:4" x14ac:dyDescent="0.25">
      <c r="A14912"/>
      <c r="B14912"/>
      <c r="C14912"/>
      <c r="D14912"/>
    </row>
    <row r="14913" spans="1:4" x14ac:dyDescent="0.25">
      <c r="A14913"/>
      <c r="B14913"/>
      <c r="C14913"/>
      <c r="D14913"/>
    </row>
    <row r="14914" spans="1:4" x14ac:dyDescent="0.25">
      <c r="A14914"/>
      <c r="B14914"/>
      <c r="C14914"/>
      <c r="D14914"/>
    </row>
    <row r="14915" spans="1:4" x14ac:dyDescent="0.25">
      <c r="A14915"/>
      <c r="B14915"/>
      <c r="C14915"/>
      <c r="D14915"/>
    </row>
    <row r="14916" spans="1:4" x14ac:dyDescent="0.25">
      <c r="A14916"/>
      <c r="B14916"/>
      <c r="C14916"/>
      <c r="D14916"/>
    </row>
    <row r="14917" spans="1:4" x14ac:dyDescent="0.25">
      <c r="A14917"/>
      <c r="B14917"/>
      <c r="C14917"/>
      <c r="D14917"/>
    </row>
    <row r="14918" spans="1:4" x14ac:dyDescent="0.25">
      <c r="A14918"/>
      <c r="B14918"/>
      <c r="C14918"/>
      <c r="D14918"/>
    </row>
    <row r="14919" spans="1:4" x14ac:dyDescent="0.25">
      <c r="A14919"/>
      <c r="B14919"/>
      <c r="C14919"/>
      <c r="D14919"/>
    </row>
    <row r="14920" spans="1:4" x14ac:dyDescent="0.25">
      <c r="A14920"/>
      <c r="B14920"/>
      <c r="C14920"/>
      <c r="D14920"/>
    </row>
    <row r="14921" spans="1:4" x14ac:dyDescent="0.25">
      <c r="A14921"/>
      <c r="B14921"/>
      <c r="C14921"/>
      <c r="D14921"/>
    </row>
    <row r="14922" spans="1:4" x14ac:dyDescent="0.25">
      <c r="A14922"/>
      <c r="B14922"/>
      <c r="C14922"/>
      <c r="D14922"/>
    </row>
    <row r="14923" spans="1:4" x14ac:dyDescent="0.25">
      <c r="A14923"/>
      <c r="B14923"/>
      <c r="C14923"/>
      <c r="D14923"/>
    </row>
    <row r="14924" spans="1:4" x14ac:dyDescent="0.25">
      <c r="A14924"/>
      <c r="B14924"/>
      <c r="C14924"/>
      <c r="D14924"/>
    </row>
    <row r="14925" spans="1:4" x14ac:dyDescent="0.25">
      <c r="A14925"/>
      <c r="B14925"/>
      <c r="C14925"/>
      <c r="D14925"/>
    </row>
    <row r="14926" spans="1:4" x14ac:dyDescent="0.25">
      <c r="A14926"/>
      <c r="B14926"/>
      <c r="C14926"/>
      <c r="D14926"/>
    </row>
    <row r="14927" spans="1:4" x14ac:dyDescent="0.25">
      <c r="A14927"/>
      <c r="B14927"/>
      <c r="C14927"/>
      <c r="D14927"/>
    </row>
    <row r="14928" spans="1:4" x14ac:dyDescent="0.25">
      <c r="A14928"/>
      <c r="B14928"/>
      <c r="C14928"/>
      <c r="D14928"/>
    </row>
    <row r="14929" spans="1:4" x14ac:dyDescent="0.25">
      <c r="A14929"/>
      <c r="B14929"/>
      <c r="C14929"/>
      <c r="D14929"/>
    </row>
    <row r="14930" spans="1:4" x14ac:dyDescent="0.25">
      <c r="A14930"/>
      <c r="B14930"/>
      <c r="C14930"/>
      <c r="D14930"/>
    </row>
    <row r="14931" spans="1:4" x14ac:dyDescent="0.25">
      <c r="A14931"/>
      <c r="B14931"/>
      <c r="C14931"/>
      <c r="D14931"/>
    </row>
    <row r="14932" spans="1:4" x14ac:dyDescent="0.25">
      <c r="A14932"/>
      <c r="B14932"/>
      <c r="C14932"/>
      <c r="D14932"/>
    </row>
    <row r="14933" spans="1:4" x14ac:dyDescent="0.25">
      <c r="A14933"/>
      <c r="B14933"/>
      <c r="C14933"/>
      <c r="D14933"/>
    </row>
    <row r="14934" spans="1:4" x14ac:dyDescent="0.25">
      <c r="A14934"/>
      <c r="B14934"/>
      <c r="C14934"/>
      <c r="D14934"/>
    </row>
    <row r="14935" spans="1:4" x14ac:dyDescent="0.25">
      <c r="A14935"/>
      <c r="B14935"/>
      <c r="C14935"/>
      <c r="D14935"/>
    </row>
    <row r="14936" spans="1:4" x14ac:dyDescent="0.25">
      <c r="A14936"/>
      <c r="B14936"/>
      <c r="C14936"/>
      <c r="D14936"/>
    </row>
    <row r="14937" spans="1:4" x14ac:dyDescent="0.25">
      <c r="A14937"/>
      <c r="B14937"/>
      <c r="C14937"/>
      <c r="D14937"/>
    </row>
    <row r="14938" spans="1:4" x14ac:dyDescent="0.25">
      <c r="A14938"/>
      <c r="B14938"/>
      <c r="C14938"/>
      <c r="D14938"/>
    </row>
    <row r="14939" spans="1:4" x14ac:dyDescent="0.25">
      <c r="A14939"/>
      <c r="B14939"/>
      <c r="C14939"/>
      <c r="D14939"/>
    </row>
    <row r="14940" spans="1:4" x14ac:dyDescent="0.25">
      <c r="A14940"/>
      <c r="B14940"/>
      <c r="C14940"/>
      <c r="D14940"/>
    </row>
    <row r="14941" spans="1:4" x14ac:dyDescent="0.25">
      <c r="A14941"/>
      <c r="B14941"/>
      <c r="C14941"/>
      <c r="D14941"/>
    </row>
    <row r="14942" spans="1:4" x14ac:dyDescent="0.25">
      <c r="A14942"/>
      <c r="B14942"/>
      <c r="C14942"/>
      <c r="D14942"/>
    </row>
    <row r="14943" spans="1:4" x14ac:dyDescent="0.25">
      <c r="A14943"/>
      <c r="B14943"/>
      <c r="C14943"/>
      <c r="D14943"/>
    </row>
    <row r="14944" spans="1:4" x14ac:dyDescent="0.25">
      <c r="A14944"/>
      <c r="B14944"/>
      <c r="C14944"/>
      <c r="D14944"/>
    </row>
    <row r="14945" spans="1:4" x14ac:dyDescent="0.25">
      <c r="A14945"/>
      <c r="B14945"/>
      <c r="C14945"/>
      <c r="D14945"/>
    </row>
    <row r="14946" spans="1:4" x14ac:dyDescent="0.25">
      <c r="A14946"/>
      <c r="B14946"/>
      <c r="C14946"/>
      <c r="D14946"/>
    </row>
    <row r="14947" spans="1:4" x14ac:dyDescent="0.25">
      <c r="A14947"/>
      <c r="B14947"/>
      <c r="C14947"/>
      <c r="D14947"/>
    </row>
    <row r="14948" spans="1:4" x14ac:dyDescent="0.25">
      <c r="A14948"/>
      <c r="B14948"/>
      <c r="C14948"/>
      <c r="D14948"/>
    </row>
    <row r="14949" spans="1:4" x14ac:dyDescent="0.25">
      <c r="A14949"/>
      <c r="B14949"/>
      <c r="C14949"/>
      <c r="D14949"/>
    </row>
    <row r="14950" spans="1:4" x14ac:dyDescent="0.25">
      <c r="A14950"/>
      <c r="B14950"/>
      <c r="C14950"/>
      <c r="D14950"/>
    </row>
    <row r="14951" spans="1:4" x14ac:dyDescent="0.25">
      <c r="A14951"/>
      <c r="B14951"/>
      <c r="C14951"/>
      <c r="D14951"/>
    </row>
    <row r="14952" spans="1:4" x14ac:dyDescent="0.25">
      <c r="A14952"/>
      <c r="B14952"/>
      <c r="C14952"/>
      <c r="D14952"/>
    </row>
    <row r="14953" spans="1:4" x14ac:dyDescent="0.25">
      <c r="A14953"/>
      <c r="B14953"/>
      <c r="C14953"/>
      <c r="D14953"/>
    </row>
    <row r="14954" spans="1:4" x14ac:dyDescent="0.25">
      <c r="A14954"/>
      <c r="B14954"/>
      <c r="C14954"/>
      <c r="D14954"/>
    </row>
    <row r="14955" spans="1:4" x14ac:dyDescent="0.25">
      <c r="A14955"/>
      <c r="B14955"/>
      <c r="C14955"/>
      <c r="D14955"/>
    </row>
    <row r="14956" spans="1:4" x14ac:dyDescent="0.25">
      <c r="A14956"/>
      <c r="B14956"/>
      <c r="C14956"/>
      <c r="D14956"/>
    </row>
    <row r="14957" spans="1:4" x14ac:dyDescent="0.25">
      <c r="A14957"/>
      <c r="B14957"/>
      <c r="C14957"/>
      <c r="D14957"/>
    </row>
    <row r="14958" spans="1:4" x14ac:dyDescent="0.25">
      <c r="A14958"/>
      <c r="B14958"/>
      <c r="C14958"/>
      <c r="D14958"/>
    </row>
    <row r="14959" spans="1:4" x14ac:dyDescent="0.25">
      <c r="A14959"/>
      <c r="B14959"/>
      <c r="C14959"/>
      <c r="D14959"/>
    </row>
    <row r="14960" spans="1:4" x14ac:dyDescent="0.25">
      <c r="A14960"/>
      <c r="B14960"/>
      <c r="C14960"/>
      <c r="D14960"/>
    </row>
    <row r="14961" spans="1:4" x14ac:dyDescent="0.25">
      <c r="A14961"/>
      <c r="B14961"/>
      <c r="C14961"/>
      <c r="D14961"/>
    </row>
    <row r="14962" spans="1:4" x14ac:dyDescent="0.25">
      <c r="A14962"/>
      <c r="B14962"/>
      <c r="C14962"/>
      <c r="D14962"/>
    </row>
    <row r="14963" spans="1:4" x14ac:dyDescent="0.25">
      <c r="A14963"/>
      <c r="B14963"/>
      <c r="C14963"/>
      <c r="D14963"/>
    </row>
    <row r="14964" spans="1:4" x14ac:dyDescent="0.25">
      <c r="A14964"/>
      <c r="B14964"/>
      <c r="C14964"/>
      <c r="D14964"/>
    </row>
    <row r="14965" spans="1:4" x14ac:dyDescent="0.25">
      <c r="A14965"/>
      <c r="B14965"/>
      <c r="C14965"/>
      <c r="D14965"/>
    </row>
    <row r="14966" spans="1:4" x14ac:dyDescent="0.25">
      <c r="A14966"/>
      <c r="B14966"/>
      <c r="C14966"/>
      <c r="D14966"/>
    </row>
    <row r="14967" spans="1:4" x14ac:dyDescent="0.25">
      <c r="A14967"/>
      <c r="B14967"/>
      <c r="C14967"/>
      <c r="D14967"/>
    </row>
    <row r="14968" spans="1:4" x14ac:dyDescent="0.25">
      <c r="A14968"/>
      <c r="B14968"/>
      <c r="C14968"/>
      <c r="D14968"/>
    </row>
    <row r="14969" spans="1:4" x14ac:dyDescent="0.25">
      <c r="A14969"/>
      <c r="B14969"/>
      <c r="C14969"/>
      <c r="D14969"/>
    </row>
    <row r="14970" spans="1:4" x14ac:dyDescent="0.25">
      <c r="A14970"/>
      <c r="B14970"/>
      <c r="C14970"/>
      <c r="D14970"/>
    </row>
    <row r="14971" spans="1:4" x14ac:dyDescent="0.25">
      <c r="A14971"/>
      <c r="B14971"/>
      <c r="C14971"/>
      <c r="D14971"/>
    </row>
    <row r="14972" spans="1:4" x14ac:dyDescent="0.25">
      <c r="A14972"/>
      <c r="B14972"/>
      <c r="C14972"/>
      <c r="D14972"/>
    </row>
    <row r="14973" spans="1:4" x14ac:dyDescent="0.25">
      <c r="A14973"/>
      <c r="B14973"/>
      <c r="C14973"/>
      <c r="D14973"/>
    </row>
    <row r="14974" spans="1:4" x14ac:dyDescent="0.25">
      <c r="A14974"/>
      <c r="B14974"/>
      <c r="C14974"/>
      <c r="D14974"/>
    </row>
    <row r="14975" spans="1:4" x14ac:dyDescent="0.25">
      <c r="A14975"/>
      <c r="B14975"/>
      <c r="C14975"/>
      <c r="D14975"/>
    </row>
    <row r="14976" spans="1:4" x14ac:dyDescent="0.25">
      <c r="A14976"/>
      <c r="B14976"/>
      <c r="C14976"/>
      <c r="D14976"/>
    </row>
    <row r="14977" spans="1:4" x14ac:dyDescent="0.25">
      <c r="A14977"/>
      <c r="B14977"/>
      <c r="C14977"/>
      <c r="D14977"/>
    </row>
    <row r="14978" spans="1:4" x14ac:dyDescent="0.25">
      <c r="A14978"/>
      <c r="B14978"/>
      <c r="C14978"/>
      <c r="D14978"/>
    </row>
    <row r="14979" spans="1:4" x14ac:dyDescent="0.25">
      <c r="A14979"/>
      <c r="B14979"/>
      <c r="C14979"/>
      <c r="D14979"/>
    </row>
    <row r="14980" spans="1:4" x14ac:dyDescent="0.25">
      <c r="A14980"/>
      <c r="B14980"/>
      <c r="C14980"/>
      <c r="D14980"/>
    </row>
    <row r="14981" spans="1:4" x14ac:dyDescent="0.25">
      <c r="A14981"/>
      <c r="B14981"/>
      <c r="C14981"/>
      <c r="D14981"/>
    </row>
    <row r="14982" spans="1:4" x14ac:dyDescent="0.25">
      <c r="A14982"/>
      <c r="B14982"/>
      <c r="C14982"/>
      <c r="D14982"/>
    </row>
    <row r="14983" spans="1:4" x14ac:dyDescent="0.25">
      <c r="A14983"/>
      <c r="B14983"/>
      <c r="C14983"/>
      <c r="D14983"/>
    </row>
    <row r="14984" spans="1:4" x14ac:dyDescent="0.25">
      <c r="A14984"/>
      <c r="B14984"/>
      <c r="C14984"/>
      <c r="D14984"/>
    </row>
    <row r="14985" spans="1:4" x14ac:dyDescent="0.25">
      <c r="A14985"/>
      <c r="B14985"/>
      <c r="C14985"/>
      <c r="D14985"/>
    </row>
    <row r="14986" spans="1:4" x14ac:dyDescent="0.25">
      <c r="A14986"/>
      <c r="B14986"/>
      <c r="C14986"/>
      <c r="D14986"/>
    </row>
    <row r="14987" spans="1:4" x14ac:dyDescent="0.25">
      <c r="A14987"/>
      <c r="B14987"/>
      <c r="C14987"/>
      <c r="D14987"/>
    </row>
    <row r="14988" spans="1:4" x14ac:dyDescent="0.25">
      <c r="A14988"/>
      <c r="B14988"/>
      <c r="C14988"/>
      <c r="D14988"/>
    </row>
    <row r="14989" spans="1:4" x14ac:dyDescent="0.25">
      <c r="A14989"/>
      <c r="B14989"/>
      <c r="C14989"/>
      <c r="D14989"/>
    </row>
    <row r="14990" spans="1:4" x14ac:dyDescent="0.25">
      <c r="A14990"/>
      <c r="B14990"/>
      <c r="C14990"/>
      <c r="D14990"/>
    </row>
    <row r="14991" spans="1:4" x14ac:dyDescent="0.25">
      <c r="A14991"/>
      <c r="B14991"/>
      <c r="C14991"/>
      <c r="D14991"/>
    </row>
    <row r="14992" spans="1:4" x14ac:dyDescent="0.25">
      <c r="A14992"/>
      <c r="B14992"/>
      <c r="C14992"/>
      <c r="D14992"/>
    </row>
    <row r="14993" spans="1:4" x14ac:dyDescent="0.25">
      <c r="A14993"/>
      <c r="B14993"/>
      <c r="C14993"/>
      <c r="D14993"/>
    </row>
    <row r="14994" spans="1:4" x14ac:dyDescent="0.25">
      <c r="A14994"/>
      <c r="B14994"/>
      <c r="C14994"/>
      <c r="D14994"/>
    </row>
    <row r="14995" spans="1:4" x14ac:dyDescent="0.25">
      <c r="A14995"/>
      <c r="B14995"/>
      <c r="C14995"/>
      <c r="D14995"/>
    </row>
    <row r="14996" spans="1:4" x14ac:dyDescent="0.25">
      <c r="A14996"/>
      <c r="B14996"/>
      <c r="C14996"/>
      <c r="D14996"/>
    </row>
    <row r="14997" spans="1:4" x14ac:dyDescent="0.25">
      <c r="A14997"/>
      <c r="B14997"/>
      <c r="C14997"/>
      <c r="D14997"/>
    </row>
    <row r="14998" spans="1:4" x14ac:dyDescent="0.25">
      <c r="A14998"/>
      <c r="B14998"/>
      <c r="C14998"/>
      <c r="D14998"/>
    </row>
    <row r="14999" spans="1:4" x14ac:dyDescent="0.25">
      <c r="A14999"/>
      <c r="B14999"/>
      <c r="C14999"/>
      <c r="D14999"/>
    </row>
    <row r="15000" spans="1:4" x14ac:dyDescent="0.25">
      <c r="A15000"/>
      <c r="B15000"/>
      <c r="C15000"/>
      <c r="D15000"/>
    </row>
    <row r="15001" spans="1:4" x14ac:dyDescent="0.25">
      <c r="A15001"/>
      <c r="B15001"/>
      <c r="C15001"/>
      <c r="D15001"/>
    </row>
    <row r="15002" spans="1:4" x14ac:dyDescent="0.25">
      <c r="A15002"/>
      <c r="B15002"/>
      <c r="C15002"/>
      <c r="D15002"/>
    </row>
    <row r="15003" spans="1:4" x14ac:dyDescent="0.25">
      <c r="A15003"/>
      <c r="B15003"/>
      <c r="C15003"/>
      <c r="D15003"/>
    </row>
    <row r="15004" spans="1:4" x14ac:dyDescent="0.25">
      <c r="A15004"/>
      <c r="B15004"/>
      <c r="C15004"/>
      <c r="D15004"/>
    </row>
    <row r="15005" spans="1:4" x14ac:dyDescent="0.25">
      <c r="A15005"/>
      <c r="B15005"/>
      <c r="C15005"/>
      <c r="D15005"/>
    </row>
    <row r="15006" spans="1:4" x14ac:dyDescent="0.25">
      <c r="A15006"/>
      <c r="B15006"/>
      <c r="C15006"/>
      <c r="D15006"/>
    </row>
    <row r="15007" spans="1:4" x14ac:dyDescent="0.25">
      <c r="A15007"/>
      <c r="B15007"/>
      <c r="C15007"/>
      <c r="D15007"/>
    </row>
    <row r="15008" spans="1:4" x14ac:dyDescent="0.25">
      <c r="A15008"/>
      <c r="B15008"/>
      <c r="C15008"/>
      <c r="D15008"/>
    </row>
    <row r="15009" spans="1:4" x14ac:dyDescent="0.25">
      <c r="A15009"/>
      <c r="B15009"/>
      <c r="C15009"/>
      <c r="D15009"/>
    </row>
    <row r="15010" spans="1:4" x14ac:dyDescent="0.25">
      <c r="A15010"/>
      <c r="B15010"/>
      <c r="C15010"/>
      <c r="D15010"/>
    </row>
    <row r="15011" spans="1:4" x14ac:dyDescent="0.25">
      <c r="A15011"/>
      <c r="B15011"/>
      <c r="C15011"/>
      <c r="D15011"/>
    </row>
    <row r="15012" spans="1:4" x14ac:dyDescent="0.25">
      <c r="A15012"/>
      <c r="B15012"/>
      <c r="C15012"/>
      <c r="D15012"/>
    </row>
    <row r="15013" spans="1:4" x14ac:dyDescent="0.25">
      <c r="A15013"/>
      <c r="B15013"/>
      <c r="C15013"/>
      <c r="D15013"/>
    </row>
    <row r="15014" spans="1:4" x14ac:dyDescent="0.25">
      <c r="A15014"/>
      <c r="B15014"/>
      <c r="C15014"/>
      <c r="D15014"/>
    </row>
    <row r="15015" spans="1:4" x14ac:dyDescent="0.25">
      <c r="A15015"/>
      <c r="B15015"/>
      <c r="C15015"/>
      <c r="D15015"/>
    </row>
    <row r="15016" spans="1:4" x14ac:dyDescent="0.25">
      <c r="A15016"/>
      <c r="B15016"/>
      <c r="C15016"/>
      <c r="D15016"/>
    </row>
    <row r="15017" spans="1:4" x14ac:dyDescent="0.25">
      <c r="A15017"/>
      <c r="B15017"/>
      <c r="C15017"/>
      <c r="D15017"/>
    </row>
    <row r="15018" spans="1:4" x14ac:dyDescent="0.25">
      <c r="A15018"/>
      <c r="B15018"/>
      <c r="C15018"/>
      <c r="D15018"/>
    </row>
    <row r="15019" spans="1:4" x14ac:dyDescent="0.25">
      <c r="A15019"/>
      <c r="B15019"/>
      <c r="C15019"/>
      <c r="D15019"/>
    </row>
    <row r="15020" spans="1:4" x14ac:dyDescent="0.25">
      <c r="A15020"/>
      <c r="B15020"/>
      <c r="C15020"/>
      <c r="D15020"/>
    </row>
    <row r="15021" spans="1:4" x14ac:dyDescent="0.25">
      <c r="A15021"/>
      <c r="B15021"/>
      <c r="C15021"/>
      <c r="D15021"/>
    </row>
    <row r="15022" spans="1:4" x14ac:dyDescent="0.25">
      <c r="A15022"/>
      <c r="B15022"/>
      <c r="C15022"/>
      <c r="D15022"/>
    </row>
    <row r="15023" spans="1:4" x14ac:dyDescent="0.25">
      <c r="A15023"/>
      <c r="B15023"/>
      <c r="C15023"/>
      <c r="D15023"/>
    </row>
    <row r="15024" spans="1:4" x14ac:dyDescent="0.25">
      <c r="A15024"/>
      <c r="B15024"/>
      <c r="C15024"/>
      <c r="D15024"/>
    </row>
    <row r="15025" spans="1:4" x14ac:dyDescent="0.25">
      <c r="A15025"/>
      <c r="B15025"/>
      <c r="C15025"/>
      <c r="D15025"/>
    </row>
    <row r="15026" spans="1:4" x14ac:dyDescent="0.25">
      <c r="A15026"/>
      <c r="B15026"/>
      <c r="C15026"/>
      <c r="D15026"/>
    </row>
    <row r="15027" spans="1:4" x14ac:dyDescent="0.25">
      <c r="A15027"/>
      <c r="B15027"/>
      <c r="C15027"/>
      <c r="D15027"/>
    </row>
    <row r="15028" spans="1:4" x14ac:dyDescent="0.25">
      <c r="A15028"/>
      <c r="B15028"/>
      <c r="C15028"/>
      <c r="D15028"/>
    </row>
    <row r="15029" spans="1:4" x14ac:dyDescent="0.25">
      <c r="A15029"/>
      <c r="B15029"/>
      <c r="C15029"/>
      <c r="D15029"/>
    </row>
    <row r="15030" spans="1:4" x14ac:dyDescent="0.25">
      <c r="A15030"/>
      <c r="B15030"/>
      <c r="C15030"/>
      <c r="D15030"/>
    </row>
    <row r="15031" spans="1:4" x14ac:dyDescent="0.25">
      <c r="A15031"/>
      <c r="B15031"/>
      <c r="C15031"/>
      <c r="D15031"/>
    </row>
    <row r="15032" spans="1:4" x14ac:dyDescent="0.25">
      <c r="A15032"/>
      <c r="B15032"/>
      <c r="C15032"/>
      <c r="D15032"/>
    </row>
    <row r="15033" spans="1:4" x14ac:dyDescent="0.25">
      <c r="A15033"/>
      <c r="B15033"/>
      <c r="C15033"/>
      <c r="D15033"/>
    </row>
    <row r="15034" spans="1:4" x14ac:dyDescent="0.25">
      <c r="A15034"/>
      <c r="B15034"/>
      <c r="C15034"/>
      <c r="D15034"/>
    </row>
    <row r="15035" spans="1:4" x14ac:dyDescent="0.25">
      <c r="A15035"/>
      <c r="B15035"/>
      <c r="C15035"/>
      <c r="D15035"/>
    </row>
    <row r="15036" spans="1:4" x14ac:dyDescent="0.25">
      <c r="A15036"/>
      <c r="B15036"/>
      <c r="C15036"/>
      <c r="D15036"/>
    </row>
    <row r="15037" spans="1:4" x14ac:dyDescent="0.25">
      <c r="A15037"/>
      <c r="B15037"/>
      <c r="C15037"/>
      <c r="D15037"/>
    </row>
    <row r="15038" spans="1:4" x14ac:dyDescent="0.25">
      <c r="A15038"/>
      <c r="B15038"/>
      <c r="C15038"/>
      <c r="D15038"/>
    </row>
    <row r="15039" spans="1:4" x14ac:dyDescent="0.25">
      <c r="A15039"/>
      <c r="B15039"/>
      <c r="C15039"/>
      <c r="D15039"/>
    </row>
    <row r="15040" spans="1:4" x14ac:dyDescent="0.25">
      <c r="A15040"/>
      <c r="B15040"/>
      <c r="C15040"/>
      <c r="D15040"/>
    </row>
    <row r="15041" spans="1:4" x14ac:dyDescent="0.25">
      <c r="A15041"/>
      <c r="B15041"/>
      <c r="C15041"/>
      <c r="D15041"/>
    </row>
    <row r="15042" spans="1:4" x14ac:dyDescent="0.25">
      <c r="A15042"/>
      <c r="B15042"/>
      <c r="C15042"/>
      <c r="D15042"/>
    </row>
    <row r="15043" spans="1:4" x14ac:dyDescent="0.25">
      <c r="A15043"/>
      <c r="B15043"/>
      <c r="C15043"/>
      <c r="D15043"/>
    </row>
    <row r="15044" spans="1:4" x14ac:dyDescent="0.25">
      <c r="A15044"/>
      <c r="B15044"/>
      <c r="C15044"/>
      <c r="D15044"/>
    </row>
    <row r="15045" spans="1:4" x14ac:dyDescent="0.25">
      <c r="A15045"/>
      <c r="B15045"/>
      <c r="C15045"/>
      <c r="D15045"/>
    </row>
    <row r="15046" spans="1:4" x14ac:dyDescent="0.25">
      <c r="A15046"/>
      <c r="B15046"/>
      <c r="C15046"/>
      <c r="D15046"/>
    </row>
    <row r="15047" spans="1:4" x14ac:dyDescent="0.25">
      <c r="A15047"/>
      <c r="B15047"/>
      <c r="C15047"/>
      <c r="D15047"/>
    </row>
    <row r="15048" spans="1:4" x14ac:dyDescent="0.25">
      <c r="A15048"/>
      <c r="B15048"/>
      <c r="C15048"/>
      <c r="D15048"/>
    </row>
    <row r="15049" spans="1:4" x14ac:dyDescent="0.25">
      <c r="A15049"/>
      <c r="B15049"/>
      <c r="C15049"/>
      <c r="D15049"/>
    </row>
    <row r="15050" spans="1:4" x14ac:dyDescent="0.25">
      <c r="A15050"/>
      <c r="B15050"/>
      <c r="C15050"/>
      <c r="D15050"/>
    </row>
    <row r="15051" spans="1:4" x14ac:dyDescent="0.25">
      <c r="A15051"/>
      <c r="B15051"/>
      <c r="C15051"/>
      <c r="D15051"/>
    </row>
    <row r="15052" spans="1:4" x14ac:dyDescent="0.25">
      <c r="A15052"/>
      <c r="B15052"/>
      <c r="C15052"/>
      <c r="D15052"/>
    </row>
    <row r="15053" spans="1:4" x14ac:dyDescent="0.25">
      <c r="A15053"/>
      <c r="B15053"/>
      <c r="C15053"/>
      <c r="D15053"/>
    </row>
    <row r="15054" spans="1:4" x14ac:dyDescent="0.25">
      <c r="A15054"/>
      <c r="B15054"/>
      <c r="C15054"/>
      <c r="D15054"/>
    </row>
    <row r="15055" spans="1:4" x14ac:dyDescent="0.25">
      <c r="A15055"/>
      <c r="B15055"/>
      <c r="C15055"/>
      <c r="D15055"/>
    </row>
    <row r="15056" spans="1:4" x14ac:dyDescent="0.25">
      <c r="A15056"/>
      <c r="B15056"/>
      <c r="C15056"/>
      <c r="D15056"/>
    </row>
    <row r="15057" spans="1:4" x14ac:dyDescent="0.25">
      <c r="A15057"/>
      <c r="B15057"/>
      <c r="C15057"/>
      <c r="D15057"/>
    </row>
    <row r="15058" spans="1:4" x14ac:dyDescent="0.25">
      <c r="A15058"/>
      <c r="B15058"/>
      <c r="C15058"/>
      <c r="D15058"/>
    </row>
    <row r="15059" spans="1:4" x14ac:dyDescent="0.25">
      <c r="A15059"/>
      <c r="B15059"/>
      <c r="C15059"/>
      <c r="D15059"/>
    </row>
    <row r="15060" spans="1:4" x14ac:dyDescent="0.25">
      <c r="A15060"/>
      <c r="B15060"/>
      <c r="C15060"/>
      <c r="D15060"/>
    </row>
    <row r="15061" spans="1:4" x14ac:dyDescent="0.25">
      <c r="A15061"/>
      <c r="B15061"/>
      <c r="C15061"/>
      <c r="D15061"/>
    </row>
    <row r="15062" spans="1:4" x14ac:dyDescent="0.25">
      <c r="A15062"/>
      <c r="B15062"/>
      <c r="C15062"/>
      <c r="D15062"/>
    </row>
    <row r="15063" spans="1:4" x14ac:dyDescent="0.25">
      <c r="A15063"/>
      <c r="B15063"/>
      <c r="C15063"/>
      <c r="D15063"/>
    </row>
    <row r="15064" spans="1:4" x14ac:dyDescent="0.25">
      <c r="A15064"/>
      <c r="B15064"/>
      <c r="C15064"/>
      <c r="D15064"/>
    </row>
    <row r="15065" spans="1:4" x14ac:dyDescent="0.25">
      <c r="A15065"/>
      <c r="B15065"/>
      <c r="C15065"/>
      <c r="D15065"/>
    </row>
    <row r="15066" spans="1:4" x14ac:dyDescent="0.25">
      <c r="A15066"/>
      <c r="B15066"/>
      <c r="C15066"/>
      <c r="D15066"/>
    </row>
    <row r="15067" spans="1:4" x14ac:dyDescent="0.25">
      <c r="A15067"/>
      <c r="B15067"/>
      <c r="C15067"/>
      <c r="D15067"/>
    </row>
    <row r="15068" spans="1:4" x14ac:dyDescent="0.25">
      <c r="A15068"/>
      <c r="B15068"/>
      <c r="C15068"/>
      <c r="D15068"/>
    </row>
    <row r="15069" spans="1:4" x14ac:dyDescent="0.25">
      <c r="A15069"/>
      <c r="B15069"/>
      <c r="C15069"/>
      <c r="D15069"/>
    </row>
    <row r="15070" spans="1:4" x14ac:dyDescent="0.25">
      <c r="A15070"/>
      <c r="B15070"/>
      <c r="C15070"/>
      <c r="D15070"/>
    </row>
    <row r="15071" spans="1:4" x14ac:dyDescent="0.25">
      <c r="A15071"/>
      <c r="B15071"/>
      <c r="C15071"/>
      <c r="D15071"/>
    </row>
    <row r="15072" spans="1:4" x14ac:dyDescent="0.25">
      <c r="A15072"/>
      <c r="B15072"/>
      <c r="C15072"/>
      <c r="D15072"/>
    </row>
    <row r="15073" spans="1:4" x14ac:dyDescent="0.25">
      <c r="A15073"/>
      <c r="B15073"/>
      <c r="C15073"/>
      <c r="D15073"/>
    </row>
    <row r="15074" spans="1:4" x14ac:dyDescent="0.25">
      <c r="A15074"/>
      <c r="B15074"/>
      <c r="C15074"/>
      <c r="D15074"/>
    </row>
    <row r="15075" spans="1:4" x14ac:dyDescent="0.25">
      <c r="A15075"/>
      <c r="B15075"/>
      <c r="C15075"/>
      <c r="D15075"/>
    </row>
    <row r="15076" spans="1:4" x14ac:dyDescent="0.25">
      <c r="A15076"/>
      <c r="B15076"/>
      <c r="C15076"/>
      <c r="D15076"/>
    </row>
    <row r="15077" spans="1:4" x14ac:dyDescent="0.25">
      <c r="A15077"/>
      <c r="B15077"/>
      <c r="C15077"/>
      <c r="D15077"/>
    </row>
    <row r="15078" spans="1:4" x14ac:dyDescent="0.25">
      <c r="A15078"/>
      <c r="B15078"/>
      <c r="C15078"/>
      <c r="D15078"/>
    </row>
    <row r="15079" spans="1:4" x14ac:dyDescent="0.25">
      <c r="A15079"/>
      <c r="B15079"/>
      <c r="C15079"/>
      <c r="D15079"/>
    </row>
    <row r="15080" spans="1:4" x14ac:dyDescent="0.25">
      <c r="A15080"/>
      <c r="B15080"/>
      <c r="C15080"/>
      <c r="D15080"/>
    </row>
    <row r="15081" spans="1:4" x14ac:dyDescent="0.25">
      <c r="A15081"/>
      <c r="B15081"/>
      <c r="C15081"/>
      <c r="D15081"/>
    </row>
    <row r="15082" spans="1:4" x14ac:dyDescent="0.25">
      <c r="A15082"/>
      <c r="B15082"/>
      <c r="C15082"/>
      <c r="D15082"/>
    </row>
    <row r="15083" spans="1:4" x14ac:dyDescent="0.25">
      <c r="A15083"/>
      <c r="B15083"/>
      <c r="C15083"/>
      <c r="D15083"/>
    </row>
    <row r="15084" spans="1:4" x14ac:dyDescent="0.25">
      <c r="A15084"/>
      <c r="B15084"/>
      <c r="C15084"/>
      <c r="D15084"/>
    </row>
    <row r="15085" spans="1:4" x14ac:dyDescent="0.25">
      <c r="A15085"/>
      <c r="B15085"/>
      <c r="C15085"/>
      <c r="D15085"/>
    </row>
    <row r="15086" spans="1:4" x14ac:dyDescent="0.25">
      <c r="A15086"/>
      <c r="B15086"/>
      <c r="C15086"/>
      <c r="D15086"/>
    </row>
    <row r="15087" spans="1:4" x14ac:dyDescent="0.25">
      <c r="A15087"/>
      <c r="B15087"/>
      <c r="C15087"/>
      <c r="D15087"/>
    </row>
    <row r="15088" spans="1:4" x14ac:dyDescent="0.25">
      <c r="A15088"/>
      <c r="B15088"/>
      <c r="C15088"/>
      <c r="D15088"/>
    </row>
    <row r="15089" spans="1:4" x14ac:dyDescent="0.25">
      <c r="A15089"/>
      <c r="B15089"/>
      <c r="C15089"/>
      <c r="D15089"/>
    </row>
    <row r="15090" spans="1:4" x14ac:dyDescent="0.25">
      <c r="A15090"/>
      <c r="B15090"/>
      <c r="C15090"/>
      <c r="D15090"/>
    </row>
    <row r="15091" spans="1:4" x14ac:dyDescent="0.25">
      <c r="A15091"/>
      <c r="B15091"/>
      <c r="C15091"/>
      <c r="D15091"/>
    </row>
    <row r="15092" spans="1:4" x14ac:dyDescent="0.25">
      <c r="A15092"/>
      <c r="B15092"/>
      <c r="C15092"/>
      <c r="D15092"/>
    </row>
    <row r="15093" spans="1:4" x14ac:dyDescent="0.25">
      <c r="A15093"/>
      <c r="B15093"/>
      <c r="C15093"/>
      <c r="D15093"/>
    </row>
    <row r="15094" spans="1:4" x14ac:dyDescent="0.25">
      <c r="A15094"/>
      <c r="B15094"/>
      <c r="C15094"/>
      <c r="D15094"/>
    </row>
    <row r="15095" spans="1:4" x14ac:dyDescent="0.25">
      <c r="A15095"/>
      <c r="B15095"/>
      <c r="C15095"/>
      <c r="D15095"/>
    </row>
    <row r="15096" spans="1:4" x14ac:dyDescent="0.25">
      <c r="A15096"/>
      <c r="B15096"/>
      <c r="C15096"/>
      <c r="D15096"/>
    </row>
    <row r="15097" spans="1:4" x14ac:dyDescent="0.25">
      <c r="A15097"/>
      <c r="B15097"/>
      <c r="C15097"/>
      <c r="D15097"/>
    </row>
    <row r="15098" spans="1:4" x14ac:dyDescent="0.25">
      <c r="A15098"/>
      <c r="B15098"/>
      <c r="C15098"/>
      <c r="D15098"/>
    </row>
    <row r="15099" spans="1:4" x14ac:dyDescent="0.25">
      <c r="A15099"/>
      <c r="B15099"/>
      <c r="C15099"/>
      <c r="D15099"/>
    </row>
    <row r="15100" spans="1:4" x14ac:dyDescent="0.25">
      <c r="A15100"/>
      <c r="B15100"/>
      <c r="C15100"/>
      <c r="D15100"/>
    </row>
    <row r="15101" spans="1:4" x14ac:dyDescent="0.25">
      <c r="A15101"/>
      <c r="B15101"/>
      <c r="C15101"/>
      <c r="D15101"/>
    </row>
    <row r="15102" spans="1:4" x14ac:dyDescent="0.25">
      <c r="A15102"/>
      <c r="B15102"/>
      <c r="C15102"/>
      <c r="D15102"/>
    </row>
    <row r="15103" spans="1:4" x14ac:dyDescent="0.25">
      <c r="A15103"/>
      <c r="B15103"/>
      <c r="C15103"/>
      <c r="D15103"/>
    </row>
    <row r="15104" spans="1:4" x14ac:dyDescent="0.25">
      <c r="A15104"/>
      <c r="B15104"/>
      <c r="C15104"/>
      <c r="D15104"/>
    </row>
    <row r="15105" spans="1:4" x14ac:dyDescent="0.25">
      <c r="A15105"/>
      <c r="B15105"/>
      <c r="C15105"/>
      <c r="D15105"/>
    </row>
    <row r="15106" spans="1:4" x14ac:dyDescent="0.25">
      <c r="A15106"/>
      <c r="B15106"/>
      <c r="C15106"/>
      <c r="D15106"/>
    </row>
    <row r="15107" spans="1:4" x14ac:dyDescent="0.25">
      <c r="A15107"/>
      <c r="B15107"/>
      <c r="C15107"/>
      <c r="D15107"/>
    </row>
    <row r="15108" spans="1:4" x14ac:dyDescent="0.25">
      <c r="A15108"/>
      <c r="B15108"/>
      <c r="C15108"/>
      <c r="D15108"/>
    </row>
    <row r="15109" spans="1:4" x14ac:dyDescent="0.25">
      <c r="A15109"/>
      <c r="B15109"/>
      <c r="C15109"/>
      <c r="D15109"/>
    </row>
    <row r="15110" spans="1:4" x14ac:dyDescent="0.25">
      <c r="A15110"/>
      <c r="B15110"/>
      <c r="C15110"/>
      <c r="D15110"/>
    </row>
    <row r="15111" spans="1:4" x14ac:dyDescent="0.25">
      <c r="A15111"/>
      <c r="B15111"/>
      <c r="C15111"/>
      <c r="D15111"/>
    </row>
    <row r="15112" spans="1:4" x14ac:dyDescent="0.25">
      <c r="A15112"/>
      <c r="B15112"/>
      <c r="C15112"/>
      <c r="D15112"/>
    </row>
    <row r="15113" spans="1:4" x14ac:dyDescent="0.25">
      <c r="A15113"/>
      <c r="B15113"/>
      <c r="C15113"/>
      <c r="D15113"/>
    </row>
    <row r="15114" spans="1:4" x14ac:dyDescent="0.25">
      <c r="A15114"/>
      <c r="B15114"/>
      <c r="C15114"/>
      <c r="D15114"/>
    </row>
    <row r="15115" spans="1:4" x14ac:dyDescent="0.25">
      <c r="A15115"/>
      <c r="B15115"/>
      <c r="C15115"/>
      <c r="D15115"/>
    </row>
    <row r="15116" spans="1:4" x14ac:dyDescent="0.25">
      <c r="A15116"/>
      <c r="B15116"/>
      <c r="C15116"/>
      <c r="D15116"/>
    </row>
    <row r="15117" spans="1:4" x14ac:dyDescent="0.25">
      <c r="A15117"/>
      <c r="B15117"/>
      <c r="C15117"/>
      <c r="D15117"/>
    </row>
    <row r="15118" spans="1:4" x14ac:dyDescent="0.25">
      <c r="A15118"/>
      <c r="B15118"/>
      <c r="C15118"/>
      <c r="D15118"/>
    </row>
    <row r="15119" spans="1:4" x14ac:dyDescent="0.25">
      <c r="A15119"/>
      <c r="B15119"/>
      <c r="C15119"/>
      <c r="D15119"/>
    </row>
    <row r="15120" spans="1:4" x14ac:dyDescent="0.25">
      <c r="A15120"/>
      <c r="B15120"/>
      <c r="C15120"/>
      <c r="D15120"/>
    </row>
    <row r="15121" spans="1:4" x14ac:dyDescent="0.25">
      <c r="A15121"/>
      <c r="B15121"/>
      <c r="C15121"/>
      <c r="D15121"/>
    </row>
    <row r="15122" spans="1:4" x14ac:dyDescent="0.25">
      <c r="A15122"/>
      <c r="B15122"/>
      <c r="C15122"/>
      <c r="D15122"/>
    </row>
    <row r="15123" spans="1:4" x14ac:dyDescent="0.25">
      <c r="A15123"/>
      <c r="B15123"/>
      <c r="C15123"/>
      <c r="D15123"/>
    </row>
    <row r="15124" spans="1:4" x14ac:dyDescent="0.25">
      <c r="A15124"/>
      <c r="B15124"/>
      <c r="C15124"/>
      <c r="D15124"/>
    </row>
    <row r="15125" spans="1:4" x14ac:dyDescent="0.25">
      <c r="A15125"/>
      <c r="B15125"/>
      <c r="C15125"/>
      <c r="D15125"/>
    </row>
    <row r="15126" spans="1:4" x14ac:dyDescent="0.25">
      <c r="A15126"/>
      <c r="B15126"/>
      <c r="C15126"/>
      <c r="D15126"/>
    </row>
    <row r="15127" spans="1:4" x14ac:dyDescent="0.25">
      <c r="A15127"/>
      <c r="B15127"/>
      <c r="C15127"/>
      <c r="D15127"/>
    </row>
    <row r="15128" spans="1:4" x14ac:dyDescent="0.25">
      <c r="A15128"/>
      <c r="B15128"/>
      <c r="C15128"/>
      <c r="D15128"/>
    </row>
    <row r="15129" spans="1:4" x14ac:dyDescent="0.25">
      <c r="A15129"/>
      <c r="B15129"/>
      <c r="C15129"/>
      <c r="D15129"/>
    </row>
    <row r="15130" spans="1:4" x14ac:dyDescent="0.25">
      <c r="A15130"/>
      <c r="B15130"/>
      <c r="C15130"/>
      <c r="D15130"/>
    </row>
    <row r="15131" spans="1:4" x14ac:dyDescent="0.25">
      <c r="A15131"/>
      <c r="B15131"/>
      <c r="C15131"/>
      <c r="D15131"/>
    </row>
    <row r="15132" spans="1:4" x14ac:dyDescent="0.25">
      <c r="A15132"/>
      <c r="B15132"/>
      <c r="C15132"/>
      <c r="D15132"/>
    </row>
    <row r="15133" spans="1:4" x14ac:dyDescent="0.25">
      <c r="A15133"/>
      <c r="B15133"/>
      <c r="C15133"/>
      <c r="D15133"/>
    </row>
    <row r="15134" spans="1:4" x14ac:dyDescent="0.25">
      <c r="A15134"/>
      <c r="B15134"/>
      <c r="C15134"/>
      <c r="D15134"/>
    </row>
    <row r="15135" spans="1:4" x14ac:dyDescent="0.25">
      <c r="A15135"/>
      <c r="B15135"/>
      <c r="C15135"/>
      <c r="D15135"/>
    </row>
    <row r="15136" spans="1:4" x14ac:dyDescent="0.25">
      <c r="A15136"/>
      <c r="B15136"/>
      <c r="C15136"/>
      <c r="D15136"/>
    </row>
    <row r="15137" spans="1:4" x14ac:dyDescent="0.25">
      <c r="A15137"/>
      <c r="B15137"/>
      <c r="C15137"/>
      <c r="D15137"/>
    </row>
    <row r="15138" spans="1:4" x14ac:dyDescent="0.25">
      <c r="A15138"/>
      <c r="B15138"/>
      <c r="C15138"/>
      <c r="D15138"/>
    </row>
    <row r="15139" spans="1:4" x14ac:dyDescent="0.25">
      <c r="A15139"/>
      <c r="B15139"/>
      <c r="C15139"/>
      <c r="D15139"/>
    </row>
    <row r="15140" spans="1:4" x14ac:dyDescent="0.25">
      <c r="A15140"/>
      <c r="B15140"/>
      <c r="C15140"/>
      <c r="D15140"/>
    </row>
    <row r="15141" spans="1:4" x14ac:dyDescent="0.25">
      <c r="A15141"/>
      <c r="B15141"/>
      <c r="C15141"/>
      <c r="D15141"/>
    </row>
    <row r="15142" spans="1:4" x14ac:dyDescent="0.25">
      <c r="A15142"/>
      <c r="B15142"/>
      <c r="C15142"/>
      <c r="D15142"/>
    </row>
    <row r="15143" spans="1:4" x14ac:dyDescent="0.25">
      <c r="A15143"/>
      <c r="B15143"/>
      <c r="C15143"/>
      <c r="D15143"/>
    </row>
    <row r="15144" spans="1:4" x14ac:dyDescent="0.25">
      <c r="A15144"/>
      <c r="B15144"/>
      <c r="C15144"/>
      <c r="D15144"/>
    </row>
    <row r="15145" spans="1:4" x14ac:dyDescent="0.25">
      <c r="A15145"/>
      <c r="B15145"/>
      <c r="C15145"/>
      <c r="D15145"/>
    </row>
    <row r="15146" spans="1:4" x14ac:dyDescent="0.25">
      <c r="A15146"/>
      <c r="B15146"/>
      <c r="C15146"/>
      <c r="D15146"/>
    </row>
    <row r="15147" spans="1:4" x14ac:dyDescent="0.25">
      <c r="A15147"/>
      <c r="B15147"/>
      <c r="C15147"/>
      <c r="D15147"/>
    </row>
    <row r="15148" spans="1:4" x14ac:dyDescent="0.25">
      <c r="A15148"/>
      <c r="B15148"/>
      <c r="C15148"/>
      <c r="D15148"/>
    </row>
    <row r="15149" spans="1:4" x14ac:dyDescent="0.25">
      <c r="A15149"/>
      <c r="B15149"/>
      <c r="C15149"/>
      <c r="D15149"/>
    </row>
    <row r="15150" spans="1:4" x14ac:dyDescent="0.25">
      <c r="A15150"/>
      <c r="B15150"/>
      <c r="C15150"/>
      <c r="D15150"/>
    </row>
    <row r="15151" spans="1:4" x14ac:dyDescent="0.25">
      <c r="A15151"/>
      <c r="B15151"/>
      <c r="C15151"/>
      <c r="D15151"/>
    </row>
    <row r="15152" spans="1:4" x14ac:dyDescent="0.25">
      <c r="A15152"/>
      <c r="B15152"/>
      <c r="C15152"/>
      <c r="D15152"/>
    </row>
    <row r="15153" spans="1:4" x14ac:dyDescent="0.25">
      <c r="A15153"/>
      <c r="B15153"/>
      <c r="C15153"/>
      <c r="D15153"/>
    </row>
    <row r="15154" spans="1:4" x14ac:dyDescent="0.25">
      <c r="A15154"/>
      <c r="B15154"/>
      <c r="C15154"/>
      <c r="D15154"/>
    </row>
    <row r="15155" spans="1:4" x14ac:dyDescent="0.25">
      <c r="A15155"/>
      <c r="B15155"/>
      <c r="C15155"/>
      <c r="D15155"/>
    </row>
    <row r="15156" spans="1:4" x14ac:dyDescent="0.25">
      <c r="A15156"/>
      <c r="B15156"/>
      <c r="C15156"/>
      <c r="D15156"/>
    </row>
    <row r="15157" spans="1:4" x14ac:dyDescent="0.25">
      <c r="A15157"/>
      <c r="B15157"/>
      <c r="C15157"/>
      <c r="D15157"/>
    </row>
    <row r="15158" spans="1:4" x14ac:dyDescent="0.25">
      <c r="A15158"/>
      <c r="B15158"/>
      <c r="C15158"/>
      <c r="D15158"/>
    </row>
    <row r="15159" spans="1:4" x14ac:dyDescent="0.25">
      <c r="A15159"/>
      <c r="B15159"/>
      <c r="C15159"/>
      <c r="D15159"/>
    </row>
    <row r="15160" spans="1:4" x14ac:dyDescent="0.25">
      <c r="A15160"/>
      <c r="B15160"/>
      <c r="C15160"/>
      <c r="D15160"/>
    </row>
    <row r="15161" spans="1:4" x14ac:dyDescent="0.25">
      <c r="A15161"/>
      <c r="B15161"/>
      <c r="C15161"/>
      <c r="D15161"/>
    </row>
    <row r="15162" spans="1:4" x14ac:dyDescent="0.25">
      <c r="A15162"/>
      <c r="B15162"/>
      <c r="C15162"/>
      <c r="D15162"/>
    </row>
    <row r="15163" spans="1:4" x14ac:dyDescent="0.25">
      <c r="A15163"/>
      <c r="B15163"/>
      <c r="C15163"/>
      <c r="D15163"/>
    </row>
    <row r="15164" spans="1:4" x14ac:dyDescent="0.25">
      <c r="A15164"/>
      <c r="B15164"/>
      <c r="C15164"/>
      <c r="D15164"/>
    </row>
    <row r="15165" spans="1:4" x14ac:dyDescent="0.25">
      <c r="A15165"/>
      <c r="B15165"/>
      <c r="C15165"/>
      <c r="D15165"/>
    </row>
    <row r="15166" spans="1:4" x14ac:dyDescent="0.25">
      <c r="A15166"/>
      <c r="B15166"/>
      <c r="C15166"/>
      <c r="D15166"/>
    </row>
    <row r="15167" spans="1:4" x14ac:dyDescent="0.25">
      <c r="A15167"/>
      <c r="B15167"/>
      <c r="C15167"/>
      <c r="D15167"/>
    </row>
    <row r="15168" spans="1:4" x14ac:dyDescent="0.25">
      <c r="A15168"/>
      <c r="B15168"/>
      <c r="C15168"/>
      <c r="D15168"/>
    </row>
    <row r="15169" spans="1:4" x14ac:dyDescent="0.25">
      <c r="A15169"/>
      <c r="B15169"/>
      <c r="C15169"/>
      <c r="D15169"/>
    </row>
    <row r="15170" spans="1:4" x14ac:dyDescent="0.25">
      <c r="A15170"/>
      <c r="B15170"/>
      <c r="C15170"/>
      <c r="D15170"/>
    </row>
    <row r="15171" spans="1:4" x14ac:dyDescent="0.25">
      <c r="A15171"/>
      <c r="B15171"/>
      <c r="C15171"/>
      <c r="D15171"/>
    </row>
    <row r="15172" spans="1:4" x14ac:dyDescent="0.25">
      <c r="A15172"/>
      <c r="B15172"/>
      <c r="C15172"/>
      <c r="D15172"/>
    </row>
    <row r="15173" spans="1:4" x14ac:dyDescent="0.25">
      <c r="A15173"/>
      <c r="B15173"/>
      <c r="C15173"/>
      <c r="D15173"/>
    </row>
    <row r="15174" spans="1:4" x14ac:dyDescent="0.25">
      <c r="A15174"/>
      <c r="B15174"/>
      <c r="C15174"/>
      <c r="D15174"/>
    </row>
    <row r="15175" spans="1:4" x14ac:dyDescent="0.25">
      <c r="A15175"/>
      <c r="B15175"/>
      <c r="C15175"/>
      <c r="D15175"/>
    </row>
    <row r="15176" spans="1:4" x14ac:dyDescent="0.25">
      <c r="A15176"/>
      <c r="B15176"/>
      <c r="C15176"/>
      <c r="D15176"/>
    </row>
    <row r="15177" spans="1:4" x14ac:dyDescent="0.25">
      <c r="A15177"/>
      <c r="B15177"/>
      <c r="C15177"/>
      <c r="D15177"/>
    </row>
    <row r="15178" spans="1:4" x14ac:dyDescent="0.25">
      <c r="A15178"/>
      <c r="B15178"/>
      <c r="C15178"/>
      <c r="D15178"/>
    </row>
    <row r="15179" spans="1:4" x14ac:dyDescent="0.25">
      <c r="A15179"/>
      <c r="B15179"/>
      <c r="C15179"/>
      <c r="D15179"/>
    </row>
    <row r="15180" spans="1:4" x14ac:dyDescent="0.25">
      <c r="A15180"/>
      <c r="B15180"/>
      <c r="C15180"/>
      <c r="D15180"/>
    </row>
    <row r="15181" spans="1:4" x14ac:dyDescent="0.25">
      <c r="A15181"/>
      <c r="B15181"/>
      <c r="C15181"/>
      <c r="D15181"/>
    </row>
    <row r="15182" spans="1:4" x14ac:dyDescent="0.25">
      <c r="A15182"/>
      <c r="B15182"/>
      <c r="C15182"/>
      <c r="D15182"/>
    </row>
    <row r="15183" spans="1:4" x14ac:dyDescent="0.25">
      <c r="A15183"/>
      <c r="B15183"/>
      <c r="C15183"/>
      <c r="D15183"/>
    </row>
    <row r="15184" spans="1:4" x14ac:dyDescent="0.25">
      <c r="A15184"/>
      <c r="B15184"/>
      <c r="C15184"/>
      <c r="D15184"/>
    </row>
    <row r="15185" spans="1:4" x14ac:dyDescent="0.25">
      <c r="A15185"/>
      <c r="B15185"/>
      <c r="C15185"/>
      <c r="D15185"/>
    </row>
    <row r="15186" spans="1:4" x14ac:dyDescent="0.25">
      <c r="A15186"/>
      <c r="B15186"/>
      <c r="C15186"/>
      <c r="D15186"/>
    </row>
    <row r="15187" spans="1:4" x14ac:dyDescent="0.25">
      <c r="A15187"/>
      <c r="B15187"/>
      <c r="C15187"/>
      <c r="D15187"/>
    </row>
    <row r="15188" spans="1:4" x14ac:dyDescent="0.25">
      <c r="A15188"/>
      <c r="B15188"/>
      <c r="C15188"/>
      <c r="D15188"/>
    </row>
    <row r="15189" spans="1:4" x14ac:dyDescent="0.25">
      <c r="A15189"/>
      <c r="B15189"/>
      <c r="C15189"/>
      <c r="D15189"/>
    </row>
    <row r="15190" spans="1:4" x14ac:dyDescent="0.25">
      <c r="A15190"/>
      <c r="B15190"/>
      <c r="C15190"/>
      <c r="D15190"/>
    </row>
    <row r="15191" spans="1:4" x14ac:dyDescent="0.25">
      <c r="A15191"/>
      <c r="B15191"/>
      <c r="C15191"/>
      <c r="D15191"/>
    </row>
    <row r="15192" spans="1:4" x14ac:dyDescent="0.25">
      <c r="A15192"/>
      <c r="B15192"/>
      <c r="C15192"/>
      <c r="D15192"/>
    </row>
    <row r="15193" spans="1:4" x14ac:dyDescent="0.25">
      <c r="A15193"/>
      <c r="B15193"/>
      <c r="C15193"/>
      <c r="D15193"/>
    </row>
    <row r="15194" spans="1:4" x14ac:dyDescent="0.25">
      <c r="A15194"/>
      <c r="B15194"/>
      <c r="C15194"/>
      <c r="D15194"/>
    </row>
    <row r="15195" spans="1:4" x14ac:dyDescent="0.25">
      <c r="A15195"/>
      <c r="B15195"/>
      <c r="C15195"/>
      <c r="D15195"/>
    </row>
    <row r="15196" spans="1:4" x14ac:dyDescent="0.25">
      <c r="A15196"/>
      <c r="B15196"/>
      <c r="C15196"/>
      <c r="D15196"/>
    </row>
    <row r="15197" spans="1:4" x14ac:dyDescent="0.25">
      <c r="A15197"/>
      <c r="B15197"/>
      <c r="C15197"/>
      <c r="D15197"/>
    </row>
    <row r="15198" spans="1:4" x14ac:dyDescent="0.25">
      <c r="A15198"/>
      <c r="B15198"/>
      <c r="C15198"/>
      <c r="D15198"/>
    </row>
    <row r="15199" spans="1:4" x14ac:dyDescent="0.25">
      <c r="A15199"/>
      <c r="B15199"/>
      <c r="C15199"/>
      <c r="D15199"/>
    </row>
    <row r="15200" spans="1:4" x14ac:dyDescent="0.25">
      <c r="A15200"/>
      <c r="B15200"/>
      <c r="C15200"/>
      <c r="D15200"/>
    </row>
    <row r="15201" spans="1:4" x14ac:dyDescent="0.25">
      <c r="A15201"/>
      <c r="B15201"/>
      <c r="C15201"/>
      <c r="D15201"/>
    </row>
    <row r="15202" spans="1:4" x14ac:dyDescent="0.25">
      <c r="A15202"/>
      <c r="B15202"/>
      <c r="C15202"/>
      <c r="D15202"/>
    </row>
    <row r="15203" spans="1:4" x14ac:dyDescent="0.25">
      <c r="A15203"/>
      <c r="B15203"/>
      <c r="C15203"/>
      <c r="D15203"/>
    </row>
    <row r="15204" spans="1:4" x14ac:dyDescent="0.25">
      <c r="A15204"/>
      <c r="B15204"/>
      <c r="C15204"/>
      <c r="D15204"/>
    </row>
    <row r="15205" spans="1:4" x14ac:dyDescent="0.25">
      <c r="A15205"/>
      <c r="B15205"/>
      <c r="C15205"/>
      <c r="D15205"/>
    </row>
    <row r="15206" spans="1:4" x14ac:dyDescent="0.25">
      <c r="A15206"/>
      <c r="B15206"/>
      <c r="C15206"/>
      <c r="D15206"/>
    </row>
    <row r="15207" spans="1:4" x14ac:dyDescent="0.25">
      <c r="A15207"/>
      <c r="B15207"/>
      <c r="C15207"/>
      <c r="D15207"/>
    </row>
    <row r="15208" spans="1:4" x14ac:dyDescent="0.25">
      <c r="A15208"/>
      <c r="B15208"/>
      <c r="C15208"/>
      <c r="D15208"/>
    </row>
    <row r="15209" spans="1:4" x14ac:dyDescent="0.25">
      <c r="A15209"/>
      <c r="B15209"/>
      <c r="C15209"/>
      <c r="D15209"/>
    </row>
    <row r="15210" spans="1:4" x14ac:dyDescent="0.25">
      <c r="A15210"/>
      <c r="B15210"/>
      <c r="C15210"/>
      <c r="D15210"/>
    </row>
    <row r="15211" spans="1:4" x14ac:dyDescent="0.25">
      <c r="A15211"/>
      <c r="B15211"/>
      <c r="C15211"/>
      <c r="D15211"/>
    </row>
    <row r="15212" spans="1:4" x14ac:dyDescent="0.25">
      <c r="A15212"/>
      <c r="B15212"/>
      <c r="C15212"/>
      <c r="D15212"/>
    </row>
    <row r="15213" spans="1:4" x14ac:dyDescent="0.25">
      <c r="A15213"/>
      <c r="B15213"/>
      <c r="C15213"/>
      <c r="D15213"/>
    </row>
    <row r="15214" spans="1:4" x14ac:dyDescent="0.25">
      <c r="A15214"/>
      <c r="B15214"/>
      <c r="C15214"/>
      <c r="D15214"/>
    </row>
    <row r="15215" spans="1:4" x14ac:dyDescent="0.25">
      <c r="A15215"/>
      <c r="B15215"/>
      <c r="C15215"/>
      <c r="D15215"/>
    </row>
    <row r="15216" spans="1:4" x14ac:dyDescent="0.25">
      <c r="A15216"/>
      <c r="B15216"/>
      <c r="C15216"/>
      <c r="D15216"/>
    </row>
    <row r="15217" spans="1:4" x14ac:dyDescent="0.25">
      <c r="A15217"/>
      <c r="B15217"/>
      <c r="C15217"/>
      <c r="D15217"/>
    </row>
    <row r="15218" spans="1:4" x14ac:dyDescent="0.25">
      <c r="A15218"/>
      <c r="B15218"/>
      <c r="C15218"/>
      <c r="D15218"/>
    </row>
    <row r="15219" spans="1:4" x14ac:dyDescent="0.25">
      <c r="A15219"/>
      <c r="B15219"/>
      <c r="C15219"/>
      <c r="D15219"/>
    </row>
    <row r="15220" spans="1:4" x14ac:dyDescent="0.25">
      <c r="A15220"/>
      <c r="B15220"/>
      <c r="C15220"/>
      <c r="D15220"/>
    </row>
    <row r="15221" spans="1:4" x14ac:dyDescent="0.25">
      <c r="A15221"/>
      <c r="B15221"/>
      <c r="C15221"/>
      <c r="D15221"/>
    </row>
    <row r="15222" spans="1:4" x14ac:dyDescent="0.25">
      <c r="A15222"/>
      <c r="B15222"/>
      <c r="C15222"/>
      <c r="D15222"/>
    </row>
    <row r="15223" spans="1:4" x14ac:dyDescent="0.25">
      <c r="A15223"/>
      <c r="B15223"/>
      <c r="C15223"/>
      <c r="D15223"/>
    </row>
    <row r="15224" spans="1:4" x14ac:dyDescent="0.25">
      <c r="A15224"/>
      <c r="B15224"/>
      <c r="C15224"/>
      <c r="D15224"/>
    </row>
    <row r="15225" spans="1:4" x14ac:dyDescent="0.25">
      <c r="A15225"/>
      <c r="B15225"/>
      <c r="C15225"/>
      <c r="D15225"/>
    </row>
    <row r="15226" spans="1:4" x14ac:dyDescent="0.25">
      <c r="A15226"/>
      <c r="B15226"/>
      <c r="C15226"/>
      <c r="D15226"/>
    </row>
    <row r="15227" spans="1:4" x14ac:dyDescent="0.25">
      <c r="A15227"/>
      <c r="B15227"/>
      <c r="C15227"/>
      <c r="D15227"/>
    </row>
    <row r="15228" spans="1:4" x14ac:dyDescent="0.25">
      <c r="A15228"/>
      <c r="B15228"/>
      <c r="C15228"/>
      <c r="D15228"/>
    </row>
    <row r="15229" spans="1:4" x14ac:dyDescent="0.25">
      <c r="A15229"/>
      <c r="B15229"/>
      <c r="C15229"/>
      <c r="D15229"/>
    </row>
    <row r="15230" spans="1:4" x14ac:dyDescent="0.25">
      <c r="A15230"/>
      <c r="B15230"/>
      <c r="C15230"/>
      <c r="D15230"/>
    </row>
    <row r="15231" spans="1:4" x14ac:dyDescent="0.25">
      <c r="A15231"/>
      <c r="B15231"/>
      <c r="C15231"/>
      <c r="D15231"/>
    </row>
    <row r="15232" spans="1:4" x14ac:dyDescent="0.25">
      <c r="A15232"/>
      <c r="B15232"/>
      <c r="C15232"/>
      <c r="D15232"/>
    </row>
    <row r="15233" spans="1:4" x14ac:dyDescent="0.25">
      <c r="A15233"/>
      <c r="B15233"/>
      <c r="C15233"/>
      <c r="D15233"/>
    </row>
    <row r="15234" spans="1:4" x14ac:dyDescent="0.25">
      <c r="A15234"/>
      <c r="B15234"/>
      <c r="C15234"/>
      <c r="D15234"/>
    </row>
    <row r="15235" spans="1:4" x14ac:dyDescent="0.25">
      <c r="A15235"/>
      <c r="B15235"/>
      <c r="C15235"/>
      <c r="D15235"/>
    </row>
    <row r="15236" spans="1:4" x14ac:dyDescent="0.25">
      <c r="A15236"/>
      <c r="B15236"/>
      <c r="C15236"/>
      <c r="D15236"/>
    </row>
    <row r="15237" spans="1:4" x14ac:dyDescent="0.25">
      <c r="A15237"/>
      <c r="B15237"/>
      <c r="C15237"/>
      <c r="D15237"/>
    </row>
    <row r="15238" spans="1:4" x14ac:dyDescent="0.25">
      <c r="A15238"/>
      <c r="B15238"/>
      <c r="C15238"/>
      <c r="D15238"/>
    </row>
    <row r="15239" spans="1:4" x14ac:dyDescent="0.25">
      <c r="A15239"/>
      <c r="B15239"/>
      <c r="C15239"/>
      <c r="D15239"/>
    </row>
    <row r="15240" spans="1:4" x14ac:dyDescent="0.25">
      <c r="A15240"/>
      <c r="B15240"/>
      <c r="C15240"/>
      <c r="D15240"/>
    </row>
    <row r="15241" spans="1:4" x14ac:dyDescent="0.25">
      <c r="A15241"/>
      <c r="B15241"/>
      <c r="C15241"/>
      <c r="D15241"/>
    </row>
    <row r="15242" spans="1:4" x14ac:dyDescent="0.25">
      <c r="A15242"/>
      <c r="B15242"/>
      <c r="C15242"/>
      <c r="D15242"/>
    </row>
    <row r="15243" spans="1:4" x14ac:dyDescent="0.25">
      <c r="A15243"/>
      <c r="B15243"/>
      <c r="C15243"/>
      <c r="D15243"/>
    </row>
    <row r="15244" spans="1:4" x14ac:dyDescent="0.25">
      <c r="A15244"/>
      <c r="B15244"/>
      <c r="C15244"/>
      <c r="D15244"/>
    </row>
    <row r="15245" spans="1:4" x14ac:dyDescent="0.25">
      <c r="A15245"/>
      <c r="B15245"/>
      <c r="C15245"/>
      <c r="D15245"/>
    </row>
    <row r="15246" spans="1:4" x14ac:dyDescent="0.25">
      <c r="A15246"/>
      <c r="B15246"/>
      <c r="C15246"/>
      <c r="D15246"/>
    </row>
    <row r="15247" spans="1:4" x14ac:dyDescent="0.25">
      <c r="A15247"/>
      <c r="B15247"/>
      <c r="C15247"/>
      <c r="D15247"/>
    </row>
    <row r="15248" spans="1:4" x14ac:dyDescent="0.25">
      <c r="A15248"/>
      <c r="B15248"/>
      <c r="C15248"/>
      <c r="D15248"/>
    </row>
    <row r="15249" spans="1:4" x14ac:dyDescent="0.25">
      <c r="A15249"/>
      <c r="B15249"/>
      <c r="C15249"/>
      <c r="D15249"/>
    </row>
    <row r="15250" spans="1:4" x14ac:dyDescent="0.25">
      <c r="A15250"/>
      <c r="B15250"/>
      <c r="C15250"/>
      <c r="D15250"/>
    </row>
    <row r="15251" spans="1:4" x14ac:dyDescent="0.25">
      <c r="A15251"/>
      <c r="B15251"/>
      <c r="C15251"/>
      <c r="D15251"/>
    </row>
    <row r="15252" spans="1:4" x14ac:dyDescent="0.25">
      <c r="A15252"/>
      <c r="B15252"/>
      <c r="C15252"/>
      <c r="D15252"/>
    </row>
    <row r="15253" spans="1:4" x14ac:dyDescent="0.25">
      <c r="A15253"/>
      <c r="B15253"/>
      <c r="C15253"/>
      <c r="D15253"/>
    </row>
    <row r="15254" spans="1:4" x14ac:dyDescent="0.25">
      <c r="A15254"/>
      <c r="B15254"/>
      <c r="C15254"/>
      <c r="D15254"/>
    </row>
    <row r="15255" spans="1:4" x14ac:dyDescent="0.25">
      <c r="A15255"/>
      <c r="B15255"/>
      <c r="C15255"/>
      <c r="D15255"/>
    </row>
    <row r="15256" spans="1:4" x14ac:dyDescent="0.25">
      <c r="A15256"/>
      <c r="B15256"/>
      <c r="C15256"/>
      <c r="D15256"/>
    </row>
    <row r="15257" spans="1:4" x14ac:dyDescent="0.25">
      <c r="A15257"/>
      <c r="B15257"/>
      <c r="C15257"/>
      <c r="D15257"/>
    </row>
    <row r="15258" spans="1:4" x14ac:dyDescent="0.25">
      <c r="A15258"/>
      <c r="B15258"/>
      <c r="C15258"/>
      <c r="D15258"/>
    </row>
    <row r="15259" spans="1:4" x14ac:dyDescent="0.25">
      <c r="A15259"/>
      <c r="B15259"/>
      <c r="C15259"/>
      <c r="D15259"/>
    </row>
    <row r="15260" spans="1:4" x14ac:dyDescent="0.25">
      <c r="A15260"/>
      <c r="B15260"/>
      <c r="C15260"/>
      <c r="D15260"/>
    </row>
    <row r="15261" spans="1:4" x14ac:dyDescent="0.25">
      <c r="A15261"/>
      <c r="B15261"/>
      <c r="C15261"/>
      <c r="D15261"/>
    </row>
    <row r="15262" spans="1:4" x14ac:dyDescent="0.25">
      <c r="A15262"/>
      <c r="B15262"/>
      <c r="C15262"/>
      <c r="D15262"/>
    </row>
    <row r="15263" spans="1:4" x14ac:dyDescent="0.25">
      <c r="A15263"/>
      <c r="B15263"/>
      <c r="C15263"/>
      <c r="D15263"/>
    </row>
    <row r="15264" spans="1:4" x14ac:dyDescent="0.25">
      <c r="A15264"/>
      <c r="B15264"/>
      <c r="C15264"/>
      <c r="D15264"/>
    </row>
    <row r="15265" spans="1:4" x14ac:dyDescent="0.25">
      <c r="A15265"/>
      <c r="B15265"/>
      <c r="C15265"/>
      <c r="D15265"/>
    </row>
    <row r="15266" spans="1:4" x14ac:dyDescent="0.25">
      <c r="A15266"/>
      <c r="B15266"/>
      <c r="C15266"/>
      <c r="D15266"/>
    </row>
    <row r="15267" spans="1:4" x14ac:dyDescent="0.25">
      <c r="A15267"/>
      <c r="B15267"/>
      <c r="C15267"/>
      <c r="D15267"/>
    </row>
    <row r="15268" spans="1:4" x14ac:dyDescent="0.25">
      <c r="A15268"/>
      <c r="B15268"/>
      <c r="C15268"/>
      <c r="D15268"/>
    </row>
    <row r="15269" spans="1:4" x14ac:dyDescent="0.25">
      <c r="A15269"/>
      <c r="B15269"/>
      <c r="C15269"/>
      <c r="D15269"/>
    </row>
    <row r="15270" spans="1:4" x14ac:dyDescent="0.25">
      <c r="A15270"/>
      <c r="B15270"/>
      <c r="C15270"/>
      <c r="D15270"/>
    </row>
    <row r="15271" spans="1:4" x14ac:dyDescent="0.25">
      <c r="A15271"/>
      <c r="B15271"/>
      <c r="C15271"/>
      <c r="D15271"/>
    </row>
    <row r="15272" spans="1:4" x14ac:dyDescent="0.25">
      <c r="A15272"/>
      <c r="B15272"/>
      <c r="C15272"/>
      <c r="D15272"/>
    </row>
    <row r="15273" spans="1:4" x14ac:dyDescent="0.25">
      <c r="A15273"/>
      <c r="B15273"/>
      <c r="C15273"/>
      <c r="D15273"/>
    </row>
    <row r="15274" spans="1:4" x14ac:dyDescent="0.25">
      <c r="A15274"/>
      <c r="B15274"/>
      <c r="C15274"/>
      <c r="D15274"/>
    </row>
    <row r="15275" spans="1:4" x14ac:dyDescent="0.25">
      <c r="A15275"/>
      <c r="B15275"/>
      <c r="C15275"/>
      <c r="D15275"/>
    </row>
    <row r="15276" spans="1:4" x14ac:dyDescent="0.25">
      <c r="A15276"/>
      <c r="B15276"/>
      <c r="C15276"/>
      <c r="D15276"/>
    </row>
    <row r="15277" spans="1:4" x14ac:dyDescent="0.25">
      <c r="A15277"/>
      <c r="B15277"/>
      <c r="C15277"/>
      <c r="D15277"/>
    </row>
    <row r="15278" spans="1:4" x14ac:dyDescent="0.25">
      <c r="A15278"/>
      <c r="B15278"/>
      <c r="C15278"/>
      <c r="D15278"/>
    </row>
    <row r="15279" spans="1:4" x14ac:dyDescent="0.25">
      <c r="A15279"/>
      <c r="B15279"/>
      <c r="C15279"/>
      <c r="D15279"/>
    </row>
    <row r="15280" spans="1:4" x14ac:dyDescent="0.25">
      <c r="A15280"/>
      <c r="B15280"/>
      <c r="C15280"/>
      <c r="D15280"/>
    </row>
    <row r="15281" spans="1:4" x14ac:dyDescent="0.25">
      <c r="A15281"/>
      <c r="B15281"/>
      <c r="C15281"/>
      <c r="D15281"/>
    </row>
    <row r="15282" spans="1:4" x14ac:dyDescent="0.25">
      <c r="A15282"/>
      <c r="B15282"/>
      <c r="C15282"/>
      <c r="D15282"/>
    </row>
    <row r="15283" spans="1:4" x14ac:dyDescent="0.25">
      <c r="A15283"/>
      <c r="B15283"/>
      <c r="C15283"/>
      <c r="D15283"/>
    </row>
    <row r="15284" spans="1:4" x14ac:dyDescent="0.25">
      <c r="A15284"/>
      <c r="B15284"/>
      <c r="C15284"/>
      <c r="D15284"/>
    </row>
    <row r="15285" spans="1:4" x14ac:dyDescent="0.25">
      <c r="A15285"/>
      <c r="B15285"/>
      <c r="C15285"/>
      <c r="D15285"/>
    </row>
    <row r="15286" spans="1:4" x14ac:dyDescent="0.25">
      <c r="A15286"/>
      <c r="B15286"/>
      <c r="C15286"/>
      <c r="D15286"/>
    </row>
    <row r="15287" spans="1:4" x14ac:dyDescent="0.25">
      <c r="A15287"/>
      <c r="B15287"/>
      <c r="C15287"/>
      <c r="D15287"/>
    </row>
    <row r="15288" spans="1:4" x14ac:dyDescent="0.25">
      <c r="A15288"/>
      <c r="B15288"/>
      <c r="C15288"/>
      <c r="D15288"/>
    </row>
    <row r="15289" spans="1:4" x14ac:dyDescent="0.25">
      <c r="A15289"/>
      <c r="B15289"/>
      <c r="C15289"/>
      <c r="D15289"/>
    </row>
    <row r="15290" spans="1:4" x14ac:dyDescent="0.25">
      <c r="A15290"/>
      <c r="B15290"/>
      <c r="C15290"/>
      <c r="D15290"/>
    </row>
    <row r="15291" spans="1:4" x14ac:dyDescent="0.25">
      <c r="A15291"/>
      <c r="B15291"/>
      <c r="C15291"/>
      <c r="D15291"/>
    </row>
    <row r="15292" spans="1:4" x14ac:dyDescent="0.25">
      <c r="A15292"/>
      <c r="B15292"/>
      <c r="C15292"/>
      <c r="D15292"/>
    </row>
    <row r="15293" spans="1:4" x14ac:dyDescent="0.25">
      <c r="A15293"/>
      <c r="B15293"/>
      <c r="C15293"/>
      <c r="D15293"/>
    </row>
    <row r="15294" spans="1:4" x14ac:dyDescent="0.25">
      <c r="A15294"/>
      <c r="B15294"/>
      <c r="C15294"/>
      <c r="D15294"/>
    </row>
    <row r="15295" spans="1:4" x14ac:dyDescent="0.25">
      <c r="A15295"/>
      <c r="B15295"/>
      <c r="C15295"/>
      <c r="D15295"/>
    </row>
    <row r="15296" spans="1:4" x14ac:dyDescent="0.25">
      <c r="A15296"/>
      <c r="B15296"/>
      <c r="C15296"/>
      <c r="D15296"/>
    </row>
    <row r="15297" spans="1:4" x14ac:dyDescent="0.25">
      <c r="A15297"/>
      <c r="B15297"/>
      <c r="C15297"/>
      <c r="D15297"/>
    </row>
    <row r="15298" spans="1:4" x14ac:dyDescent="0.25">
      <c r="A15298"/>
      <c r="B15298"/>
      <c r="C15298"/>
      <c r="D15298"/>
    </row>
    <row r="15299" spans="1:4" x14ac:dyDescent="0.25">
      <c r="A15299"/>
      <c r="B15299"/>
      <c r="C15299"/>
      <c r="D15299"/>
    </row>
    <row r="15300" spans="1:4" x14ac:dyDescent="0.25">
      <c r="A15300"/>
      <c r="B15300"/>
      <c r="C15300"/>
      <c r="D15300"/>
    </row>
    <row r="15301" spans="1:4" x14ac:dyDescent="0.25">
      <c r="A15301"/>
      <c r="B15301"/>
      <c r="C15301"/>
      <c r="D15301"/>
    </row>
    <row r="15302" spans="1:4" x14ac:dyDescent="0.25">
      <c r="A15302"/>
      <c r="B15302"/>
      <c r="C15302"/>
      <c r="D15302"/>
    </row>
    <row r="15303" spans="1:4" x14ac:dyDescent="0.25">
      <c r="A15303"/>
      <c r="B15303"/>
      <c r="C15303"/>
      <c r="D15303"/>
    </row>
    <row r="15304" spans="1:4" x14ac:dyDescent="0.25">
      <c r="A15304"/>
      <c r="B15304"/>
      <c r="C15304"/>
      <c r="D15304"/>
    </row>
    <row r="15305" spans="1:4" x14ac:dyDescent="0.25">
      <c r="A15305"/>
      <c r="B15305"/>
      <c r="C15305"/>
      <c r="D15305"/>
    </row>
    <row r="15306" spans="1:4" x14ac:dyDescent="0.25">
      <c r="A15306"/>
      <c r="B15306"/>
      <c r="C15306"/>
      <c r="D15306"/>
    </row>
    <row r="15307" spans="1:4" x14ac:dyDescent="0.25">
      <c r="A15307"/>
      <c r="B15307"/>
      <c r="C15307"/>
      <c r="D15307"/>
    </row>
    <row r="15308" spans="1:4" x14ac:dyDescent="0.25">
      <c r="A15308"/>
      <c r="B15308"/>
      <c r="C15308"/>
      <c r="D15308"/>
    </row>
    <row r="15309" spans="1:4" x14ac:dyDescent="0.25">
      <c r="A15309"/>
      <c r="B15309"/>
      <c r="C15309"/>
      <c r="D15309"/>
    </row>
    <row r="15310" spans="1:4" x14ac:dyDescent="0.25">
      <c r="A15310"/>
      <c r="B15310"/>
      <c r="C15310"/>
      <c r="D15310"/>
    </row>
    <row r="15311" spans="1:4" x14ac:dyDescent="0.25">
      <c r="A15311"/>
      <c r="B15311"/>
      <c r="C15311"/>
      <c r="D15311"/>
    </row>
    <row r="15312" spans="1:4" x14ac:dyDescent="0.25">
      <c r="A15312"/>
      <c r="B15312"/>
      <c r="C15312"/>
      <c r="D15312"/>
    </row>
    <row r="15313" spans="1:4" x14ac:dyDescent="0.25">
      <c r="A15313"/>
      <c r="B15313"/>
      <c r="C15313"/>
      <c r="D15313"/>
    </row>
    <row r="15314" spans="1:4" x14ac:dyDescent="0.25">
      <c r="A15314"/>
      <c r="B15314"/>
      <c r="C15314"/>
      <c r="D15314"/>
    </row>
    <row r="15315" spans="1:4" x14ac:dyDescent="0.25">
      <c r="A15315"/>
      <c r="B15315"/>
      <c r="C15315"/>
      <c r="D15315"/>
    </row>
    <row r="15316" spans="1:4" x14ac:dyDescent="0.25">
      <c r="A15316"/>
      <c r="B15316"/>
      <c r="C15316"/>
      <c r="D15316"/>
    </row>
    <row r="15317" spans="1:4" x14ac:dyDescent="0.25">
      <c r="A15317"/>
      <c r="B15317"/>
      <c r="C15317"/>
      <c r="D15317"/>
    </row>
    <row r="15318" spans="1:4" x14ac:dyDescent="0.25">
      <c r="A15318"/>
      <c r="B15318"/>
      <c r="C15318"/>
      <c r="D15318"/>
    </row>
    <row r="15319" spans="1:4" x14ac:dyDescent="0.25">
      <c r="A15319"/>
      <c r="B15319"/>
      <c r="C15319"/>
      <c r="D15319"/>
    </row>
    <row r="15320" spans="1:4" x14ac:dyDescent="0.25">
      <c r="A15320"/>
      <c r="B15320"/>
      <c r="C15320"/>
      <c r="D15320"/>
    </row>
    <row r="15321" spans="1:4" x14ac:dyDescent="0.25">
      <c r="A15321"/>
      <c r="B15321"/>
      <c r="C15321"/>
      <c r="D15321"/>
    </row>
    <row r="15322" spans="1:4" x14ac:dyDescent="0.25">
      <c r="A15322"/>
      <c r="B15322"/>
      <c r="C15322"/>
      <c r="D15322"/>
    </row>
    <row r="15323" spans="1:4" x14ac:dyDescent="0.25">
      <c r="A15323"/>
      <c r="B15323"/>
      <c r="C15323"/>
      <c r="D15323"/>
    </row>
    <row r="15324" spans="1:4" x14ac:dyDescent="0.25">
      <c r="A15324"/>
      <c r="B15324"/>
      <c r="C15324"/>
      <c r="D15324"/>
    </row>
    <row r="15325" spans="1:4" x14ac:dyDescent="0.25">
      <c r="A15325"/>
      <c r="B15325"/>
      <c r="C15325"/>
      <c r="D15325"/>
    </row>
    <row r="15326" spans="1:4" x14ac:dyDescent="0.25">
      <c r="A15326"/>
      <c r="B15326"/>
      <c r="C15326"/>
      <c r="D15326"/>
    </row>
    <row r="15327" spans="1:4" x14ac:dyDescent="0.25">
      <c r="A15327"/>
      <c r="B15327"/>
      <c r="C15327"/>
      <c r="D15327"/>
    </row>
    <row r="15328" spans="1:4" x14ac:dyDescent="0.25">
      <c r="A15328"/>
      <c r="B15328"/>
      <c r="C15328"/>
      <c r="D15328"/>
    </row>
    <row r="15329" spans="1:4" x14ac:dyDescent="0.25">
      <c r="A15329"/>
      <c r="B15329"/>
      <c r="C15329"/>
      <c r="D15329"/>
    </row>
    <row r="15330" spans="1:4" x14ac:dyDescent="0.25">
      <c r="A15330"/>
      <c r="B15330"/>
      <c r="C15330"/>
      <c r="D15330"/>
    </row>
    <row r="15331" spans="1:4" x14ac:dyDescent="0.25">
      <c r="A15331"/>
      <c r="B15331"/>
      <c r="C15331"/>
      <c r="D15331"/>
    </row>
    <row r="15332" spans="1:4" x14ac:dyDescent="0.25">
      <c r="A15332"/>
      <c r="B15332"/>
      <c r="C15332"/>
      <c r="D15332"/>
    </row>
    <row r="15333" spans="1:4" x14ac:dyDescent="0.25">
      <c r="A15333"/>
      <c r="B15333"/>
      <c r="C15333"/>
      <c r="D15333"/>
    </row>
    <row r="15334" spans="1:4" x14ac:dyDescent="0.25">
      <c r="A15334"/>
      <c r="B15334"/>
      <c r="C15334"/>
      <c r="D15334"/>
    </row>
    <row r="15335" spans="1:4" x14ac:dyDescent="0.25">
      <c r="A15335"/>
      <c r="B15335"/>
      <c r="C15335"/>
      <c r="D15335"/>
    </row>
    <row r="15336" spans="1:4" x14ac:dyDescent="0.25">
      <c r="A15336"/>
      <c r="B15336"/>
      <c r="C15336"/>
      <c r="D15336"/>
    </row>
    <row r="15337" spans="1:4" x14ac:dyDescent="0.25">
      <c r="A15337"/>
      <c r="B15337"/>
      <c r="C15337"/>
      <c r="D15337"/>
    </row>
    <row r="15338" spans="1:4" x14ac:dyDescent="0.25">
      <c r="A15338"/>
      <c r="B15338"/>
      <c r="C15338"/>
      <c r="D15338"/>
    </row>
    <row r="15339" spans="1:4" x14ac:dyDescent="0.25">
      <c r="A15339"/>
      <c r="B15339"/>
      <c r="C15339"/>
      <c r="D15339"/>
    </row>
    <row r="15340" spans="1:4" x14ac:dyDescent="0.25">
      <c r="A15340"/>
      <c r="B15340"/>
      <c r="C15340"/>
      <c r="D15340"/>
    </row>
    <row r="15341" spans="1:4" x14ac:dyDescent="0.25">
      <c r="A15341"/>
      <c r="B15341"/>
      <c r="C15341"/>
      <c r="D15341"/>
    </row>
    <row r="15342" spans="1:4" x14ac:dyDescent="0.25">
      <c r="A15342"/>
      <c r="B15342"/>
      <c r="C15342"/>
      <c r="D15342"/>
    </row>
    <row r="15343" spans="1:4" x14ac:dyDescent="0.25">
      <c r="A15343"/>
      <c r="B15343"/>
      <c r="C15343"/>
      <c r="D15343"/>
    </row>
    <row r="15344" spans="1:4" x14ac:dyDescent="0.25">
      <c r="A15344"/>
      <c r="B15344"/>
      <c r="C15344"/>
      <c r="D15344"/>
    </row>
    <row r="15345" spans="1:4" x14ac:dyDescent="0.25">
      <c r="A15345"/>
      <c r="B15345"/>
      <c r="C15345"/>
      <c r="D15345"/>
    </row>
    <row r="15346" spans="1:4" x14ac:dyDescent="0.25">
      <c r="A15346"/>
      <c r="B15346"/>
      <c r="C15346"/>
      <c r="D15346"/>
    </row>
    <row r="15347" spans="1:4" x14ac:dyDescent="0.25">
      <c r="A15347"/>
      <c r="B15347"/>
      <c r="C15347"/>
      <c r="D15347"/>
    </row>
    <row r="15348" spans="1:4" x14ac:dyDescent="0.25">
      <c r="A15348"/>
      <c r="B15348"/>
      <c r="C15348"/>
      <c r="D15348"/>
    </row>
    <row r="15349" spans="1:4" x14ac:dyDescent="0.25">
      <c r="A15349"/>
      <c r="B15349"/>
      <c r="C15349"/>
      <c r="D15349"/>
    </row>
    <row r="15350" spans="1:4" x14ac:dyDescent="0.25">
      <c r="A15350"/>
      <c r="B15350"/>
      <c r="C15350"/>
      <c r="D15350"/>
    </row>
    <row r="15351" spans="1:4" x14ac:dyDescent="0.25">
      <c r="A15351"/>
      <c r="B15351"/>
      <c r="C15351"/>
      <c r="D15351"/>
    </row>
    <row r="15352" spans="1:4" x14ac:dyDescent="0.25">
      <c r="A15352"/>
      <c r="B15352"/>
      <c r="C15352"/>
      <c r="D15352"/>
    </row>
    <row r="15353" spans="1:4" x14ac:dyDescent="0.25">
      <c r="A15353"/>
      <c r="B15353"/>
      <c r="C15353"/>
      <c r="D15353"/>
    </row>
    <row r="15354" spans="1:4" x14ac:dyDescent="0.25">
      <c r="A15354"/>
      <c r="B15354"/>
      <c r="C15354"/>
      <c r="D15354"/>
    </row>
    <row r="15355" spans="1:4" x14ac:dyDescent="0.25">
      <c r="A15355"/>
      <c r="B15355"/>
      <c r="C15355"/>
      <c r="D15355"/>
    </row>
    <row r="15356" spans="1:4" x14ac:dyDescent="0.25">
      <c r="A15356"/>
      <c r="B15356"/>
      <c r="C15356"/>
      <c r="D15356"/>
    </row>
    <row r="15357" spans="1:4" x14ac:dyDescent="0.25">
      <c r="A15357"/>
      <c r="B15357"/>
      <c r="C15357"/>
      <c r="D15357"/>
    </row>
    <row r="15358" spans="1:4" x14ac:dyDescent="0.25">
      <c r="A15358"/>
      <c r="B15358"/>
      <c r="C15358"/>
      <c r="D15358"/>
    </row>
    <row r="15359" spans="1:4" x14ac:dyDescent="0.25">
      <c r="A15359"/>
      <c r="B15359"/>
      <c r="C15359"/>
      <c r="D15359"/>
    </row>
    <row r="15360" spans="1:4" x14ac:dyDescent="0.25">
      <c r="A15360"/>
      <c r="B15360"/>
      <c r="C15360"/>
      <c r="D15360"/>
    </row>
    <row r="15361" spans="1:4" x14ac:dyDescent="0.25">
      <c r="A15361"/>
      <c r="B15361"/>
      <c r="C15361"/>
      <c r="D15361"/>
    </row>
    <row r="15362" spans="1:4" x14ac:dyDescent="0.25">
      <c r="A15362"/>
      <c r="B15362"/>
      <c r="C15362"/>
      <c r="D15362"/>
    </row>
    <row r="15363" spans="1:4" x14ac:dyDescent="0.25">
      <c r="A15363"/>
      <c r="B15363"/>
      <c r="C15363"/>
      <c r="D15363"/>
    </row>
    <row r="15364" spans="1:4" x14ac:dyDescent="0.25">
      <c r="A15364"/>
      <c r="B15364"/>
      <c r="C15364"/>
      <c r="D15364"/>
    </row>
    <row r="15365" spans="1:4" x14ac:dyDescent="0.25">
      <c r="A15365"/>
      <c r="B15365"/>
      <c r="C15365"/>
      <c r="D15365"/>
    </row>
    <row r="15366" spans="1:4" x14ac:dyDescent="0.25">
      <c r="A15366"/>
      <c r="B15366"/>
      <c r="C15366"/>
      <c r="D15366"/>
    </row>
    <row r="15367" spans="1:4" x14ac:dyDescent="0.25">
      <c r="A15367"/>
      <c r="B15367"/>
      <c r="C15367"/>
      <c r="D15367"/>
    </row>
    <row r="15368" spans="1:4" x14ac:dyDescent="0.25">
      <c r="A15368"/>
      <c r="B15368"/>
      <c r="C15368"/>
      <c r="D15368"/>
    </row>
    <row r="15369" spans="1:4" x14ac:dyDescent="0.25">
      <c r="A15369"/>
      <c r="B15369"/>
      <c r="C15369"/>
      <c r="D15369"/>
    </row>
    <row r="15370" spans="1:4" x14ac:dyDescent="0.25">
      <c r="A15370"/>
      <c r="B15370"/>
      <c r="C15370"/>
      <c r="D15370"/>
    </row>
    <row r="15371" spans="1:4" x14ac:dyDescent="0.25">
      <c r="A15371"/>
      <c r="B15371"/>
      <c r="C15371"/>
      <c r="D15371"/>
    </row>
    <row r="15372" spans="1:4" x14ac:dyDescent="0.25">
      <c r="A15372"/>
      <c r="B15372"/>
      <c r="C15372"/>
      <c r="D15372"/>
    </row>
    <row r="15373" spans="1:4" x14ac:dyDescent="0.25">
      <c r="A15373"/>
      <c r="B15373"/>
      <c r="C15373"/>
      <c r="D15373"/>
    </row>
    <row r="15374" spans="1:4" x14ac:dyDescent="0.25">
      <c r="A15374"/>
      <c r="B15374"/>
      <c r="C15374"/>
      <c r="D15374"/>
    </row>
    <row r="15375" spans="1:4" x14ac:dyDescent="0.25">
      <c r="A15375"/>
      <c r="B15375"/>
      <c r="C15375"/>
      <c r="D15375"/>
    </row>
    <row r="15376" spans="1:4" x14ac:dyDescent="0.25">
      <c r="A15376"/>
      <c r="B15376"/>
      <c r="C15376"/>
      <c r="D15376"/>
    </row>
    <row r="15377" spans="1:4" x14ac:dyDescent="0.25">
      <c r="A15377"/>
      <c r="B15377"/>
      <c r="C15377"/>
      <c r="D15377"/>
    </row>
    <row r="15378" spans="1:4" x14ac:dyDescent="0.25">
      <c r="A15378"/>
      <c r="B15378"/>
      <c r="C15378"/>
      <c r="D15378"/>
    </row>
    <row r="15379" spans="1:4" x14ac:dyDescent="0.25">
      <c r="A15379"/>
      <c r="B15379"/>
      <c r="C15379"/>
      <c r="D15379"/>
    </row>
    <row r="15380" spans="1:4" x14ac:dyDescent="0.25">
      <c r="A15380"/>
      <c r="B15380"/>
      <c r="C15380"/>
      <c r="D15380"/>
    </row>
    <row r="15381" spans="1:4" x14ac:dyDescent="0.25">
      <c r="A15381"/>
      <c r="B15381"/>
      <c r="C15381"/>
      <c r="D15381"/>
    </row>
    <row r="15382" spans="1:4" x14ac:dyDescent="0.25">
      <c r="A15382"/>
      <c r="B15382"/>
      <c r="C15382"/>
      <c r="D15382"/>
    </row>
    <row r="15383" spans="1:4" x14ac:dyDescent="0.25">
      <c r="A15383"/>
      <c r="B15383"/>
      <c r="C15383"/>
      <c r="D15383"/>
    </row>
    <row r="15384" spans="1:4" x14ac:dyDescent="0.25">
      <c r="A15384"/>
      <c r="B15384"/>
      <c r="C15384"/>
      <c r="D15384"/>
    </row>
    <row r="15385" spans="1:4" x14ac:dyDescent="0.25">
      <c r="A15385"/>
      <c r="B15385"/>
      <c r="C15385"/>
      <c r="D15385"/>
    </row>
    <row r="15386" spans="1:4" x14ac:dyDescent="0.25">
      <c r="A15386"/>
      <c r="B15386"/>
      <c r="C15386"/>
      <c r="D15386"/>
    </row>
    <row r="15387" spans="1:4" x14ac:dyDescent="0.25">
      <c r="A15387"/>
      <c r="B15387"/>
      <c r="C15387"/>
      <c r="D15387"/>
    </row>
    <row r="15388" spans="1:4" x14ac:dyDescent="0.25">
      <c r="A15388"/>
      <c r="B15388"/>
      <c r="C15388"/>
      <c r="D15388"/>
    </row>
    <row r="15389" spans="1:4" x14ac:dyDescent="0.25">
      <c r="A15389"/>
      <c r="B15389"/>
      <c r="C15389"/>
      <c r="D15389"/>
    </row>
    <row r="15390" spans="1:4" x14ac:dyDescent="0.25">
      <c r="A15390"/>
      <c r="B15390"/>
      <c r="C15390"/>
      <c r="D15390"/>
    </row>
    <row r="15391" spans="1:4" x14ac:dyDescent="0.25">
      <c r="A15391"/>
      <c r="B15391"/>
      <c r="C15391"/>
      <c r="D15391"/>
    </row>
    <row r="15392" spans="1:4" x14ac:dyDescent="0.25">
      <c r="A15392"/>
      <c r="B15392"/>
      <c r="C15392"/>
      <c r="D15392"/>
    </row>
    <row r="15393" spans="1:4" x14ac:dyDescent="0.25">
      <c r="A15393"/>
      <c r="B15393"/>
      <c r="C15393"/>
      <c r="D15393"/>
    </row>
    <row r="15394" spans="1:4" x14ac:dyDescent="0.25">
      <c r="A15394"/>
      <c r="B15394"/>
      <c r="C15394"/>
      <c r="D15394"/>
    </row>
    <row r="15395" spans="1:4" x14ac:dyDescent="0.25">
      <c r="A15395"/>
      <c r="B15395"/>
      <c r="C15395"/>
      <c r="D15395"/>
    </row>
    <row r="15396" spans="1:4" x14ac:dyDescent="0.25">
      <c r="A15396"/>
      <c r="B15396"/>
      <c r="C15396"/>
      <c r="D15396"/>
    </row>
    <row r="15397" spans="1:4" x14ac:dyDescent="0.25">
      <c r="A15397"/>
      <c r="B15397"/>
      <c r="C15397"/>
      <c r="D15397"/>
    </row>
    <row r="15398" spans="1:4" x14ac:dyDescent="0.25">
      <c r="A15398"/>
      <c r="B15398"/>
      <c r="C15398"/>
      <c r="D15398"/>
    </row>
    <row r="15399" spans="1:4" x14ac:dyDescent="0.25">
      <c r="A15399"/>
      <c r="B15399"/>
      <c r="C15399"/>
      <c r="D15399"/>
    </row>
    <row r="15400" spans="1:4" x14ac:dyDescent="0.25">
      <c r="A15400"/>
      <c r="B15400"/>
      <c r="C15400"/>
      <c r="D15400"/>
    </row>
    <row r="15401" spans="1:4" x14ac:dyDescent="0.25">
      <c r="A15401"/>
      <c r="B15401"/>
      <c r="C15401"/>
      <c r="D15401"/>
    </row>
    <row r="15402" spans="1:4" x14ac:dyDescent="0.25">
      <c r="A15402"/>
      <c r="B15402"/>
      <c r="C15402"/>
      <c r="D15402"/>
    </row>
    <row r="15403" spans="1:4" x14ac:dyDescent="0.25">
      <c r="A15403"/>
      <c r="B15403"/>
      <c r="C15403"/>
      <c r="D15403"/>
    </row>
    <row r="15404" spans="1:4" x14ac:dyDescent="0.25">
      <c r="A15404"/>
      <c r="B15404"/>
      <c r="C15404"/>
      <c r="D15404"/>
    </row>
    <row r="15405" spans="1:4" x14ac:dyDescent="0.25">
      <c r="A15405"/>
      <c r="B15405"/>
      <c r="C15405"/>
      <c r="D15405"/>
    </row>
    <row r="15406" spans="1:4" x14ac:dyDescent="0.25">
      <c r="A15406"/>
      <c r="B15406"/>
      <c r="C15406"/>
      <c r="D15406"/>
    </row>
    <row r="15407" spans="1:4" x14ac:dyDescent="0.25">
      <c r="A15407"/>
      <c r="B15407"/>
      <c r="C15407"/>
      <c r="D15407"/>
    </row>
    <row r="15408" spans="1:4" x14ac:dyDescent="0.25">
      <c r="A15408"/>
      <c r="B15408"/>
      <c r="C15408"/>
      <c r="D15408"/>
    </row>
    <row r="15409" spans="1:4" x14ac:dyDescent="0.25">
      <c r="A15409"/>
      <c r="B15409"/>
      <c r="C15409"/>
      <c r="D15409"/>
    </row>
    <row r="15410" spans="1:4" x14ac:dyDescent="0.25">
      <c r="A15410"/>
      <c r="B15410"/>
      <c r="C15410"/>
      <c r="D15410"/>
    </row>
    <row r="15411" spans="1:4" x14ac:dyDescent="0.25">
      <c r="A15411"/>
      <c r="B15411"/>
      <c r="C15411"/>
      <c r="D15411"/>
    </row>
    <row r="15412" spans="1:4" x14ac:dyDescent="0.25">
      <c r="A15412"/>
      <c r="B15412"/>
      <c r="C15412"/>
      <c r="D15412"/>
    </row>
    <row r="15413" spans="1:4" x14ac:dyDescent="0.25">
      <c r="A15413"/>
      <c r="B15413"/>
      <c r="C15413"/>
      <c r="D15413"/>
    </row>
    <row r="15414" spans="1:4" x14ac:dyDescent="0.25">
      <c r="A15414"/>
      <c r="B15414"/>
      <c r="C15414"/>
      <c r="D15414"/>
    </row>
    <row r="15415" spans="1:4" x14ac:dyDescent="0.25">
      <c r="A15415"/>
      <c r="B15415"/>
      <c r="C15415"/>
      <c r="D15415"/>
    </row>
    <row r="15416" spans="1:4" x14ac:dyDescent="0.25">
      <c r="A15416"/>
      <c r="B15416"/>
      <c r="C15416"/>
      <c r="D15416"/>
    </row>
    <row r="15417" spans="1:4" x14ac:dyDescent="0.25">
      <c r="A15417"/>
      <c r="B15417"/>
      <c r="C15417"/>
      <c r="D15417"/>
    </row>
    <row r="15418" spans="1:4" x14ac:dyDescent="0.25">
      <c r="A15418"/>
      <c r="B15418"/>
      <c r="C15418"/>
      <c r="D15418"/>
    </row>
    <row r="15419" spans="1:4" x14ac:dyDescent="0.25">
      <c r="A15419"/>
      <c r="B15419"/>
      <c r="C15419"/>
      <c r="D15419"/>
    </row>
    <row r="15420" spans="1:4" x14ac:dyDescent="0.25">
      <c r="A15420"/>
      <c r="B15420"/>
      <c r="C15420"/>
      <c r="D15420"/>
    </row>
    <row r="15421" spans="1:4" x14ac:dyDescent="0.25">
      <c r="A15421"/>
      <c r="B15421"/>
      <c r="C15421"/>
      <c r="D15421"/>
    </row>
    <row r="15422" spans="1:4" x14ac:dyDescent="0.25">
      <c r="A15422"/>
      <c r="B15422"/>
      <c r="C15422"/>
      <c r="D15422"/>
    </row>
    <row r="15423" spans="1:4" x14ac:dyDescent="0.25">
      <c r="A15423"/>
      <c r="B15423"/>
      <c r="C15423"/>
      <c r="D15423"/>
    </row>
    <row r="15424" spans="1:4" x14ac:dyDescent="0.25">
      <c r="A15424"/>
      <c r="B15424"/>
      <c r="C15424"/>
      <c r="D15424"/>
    </row>
    <row r="15425" spans="1:4" x14ac:dyDescent="0.25">
      <c r="A15425"/>
      <c r="B15425"/>
      <c r="C15425"/>
      <c r="D15425"/>
    </row>
    <row r="15426" spans="1:4" x14ac:dyDescent="0.25">
      <c r="A15426"/>
      <c r="B15426"/>
      <c r="C15426"/>
      <c r="D15426"/>
    </row>
    <row r="15427" spans="1:4" x14ac:dyDescent="0.25">
      <c r="A15427"/>
      <c r="B15427"/>
      <c r="C15427"/>
      <c r="D15427"/>
    </row>
    <row r="15428" spans="1:4" x14ac:dyDescent="0.25">
      <c r="A15428"/>
      <c r="B15428"/>
      <c r="C15428"/>
      <c r="D15428"/>
    </row>
    <row r="15429" spans="1:4" x14ac:dyDescent="0.25">
      <c r="A15429"/>
      <c r="B15429"/>
      <c r="C15429"/>
      <c r="D15429"/>
    </row>
    <row r="15430" spans="1:4" x14ac:dyDescent="0.25">
      <c r="A15430"/>
      <c r="B15430"/>
      <c r="C15430"/>
      <c r="D15430"/>
    </row>
    <row r="15431" spans="1:4" x14ac:dyDescent="0.25">
      <c r="A15431"/>
      <c r="B15431"/>
      <c r="C15431"/>
      <c r="D15431"/>
    </row>
    <row r="15432" spans="1:4" x14ac:dyDescent="0.25">
      <c r="A15432"/>
      <c r="B15432"/>
      <c r="C15432"/>
      <c r="D15432"/>
    </row>
    <row r="15433" spans="1:4" x14ac:dyDescent="0.25">
      <c r="A15433"/>
      <c r="B15433"/>
      <c r="C15433"/>
      <c r="D15433"/>
    </row>
    <row r="15434" spans="1:4" x14ac:dyDescent="0.25">
      <c r="A15434"/>
      <c r="B15434"/>
      <c r="C15434"/>
      <c r="D15434"/>
    </row>
    <row r="15435" spans="1:4" x14ac:dyDescent="0.25">
      <c r="A15435"/>
      <c r="B15435"/>
      <c r="C15435"/>
      <c r="D15435"/>
    </row>
    <row r="15436" spans="1:4" x14ac:dyDescent="0.25">
      <c r="A15436"/>
      <c r="B15436"/>
      <c r="C15436"/>
      <c r="D15436"/>
    </row>
    <row r="15437" spans="1:4" x14ac:dyDescent="0.25">
      <c r="A15437"/>
      <c r="B15437"/>
      <c r="C15437"/>
      <c r="D15437"/>
    </row>
    <row r="15438" spans="1:4" x14ac:dyDescent="0.25">
      <c r="A15438"/>
      <c r="B15438"/>
      <c r="C15438"/>
      <c r="D15438"/>
    </row>
    <row r="15439" spans="1:4" x14ac:dyDescent="0.25">
      <c r="A15439"/>
      <c r="B15439"/>
      <c r="C15439"/>
      <c r="D15439"/>
    </row>
    <row r="15440" spans="1:4" x14ac:dyDescent="0.25">
      <c r="A15440"/>
      <c r="B15440"/>
      <c r="C15440"/>
      <c r="D15440"/>
    </row>
    <row r="15441" spans="1:4" x14ac:dyDescent="0.25">
      <c r="A15441"/>
      <c r="B15441"/>
      <c r="C15441"/>
      <c r="D15441"/>
    </row>
    <row r="15442" spans="1:4" x14ac:dyDescent="0.25">
      <c r="A15442"/>
      <c r="B15442"/>
      <c r="C15442"/>
      <c r="D15442"/>
    </row>
    <row r="15443" spans="1:4" x14ac:dyDescent="0.25">
      <c r="A15443"/>
      <c r="B15443"/>
      <c r="C15443"/>
      <c r="D15443"/>
    </row>
    <row r="15444" spans="1:4" x14ac:dyDescent="0.25">
      <c r="A15444"/>
      <c r="B15444"/>
      <c r="C15444"/>
      <c r="D15444"/>
    </row>
    <row r="15445" spans="1:4" x14ac:dyDescent="0.25">
      <c r="A15445"/>
      <c r="B15445"/>
      <c r="C15445"/>
      <c r="D15445"/>
    </row>
    <row r="15446" spans="1:4" x14ac:dyDescent="0.25">
      <c r="A15446"/>
      <c r="B15446"/>
      <c r="C15446"/>
      <c r="D15446"/>
    </row>
    <row r="15447" spans="1:4" x14ac:dyDescent="0.25">
      <c r="A15447"/>
      <c r="B15447"/>
      <c r="C15447"/>
      <c r="D15447"/>
    </row>
    <row r="15448" spans="1:4" x14ac:dyDescent="0.25">
      <c r="A15448"/>
      <c r="B15448"/>
      <c r="C15448"/>
      <c r="D15448"/>
    </row>
    <row r="15449" spans="1:4" x14ac:dyDescent="0.25">
      <c r="A15449"/>
      <c r="B15449"/>
      <c r="C15449"/>
      <c r="D15449"/>
    </row>
    <row r="15450" spans="1:4" x14ac:dyDescent="0.25">
      <c r="A15450"/>
      <c r="B15450"/>
      <c r="C15450"/>
      <c r="D15450"/>
    </row>
    <row r="15451" spans="1:4" x14ac:dyDescent="0.25">
      <c r="A15451"/>
      <c r="B15451"/>
      <c r="C15451"/>
      <c r="D15451"/>
    </row>
    <row r="15452" spans="1:4" x14ac:dyDescent="0.25">
      <c r="A15452"/>
      <c r="B15452"/>
      <c r="C15452"/>
      <c r="D15452"/>
    </row>
    <row r="15453" spans="1:4" x14ac:dyDescent="0.25">
      <c r="A15453"/>
      <c r="B15453"/>
      <c r="C15453"/>
      <c r="D15453"/>
    </row>
    <row r="15454" spans="1:4" x14ac:dyDescent="0.25">
      <c r="A15454"/>
      <c r="B15454"/>
      <c r="C15454"/>
      <c r="D15454"/>
    </row>
    <row r="15455" spans="1:4" x14ac:dyDescent="0.25">
      <c r="A15455"/>
      <c r="B15455"/>
      <c r="C15455"/>
      <c r="D15455"/>
    </row>
    <row r="15456" spans="1:4" x14ac:dyDescent="0.25">
      <c r="A15456"/>
      <c r="B15456"/>
      <c r="C15456"/>
      <c r="D15456"/>
    </row>
    <row r="15457" spans="1:4" x14ac:dyDescent="0.25">
      <c r="A15457"/>
      <c r="B15457"/>
      <c r="C15457"/>
      <c r="D15457"/>
    </row>
    <row r="15458" spans="1:4" x14ac:dyDescent="0.25">
      <c r="A15458"/>
      <c r="B15458"/>
      <c r="C15458"/>
      <c r="D15458"/>
    </row>
    <row r="15459" spans="1:4" x14ac:dyDescent="0.25">
      <c r="A15459"/>
      <c r="B15459"/>
      <c r="C15459"/>
      <c r="D15459"/>
    </row>
    <row r="15460" spans="1:4" x14ac:dyDescent="0.25">
      <c r="A15460"/>
      <c r="B15460"/>
      <c r="C15460"/>
      <c r="D15460"/>
    </row>
    <row r="15461" spans="1:4" x14ac:dyDescent="0.25">
      <c r="A15461"/>
      <c r="B15461"/>
      <c r="C15461"/>
      <c r="D15461"/>
    </row>
    <row r="15462" spans="1:4" x14ac:dyDescent="0.25">
      <c r="A15462"/>
      <c r="B15462"/>
      <c r="C15462"/>
      <c r="D15462"/>
    </row>
    <row r="15463" spans="1:4" x14ac:dyDescent="0.25">
      <c r="A15463"/>
      <c r="B15463"/>
      <c r="C15463"/>
      <c r="D15463"/>
    </row>
    <row r="15464" spans="1:4" x14ac:dyDescent="0.25">
      <c r="A15464"/>
      <c r="B15464"/>
      <c r="C15464"/>
      <c r="D15464"/>
    </row>
    <row r="15465" spans="1:4" x14ac:dyDescent="0.25">
      <c r="A15465"/>
      <c r="B15465"/>
      <c r="C15465"/>
      <c r="D15465"/>
    </row>
    <row r="15466" spans="1:4" x14ac:dyDescent="0.25">
      <c r="A15466"/>
      <c r="B15466"/>
      <c r="C15466"/>
      <c r="D15466"/>
    </row>
    <row r="15467" spans="1:4" x14ac:dyDescent="0.25">
      <c r="A15467"/>
      <c r="B15467"/>
      <c r="C15467"/>
      <c r="D15467"/>
    </row>
    <row r="15468" spans="1:4" x14ac:dyDescent="0.25">
      <c r="A15468"/>
      <c r="B15468"/>
      <c r="C15468"/>
      <c r="D15468"/>
    </row>
    <row r="15469" spans="1:4" x14ac:dyDescent="0.25">
      <c r="A15469"/>
      <c r="B15469"/>
      <c r="C15469"/>
      <c r="D15469"/>
    </row>
    <row r="15470" spans="1:4" x14ac:dyDescent="0.25">
      <c r="A15470"/>
      <c r="B15470"/>
      <c r="C15470"/>
      <c r="D15470"/>
    </row>
    <row r="15471" spans="1:4" x14ac:dyDescent="0.25">
      <c r="A15471"/>
      <c r="B15471"/>
      <c r="C15471"/>
      <c r="D15471"/>
    </row>
    <row r="15472" spans="1:4" x14ac:dyDescent="0.25">
      <c r="A15472"/>
      <c r="B15472"/>
      <c r="C15472"/>
      <c r="D15472"/>
    </row>
    <row r="15473" spans="1:4" x14ac:dyDescent="0.25">
      <c r="A15473"/>
      <c r="B15473"/>
      <c r="C15473"/>
      <c r="D15473"/>
    </row>
    <row r="15474" spans="1:4" x14ac:dyDescent="0.25">
      <c r="A15474"/>
      <c r="B15474"/>
      <c r="C15474"/>
      <c r="D15474"/>
    </row>
    <row r="15475" spans="1:4" x14ac:dyDescent="0.25">
      <c r="A15475"/>
      <c r="B15475"/>
      <c r="C15475"/>
      <c r="D15475"/>
    </row>
    <row r="15476" spans="1:4" x14ac:dyDescent="0.25">
      <c r="A15476"/>
      <c r="B15476"/>
      <c r="C15476"/>
      <c r="D15476"/>
    </row>
    <row r="15477" spans="1:4" x14ac:dyDescent="0.25">
      <c r="A15477"/>
      <c r="B15477"/>
      <c r="C15477"/>
      <c r="D15477"/>
    </row>
    <row r="15478" spans="1:4" x14ac:dyDescent="0.25">
      <c r="A15478"/>
      <c r="B15478"/>
      <c r="C15478"/>
      <c r="D15478"/>
    </row>
    <row r="15479" spans="1:4" x14ac:dyDescent="0.25">
      <c r="A15479"/>
      <c r="B15479"/>
      <c r="C15479"/>
      <c r="D15479"/>
    </row>
    <row r="15480" spans="1:4" x14ac:dyDescent="0.25">
      <c r="A15480"/>
      <c r="B15480"/>
      <c r="C15480"/>
      <c r="D15480"/>
    </row>
    <row r="15481" spans="1:4" x14ac:dyDescent="0.25">
      <c r="A15481"/>
      <c r="B15481"/>
      <c r="C15481"/>
      <c r="D15481"/>
    </row>
    <row r="15482" spans="1:4" x14ac:dyDescent="0.25">
      <c r="A15482"/>
      <c r="B15482"/>
      <c r="C15482"/>
      <c r="D15482"/>
    </row>
    <row r="15483" spans="1:4" x14ac:dyDescent="0.25">
      <c r="A15483"/>
      <c r="B15483"/>
      <c r="C15483"/>
      <c r="D15483"/>
    </row>
    <row r="15484" spans="1:4" x14ac:dyDescent="0.25">
      <c r="A15484"/>
      <c r="B15484"/>
      <c r="C15484"/>
      <c r="D15484"/>
    </row>
    <row r="15485" spans="1:4" x14ac:dyDescent="0.25">
      <c r="A15485"/>
      <c r="B15485"/>
      <c r="C15485"/>
      <c r="D15485"/>
    </row>
    <row r="15486" spans="1:4" x14ac:dyDescent="0.25">
      <c r="A15486"/>
      <c r="B15486"/>
      <c r="C15486"/>
      <c r="D15486"/>
    </row>
    <row r="15487" spans="1:4" x14ac:dyDescent="0.25">
      <c r="A15487"/>
      <c r="B15487"/>
      <c r="C15487"/>
      <c r="D15487"/>
    </row>
    <row r="15488" spans="1:4" x14ac:dyDescent="0.25">
      <c r="A15488"/>
      <c r="B15488"/>
      <c r="C15488"/>
      <c r="D15488"/>
    </row>
    <row r="15489" spans="1:4" x14ac:dyDescent="0.25">
      <c r="A15489"/>
      <c r="B15489"/>
      <c r="C15489"/>
      <c r="D15489"/>
    </row>
    <row r="15490" spans="1:4" x14ac:dyDescent="0.25">
      <c r="A15490"/>
      <c r="B15490"/>
      <c r="C15490"/>
      <c r="D15490"/>
    </row>
    <row r="15491" spans="1:4" x14ac:dyDescent="0.25">
      <c r="A15491"/>
      <c r="B15491"/>
      <c r="C15491"/>
      <c r="D15491"/>
    </row>
    <row r="15492" spans="1:4" x14ac:dyDescent="0.25">
      <c r="A15492"/>
      <c r="B15492"/>
      <c r="C15492"/>
      <c r="D15492"/>
    </row>
    <row r="15493" spans="1:4" x14ac:dyDescent="0.25">
      <c r="A15493"/>
      <c r="B15493"/>
      <c r="C15493"/>
      <c r="D15493"/>
    </row>
    <row r="15494" spans="1:4" x14ac:dyDescent="0.25">
      <c r="A15494"/>
      <c r="B15494"/>
      <c r="C15494"/>
      <c r="D15494"/>
    </row>
    <row r="15495" spans="1:4" x14ac:dyDescent="0.25">
      <c r="A15495"/>
      <c r="B15495"/>
      <c r="C15495"/>
      <c r="D15495"/>
    </row>
    <row r="15496" spans="1:4" x14ac:dyDescent="0.25">
      <c r="A15496"/>
      <c r="B15496"/>
      <c r="C15496"/>
      <c r="D15496"/>
    </row>
    <row r="15497" spans="1:4" x14ac:dyDescent="0.25">
      <c r="A15497"/>
      <c r="B15497"/>
      <c r="C15497"/>
      <c r="D15497"/>
    </row>
    <row r="15498" spans="1:4" x14ac:dyDescent="0.25">
      <c r="A15498"/>
      <c r="B15498"/>
      <c r="C15498"/>
      <c r="D15498"/>
    </row>
    <row r="15499" spans="1:4" x14ac:dyDescent="0.25">
      <c r="A15499"/>
      <c r="B15499"/>
      <c r="C15499"/>
      <c r="D15499"/>
    </row>
    <row r="15500" spans="1:4" x14ac:dyDescent="0.25">
      <c r="A15500"/>
      <c r="B15500"/>
      <c r="C15500"/>
      <c r="D15500"/>
    </row>
    <row r="15501" spans="1:4" x14ac:dyDescent="0.25">
      <c r="A15501"/>
      <c r="B15501"/>
      <c r="C15501"/>
      <c r="D15501"/>
    </row>
    <row r="15502" spans="1:4" x14ac:dyDescent="0.25">
      <c r="A15502"/>
      <c r="B15502"/>
      <c r="C15502"/>
      <c r="D15502"/>
    </row>
    <row r="15503" spans="1:4" x14ac:dyDescent="0.25">
      <c r="A15503"/>
      <c r="B15503"/>
      <c r="C15503"/>
      <c r="D15503"/>
    </row>
    <row r="15504" spans="1:4" x14ac:dyDescent="0.25">
      <c r="A15504"/>
      <c r="B15504"/>
      <c r="C15504"/>
      <c r="D15504"/>
    </row>
    <row r="15505" spans="1:4" x14ac:dyDescent="0.25">
      <c r="A15505"/>
      <c r="B15505"/>
      <c r="C15505"/>
      <c r="D15505"/>
    </row>
    <row r="15506" spans="1:4" x14ac:dyDescent="0.25">
      <c r="A15506"/>
      <c r="B15506"/>
      <c r="C15506"/>
      <c r="D15506"/>
    </row>
    <row r="15507" spans="1:4" x14ac:dyDescent="0.25">
      <c r="A15507"/>
      <c r="B15507"/>
      <c r="C15507"/>
      <c r="D15507"/>
    </row>
    <row r="15508" spans="1:4" x14ac:dyDescent="0.25">
      <c r="A15508"/>
      <c r="B15508"/>
      <c r="C15508"/>
      <c r="D15508"/>
    </row>
    <row r="15509" spans="1:4" x14ac:dyDescent="0.25">
      <c r="A15509"/>
      <c r="B15509"/>
      <c r="C15509"/>
      <c r="D15509"/>
    </row>
    <row r="15510" spans="1:4" x14ac:dyDescent="0.25">
      <c r="A15510"/>
      <c r="B15510"/>
      <c r="C15510"/>
      <c r="D15510"/>
    </row>
    <row r="15511" spans="1:4" x14ac:dyDescent="0.25">
      <c r="A15511"/>
      <c r="B15511"/>
      <c r="C15511"/>
      <c r="D15511"/>
    </row>
    <row r="15512" spans="1:4" x14ac:dyDescent="0.25">
      <c r="A15512"/>
      <c r="B15512"/>
      <c r="C15512"/>
      <c r="D15512"/>
    </row>
    <row r="15513" spans="1:4" x14ac:dyDescent="0.25">
      <c r="A15513"/>
      <c r="B15513"/>
      <c r="C15513"/>
      <c r="D15513"/>
    </row>
    <row r="15514" spans="1:4" x14ac:dyDescent="0.25">
      <c r="A15514"/>
      <c r="B15514"/>
      <c r="C15514"/>
      <c r="D15514"/>
    </row>
    <row r="15515" spans="1:4" x14ac:dyDescent="0.25">
      <c r="A15515"/>
      <c r="B15515"/>
      <c r="C15515"/>
      <c r="D15515"/>
    </row>
    <row r="15516" spans="1:4" x14ac:dyDescent="0.25">
      <c r="A15516"/>
      <c r="B15516"/>
      <c r="C15516"/>
      <c r="D15516"/>
    </row>
    <row r="15517" spans="1:4" x14ac:dyDescent="0.25">
      <c r="A15517"/>
      <c r="B15517"/>
      <c r="C15517"/>
      <c r="D15517"/>
    </row>
    <row r="15518" spans="1:4" x14ac:dyDescent="0.25">
      <c r="A15518"/>
      <c r="B15518"/>
      <c r="C15518"/>
      <c r="D15518"/>
    </row>
    <row r="15519" spans="1:4" x14ac:dyDescent="0.25">
      <c r="A15519"/>
      <c r="B15519"/>
      <c r="C15519"/>
      <c r="D15519"/>
    </row>
    <row r="15520" spans="1:4" x14ac:dyDescent="0.25">
      <c r="A15520"/>
      <c r="B15520"/>
      <c r="C15520"/>
      <c r="D15520"/>
    </row>
    <row r="15521" spans="1:4" x14ac:dyDescent="0.25">
      <c r="A15521"/>
      <c r="B15521"/>
      <c r="C15521"/>
      <c r="D15521"/>
    </row>
    <row r="15522" spans="1:4" x14ac:dyDescent="0.25">
      <c r="A15522"/>
      <c r="B15522"/>
      <c r="C15522"/>
      <c r="D15522"/>
    </row>
    <row r="15523" spans="1:4" x14ac:dyDescent="0.25">
      <c r="A15523"/>
      <c r="B15523"/>
      <c r="C15523"/>
      <c r="D15523"/>
    </row>
    <row r="15524" spans="1:4" x14ac:dyDescent="0.25">
      <c r="A15524"/>
      <c r="B15524"/>
      <c r="C15524"/>
      <c r="D15524"/>
    </row>
    <row r="15525" spans="1:4" x14ac:dyDescent="0.25">
      <c r="A15525"/>
      <c r="B15525"/>
      <c r="C15525"/>
      <c r="D15525"/>
    </row>
    <row r="15526" spans="1:4" x14ac:dyDescent="0.25">
      <c r="A15526"/>
      <c r="B15526"/>
      <c r="C15526"/>
      <c r="D15526"/>
    </row>
    <row r="15527" spans="1:4" x14ac:dyDescent="0.25">
      <c r="A15527"/>
      <c r="B15527"/>
      <c r="C15527"/>
      <c r="D15527"/>
    </row>
    <row r="15528" spans="1:4" x14ac:dyDescent="0.25">
      <c r="A15528"/>
      <c r="B15528"/>
      <c r="C15528"/>
      <c r="D15528"/>
    </row>
    <row r="15529" spans="1:4" x14ac:dyDescent="0.25">
      <c r="A15529"/>
      <c r="B15529"/>
      <c r="C15529"/>
      <c r="D15529"/>
    </row>
    <row r="15530" spans="1:4" x14ac:dyDescent="0.25">
      <c r="A15530"/>
      <c r="B15530"/>
      <c r="C15530"/>
      <c r="D15530"/>
    </row>
    <row r="15531" spans="1:4" x14ac:dyDescent="0.25">
      <c r="A15531"/>
      <c r="B15531"/>
      <c r="C15531"/>
      <c r="D15531"/>
    </row>
    <row r="15532" spans="1:4" x14ac:dyDescent="0.25">
      <c r="A15532"/>
      <c r="B15532"/>
      <c r="C15532"/>
      <c r="D15532"/>
    </row>
    <row r="15533" spans="1:4" x14ac:dyDescent="0.25">
      <c r="A15533"/>
      <c r="B15533"/>
      <c r="C15533"/>
      <c r="D15533"/>
    </row>
    <row r="15534" spans="1:4" x14ac:dyDescent="0.25">
      <c r="A15534"/>
      <c r="B15534"/>
      <c r="C15534"/>
      <c r="D15534"/>
    </row>
    <row r="15535" spans="1:4" x14ac:dyDescent="0.25">
      <c r="A15535"/>
      <c r="B15535"/>
      <c r="C15535"/>
      <c r="D15535"/>
    </row>
    <row r="15536" spans="1:4" x14ac:dyDescent="0.25">
      <c r="A15536"/>
      <c r="B15536"/>
      <c r="C15536"/>
      <c r="D15536"/>
    </row>
    <row r="15537" spans="1:4" x14ac:dyDescent="0.25">
      <c r="A15537"/>
      <c r="B15537"/>
      <c r="C15537"/>
      <c r="D15537"/>
    </row>
    <row r="15538" spans="1:4" x14ac:dyDescent="0.25">
      <c r="A15538"/>
      <c r="B15538"/>
      <c r="C15538"/>
      <c r="D15538"/>
    </row>
    <row r="15539" spans="1:4" x14ac:dyDescent="0.25">
      <c r="A15539"/>
      <c r="B15539"/>
      <c r="C15539"/>
      <c r="D15539"/>
    </row>
    <row r="15540" spans="1:4" x14ac:dyDescent="0.25">
      <c r="A15540"/>
      <c r="B15540"/>
      <c r="C15540"/>
      <c r="D15540"/>
    </row>
    <row r="15541" spans="1:4" x14ac:dyDescent="0.25">
      <c r="A15541"/>
      <c r="B15541"/>
      <c r="C15541"/>
      <c r="D15541"/>
    </row>
    <row r="15542" spans="1:4" x14ac:dyDescent="0.25">
      <c r="A15542"/>
      <c r="B15542"/>
      <c r="C15542"/>
      <c r="D15542"/>
    </row>
    <row r="15543" spans="1:4" x14ac:dyDescent="0.25">
      <c r="A15543"/>
      <c r="B15543"/>
      <c r="C15543"/>
      <c r="D15543"/>
    </row>
    <row r="15544" spans="1:4" x14ac:dyDescent="0.25">
      <c r="A15544"/>
      <c r="B15544"/>
      <c r="C15544"/>
      <c r="D15544"/>
    </row>
    <row r="15545" spans="1:4" x14ac:dyDescent="0.25">
      <c r="A15545"/>
      <c r="B15545"/>
      <c r="C15545"/>
      <c r="D15545"/>
    </row>
    <row r="15546" spans="1:4" x14ac:dyDescent="0.25">
      <c r="A15546"/>
      <c r="B15546"/>
      <c r="C15546"/>
      <c r="D15546"/>
    </row>
    <row r="15547" spans="1:4" x14ac:dyDescent="0.25">
      <c r="A15547"/>
      <c r="B15547"/>
      <c r="C15547"/>
      <c r="D15547"/>
    </row>
    <row r="15548" spans="1:4" x14ac:dyDescent="0.25">
      <c r="A15548"/>
      <c r="B15548"/>
      <c r="C15548"/>
      <c r="D15548"/>
    </row>
    <row r="15549" spans="1:4" x14ac:dyDescent="0.25">
      <c r="A15549"/>
      <c r="B15549"/>
      <c r="C15549"/>
      <c r="D15549"/>
    </row>
    <row r="15550" spans="1:4" x14ac:dyDescent="0.25">
      <c r="A15550"/>
      <c r="B15550"/>
      <c r="C15550"/>
      <c r="D15550"/>
    </row>
    <row r="15551" spans="1:4" x14ac:dyDescent="0.25">
      <c r="A15551"/>
      <c r="B15551"/>
      <c r="C15551"/>
      <c r="D15551"/>
    </row>
    <row r="15552" spans="1:4" x14ac:dyDescent="0.25">
      <c r="A15552"/>
      <c r="B15552"/>
      <c r="C15552"/>
      <c r="D15552"/>
    </row>
    <row r="15553" spans="1:4" x14ac:dyDescent="0.25">
      <c r="A15553"/>
      <c r="B15553"/>
      <c r="C15553"/>
      <c r="D15553"/>
    </row>
    <row r="15554" spans="1:4" x14ac:dyDescent="0.25">
      <c r="A15554"/>
      <c r="B15554"/>
      <c r="C15554"/>
      <c r="D15554"/>
    </row>
    <row r="15555" spans="1:4" x14ac:dyDescent="0.25">
      <c r="A15555"/>
      <c r="B15555"/>
      <c r="C15555"/>
      <c r="D15555"/>
    </row>
    <row r="15556" spans="1:4" x14ac:dyDescent="0.25">
      <c r="A15556"/>
      <c r="B15556"/>
      <c r="C15556"/>
      <c r="D15556"/>
    </row>
    <row r="15557" spans="1:4" x14ac:dyDescent="0.25">
      <c r="A15557"/>
      <c r="B15557"/>
      <c r="C15557"/>
      <c r="D15557"/>
    </row>
    <row r="15558" spans="1:4" x14ac:dyDescent="0.25">
      <c r="A15558"/>
      <c r="B15558"/>
      <c r="C15558"/>
      <c r="D15558"/>
    </row>
    <row r="15559" spans="1:4" x14ac:dyDescent="0.25">
      <c r="A15559"/>
      <c r="B15559"/>
      <c r="C15559"/>
      <c r="D15559"/>
    </row>
    <row r="15560" spans="1:4" x14ac:dyDescent="0.25">
      <c r="A15560"/>
      <c r="B15560"/>
      <c r="C15560"/>
      <c r="D15560"/>
    </row>
    <row r="15561" spans="1:4" x14ac:dyDescent="0.25">
      <c r="A15561"/>
      <c r="B15561"/>
      <c r="C15561"/>
      <c r="D15561"/>
    </row>
    <row r="15562" spans="1:4" x14ac:dyDescent="0.25">
      <c r="A15562"/>
      <c r="B15562"/>
      <c r="C15562"/>
      <c r="D15562"/>
    </row>
    <row r="15563" spans="1:4" x14ac:dyDescent="0.25">
      <c r="A15563"/>
      <c r="B15563"/>
      <c r="C15563"/>
      <c r="D15563"/>
    </row>
    <row r="15564" spans="1:4" x14ac:dyDescent="0.25">
      <c r="A15564"/>
      <c r="B15564"/>
      <c r="C15564"/>
      <c r="D15564"/>
    </row>
    <row r="15565" spans="1:4" x14ac:dyDescent="0.25">
      <c r="A15565"/>
      <c r="B15565"/>
      <c r="C15565"/>
      <c r="D15565"/>
    </row>
    <row r="15566" spans="1:4" x14ac:dyDescent="0.25">
      <c r="A15566"/>
      <c r="B15566"/>
      <c r="C15566"/>
      <c r="D15566"/>
    </row>
    <row r="15567" spans="1:4" x14ac:dyDescent="0.25">
      <c r="A15567"/>
      <c r="B15567"/>
      <c r="C15567"/>
      <c r="D15567"/>
    </row>
    <row r="15568" spans="1:4" x14ac:dyDescent="0.25">
      <c r="A15568"/>
      <c r="B15568"/>
      <c r="C15568"/>
      <c r="D15568"/>
    </row>
    <row r="15569" spans="1:4" x14ac:dyDescent="0.25">
      <c r="A15569"/>
      <c r="B15569"/>
      <c r="C15569"/>
      <c r="D15569"/>
    </row>
    <row r="15570" spans="1:4" x14ac:dyDescent="0.25">
      <c r="A15570"/>
      <c r="B15570"/>
      <c r="C15570"/>
      <c r="D15570"/>
    </row>
    <row r="15571" spans="1:4" x14ac:dyDescent="0.25">
      <c r="A15571"/>
      <c r="B15571"/>
      <c r="C15571"/>
      <c r="D15571"/>
    </row>
    <row r="15572" spans="1:4" x14ac:dyDescent="0.25">
      <c r="A15572"/>
      <c r="B15572"/>
      <c r="C15572"/>
      <c r="D15572"/>
    </row>
    <row r="15573" spans="1:4" x14ac:dyDescent="0.25">
      <c r="A15573"/>
      <c r="B15573"/>
      <c r="C15573"/>
      <c r="D15573"/>
    </row>
    <row r="15574" spans="1:4" x14ac:dyDescent="0.25">
      <c r="A15574"/>
      <c r="B15574"/>
      <c r="C15574"/>
      <c r="D15574"/>
    </row>
    <row r="15575" spans="1:4" x14ac:dyDescent="0.25">
      <c r="A15575"/>
      <c r="B15575"/>
      <c r="C15575"/>
      <c r="D15575"/>
    </row>
    <row r="15576" spans="1:4" x14ac:dyDescent="0.25">
      <c r="A15576"/>
      <c r="B15576"/>
      <c r="C15576"/>
      <c r="D15576"/>
    </row>
    <row r="15577" spans="1:4" x14ac:dyDescent="0.25">
      <c r="A15577"/>
      <c r="B15577"/>
      <c r="C15577"/>
      <c r="D15577"/>
    </row>
    <row r="15578" spans="1:4" x14ac:dyDescent="0.25">
      <c r="A15578"/>
      <c r="B15578"/>
      <c r="C15578"/>
      <c r="D15578"/>
    </row>
    <row r="15579" spans="1:4" x14ac:dyDescent="0.25">
      <c r="A15579"/>
      <c r="B15579"/>
      <c r="C15579"/>
      <c r="D15579"/>
    </row>
    <row r="15580" spans="1:4" x14ac:dyDescent="0.25">
      <c r="A15580"/>
      <c r="B15580"/>
      <c r="C15580"/>
      <c r="D15580"/>
    </row>
    <row r="15581" spans="1:4" x14ac:dyDescent="0.25">
      <c r="A15581"/>
      <c r="B15581"/>
      <c r="C15581"/>
      <c r="D15581"/>
    </row>
    <row r="15582" spans="1:4" x14ac:dyDescent="0.25">
      <c r="A15582"/>
      <c r="B15582"/>
      <c r="C15582"/>
      <c r="D15582"/>
    </row>
    <row r="15583" spans="1:4" x14ac:dyDescent="0.25">
      <c r="A15583"/>
      <c r="B15583"/>
      <c r="C15583"/>
      <c r="D15583"/>
    </row>
    <row r="15584" spans="1:4" x14ac:dyDescent="0.25">
      <c r="A15584"/>
      <c r="B15584"/>
      <c r="C15584"/>
      <c r="D15584"/>
    </row>
    <row r="15585" spans="1:4" x14ac:dyDescent="0.25">
      <c r="A15585"/>
      <c r="B15585"/>
      <c r="C15585"/>
      <c r="D15585"/>
    </row>
    <row r="15586" spans="1:4" x14ac:dyDescent="0.25">
      <c r="A15586"/>
      <c r="B15586"/>
      <c r="C15586"/>
      <c r="D15586"/>
    </row>
    <row r="15587" spans="1:4" x14ac:dyDescent="0.25">
      <c r="A15587"/>
      <c r="B15587"/>
      <c r="C15587"/>
      <c r="D15587"/>
    </row>
    <row r="15588" spans="1:4" x14ac:dyDescent="0.25">
      <c r="A15588"/>
      <c r="B15588"/>
      <c r="C15588"/>
      <c r="D15588"/>
    </row>
    <row r="15589" spans="1:4" x14ac:dyDescent="0.25">
      <c r="A15589"/>
      <c r="B15589"/>
      <c r="C15589"/>
      <c r="D15589"/>
    </row>
    <row r="15590" spans="1:4" x14ac:dyDescent="0.25">
      <c r="A15590"/>
      <c r="B15590"/>
      <c r="C15590"/>
      <c r="D15590"/>
    </row>
    <row r="15591" spans="1:4" x14ac:dyDescent="0.25">
      <c r="A15591"/>
      <c r="B15591"/>
      <c r="C15591"/>
      <c r="D15591"/>
    </row>
    <row r="15592" spans="1:4" x14ac:dyDescent="0.25">
      <c r="A15592"/>
      <c r="B15592"/>
      <c r="C15592"/>
      <c r="D15592"/>
    </row>
    <row r="15593" spans="1:4" x14ac:dyDescent="0.25">
      <c r="A15593"/>
      <c r="B15593"/>
      <c r="C15593"/>
      <c r="D15593"/>
    </row>
    <row r="15594" spans="1:4" x14ac:dyDescent="0.25">
      <c r="A15594"/>
      <c r="B15594"/>
      <c r="C15594"/>
      <c r="D15594"/>
    </row>
    <row r="15595" spans="1:4" x14ac:dyDescent="0.25">
      <c r="A15595"/>
      <c r="B15595"/>
      <c r="C15595"/>
      <c r="D15595"/>
    </row>
    <row r="15596" spans="1:4" x14ac:dyDescent="0.25">
      <c r="A15596"/>
      <c r="B15596"/>
      <c r="C15596"/>
      <c r="D15596"/>
    </row>
    <row r="15597" spans="1:4" x14ac:dyDescent="0.25">
      <c r="A15597"/>
      <c r="B15597"/>
      <c r="C15597"/>
      <c r="D15597"/>
    </row>
    <row r="15598" spans="1:4" x14ac:dyDescent="0.25">
      <c r="A15598"/>
      <c r="B15598"/>
      <c r="C15598"/>
      <c r="D15598"/>
    </row>
    <row r="15599" spans="1:4" x14ac:dyDescent="0.25">
      <c r="A15599"/>
      <c r="B15599"/>
      <c r="C15599"/>
      <c r="D15599"/>
    </row>
    <row r="15600" spans="1:4" x14ac:dyDescent="0.25">
      <c r="A15600"/>
      <c r="B15600"/>
      <c r="C15600"/>
      <c r="D15600"/>
    </row>
    <row r="15601" spans="1:4" x14ac:dyDescent="0.25">
      <c r="A15601"/>
      <c r="B15601"/>
      <c r="C15601"/>
      <c r="D15601"/>
    </row>
    <row r="15602" spans="1:4" x14ac:dyDescent="0.25">
      <c r="A15602"/>
      <c r="B15602"/>
      <c r="C15602"/>
      <c r="D15602"/>
    </row>
    <row r="15603" spans="1:4" x14ac:dyDescent="0.25">
      <c r="A15603"/>
      <c r="B15603"/>
      <c r="C15603"/>
      <c r="D15603"/>
    </row>
    <row r="15604" spans="1:4" x14ac:dyDescent="0.25">
      <c r="A15604"/>
      <c r="B15604"/>
      <c r="C15604"/>
      <c r="D15604"/>
    </row>
    <row r="15605" spans="1:4" x14ac:dyDescent="0.25">
      <c r="A15605"/>
      <c r="B15605"/>
      <c r="C15605"/>
      <c r="D15605"/>
    </row>
    <row r="15606" spans="1:4" x14ac:dyDescent="0.25">
      <c r="A15606"/>
      <c r="B15606"/>
      <c r="C15606"/>
      <c r="D15606"/>
    </row>
    <row r="15607" spans="1:4" x14ac:dyDescent="0.25">
      <c r="A15607"/>
      <c r="B15607"/>
      <c r="C15607"/>
      <c r="D15607"/>
    </row>
    <row r="15608" spans="1:4" x14ac:dyDescent="0.25">
      <c r="A15608"/>
      <c r="B15608"/>
      <c r="C15608"/>
      <c r="D15608"/>
    </row>
    <row r="15609" spans="1:4" x14ac:dyDescent="0.25">
      <c r="A15609"/>
      <c r="B15609"/>
      <c r="C15609"/>
      <c r="D15609"/>
    </row>
    <row r="15610" spans="1:4" x14ac:dyDescent="0.25">
      <c r="A15610"/>
      <c r="B15610"/>
      <c r="C15610"/>
      <c r="D15610"/>
    </row>
    <row r="15611" spans="1:4" x14ac:dyDescent="0.25">
      <c r="A15611"/>
      <c r="B15611"/>
      <c r="C15611"/>
      <c r="D15611"/>
    </row>
    <row r="15612" spans="1:4" x14ac:dyDescent="0.25">
      <c r="A15612"/>
      <c r="B15612"/>
      <c r="C15612"/>
      <c r="D15612"/>
    </row>
    <row r="15613" spans="1:4" x14ac:dyDescent="0.25">
      <c r="A15613"/>
      <c r="B15613"/>
      <c r="C15613"/>
      <c r="D15613"/>
    </row>
    <row r="15614" spans="1:4" x14ac:dyDescent="0.25">
      <c r="A15614"/>
      <c r="B15614"/>
      <c r="C15614"/>
      <c r="D15614"/>
    </row>
    <row r="15615" spans="1:4" x14ac:dyDescent="0.25">
      <c r="A15615"/>
      <c r="B15615"/>
      <c r="C15615"/>
      <c r="D15615"/>
    </row>
    <row r="15616" spans="1:4" x14ac:dyDescent="0.25">
      <c r="A15616"/>
      <c r="B15616"/>
      <c r="C15616"/>
      <c r="D15616"/>
    </row>
    <row r="15617" spans="1:4" x14ac:dyDescent="0.25">
      <c r="A15617"/>
      <c r="B15617"/>
      <c r="C15617"/>
      <c r="D15617"/>
    </row>
    <row r="15618" spans="1:4" x14ac:dyDescent="0.25">
      <c r="A15618"/>
      <c r="B15618"/>
      <c r="C15618"/>
      <c r="D15618"/>
    </row>
    <row r="15619" spans="1:4" x14ac:dyDescent="0.25">
      <c r="A15619"/>
      <c r="B15619"/>
      <c r="C15619"/>
      <c r="D15619"/>
    </row>
    <row r="15620" spans="1:4" x14ac:dyDescent="0.25">
      <c r="A15620"/>
      <c r="B15620"/>
      <c r="C15620"/>
      <c r="D15620"/>
    </row>
    <row r="15621" spans="1:4" x14ac:dyDescent="0.25">
      <c r="A15621"/>
      <c r="B15621"/>
      <c r="C15621"/>
      <c r="D15621"/>
    </row>
    <row r="15622" spans="1:4" x14ac:dyDescent="0.25">
      <c r="A15622"/>
      <c r="B15622"/>
      <c r="C15622"/>
      <c r="D15622"/>
    </row>
    <row r="15623" spans="1:4" x14ac:dyDescent="0.25">
      <c r="A15623"/>
      <c r="B15623"/>
      <c r="C15623"/>
      <c r="D15623"/>
    </row>
    <row r="15624" spans="1:4" x14ac:dyDescent="0.25">
      <c r="A15624"/>
      <c r="B15624"/>
      <c r="C15624"/>
      <c r="D15624"/>
    </row>
    <row r="15625" spans="1:4" x14ac:dyDescent="0.25">
      <c r="A15625"/>
      <c r="B15625"/>
      <c r="C15625"/>
      <c r="D15625"/>
    </row>
    <row r="15626" spans="1:4" x14ac:dyDescent="0.25">
      <c r="A15626"/>
      <c r="B15626"/>
      <c r="C15626"/>
      <c r="D15626"/>
    </row>
    <row r="15627" spans="1:4" x14ac:dyDescent="0.25">
      <c r="A15627"/>
      <c r="B15627"/>
      <c r="C15627"/>
      <c r="D15627"/>
    </row>
    <row r="15628" spans="1:4" x14ac:dyDescent="0.25">
      <c r="A15628"/>
      <c r="B15628"/>
      <c r="C15628"/>
      <c r="D15628"/>
    </row>
    <row r="15629" spans="1:4" x14ac:dyDescent="0.25">
      <c r="A15629"/>
      <c r="B15629"/>
      <c r="C15629"/>
      <c r="D15629"/>
    </row>
    <row r="15630" spans="1:4" x14ac:dyDescent="0.25">
      <c r="A15630"/>
      <c r="B15630"/>
      <c r="C15630"/>
      <c r="D15630"/>
    </row>
    <row r="15631" spans="1:4" x14ac:dyDescent="0.25">
      <c r="A15631"/>
      <c r="B15631"/>
      <c r="C15631"/>
      <c r="D15631"/>
    </row>
    <row r="15632" spans="1:4" x14ac:dyDescent="0.25">
      <c r="A15632"/>
      <c r="B15632"/>
      <c r="C15632"/>
      <c r="D15632"/>
    </row>
    <row r="15633" spans="1:4" x14ac:dyDescent="0.25">
      <c r="A15633"/>
      <c r="B15633"/>
      <c r="C15633"/>
      <c r="D15633"/>
    </row>
    <row r="15634" spans="1:4" x14ac:dyDescent="0.25">
      <c r="A15634"/>
      <c r="B15634"/>
      <c r="C15634"/>
      <c r="D15634"/>
    </row>
    <row r="15635" spans="1:4" x14ac:dyDescent="0.25">
      <c r="A15635"/>
      <c r="B15635"/>
      <c r="C15635"/>
      <c r="D15635"/>
    </row>
    <row r="15636" spans="1:4" x14ac:dyDescent="0.25">
      <c r="A15636"/>
      <c r="B15636"/>
      <c r="C15636"/>
      <c r="D15636"/>
    </row>
    <row r="15637" spans="1:4" x14ac:dyDescent="0.25">
      <c r="A15637"/>
      <c r="B15637"/>
      <c r="C15637"/>
      <c r="D15637"/>
    </row>
    <row r="15638" spans="1:4" x14ac:dyDescent="0.25">
      <c r="A15638"/>
      <c r="B15638"/>
      <c r="C15638"/>
      <c r="D15638"/>
    </row>
    <row r="15639" spans="1:4" x14ac:dyDescent="0.25">
      <c r="A15639"/>
      <c r="B15639"/>
      <c r="C15639"/>
      <c r="D15639"/>
    </row>
    <row r="15640" spans="1:4" x14ac:dyDescent="0.25">
      <c r="A15640"/>
      <c r="B15640"/>
      <c r="C15640"/>
      <c r="D15640"/>
    </row>
    <row r="15641" spans="1:4" x14ac:dyDescent="0.25">
      <c r="A15641"/>
      <c r="B15641"/>
      <c r="C15641"/>
      <c r="D15641"/>
    </row>
    <row r="15642" spans="1:4" x14ac:dyDescent="0.25">
      <c r="A15642"/>
      <c r="B15642"/>
      <c r="C15642"/>
      <c r="D15642"/>
    </row>
    <row r="15643" spans="1:4" x14ac:dyDescent="0.25">
      <c r="A15643"/>
      <c r="B15643"/>
      <c r="C15643"/>
      <c r="D15643"/>
    </row>
    <row r="15644" spans="1:4" x14ac:dyDescent="0.25">
      <c r="A15644"/>
      <c r="B15644"/>
      <c r="C15644"/>
      <c r="D15644"/>
    </row>
    <row r="15645" spans="1:4" x14ac:dyDescent="0.25">
      <c r="A15645"/>
      <c r="B15645"/>
      <c r="C15645"/>
      <c r="D15645"/>
    </row>
    <row r="15646" spans="1:4" x14ac:dyDescent="0.25">
      <c r="A15646"/>
      <c r="B15646"/>
      <c r="C15646"/>
      <c r="D15646"/>
    </row>
    <row r="15647" spans="1:4" x14ac:dyDescent="0.25">
      <c r="A15647"/>
      <c r="B15647"/>
      <c r="C15647"/>
      <c r="D15647"/>
    </row>
    <row r="15648" spans="1:4" x14ac:dyDescent="0.25">
      <c r="A15648"/>
      <c r="B15648"/>
      <c r="C15648"/>
      <c r="D15648"/>
    </row>
    <row r="15649" spans="1:4" x14ac:dyDescent="0.25">
      <c r="A15649"/>
      <c r="B15649"/>
      <c r="C15649"/>
      <c r="D15649"/>
    </row>
    <row r="15650" spans="1:4" x14ac:dyDescent="0.25">
      <c r="A15650"/>
      <c r="B15650"/>
      <c r="C15650"/>
      <c r="D15650"/>
    </row>
    <row r="15651" spans="1:4" x14ac:dyDescent="0.25">
      <c r="A15651"/>
      <c r="B15651"/>
      <c r="C15651"/>
      <c r="D15651"/>
    </row>
    <row r="15652" spans="1:4" x14ac:dyDescent="0.25">
      <c r="A15652"/>
      <c r="B15652"/>
      <c r="C15652"/>
      <c r="D15652"/>
    </row>
    <row r="15653" spans="1:4" x14ac:dyDescent="0.25">
      <c r="A15653"/>
      <c r="B15653"/>
      <c r="C15653"/>
      <c r="D15653"/>
    </row>
    <row r="15654" spans="1:4" x14ac:dyDescent="0.25">
      <c r="A15654"/>
      <c r="B15654"/>
      <c r="C15654"/>
      <c r="D15654"/>
    </row>
    <row r="15655" spans="1:4" x14ac:dyDescent="0.25">
      <c r="A15655"/>
      <c r="B15655"/>
      <c r="C15655"/>
      <c r="D15655"/>
    </row>
    <row r="15656" spans="1:4" x14ac:dyDescent="0.25">
      <c r="A15656"/>
      <c r="B15656"/>
      <c r="C15656"/>
      <c r="D15656"/>
    </row>
    <row r="15657" spans="1:4" x14ac:dyDescent="0.25">
      <c r="A15657"/>
      <c r="B15657"/>
      <c r="C15657"/>
      <c r="D15657"/>
    </row>
    <row r="15658" spans="1:4" x14ac:dyDescent="0.25">
      <c r="A15658"/>
      <c r="B15658"/>
      <c r="C15658"/>
      <c r="D15658"/>
    </row>
    <row r="15659" spans="1:4" x14ac:dyDescent="0.25">
      <c r="A15659"/>
      <c r="B15659"/>
      <c r="C15659"/>
      <c r="D15659"/>
    </row>
    <row r="15660" spans="1:4" x14ac:dyDescent="0.25">
      <c r="A15660"/>
      <c r="B15660"/>
      <c r="C15660"/>
      <c r="D15660"/>
    </row>
    <row r="15661" spans="1:4" x14ac:dyDescent="0.25">
      <c r="A15661"/>
      <c r="B15661"/>
      <c r="C15661"/>
      <c r="D15661"/>
    </row>
    <row r="15662" spans="1:4" x14ac:dyDescent="0.25">
      <c r="A15662"/>
      <c r="B15662"/>
      <c r="C15662"/>
      <c r="D15662"/>
    </row>
    <row r="15663" spans="1:4" x14ac:dyDescent="0.25">
      <c r="A15663"/>
      <c r="B15663"/>
      <c r="C15663"/>
      <c r="D15663"/>
    </row>
    <row r="15664" spans="1:4" x14ac:dyDescent="0.25">
      <c r="A15664"/>
      <c r="B15664"/>
      <c r="C15664"/>
      <c r="D15664"/>
    </row>
    <row r="15665" spans="1:4" x14ac:dyDescent="0.25">
      <c r="A15665"/>
      <c r="B15665"/>
      <c r="C15665"/>
      <c r="D15665"/>
    </row>
    <row r="15666" spans="1:4" x14ac:dyDescent="0.25">
      <c r="A15666"/>
      <c r="B15666"/>
      <c r="C15666"/>
      <c r="D15666"/>
    </row>
    <row r="15667" spans="1:4" x14ac:dyDescent="0.25">
      <c r="A15667"/>
      <c r="B15667"/>
      <c r="C15667"/>
      <c r="D15667"/>
    </row>
    <row r="15668" spans="1:4" x14ac:dyDescent="0.25">
      <c r="A15668"/>
      <c r="B15668"/>
      <c r="C15668"/>
      <c r="D15668"/>
    </row>
    <row r="15669" spans="1:4" x14ac:dyDescent="0.25">
      <c r="A15669"/>
      <c r="B15669"/>
      <c r="C15669"/>
      <c r="D15669"/>
    </row>
    <row r="15670" spans="1:4" x14ac:dyDescent="0.25">
      <c r="A15670"/>
      <c r="B15670"/>
      <c r="C15670"/>
      <c r="D15670"/>
    </row>
    <row r="15671" spans="1:4" x14ac:dyDescent="0.25">
      <c r="A15671"/>
      <c r="B15671"/>
      <c r="C15671"/>
      <c r="D15671"/>
    </row>
    <row r="15672" spans="1:4" x14ac:dyDescent="0.25">
      <c r="A15672"/>
      <c r="B15672"/>
      <c r="C15672"/>
      <c r="D15672"/>
    </row>
    <row r="15673" spans="1:4" x14ac:dyDescent="0.25">
      <c r="A15673"/>
      <c r="B15673"/>
      <c r="C15673"/>
      <c r="D15673"/>
    </row>
    <row r="15674" spans="1:4" x14ac:dyDescent="0.25">
      <c r="A15674"/>
      <c r="B15674"/>
      <c r="C15674"/>
      <c r="D15674"/>
    </row>
    <row r="15675" spans="1:4" x14ac:dyDescent="0.25">
      <c r="A15675"/>
      <c r="B15675"/>
      <c r="C15675"/>
      <c r="D15675"/>
    </row>
    <row r="15676" spans="1:4" x14ac:dyDescent="0.25">
      <c r="A15676"/>
      <c r="B15676"/>
      <c r="C15676"/>
      <c r="D15676"/>
    </row>
    <row r="15677" spans="1:4" x14ac:dyDescent="0.25">
      <c r="A15677"/>
      <c r="B15677"/>
      <c r="C15677"/>
      <c r="D15677"/>
    </row>
    <row r="15678" spans="1:4" x14ac:dyDescent="0.25">
      <c r="A15678"/>
      <c r="B15678"/>
      <c r="C15678"/>
      <c r="D15678"/>
    </row>
    <row r="15679" spans="1:4" x14ac:dyDescent="0.25">
      <c r="A15679"/>
      <c r="B15679"/>
      <c r="C15679"/>
      <c r="D15679"/>
    </row>
    <row r="15680" spans="1:4" x14ac:dyDescent="0.25">
      <c r="A15680"/>
      <c r="B15680"/>
      <c r="C15680"/>
      <c r="D15680"/>
    </row>
    <row r="15681" spans="1:4" x14ac:dyDescent="0.25">
      <c r="A15681"/>
      <c r="B15681"/>
      <c r="C15681"/>
      <c r="D15681"/>
    </row>
    <row r="15682" spans="1:4" x14ac:dyDescent="0.25">
      <c r="A15682"/>
      <c r="B15682"/>
      <c r="C15682"/>
      <c r="D15682"/>
    </row>
    <row r="15683" spans="1:4" x14ac:dyDescent="0.25">
      <c r="A15683"/>
      <c r="B15683"/>
      <c r="C15683"/>
      <c r="D15683"/>
    </row>
    <row r="15684" spans="1:4" x14ac:dyDescent="0.25">
      <c r="A15684"/>
      <c r="B15684"/>
      <c r="C15684"/>
      <c r="D15684"/>
    </row>
    <row r="15685" spans="1:4" x14ac:dyDescent="0.25">
      <c r="A15685"/>
      <c r="B15685"/>
      <c r="C15685"/>
      <c r="D15685"/>
    </row>
    <row r="15686" spans="1:4" x14ac:dyDescent="0.25">
      <c r="A15686"/>
      <c r="B15686"/>
      <c r="C15686"/>
      <c r="D15686"/>
    </row>
    <row r="15687" spans="1:4" x14ac:dyDescent="0.25">
      <c r="A15687"/>
      <c r="B15687"/>
      <c r="C15687"/>
      <c r="D15687"/>
    </row>
    <row r="15688" spans="1:4" x14ac:dyDescent="0.25">
      <c r="A15688"/>
      <c r="B15688"/>
      <c r="C15688"/>
      <c r="D15688"/>
    </row>
    <row r="15689" spans="1:4" x14ac:dyDescent="0.25">
      <c r="A15689"/>
      <c r="B15689"/>
      <c r="C15689"/>
      <c r="D15689"/>
    </row>
    <row r="15690" spans="1:4" x14ac:dyDescent="0.25">
      <c r="A15690"/>
      <c r="B15690"/>
      <c r="C15690"/>
      <c r="D15690"/>
    </row>
    <row r="15691" spans="1:4" x14ac:dyDescent="0.25">
      <c r="A15691"/>
      <c r="B15691"/>
      <c r="C15691"/>
      <c r="D15691"/>
    </row>
    <row r="15692" spans="1:4" x14ac:dyDescent="0.25">
      <c r="A15692"/>
      <c r="B15692"/>
      <c r="C15692"/>
      <c r="D15692"/>
    </row>
    <row r="15693" spans="1:4" x14ac:dyDescent="0.25">
      <c r="A15693"/>
      <c r="B15693"/>
      <c r="C15693"/>
      <c r="D15693"/>
    </row>
    <row r="15694" spans="1:4" x14ac:dyDescent="0.25">
      <c r="A15694"/>
      <c r="B15694"/>
      <c r="C15694"/>
      <c r="D15694"/>
    </row>
    <row r="15695" spans="1:4" x14ac:dyDescent="0.25">
      <c r="A15695"/>
      <c r="B15695"/>
      <c r="C15695"/>
      <c r="D15695"/>
    </row>
    <row r="15696" spans="1:4" x14ac:dyDescent="0.25">
      <c r="A15696"/>
      <c r="B15696"/>
      <c r="C15696"/>
      <c r="D15696"/>
    </row>
    <row r="15697" spans="1:4" x14ac:dyDescent="0.25">
      <c r="A15697"/>
      <c r="B15697"/>
      <c r="C15697"/>
      <c r="D15697"/>
    </row>
    <row r="15698" spans="1:4" x14ac:dyDescent="0.25">
      <c r="A15698"/>
      <c r="B15698"/>
      <c r="C15698"/>
      <c r="D15698"/>
    </row>
    <row r="15699" spans="1:4" x14ac:dyDescent="0.25">
      <c r="A15699"/>
      <c r="B15699"/>
      <c r="C15699"/>
      <c r="D15699"/>
    </row>
    <row r="15700" spans="1:4" x14ac:dyDescent="0.25">
      <c r="A15700"/>
      <c r="B15700"/>
      <c r="C15700"/>
      <c r="D15700"/>
    </row>
    <row r="15701" spans="1:4" x14ac:dyDescent="0.25">
      <c r="A15701"/>
      <c r="B15701"/>
      <c r="C15701"/>
      <c r="D15701"/>
    </row>
    <row r="15702" spans="1:4" x14ac:dyDescent="0.25">
      <c r="A15702"/>
      <c r="B15702"/>
      <c r="C15702"/>
      <c r="D15702"/>
    </row>
    <row r="15703" spans="1:4" x14ac:dyDescent="0.25">
      <c r="A15703"/>
      <c r="B15703"/>
      <c r="C15703"/>
      <c r="D15703"/>
    </row>
    <row r="15704" spans="1:4" x14ac:dyDescent="0.25">
      <c r="A15704"/>
      <c r="B15704"/>
      <c r="C15704"/>
      <c r="D15704"/>
    </row>
    <row r="15705" spans="1:4" x14ac:dyDescent="0.25">
      <c r="A15705"/>
      <c r="B15705"/>
      <c r="C15705"/>
      <c r="D15705"/>
    </row>
    <row r="15706" spans="1:4" x14ac:dyDescent="0.25">
      <c r="A15706"/>
      <c r="B15706"/>
      <c r="C15706"/>
      <c r="D15706"/>
    </row>
    <row r="15707" spans="1:4" x14ac:dyDescent="0.25">
      <c r="A15707"/>
      <c r="B15707"/>
      <c r="C15707"/>
      <c r="D15707"/>
    </row>
    <row r="15708" spans="1:4" x14ac:dyDescent="0.25">
      <c r="A15708"/>
      <c r="B15708"/>
      <c r="C15708"/>
      <c r="D15708"/>
    </row>
    <row r="15709" spans="1:4" x14ac:dyDescent="0.25">
      <c r="A15709"/>
      <c r="B15709"/>
      <c r="C15709"/>
      <c r="D15709"/>
    </row>
    <row r="15710" spans="1:4" x14ac:dyDescent="0.25">
      <c r="A15710"/>
      <c r="B15710"/>
      <c r="C15710"/>
      <c r="D15710"/>
    </row>
    <row r="15711" spans="1:4" x14ac:dyDescent="0.25">
      <c r="A15711"/>
      <c r="B15711"/>
      <c r="C15711"/>
      <c r="D15711"/>
    </row>
    <row r="15712" spans="1:4" x14ac:dyDescent="0.25">
      <c r="A15712"/>
      <c r="B15712"/>
      <c r="C15712"/>
      <c r="D15712"/>
    </row>
    <row r="15713" spans="1:4" x14ac:dyDescent="0.25">
      <c r="A15713"/>
      <c r="B15713"/>
      <c r="C15713"/>
      <c r="D15713"/>
    </row>
    <row r="15714" spans="1:4" x14ac:dyDescent="0.25">
      <c r="A15714"/>
      <c r="B15714"/>
      <c r="C15714"/>
      <c r="D15714"/>
    </row>
    <row r="15715" spans="1:4" x14ac:dyDescent="0.25">
      <c r="A15715"/>
      <c r="B15715"/>
      <c r="C15715"/>
      <c r="D15715"/>
    </row>
    <row r="15716" spans="1:4" x14ac:dyDescent="0.25">
      <c r="A15716"/>
      <c r="B15716"/>
      <c r="C15716"/>
      <c r="D15716"/>
    </row>
    <row r="15717" spans="1:4" x14ac:dyDescent="0.25">
      <c r="A15717"/>
      <c r="B15717"/>
      <c r="C15717"/>
      <c r="D15717"/>
    </row>
    <row r="15718" spans="1:4" x14ac:dyDescent="0.25">
      <c r="A15718"/>
      <c r="B15718"/>
      <c r="C15718"/>
      <c r="D15718"/>
    </row>
    <row r="15719" spans="1:4" x14ac:dyDescent="0.25">
      <c r="A15719"/>
      <c r="B15719"/>
      <c r="C15719"/>
      <c r="D15719"/>
    </row>
    <row r="15720" spans="1:4" x14ac:dyDescent="0.25">
      <c r="A15720"/>
      <c r="B15720"/>
      <c r="C15720"/>
      <c r="D15720"/>
    </row>
    <row r="15721" spans="1:4" x14ac:dyDescent="0.25">
      <c r="A15721"/>
      <c r="B15721"/>
      <c r="C15721"/>
      <c r="D15721"/>
    </row>
    <row r="15722" spans="1:4" x14ac:dyDescent="0.25">
      <c r="A15722"/>
      <c r="B15722"/>
      <c r="C15722"/>
      <c r="D15722"/>
    </row>
    <row r="15723" spans="1:4" x14ac:dyDescent="0.25">
      <c r="A15723"/>
      <c r="B15723"/>
      <c r="C15723"/>
      <c r="D15723"/>
    </row>
    <row r="15724" spans="1:4" x14ac:dyDescent="0.25">
      <c r="A15724"/>
      <c r="B15724"/>
      <c r="C15724"/>
      <c r="D15724"/>
    </row>
    <row r="15725" spans="1:4" x14ac:dyDescent="0.25">
      <c r="A15725"/>
      <c r="B15725"/>
      <c r="C15725"/>
      <c r="D15725"/>
    </row>
    <row r="15726" spans="1:4" x14ac:dyDescent="0.25">
      <c r="A15726"/>
      <c r="B15726"/>
      <c r="C15726"/>
      <c r="D15726"/>
    </row>
    <row r="15727" spans="1:4" x14ac:dyDescent="0.25">
      <c r="A15727"/>
      <c r="B15727"/>
      <c r="C15727"/>
      <c r="D15727"/>
    </row>
    <row r="15728" spans="1:4" x14ac:dyDescent="0.25">
      <c r="A15728"/>
      <c r="B15728"/>
      <c r="C15728"/>
      <c r="D15728"/>
    </row>
    <row r="15729" spans="1:4" x14ac:dyDescent="0.25">
      <c r="A15729"/>
      <c r="B15729"/>
      <c r="C15729"/>
      <c r="D15729"/>
    </row>
    <row r="15730" spans="1:4" x14ac:dyDescent="0.25">
      <c r="A15730"/>
      <c r="B15730"/>
      <c r="C15730"/>
      <c r="D15730"/>
    </row>
    <row r="15731" spans="1:4" x14ac:dyDescent="0.25">
      <c r="A15731"/>
      <c r="B15731"/>
      <c r="C15731"/>
      <c r="D15731"/>
    </row>
    <row r="15732" spans="1:4" x14ac:dyDescent="0.25">
      <c r="A15732"/>
      <c r="B15732"/>
      <c r="C15732"/>
      <c r="D15732"/>
    </row>
    <row r="15733" spans="1:4" x14ac:dyDescent="0.25">
      <c r="A15733"/>
      <c r="B15733"/>
      <c r="C15733"/>
      <c r="D15733"/>
    </row>
    <row r="15734" spans="1:4" x14ac:dyDescent="0.25">
      <c r="A15734"/>
      <c r="B15734"/>
      <c r="C15734"/>
      <c r="D15734"/>
    </row>
    <row r="15735" spans="1:4" x14ac:dyDescent="0.25">
      <c r="A15735"/>
      <c r="B15735"/>
      <c r="C15735"/>
      <c r="D15735"/>
    </row>
    <row r="15736" spans="1:4" x14ac:dyDescent="0.25">
      <c r="A15736"/>
      <c r="B15736"/>
      <c r="C15736"/>
      <c r="D15736"/>
    </row>
    <row r="15737" spans="1:4" x14ac:dyDescent="0.25">
      <c r="A15737"/>
      <c r="B15737"/>
      <c r="C15737"/>
      <c r="D15737"/>
    </row>
    <row r="15738" spans="1:4" x14ac:dyDescent="0.25">
      <c r="A15738"/>
      <c r="B15738"/>
      <c r="C15738"/>
      <c r="D15738"/>
    </row>
    <row r="15739" spans="1:4" x14ac:dyDescent="0.25">
      <c r="A15739"/>
      <c r="B15739"/>
      <c r="C15739"/>
      <c r="D15739"/>
    </row>
    <row r="15740" spans="1:4" x14ac:dyDescent="0.25">
      <c r="A15740"/>
      <c r="B15740"/>
      <c r="C15740"/>
      <c r="D15740"/>
    </row>
    <row r="15741" spans="1:4" x14ac:dyDescent="0.25">
      <c r="A15741"/>
      <c r="B15741"/>
      <c r="C15741"/>
      <c r="D15741"/>
    </row>
    <row r="15742" spans="1:4" x14ac:dyDescent="0.25">
      <c r="A15742"/>
      <c r="B15742"/>
      <c r="C15742"/>
      <c r="D15742"/>
    </row>
    <row r="15743" spans="1:4" x14ac:dyDescent="0.25">
      <c r="A15743"/>
      <c r="B15743"/>
      <c r="C15743"/>
      <c r="D15743"/>
    </row>
    <row r="15744" spans="1:4" x14ac:dyDescent="0.25">
      <c r="A15744"/>
      <c r="B15744"/>
      <c r="C15744"/>
      <c r="D15744"/>
    </row>
    <row r="15745" spans="1:4" x14ac:dyDescent="0.25">
      <c r="A15745"/>
      <c r="B15745"/>
      <c r="C15745"/>
      <c r="D15745"/>
    </row>
    <row r="15746" spans="1:4" x14ac:dyDescent="0.25">
      <c r="A15746"/>
      <c r="B15746"/>
      <c r="C15746"/>
      <c r="D15746"/>
    </row>
    <row r="15747" spans="1:4" x14ac:dyDescent="0.25">
      <c r="A15747"/>
      <c r="B15747"/>
      <c r="C15747"/>
      <c r="D15747"/>
    </row>
    <row r="15748" spans="1:4" x14ac:dyDescent="0.25">
      <c r="A15748"/>
      <c r="B15748"/>
      <c r="C15748"/>
      <c r="D15748"/>
    </row>
    <row r="15749" spans="1:4" x14ac:dyDescent="0.25">
      <c r="A15749"/>
      <c r="B15749"/>
      <c r="C15749"/>
      <c r="D15749"/>
    </row>
    <row r="15750" spans="1:4" x14ac:dyDescent="0.25">
      <c r="A15750"/>
      <c r="B15750"/>
      <c r="C15750"/>
      <c r="D15750"/>
    </row>
    <row r="15751" spans="1:4" x14ac:dyDescent="0.25">
      <c r="A15751"/>
      <c r="B15751"/>
      <c r="C15751"/>
      <c r="D15751"/>
    </row>
    <row r="15752" spans="1:4" x14ac:dyDescent="0.25">
      <c r="A15752"/>
      <c r="B15752"/>
      <c r="C15752"/>
      <c r="D15752"/>
    </row>
    <row r="15753" spans="1:4" x14ac:dyDescent="0.25">
      <c r="A15753"/>
      <c r="B15753"/>
      <c r="C15753"/>
      <c r="D15753"/>
    </row>
    <row r="15754" spans="1:4" x14ac:dyDescent="0.25">
      <c r="A15754"/>
      <c r="B15754"/>
      <c r="C15754"/>
      <c r="D15754"/>
    </row>
    <row r="15755" spans="1:4" x14ac:dyDescent="0.25">
      <c r="A15755"/>
      <c r="B15755"/>
      <c r="C15755"/>
      <c r="D15755"/>
    </row>
    <row r="15756" spans="1:4" x14ac:dyDescent="0.25">
      <c r="A15756"/>
      <c r="B15756"/>
      <c r="C15756"/>
      <c r="D15756"/>
    </row>
    <row r="15757" spans="1:4" x14ac:dyDescent="0.25">
      <c r="A15757"/>
      <c r="B15757"/>
      <c r="C15757"/>
      <c r="D15757"/>
    </row>
    <row r="15758" spans="1:4" x14ac:dyDescent="0.25">
      <c r="A15758"/>
      <c r="B15758"/>
      <c r="C15758"/>
      <c r="D15758"/>
    </row>
    <row r="15759" spans="1:4" x14ac:dyDescent="0.25">
      <c r="A15759"/>
      <c r="B15759"/>
      <c r="C15759"/>
      <c r="D15759"/>
    </row>
    <row r="15760" spans="1:4" x14ac:dyDescent="0.25">
      <c r="A15760"/>
      <c r="B15760"/>
      <c r="C15760"/>
      <c r="D15760"/>
    </row>
    <row r="15761" spans="1:4" x14ac:dyDescent="0.25">
      <c r="A15761"/>
      <c r="B15761"/>
      <c r="C15761"/>
      <c r="D15761"/>
    </row>
    <row r="15762" spans="1:4" x14ac:dyDescent="0.25">
      <c r="A15762"/>
      <c r="B15762"/>
      <c r="C15762"/>
      <c r="D15762"/>
    </row>
    <row r="15763" spans="1:4" x14ac:dyDescent="0.25">
      <c r="A15763"/>
      <c r="B15763"/>
      <c r="C15763"/>
      <c r="D15763"/>
    </row>
    <row r="15764" spans="1:4" x14ac:dyDescent="0.25">
      <c r="A15764"/>
      <c r="B15764"/>
      <c r="C15764"/>
      <c r="D15764"/>
    </row>
    <row r="15765" spans="1:4" x14ac:dyDescent="0.25">
      <c r="A15765"/>
      <c r="B15765"/>
      <c r="C15765"/>
      <c r="D15765"/>
    </row>
    <row r="15766" spans="1:4" x14ac:dyDescent="0.25">
      <c r="A15766"/>
      <c r="B15766"/>
      <c r="C15766"/>
      <c r="D15766"/>
    </row>
    <row r="15767" spans="1:4" x14ac:dyDescent="0.25">
      <c r="A15767"/>
      <c r="B15767"/>
      <c r="C15767"/>
      <c r="D15767"/>
    </row>
    <row r="15768" spans="1:4" x14ac:dyDescent="0.25">
      <c r="A15768"/>
      <c r="B15768"/>
      <c r="C15768"/>
      <c r="D15768"/>
    </row>
    <row r="15769" spans="1:4" x14ac:dyDescent="0.25">
      <c r="A15769"/>
      <c r="B15769"/>
      <c r="C15769"/>
      <c r="D15769"/>
    </row>
    <row r="15770" spans="1:4" x14ac:dyDescent="0.25">
      <c r="A15770"/>
      <c r="B15770"/>
      <c r="C15770"/>
      <c r="D15770"/>
    </row>
    <row r="15771" spans="1:4" x14ac:dyDescent="0.25">
      <c r="A15771"/>
      <c r="B15771"/>
      <c r="C15771"/>
      <c r="D15771"/>
    </row>
    <row r="15772" spans="1:4" x14ac:dyDescent="0.25">
      <c r="A15772"/>
      <c r="B15772"/>
      <c r="C15772"/>
      <c r="D15772"/>
    </row>
    <row r="15773" spans="1:4" x14ac:dyDescent="0.25">
      <c r="A15773"/>
      <c r="B15773"/>
      <c r="C15773"/>
      <c r="D15773"/>
    </row>
    <row r="15774" spans="1:4" x14ac:dyDescent="0.25">
      <c r="A15774"/>
      <c r="B15774"/>
      <c r="C15774"/>
      <c r="D15774"/>
    </row>
    <row r="15775" spans="1:4" x14ac:dyDescent="0.25">
      <c r="A15775"/>
      <c r="B15775"/>
      <c r="C15775"/>
      <c r="D15775"/>
    </row>
    <row r="15776" spans="1:4" x14ac:dyDescent="0.25">
      <c r="A15776"/>
      <c r="B15776"/>
      <c r="C15776"/>
      <c r="D15776"/>
    </row>
    <row r="15777" spans="1:4" x14ac:dyDescent="0.25">
      <c r="A15777"/>
      <c r="B15777"/>
      <c r="C15777"/>
      <c r="D15777"/>
    </row>
    <row r="15778" spans="1:4" x14ac:dyDescent="0.25">
      <c r="A15778"/>
      <c r="B15778"/>
      <c r="C15778"/>
      <c r="D15778"/>
    </row>
    <row r="15779" spans="1:4" x14ac:dyDescent="0.25">
      <c r="A15779"/>
      <c r="B15779"/>
      <c r="C15779"/>
      <c r="D15779"/>
    </row>
    <row r="15780" spans="1:4" x14ac:dyDescent="0.25">
      <c r="A15780"/>
      <c r="B15780"/>
      <c r="C15780"/>
      <c r="D15780"/>
    </row>
    <row r="15781" spans="1:4" x14ac:dyDescent="0.25">
      <c r="A15781"/>
      <c r="B15781"/>
      <c r="C15781"/>
      <c r="D15781"/>
    </row>
    <row r="15782" spans="1:4" x14ac:dyDescent="0.25">
      <c r="A15782"/>
      <c r="B15782"/>
      <c r="C15782"/>
      <c r="D15782"/>
    </row>
    <row r="15783" spans="1:4" x14ac:dyDescent="0.25">
      <c r="A15783"/>
      <c r="B15783"/>
      <c r="C15783"/>
      <c r="D15783"/>
    </row>
    <row r="15784" spans="1:4" x14ac:dyDescent="0.25">
      <c r="A15784"/>
      <c r="B15784"/>
      <c r="C15784"/>
      <c r="D15784"/>
    </row>
    <row r="15785" spans="1:4" x14ac:dyDescent="0.25">
      <c r="A15785"/>
      <c r="B15785"/>
      <c r="C15785"/>
      <c r="D15785"/>
    </row>
    <row r="15786" spans="1:4" x14ac:dyDescent="0.25">
      <c r="A15786"/>
      <c r="B15786"/>
      <c r="C15786"/>
      <c r="D15786"/>
    </row>
    <row r="15787" spans="1:4" x14ac:dyDescent="0.25">
      <c r="A15787"/>
      <c r="B15787"/>
      <c r="C15787"/>
      <c r="D15787"/>
    </row>
    <row r="15788" spans="1:4" x14ac:dyDescent="0.25">
      <c r="A15788"/>
      <c r="B15788"/>
      <c r="C15788"/>
      <c r="D15788"/>
    </row>
    <row r="15789" spans="1:4" x14ac:dyDescent="0.25">
      <c r="A15789"/>
      <c r="B15789"/>
      <c r="C15789"/>
      <c r="D15789"/>
    </row>
    <row r="15790" spans="1:4" x14ac:dyDescent="0.25">
      <c r="A15790"/>
      <c r="B15790"/>
      <c r="C15790"/>
      <c r="D15790"/>
    </row>
    <row r="15791" spans="1:4" x14ac:dyDescent="0.25">
      <c r="A15791"/>
      <c r="B15791"/>
      <c r="C15791"/>
      <c r="D15791"/>
    </row>
    <row r="15792" spans="1:4" x14ac:dyDescent="0.25">
      <c r="A15792"/>
      <c r="B15792"/>
      <c r="C15792"/>
      <c r="D15792"/>
    </row>
    <row r="15793" spans="1:4" x14ac:dyDescent="0.25">
      <c r="A15793"/>
      <c r="B15793"/>
      <c r="C15793"/>
      <c r="D15793"/>
    </row>
    <row r="15794" spans="1:4" x14ac:dyDescent="0.25">
      <c r="A15794"/>
      <c r="B15794"/>
      <c r="C15794"/>
      <c r="D15794"/>
    </row>
    <row r="15795" spans="1:4" x14ac:dyDescent="0.25">
      <c r="A15795"/>
      <c r="B15795"/>
      <c r="C15795"/>
      <c r="D15795"/>
    </row>
    <row r="15796" spans="1:4" x14ac:dyDescent="0.25">
      <c r="A15796"/>
      <c r="B15796"/>
      <c r="C15796"/>
      <c r="D15796"/>
    </row>
    <row r="15797" spans="1:4" x14ac:dyDescent="0.25">
      <c r="A15797"/>
      <c r="B15797"/>
      <c r="C15797"/>
      <c r="D15797"/>
    </row>
    <row r="15798" spans="1:4" x14ac:dyDescent="0.25">
      <c r="A15798"/>
      <c r="B15798"/>
      <c r="C15798"/>
      <c r="D15798"/>
    </row>
    <row r="15799" spans="1:4" x14ac:dyDescent="0.25">
      <c r="A15799"/>
      <c r="B15799"/>
      <c r="C15799"/>
      <c r="D15799"/>
    </row>
    <row r="15800" spans="1:4" x14ac:dyDescent="0.25">
      <c r="A15800"/>
      <c r="B15800"/>
      <c r="C15800"/>
      <c r="D15800"/>
    </row>
    <row r="15801" spans="1:4" x14ac:dyDescent="0.25">
      <c r="A15801"/>
      <c r="B15801"/>
      <c r="C15801"/>
      <c r="D15801"/>
    </row>
    <row r="15802" spans="1:4" x14ac:dyDescent="0.25">
      <c r="A15802"/>
      <c r="B15802"/>
      <c r="C15802"/>
      <c r="D15802"/>
    </row>
    <row r="15803" spans="1:4" x14ac:dyDescent="0.25">
      <c r="A15803"/>
      <c r="B15803"/>
      <c r="C15803"/>
      <c r="D15803"/>
    </row>
    <row r="15804" spans="1:4" x14ac:dyDescent="0.25">
      <c r="A15804"/>
      <c r="B15804"/>
      <c r="C15804"/>
      <c r="D15804"/>
    </row>
    <row r="15805" spans="1:4" x14ac:dyDescent="0.25">
      <c r="A15805"/>
      <c r="B15805"/>
      <c r="C15805"/>
      <c r="D15805"/>
    </row>
    <row r="15806" spans="1:4" x14ac:dyDescent="0.25">
      <c r="A15806"/>
      <c r="B15806"/>
      <c r="C15806"/>
      <c r="D15806"/>
    </row>
    <row r="15807" spans="1:4" x14ac:dyDescent="0.25">
      <c r="A15807"/>
      <c r="B15807"/>
      <c r="C15807"/>
      <c r="D15807"/>
    </row>
    <row r="15808" spans="1:4" x14ac:dyDescent="0.25">
      <c r="A15808"/>
      <c r="B15808"/>
      <c r="C15808"/>
      <c r="D15808"/>
    </row>
    <row r="15809" spans="1:4" x14ac:dyDescent="0.25">
      <c r="A15809"/>
      <c r="B15809"/>
      <c r="C15809"/>
      <c r="D15809"/>
    </row>
    <row r="15810" spans="1:4" x14ac:dyDescent="0.25">
      <c r="A15810"/>
      <c r="B15810"/>
      <c r="C15810"/>
      <c r="D15810"/>
    </row>
    <row r="15811" spans="1:4" x14ac:dyDescent="0.25">
      <c r="A15811"/>
      <c r="B15811"/>
      <c r="C15811"/>
      <c r="D15811"/>
    </row>
    <row r="15812" spans="1:4" x14ac:dyDescent="0.25">
      <c r="A15812"/>
      <c r="B15812"/>
      <c r="C15812"/>
      <c r="D15812"/>
    </row>
    <row r="15813" spans="1:4" x14ac:dyDescent="0.25">
      <c r="A15813"/>
      <c r="B15813"/>
      <c r="C15813"/>
      <c r="D15813"/>
    </row>
    <row r="15814" spans="1:4" x14ac:dyDescent="0.25">
      <c r="A15814"/>
      <c r="B15814"/>
      <c r="C15814"/>
      <c r="D15814"/>
    </row>
    <row r="15815" spans="1:4" x14ac:dyDescent="0.25">
      <c r="A15815"/>
      <c r="B15815"/>
      <c r="C15815"/>
      <c r="D15815"/>
    </row>
    <row r="15816" spans="1:4" x14ac:dyDescent="0.25">
      <c r="A15816"/>
      <c r="B15816"/>
      <c r="C15816"/>
      <c r="D15816"/>
    </row>
    <row r="15817" spans="1:4" x14ac:dyDescent="0.25">
      <c r="A15817"/>
      <c r="B15817"/>
      <c r="C15817"/>
      <c r="D15817"/>
    </row>
    <row r="15818" spans="1:4" x14ac:dyDescent="0.25">
      <c r="A15818"/>
      <c r="B15818"/>
      <c r="C15818"/>
      <c r="D15818"/>
    </row>
    <row r="15819" spans="1:4" x14ac:dyDescent="0.25">
      <c r="A15819"/>
      <c r="B15819"/>
      <c r="C15819"/>
      <c r="D15819"/>
    </row>
    <row r="15820" spans="1:4" x14ac:dyDescent="0.25">
      <c r="A15820"/>
      <c r="B15820"/>
      <c r="C15820"/>
      <c r="D15820"/>
    </row>
    <row r="15821" spans="1:4" x14ac:dyDescent="0.25">
      <c r="A15821"/>
      <c r="B15821"/>
      <c r="C15821"/>
      <c r="D15821"/>
    </row>
    <row r="15822" spans="1:4" x14ac:dyDescent="0.25">
      <c r="A15822"/>
      <c r="B15822"/>
      <c r="C15822"/>
      <c r="D15822"/>
    </row>
    <row r="15823" spans="1:4" x14ac:dyDescent="0.25">
      <c r="A15823"/>
      <c r="B15823"/>
      <c r="C15823"/>
      <c r="D15823"/>
    </row>
    <row r="15824" spans="1:4" x14ac:dyDescent="0.25">
      <c r="A15824"/>
      <c r="B15824"/>
      <c r="C15824"/>
      <c r="D15824"/>
    </row>
    <row r="15825" spans="1:4" x14ac:dyDescent="0.25">
      <c r="A15825"/>
      <c r="B15825"/>
      <c r="C15825"/>
      <c r="D15825"/>
    </row>
    <row r="15826" spans="1:4" x14ac:dyDescent="0.25">
      <c r="A15826"/>
      <c r="B15826"/>
      <c r="C15826"/>
      <c r="D15826"/>
    </row>
    <row r="15827" spans="1:4" x14ac:dyDescent="0.25">
      <c r="A15827"/>
      <c r="B15827"/>
      <c r="C15827"/>
      <c r="D15827"/>
    </row>
    <row r="15828" spans="1:4" x14ac:dyDescent="0.25">
      <c r="A15828"/>
      <c r="B15828"/>
      <c r="C15828"/>
      <c r="D15828"/>
    </row>
    <row r="15829" spans="1:4" x14ac:dyDescent="0.25">
      <c r="A15829"/>
      <c r="B15829"/>
      <c r="C15829"/>
      <c r="D15829"/>
    </row>
    <row r="15830" spans="1:4" x14ac:dyDescent="0.25">
      <c r="A15830"/>
      <c r="B15830"/>
      <c r="C15830"/>
      <c r="D15830"/>
    </row>
    <row r="15831" spans="1:4" x14ac:dyDescent="0.25">
      <c r="A15831"/>
      <c r="B15831"/>
      <c r="C15831"/>
      <c r="D15831"/>
    </row>
    <row r="15832" spans="1:4" x14ac:dyDescent="0.25">
      <c r="A15832"/>
      <c r="B15832"/>
      <c r="C15832"/>
      <c r="D15832"/>
    </row>
    <row r="15833" spans="1:4" x14ac:dyDescent="0.25">
      <c r="A15833"/>
      <c r="B15833"/>
      <c r="C15833"/>
      <c r="D15833"/>
    </row>
    <row r="15834" spans="1:4" x14ac:dyDescent="0.25">
      <c r="A15834"/>
      <c r="B15834"/>
      <c r="C15834"/>
      <c r="D15834"/>
    </row>
    <row r="15835" spans="1:4" x14ac:dyDescent="0.25">
      <c r="A15835"/>
      <c r="B15835"/>
      <c r="C15835"/>
      <c r="D15835"/>
    </row>
    <row r="15836" spans="1:4" x14ac:dyDescent="0.25">
      <c r="A15836"/>
      <c r="B15836"/>
      <c r="C15836"/>
      <c r="D15836"/>
    </row>
    <row r="15837" spans="1:4" x14ac:dyDescent="0.25">
      <c r="A15837"/>
      <c r="B15837"/>
      <c r="C15837"/>
      <c r="D15837"/>
    </row>
    <row r="15838" spans="1:4" x14ac:dyDescent="0.25">
      <c r="A15838"/>
      <c r="B15838"/>
      <c r="C15838"/>
      <c r="D15838"/>
    </row>
    <row r="15839" spans="1:4" x14ac:dyDescent="0.25">
      <c r="A15839"/>
      <c r="B15839"/>
      <c r="C15839"/>
      <c r="D15839"/>
    </row>
    <row r="15840" spans="1:4" x14ac:dyDescent="0.25">
      <c r="A15840"/>
      <c r="B15840"/>
      <c r="C15840"/>
      <c r="D15840"/>
    </row>
    <row r="15841" spans="1:4" x14ac:dyDescent="0.25">
      <c r="A15841"/>
      <c r="B15841"/>
      <c r="C15841"/>
      <c r="D15841"/>
    </row>
    <row r="15842" spans="1:4" x14ac:dyDescent="0.25">
      <c r="A15842"/>
      <c r="B15842"/>
      <c r="C15842"/>
      <c r="D15842"/>
    </row>
    <row r="15843" spans="1:4" x14ac:dyDescent="0.25">
      <c r="A15843"/>
      <c r="B15843"/>
      <c r="C15843"/>
      <c r="D15843"/>
    </row>
    <row r="15844" spans="1:4" x14ac:dyDescent="0.25">
      <c r="A15844"/>
      <c r="B15844"/>
      <c r="C15844"/>
      <c r="D15844"/>
    </row>
    <row r="15845" spans="1:4" x14ac:dyDescent="0.25">
      <c r="A15845"/>
      <c r="B15845"/>
      <c r="C15845"/>
      <c r="D15845"/>
    </row>
    <row r="15846" spans="1:4" x14ac:dyDescent="0.25">
      <c r="A15846"/>
      <c r="B15846"/>
      <c r="C15846"/>
      <c r="D15846"/>
    </row>
    <row r="15847" spans="1:4" x14ac:dyDescent="0.25">
      <c r="A15847"/>
      <c r="B15847"/>
      <c r="C15847"/>
      <c r="D15847"/>
    </row>
    <row r="15848" spans="1:4" x14ac:dyDescent="0.25">
      <c r="A15848"/>
      <c r="B15848"/>
      <c r="C15848"/>
      <c r="D15848"/>
    </row>
    <row r="15849" spans="1:4" x14ac:dyDescent="0.25">
      <c r="A15849"/>
      <c r="B15849"/>
      <c r="C15849"/>
      <c r="D15849"/>
    </row>
    <row r="15850" spans="1:4" x14ac:dyDescent="0.25">
      <c r="A15850"/>
      <c r="B15850"/>
      <c r="C15850"/>
      <c r="D15850"/>
    </row>
    <row r="15851" spans="1:4" x14ac:dyDescent="0.25">
      <c r="A15851"/>
      <c r="B15851"/>
      <c r="C15851"/>
      <c r="D15851"/>
    </row>
    <row r="15852" spans="1:4" x14ac:dyDescent="0.25">
      <c r="A15852"/>
      <c r="B15852"/>
      <c r="C15852"/>
      <c r="D15852"/>
    </row>
    <row r="15853" spans="1:4" x14ac:dyDescent="0.25">
      <c r="A15853"/>
      <c r="B15853"/>
      <c r="C15853"/>
      <c r="D15853"/>
    </row>
    <row r="15854" spans="1:4" x14ac:dyDescent="0.25">
      <c r="A15854"/>
      <c r="B15854"/>
      <c r="C15854"/>
      <c r="D15854"/>
    </row>
    <row r="15855" spans="1:4" x14ac:dyDescent="0.25">
      <c r="A15855"/>
      <c r="B15855"/>
      <c r="C15855"/>
      <c r="D15855"/>
    </row>
    <row r="15856" spans="1:4" x14ac:dyDescent="0.25">
      <c r="A15856"/>
      <c r="B15856"/>
      <c r="C15856"/>
      <c r="D15856"/>
    </row>
    <row r="15857" spans="1:4" x14ac:dyDescent="0.25">
      <c r="A15857"/>
      <c r="B15857"/>
      <c r="C15857"/>
      <c r="D15857"/>
    </row>
    <row r="15858" spans="1:4" x14ac:dyDescent="0.25">
      <c r="A15858"/>
      <c r="B15858"/>
      <c r="C15858"/>
      <c r="D15858"/>
    </row>
    <row r="15859" spans="1:4" x14ac:dyDescent="0.25">
      <c r="A15859"/>
      <c r="B15859"/>
      <c r="C15859"/>
      <c r="D15859"/>
    </row>
    <row r="15860" spans="1:4" x14ac:dyDescent="0.25">
      <c r="A15860"/>
      <c r="B15860"/>
      <c r="C15860"/>
      <c r="D15860"/>
    </row>
    <row r="15861" spans="1:4" x14ac:dyDescent="0.25">
      <c r="A15861"/>
      <c r="B15861"/>
      <c r="C15861"/>
      <c r="D15861"/>
    </row>
    <row r="15862" spans="1:4" x14ac:dyDescent="0.25">
      <c r="A15862"/>
      <c r="B15862"/>
      <c r="C15862"/>
      <c r="D15862"/>
    </row>
    <row r="15863" spans="1:4" x14ac:dyDescent="0.25">
      <c r="A15863"/>
      <c r="B15863"/>
      <c r="C15863"/>
      <c r="D15863"/>
    </row>
    <row r="15864" spans="1:4" x14ac:dyDescent="0.25">
      <c r="A15864"/>
      <c r="B15864"/>
      <c r="C15864"/>
      <c r="D15864"/>
    </row>
    <row r="15865" spans="1:4" x14ac:dyDescent="0.25">
      <c r="A15865"/>
      <c r="B15865"/>
      <c r="C15865"/>
      <c r="D15865"/>
    </row>
    <row r="15866" spans="1:4" x14ac:dyDescent="0.25">
      <c r="A15866"/>
      <c r="B15866"/>
      <c r="C15866"/>
      <c r="D15866"/>
    </row>
    <row r="15867" spans="1:4" x14ac:dyDescent="0.25">
      <c r="A15867"/>
      <c r="B15867"/>
      <c r="C15867"/>
      <c r="D15867"/>
    </row>
    <row r="15868" spans="1:4" x14ac:dyDescent="0.25">
      <c r="A15868"/>
      <c r="B15868"/>
      <c r="C15868"/>
      <c r="D15868"/>
    </row>
    <row r="15869" spans="1:4" x14ac:dyDescent="0.25">
      <c r="A15869"/>
      <c r="B15869"/>
      <c r="C15869"/>
      <c r="D15869"/>
    </row>
    <row r="15870" spans="1:4" x14ac:dyDescent="0.25">
      <c r="A15870"/>
      <c r="B15870"/>
      <c r="C15870"/>
      <c r="D15870"/>
    </row>
    <row r="15871" spans="1:4" x14ac:dyDescent="0.25">
      <c r="A15871"/>
      <c r="B15871"/>
      <c r="C15871"/>
      <c r="D15871"/>
    </row>
    <row r="15872" spans="1:4" x14ac:dyDescent="0.25">
      <c r="A15872"/>
      <c r="B15872"/>
      <c r="C15872"/>
      <c r="D15872"/>
    </row>
    <row r="15873" spans="1:4" x14ac:dyDescent="0.25">
      <c r="A15873"/>
      <c r="B15873"/>
      <c r="C15873"/>
      <c r="D15873"/>
    </row>
    <row r="15874" spans="1:4" x14ac:dyDescent="0.25">
      <c r="A15874"/>
      <c r="B15874"/>
      <c r="C15874"/>
      <c r="D15874"/>
    </row>
    <row r="15875" spans="1:4" x14ac:dyDescent="0.25">
      <c r="A15875"/>
      <c r="B15875"/>
      <c r="C15875"/>
      <c r="D15875"/>
    </row>
    <row r="15876" spans="1:4" x14ac:dyDescent="0.25">
      <c r="A15876"/>
      <c r="B15876"/>
      <c r="C15876"/>
      <c r="D15876"/>
    </row>
    <row r="15877" spans="1:4" x14ac:dyDescent="0.25">
      <c r="A15877"/>
      <c r="B15877"/>
      <c r="C15877"/>
      <c r="D15877"/>
    </row>
    <row r="15878" spans="1:4" x14ac:dyDescent="0.25">
      <c r="A15878"/>
      <c r="B15878"/>
      <c r="C15878"/>
      <c r="D15878"/>
    </row>
    <row r="15879" spans="1:4" x14ac:dyDescent="0.25">
      <c r="A15879"/>
      <c r="B15879"/>
      <c r="C15879"/>
      <c r="D15879"/>
    </row>
    <row r="15880" spans="1:4" x14ac:dyDescent="0.25">
      <c r="A15880"/>
      <c r="B15880"/>
      <c r="C15880"/>
      <c r="D15880"/>
    </row>
    <row r="15881" spans="1:4" x14ac:dyDescent="0.25">
      <c r="A15881"/>
      <c r="B15881"/>
      <c r="C15881"/>
      <c r="D15881"/>
    </row>
    <row r="15882" spans="1:4" x14ac:dyDescent="0.25">
      <c r="A15882"/>
      <c r="B15882"/>
      <c r="C15882"/>
      <c r="D15882"/>
    </row>
    <row r="15883" spans="1:4" x14ac:dyDescent="0.25">
      <c r="A15883"/>
      <c r="B15883"/>
      <c r="C15883"/>
      <c r="D15883"/>
    </row>
    <row r="15884" spans="1:4" x14ac:dyDescent="0.25">
      <c r="A15884"/>
      <c r="B15884"/>
      <c r="C15884"/>
      <c r="D15884"/>
    </row>
    <row r="15885" spans="1:4" x14ac:dyDescent="0.25">
      <c r="A15885"/>
      <c r="B15885"/>
      <c r="C15885"/>
      <c r="D15885"/>
    </row>
    <row r="15886" spans="1:4" x14ac:dyDescent="0.25">
      <c r="A15886"/>
      <c r="B15886"/>
      <c r="C15886"/>
      <c r="D15886"/>
    </row>
    <row r="15887" spans="1:4" x14ac:dyDescent="0.25">
      <c r="A15887"/>
      <c r="B15887"/>
      <c r="C15887"/>
      <c r="D15887"/>
    </row>
    <row r="15888" spans="1:4" x14ac:dyDescent="0.25">
      <c r="A15888"/>
      <c r="B15888"/>
      <c r="C15888"/>
      <c r="D15888"/>
    </row>
    <row r="15889" spans="1:4" x14ac:dyDescent="0.25">
      <c r="A15889"/>
      <c r="B15889"/>
      <c r="C15889"/>
      <c r="D15889"/>
    </row>
    <row r="15890" spans="1:4" x14ac:dyDescent="0.25">
      <c r="A15890"/>
      <c r="B15890"/>
      <c r="C15890"/>
      <c r="D15890"/>
    </row>
    <row r="15891" spans="1:4" x14ac:dyDescent="0.25">
      <c r="A15891"/>
      <c r="B15891"/>
      <c r="C15891"/>
      <c r="D15891"/>
    </row>
    <row r="15892" spans="1:4" x14ac:dyDescent="0.25">
      <c r="A15892"/>
      <c r="B15892"/>
      <c r="C15892"/>
      <c r="D15892"/>
    </row>
    <row r="15893" spans="1:4" x14ac:dyDescent="0.25">
      <c r="A15893"/>
      <c r="B15893"/>
      <c r="C15893"/>
      <c r="D15893"/>
    </row>
    <row r="15894" spans="1:4" x14ac:dyDescent="0.25">
      <c r="A15894"/>
      <c r="B15894"/>
      <c r="C15894"/>
      <c r="D15894"/>
    </row>
    <row r="15895" spans="1:4" x14ac:dyDescent="0.25">
      <c r="A15895"/>
      <c r="B15895"/>
      <c r="C15895"/>
      <c r="D15895"/>
    </row>
    <row r="15896" spans="1:4" x14ac:dyDescent="0.25">
      <c r="A15896"/>
      <c r="B15896"/>
      <c r="C15896"/>
      <c r="D15896"/>
    </row>
    <row r="15897" spans="1:4" x14ac:dyDescent="0.25">
      <c r="A15897"/>
      <c r="B15897"/>
      <c r="C15897"/>
      <c r="D15897"/>
    </row>
    <row r="15898" spans="1:4" x14ac:dyDescent="0.25">
      <c r="A15898"/>
      <c r="B15898"/>
      <c r="C15898"/>
      <c r="D15898"/>
    </row>
    <row r="15899" spans="1:4" x14ac:dyDescent="0.25">
      <c r="A15899"/>
      <c r="B15899"/>
      <c r="C15899"/>
      <c r="D15899"/>
    </row>
    <row r="15900" spans="1:4" x14ac:dyDescent="0.25">
      <c r="A15900"/>
      <c r="B15900"/>
      <c r="C15900"/>
      <c r="D15900"/>
    </row>
    <row r="15901" spans="1:4" x14ac:dyDescent="0.25">
      <c r="A15901"/>
      <c r="B15901"/>
      <c r="C15901"/>
      <c r="D15901"/>
    </row>
    <row r="15902" spans="1:4" x14ac:dyDescent="0.25">
      <c r="A15902"/>
      <c r="B15902"/>
      <c r="C15902"/>
      <c r="D15902"/>
    </row>
    <row r="15903" spans="1:4" x14ac:dyDescent="0.25">
      <c r="A15903"/>
      <c r="B15903"/>
      <c r="C15903"/>
      <c r="D15903"/>
    </row>
    <row r="15904" spans="1:4" x14ac:dyDescent="0.25">
      <c r="A15904"/>
      <c r="B15904"/>
      <c r="C15904"/>
      <c r="D15904"/>
    </row>
    <row r="15905" spans="1:4" x14ac:dyDescent="0.25">
      <c r="A15905"/>
      <c r="B15905"/>
      <c r="C15905"/>
      <c r="D15905"/>
    </row>
    <row r="15906" spans="1:4" x14ac:dyDescent="0.25">
      <c r="A15906"/>
      <c r="B15906"/>
      <c r="C15906"/>
      <c r="D15906"/>
    </row>
    <row r="15907" spans="1:4" x14ac:dyDescent="0.25">
      <c r="A15907"/>
      <c r="B15907"/>
      <c r="C15907"/>
      <c r="D15907"/>
    </row>
    <row r="15908" spans="1:4" x14ac:dyDescent="0.25">
      <c r="A15908"/>
      <c r="B15908"/>
      <c r="C15908"/>
      <c r="D15908"/>
    </row>
    <row r="15909" spans="1:4" x14ac:dyDescent="0.25">
      <c r="A15909"/>
      <c r="B15909"/>
      <c r="C15909"/>
      <c r="D15909"/>
    </row>
    <row r="15910" spans="1:4" x14ac:dyDescent="0.25">
      <c r="A15910"/>
      <c r="B15910"/>
      <c r="C15910"/>
      <c r="D15910"/>
    </row>
    <row r="15911" spans="1:4" x14ac:dyDescent="0.25">
      <c r="A15911"/>
      <c r="B15911"/>
      <c r="C15911"/>
      <c r="D15911"/>
    </row>
    <row r="15912" spans="1:4" x14ac:dyDescent="0.25">
      <c r="A15912"/>
      <c r="B15912"/>
      <c r="C15912"/>
      <c r="D15912"/>
    </row>
    <row r="15913" spans="1:4" x14ac:dyDescent="0.25">
      <c r="A15913"/>
      <c r="B15913"/>
      <c r="C15913"/>
      <c r="D15913"/>
    </row>
    <row r="15914" spans="1:4" x14ac:dyDescent="0.25">
      <c r="A15914"/>
      <c r="B15914"/>
      <c r="C15914"/>
      <c r="D15914"/>
    </row>
    <row r="15915" spans="1:4" x14ac:dyDescent="0.25">
      <c r="A15915"/>
      <c r="B15915"/>
      <c r="C15915"/>
      <c r="D15915"/>
    </row>
    <row r="15916" spans="1:4" x14ac:dyDescent="0.25">
      <c r="A15916"/>
      <c r="B15916"/>
      <c r="C15916"/>
      <c r="D15916"/>
    </row>
    <row r="15917" spans="1:4" x14ac:dyDescent="0.25">
      <c r="A15917"/>
      <c r="B15917"/>
      <c r="C15917"/>
      <c r="D15917"/>
    </row>
    <row r="15918" spans="1:4" x14ac:dyDescent="0.25">
      <c r="A15918"/>
      <c r="B15918"/>
      <c r="C15918"/>
      <c r="D15918"/>
    </row>
    <row r="15919" spans="1:4" x14ac:dyDescent="0.25">
      <c r="A15919"/>
      <c r="B15919"/>
      <c r="C15919"/>
      <c r="D15919"/>
    </row>
    <row r="15920" spans="1:4" x14ac:dyDescent="0.25">
      <c r="A15920"/>
      <c r="B15920"/>
      <c r="C15920"/>
      <c r="D15920"/>
    </row>
    <row r="15921" spans="1:4" x14ac:dyDescent="0.25">
      <c r="A15921"/>
      <c r="B15921"/>
      <c r="C15921"/>
      <c r="D15921"/>
    </row>
    <row r="15922" spans="1:4" x14ac:dyDescent="0.25">
      <c r="A15922"/>
      <c r="B15922"/>
      <c r="C15922"/>
      <c r="D15922"/>
    </row>
    <row r="15923" spans="1:4" x14ac:dyDescent="0.25">
      <c r="A15923"/>
      <c r="B15923"/>
      <c r="C15923"/>
      <c r="D15923"/>
    </row>
    <row r="15924" spans="1:4" x14ac:dyDescent="0.25">
      <c r="A15924"/>
      <c r="B15924"/>
      <c r="C15924"/>
      <c r="D15924"/>
    </row>
    <row r="15925" spans="1:4" x14ac:dyDescent="0.25">
      <c r="A15925"/>
      <c r="B15925"/>
      <c r="C15925"/>
      <c r="D15925"/>
    </row>
    <row r="15926" spans="1:4" x14ac:dyDescent="0.25">
      <c r="A15926"/>
      <c r="B15926"/>
      <c r="C15926"/>
      <c r="D15926"/>
    </row>
    <row r="15927" spans="1:4" x14ac:dyDescent="0.25">
      <c r="A15927"/>
      <c r="B15927"/>
      <c r="C15927"/>
      <c r="D15927"/>
    </row>
    <row r="15928" spans="1:4" x14ac:dyDescent="0.25">
      <c r="A15928"/>
      <c r="B15928"/>
      <c r="C15928"/>
      <c r="D15928"/>
    </row>
    <row r="15929" spans="1:4" x14ac:dyDescent="0.25">
      <c r="A15929"/>
      <c r="B15929"/>
      <c r="C15929"/>
      <c r="D15929"/>
    </row>
    <row r="15930" spans="1:4" x14ac:dyDescent="0.25">
      <c r="A15930"/>
      <c r="B15930"/>
      <c r="C15930"/>
      <c r="D15930"/>
    </row>
    <row r="15931" spans="1:4" x14ac:dyDescent="0.25">
      <c r="A15931"/>
      <c r="B15931"/>
      <c r="C15931"/>
      <c r="D15931"/>
    </row>
    <row r="15932" spans="1:4" x14ac:dyDescent="0.25">
      <c r="A15932"/>
      <c r="B15932"/>
      <c r="C15932"/>
      <c r="D15932"/>
    </row>
    <row r="15933" spans="1:4" x14ac:dyDescent="0.25">
      <c r="A15933"/>
      <c r="B15933"/>
      <c r="C15933"/>
      <c r="D15933"/>
    </row>
    <row r="15934" spans="1:4" x14ac:dyDescent="0.25">
      <c r="A15934"/>
      <c r="B15934"/>
      <c r="C15934"/>
      <c r="D15934"/>
    </row>
    <row r="15935" spans="1:4" x14ac:dyDescent="0.25">
      <c r="A15935"/>
      <c r="B15935"/>
      <c r="C15935"/>
      <c r="D15935"/>
    </row>
    <row r="15936" spans="1:4" x14ac:dyDescent="0.25">
      <c r="A15936"/>
      <c r="B15936"/>
      <c r="C15936"/>
      <c r="D15936"/>
    </row>
    <row r="15937" spans="1:4" x14ac:dyDescent="0.25">
      <c r="A15937"/>
      <c r="B15937"/>
      <c r="C15937"/>
      <c r="D15937"/>
    </row>
    <row r="15938" spans="1:4" x14ac:dyDescent="0.25">
      <c r="A15938"/>
      <c r="B15938"/>
      <c r="C15938"/>
      <c r="D15938"/>
    </row>
    <row r="15939" spans="1:4" x14ac:dyDescent="0.25">
      <c r="A15939"/>
      <c r="B15939"/>
      <c r="C15939"/>
      <c r="D15939"/>
    </row>
    <row r="15940" spans="1:4" x14ac:dyDescent="0.25">
      <c r="A15940"/>
      <c r="B15940"/>
      <c r="C15940"/>
      <c r="D15940"/>
    </row>
    <row r="15941" spans="1:4" x14ac:dyDescent="0.25">
      <c r="A15941"/>
      <c r="B15941"/>
      <c r="C15941"/>
      <c r="D15941"/>
    </row>
    <row r="15942" spans="1:4" x14ac:dyDescent="0.25">
      <c r="A15942"/>
      <c r="B15942"/>
      <c r="C15942"/>
      <c r="D15942"/>
    </row>
    <row r="15943" spans="1:4" x14ac:dyDescent="0.25">
      <c r="A15943"/>
      <c r="B15943"/>
      <c r="C15943"/>
      <c r="D15943"/>
    </row>
    <row r="15944" spans="1:4" x14ac:dyDescent="0.25">
      <c r="A15944"/>
      <c r="B15944"/>
      <c r="C15944"/>
      <c r="D15944"/>
    </row>
    <row r="15945" spans="1:4" x14ac:dyDescent="0.25">
      <c r="A15945"/>
      <c r="B15945"/>
      <c r="C15945"/>
      <c r="D15945"/>
    </row>
    <row r="15946" spans="1:4" x14ac:dyDescent="0.25">
      <c r="A15946"/>
      <c r="B15946"/>
      <c r="C15946"/>
      <c r="D15946"/>
    </row>
    <row r="15947" spans="1:4" x14ac:dyDescent="0.25">
      <c r="A15947"/>
      <c r="B15947"/>
      <c r="C15947"/>
      <c r="D15947"/>
    </row>
    <row r="15948" spans="1:4" x14ac:dyDescent="0.25">
      <c r="A15948"/>
      <c r="B15948"/>
      <c r="C15948"/>
      <c r="D15948"/>
    </row>
    <row r="15949" spans="1:4" x14ac:dyDescent="0.25">
      <c r="A15949"/>
      <c r="B15949"/>
      <c r="C15949"/>
      <c r="D15949"/>
    </row>
    <row r="15950" spans="1:4" x14ac:dyDescent="0.25">
      <c r="A15950"/>
      <c r="B15950"/>
      <c r="C15950"/>
      <c r="D15950"/>
    </row>
    <row r="15951" spans="1:4" x14ac:dyDescent="0.25">
      <c r="A15951"/>
      <c r="B15951"/>
      <c r="C15951"/>
      <c r="D15951"/>
    </row>
    <row r="15952" spans="1:4" x14ac:dyDescent="0.25">
      <c r="A15952"/>
      <c r="B15952"/>
      <c r="C15952"/>
      <c r="D15952"/>
    </row>
    <row r="15953" spans="1:4" x14ac:dyDescent="0.25">
      <c r="A15953"/>
      <c r="B15953"/>
      <c r="C15953"/>
      <c r="D15953"/>
    </row>
    <row r="15954" spans="1:4" x14ac:dyDescent="0.25">
      <c r="A15954"/>
      <c r="B15954"/>
      <c r="C15954"/>
      <c r="D15954"/>
    </row>
    <row r="15955" spans="1:4" x14ac:dyDescent="0.25">
      <c r="A15955"/>
      <c r="B15955"/>
      <c r="C15955"/>
      <c r="D15955"/>
    </row>
    <row r="15956" spans="1:4" x14ac:dyDescent="0.25">
      <c r="A15956"/>
      <c r="B15956"/>
      <c r="C15956"/>
      <c r="D15956"/>
    </row>
    <row r="15957" spans="1:4" x14ac:dyDescent="0.25">
      <c r="A15957"/>
      <c r="B15957"/>
      <c r="C15957"/>
      <c r="D15957"/>
    </row>
    <row r="15958" spans="1:4" x14ac:dyDescent="0.25">
      <c r="A15958"/>
      <c r="B15958"/>
      <c r="C15958"/>
      <c r="D15958"/>
    </row>
    <row r="15959" spans="1:4" x14ac:dyDescent="0.25">
      <c r="A15959"/>
      <c r="B15959"/>
      <c r="C15959"/>
      <c r="D15959"/>
    </row>
    <row r="15960" spans="1:4" x14ac:dyDescent="0.25">
      <c r="A15960"/>
      <c r="B15960"/>
      <c r="C15960"/>
      <c r="D15960"/>
    </row>
    <row r="15961" spans="1:4" x14ac:dyDescent="0.25">
      <c r="A15961"/>
      <c r="B15961"/>
      <c r="C15961"/>
      <c r="D15961"/>
    </row>
    <row r="15962" spans="1:4" x14ac:dyDescent="0.25">
      <c r="A15962"/>
      <c r="B15962"/>
      <c r="C15962"/>
      <c r="D15962"/>
    </row>
    <row r="15963" spans="1:4" x14ac:dyDescent="0.25">
      <c r="A15963"/>
      <c r="B15963"/>
      <c r="C15963"/>
      <c r="D15963"/>
    </row>
    <row r="15964" spans="1:4" x14ac:dyDescent="0.25">
      <c r="A15964"/>
      <c r="B15964"/>
      <c r="C15964"/>
      <c r="D15964"/>
    </row>
    <row r="15965" spans="1:4" x14ac:dyDescent="0.25">
      <c r="A15965"/>
      <c r="B15965"/>
      <c r="C15965"/>
      <c r="D15965"/>
    </row>
    <row r="15966" spans="1:4" x14ac:dyDescent="0.25">
      <c r="A15966"/>
      <c r="B15966"/>
      <c r="C15966"/>
      <c r="D15966"/>
    </row>
    <row r="15967" spans="1:4" x14ac:dyDescent="0.25">
      <c r="A15967"/>
      <c r="B15967"/>
      <c r="C15967"/>
      <c r="D15967"/>
    </row>
    <row r="15968" spans="1:4" x14ac:dyDescent="0.25">
      <c r="A15968"/>
      <c r="B15968"/>
      <c r="C15968"/>
      <c r="D15968"/>
    </row>
    <row r="15969" spans="1:4" x14ac:dyDescent="0.25">
      <c r="A15969"/>
      <c r="B15969"/>
      <c r="C15969"/>
      <c r="D15969"/>
    </row>
    <row r="15970" spans="1:4" x14ac:dyDescent="0.25">
      <c r="A15970"/>
      <c r="B15970"/>
      <c r="C15970"/>
      <c r="D15970"/>
    </row>
    <row r="15971" spans="1:4" x14ac:dyDescent="0.25">
      <c r="A15971"/>
      <c r="B15971"/>
      <c r="C15971"/>
      <c r="D15971"/>
    </row>
    <row r="15972" spans="1:4" x14ac:dyDescent="0.25">
      <c r="A15972"/>
      <c r="B15972"/>
      <c r="C15972"/>
      <c r="D15972"/>
    </row>
    <row r="15973" spans="1:4" x14ac:dyDescent="0.25">
      <c r="A15973"/>
      <c r="B15973"/>
      <c r="C15973"/>
      <c r="D15973"/>
    </row>
    <row r="15974" spans="1:4" x14ac:dyDescent="0.25">
      <c r="A15974"/>
      <c r="B15974"/>
      <c r="C15974"/>
      <c r="D15974"/>
    </row>
    <row r="15975" spans="1:4" x14ac:dyDescent="0.25">
      <c r="A15975"/>
      <c r="B15975"/>
      <c r="C15975"/>
      <c r="D15975"/>
    </row>
    <row r="15976" spans="1:4" x14ac:dyDescent="0.25">
      <c r="A15976"/>
      <c r="B15976"/>
      <c r="C15976"/>
      <c r="D15976"/>
    </row>
    <row r="15977" spans="1:4" x14ac:dyDescent="0.25">
      <c r="A15977"/>
      <c r="B15977"/>
      <c r="C15977"/>
      <c r="D15977"/>
    </row>
    <row r="15978" spans="1:4" x14ac:dyDescent="0.25">
      <c r="A15978"/>
      <c r="B15978"/>
      <c r="C15978"/>
      <c r="D15978"/>
    </row>
    <row r="15979" spans="1:4" x14ac:dyDescent="0.25">
      <c r="A15979"/>
      <c r="B15979"/>
      <c r="C15979"/>
      <c r="D15979"/>
    </row>
    <row r="15980" spans="1:4" x14ac:dyDescent="0.25">
      <c r="A15980"/>
      <c r="B15980"/>
      <c r="C15980"/>
      <c r="D15980"/>
    </row>
    <row r="15981" spans="1:4" x14ac:dyDescent="0.25">
      <c r="A15981"/>
      <c r="B15981"/>
      <c r="C15981"/>
      <c r="D15981"/>
    </row>
    <row r="15982" spans="1:4" x14ac:dyDescent="0.25">
      <c r="A15982"/>
      <c r="B15982"/>
      <c r="C15982"/>
      <c r="D15982"/>
    </row>
    <row r="15983" spans="1:4" x14ac:dyDescent="0.25">
      <c r="A15983"/>
      <c r="B15983"/>
      <c r="C15983"/>
      <c r="D15983"/>
    </row>
    <row r="15984" spans="1:4" x14ac:dyDescent="0.25">
      <c r="A15984"/>
      <c r="B15984"/>
      <c r="C15984"/>
      <c r="D15984"/>
    </row>
    <row r="15985" spans="1:4" x14ac:dyDescent="0.25">
      <c r="A15985"/>
      <c r="B15985"/>
      <c r="C15985"/>
      <c r="D15985"/>
    </row>
    <row r="15986" spans="1:4" x14ac:dyDescent="0.25">
      <c r="A15986"/>
      <c r="B15986"/>
      <c r="C15986"/>
      <c r="D15986"/>
    </row>
    <row r="15987" spans="1:4" x14ac:dyDescent="0.25">
      <c r="A15987"/>
      <c r="B15987"/>
      <c r="C15987"/>
      <c r="D15987"/>
    </row>
    <row r="15988" spans="1:4" x14ac:dyDescent="0.25">
      <c r="A15988"/>
      <c r="B15988"/>
      <c r="C15988"/>
      <c r="D15988"/>
    </row>
    <row r="15989" spans="1:4" x14ac:dyDescent="0.25">
      <c r="A15989"/>
      <c r="B15989"/>
      <c r="C15989"/>
      <c r="D15989"/>
    </row>
    <row r="15990" spans="1:4" x14ac:dyDescent="0.25">
      <c r="A15990"/>
      <c r="B15990"/>
      <c r="C15990"/>
      <c r="D15990"/>
    </row>
    <row r="15991" spans="1:4" x14ac:dyDescent="0.25">
      <c r="A15991"/>
      <c r="B15991"/>
      <c r="C15991"/>
      <c r="D15991"/>
    </row>
    <row r="15992" spans="1:4" x14ac:dyDescent="0.25">
      <c r="A15992"/>
      <c r="B15992"/>
      <c r="C15992"/>
      <c r="D15992"/>
    </row>
    <row r="15993" spans="1:4" x14ac:dyDescent="0.25">
      <c r="A15993"/>
      <c r="B15993"/>
      <c r="C15993"/>
      <c r="D15993"/>
    </row>
    <row r="15994" spans="1:4" x14ac:dyDescent="0.25">
      <c r="A15994"/>
      <c r="B15994"/>
      <c r="C15994"/>
      <c r="D15994"/>
    </row>
    <row r="15995" spans="1:4" x14ac:dyDescent="0.25">
      <c r="A15995"/>
      <c r="B15995"/>
      <c r="C15995"/>
      <c r="D15995"/>
    </row>
    <row r="15996" spans="1:4" x14ac:dyDescent="0.25">
      <c r="A15996"/>
      <c r="B15996"/>
      <c r="C15996"/>
      <c r="D15996"/>
    </row>
    <row r="15997" spans="1:4" x14ac:dyDescent="0.25">
      <c r="A15997"/>
      <c r="B15997"/>
      <c r="C15997"/>
      <c r="D15997"/>
    </row>
    <row r="15998" spans="1:4" x14ac:dyDescent="0.25">
      <c r="A15998"/>
      <c r="B15998"/>
      <c r="C15998"/>
      <c r="D15998"/>
    </row>
    <row r="15999" spans="1:4" x14ac:dyDescent="0.25">
      <c r="A15999"/>
      <c r="B15999"/>
      <c r="C15999"/>
      <c r="D15999"/>
    </row>
    <row r="16000" spans="1:4" x14ac:dyDescent="0.25">
      <c r="A16000"/>
      <c r="B16000"/>
      <c r="C16000"/>
      <c r="D16000"/>
    </row>
    <row r="16001" spans="1:4" x14ac:dyDescent="0.25">
      <c r="A16001"/>
      <c r="B16001"/>
      <c r="C16001"/>
      <c r="D16001"/>
    </row>
    <row r="16002" spans="1:4" x14ac:dyDescent="0.25">
      <c r="A16002"/>
      <c r="B16002"/>
      <c r="C16002"/>
      <c r="D16002"/>
    </row>
    <row r="16003" spans="1:4" x14ac:dyDescent="0.25">
      <c r="A16003"/>
      <c r="B16003"/>
      <c r="C16003"/>
      <c r="D16003"/>
    </row>
    <row r="16004" spans="1:4" x14ac:dyDescent="0.25">
      <c r="A16004"/>
      <c r="B16004"/>
      <c r="C16004"/>
      <c r="D16004"/>
    </row>
    <row r="16005" spans="1:4" x14ac:dyDescent="0.25">
      <c r="A16005"/>
      <c r="B16005"/>
      <c r="C16005"/>
      <c r="D16005"/>
    </row>
    <row r="16006" spans="1:4" x14ac:dyDescent="0.25">
      <c r="A16006"/>
      <c r="B16006"/>
      <c r="C16006"/>
      <c r="D16006"/>
    </row>
    <row r="16007" spans="1:4" x14ac:dyDescent="0.25">
      <c r="A16007"/>
      <c r="B16007"/>
      <c r="C16007"/>
      <c r="D16007"/>
    </row>
    <row r="16008" spans="1:4" x14ac:dyDescent="0.25">
      <c r="A16008"/>
      <c r="B16008"/>
      <c r="C16008"/>
      <c r="D16008"/>
    </row>
    <row r="16009" spans="1:4" x14ac:dyDescent="0.25">
      <c r="A16009"/>
      <c r="B16009"/>
      <c r="C16009"/>
      <c r="D16009"/>
    </row>
    <row r="16010" spans="1:4" x14ac:dyDescent="0.25">
      <c r="A16010"/>
      <c r="B16010"/>
      <c r="C16010"/>
      <c r="D16010"/>
    </row>
    <row r="16011" spans="1:4" x14ac:dyDescent="0.25">
      <c r="A16011"/>
      <c r="B16011"/>
      <c r="C16011"/>
      <c r="D16011"/>
    </row>
    <row r="16012" spans="1:4" x14ac:dyDescent="0.25">
      <c r="A16012"/>
      <c r="B16012"/>
      <c r="C16012"/>
      <c r="D16012"/>
    </row>
    <row r="16013" spans="1:4" x14ac:dyDescent="0.25">
      <c r="A16013"/>
      <c r="B16013"/>
      <c r="C16013"/>
      <c r="D16013"/>
    </row>
    <row r="16014" spans="1:4" x14ac:dyDescent="0.25">
      <c r="A16014"/>
      <c r="B16014"/>
      <c r="C16014"/>
      <c r="D16014"/>
    </row>
    <row r="16015" spans="1:4" x14ac:dyDescent="0.25">
      <c r="A16015"/>
      <c r="B16015"/>
      <c r="C16015"/>
      <c r="D16015"/>
    </row>
    <row r="16016" spans="1:4" x14ac:dyDescent="0.25">
      <c r="A16016"/>
      <c r="B16016"/>
      <c r="C16016"/>
      <c r="D16016"/>
    </row>
    <row r="16017" spans="1:4" x14ac:dyDescent="0.25">
      <c r="A16017"/>
      <c r="B16017"/>
      <c r="C16017"/>
      <c r="D16017"/>
    </row>
    <row r="16018" spans="1:4" x14ac:dyDescent="0.25">
      <c r="A16018"/>
      <c r="B16018"/>
      <c r="C16018"/>
      <c r="D16018"/>
    </row>
    <row r="16019" spans="1:4" x14ac:dyDescent="0.25">
      <c r="A16019"/>
      <c r="B16019"/>
      <c r="C16019"/>
      <c r="D16019"/>
    </row>
    <row r="16020" spans="1:4" x14ac:dyDescent="0.25">
      <c r="A16020"/>
      <c r="B16020"/>
      <c r="C16020"/>
      <c r="D16020"/>
    </row>
    <row r="16021" spans="1:4" x14ac:dyDescent="0.25">
      <c r="A16021"/>
      <c r="B16021"/>
      <c r="C16021"/>
      <c r="D16021"/>
    </row>
    <row r="16022" spans="1:4" x14ac:dyDescent="0.25">
      <c r="A16022"/>
      <c r="B16022"/>
      <c r="C16022"/>
      <c r="D16022"/>
    </row>
    <row r="16023" spans="1:4" x14ac:dyDescent="0.25">
      <c r="A16023"/>
      <c r="B16023"/>
      <c r="C16023"/>
      <c r="D16023"/>
    </row>
    <row r="16024" spans="1:4" x14ac:dyDescent="0.25">
      <c r="A16024"/>
      <c r="B16024"/>
      <c r="C16024"/>
      <c r="D16024"/>
    </row>
    <row r="16025" spans="1:4" x14ac:dyDescent="0.25">
      <c r="A16025"/>
      <c r="B16025"/>
      <c r="C16025"/>
      <c r="D16025"/>
    </row>
    <row r="16026" spans="1:4" x14ac:dyDescent="0.25">
      <c r="A16026"/>
      <c r="B16026"/>
      <c r="C16026"/>
      <c r="D16026"/>
    </row>
    <row r="16027" spans="1:4" x14ac:dyDescent="0.25">
      <c r="A16027"/>
      <c r="B16027"/>
      <c r="C16027"/>
      <c r="D16027"/>
    </row>
    <row r="16028" spans="1:4" x14ac:dyDescent="0.25">
      <c r="A16028"/>
      <c r="B16028"/>
      <c r="C16028"/>
      <c r="D16028"/>
    </row>
    <row r="16029" spans="1:4" x14ac:dyDescent="0.25">
      <c r="A16029"/>
      <c r="B16029"/>
      <c r="C16029"/>
      <c r="D16029"/>
    </row>
    <row r="16030" spans="1:4" x14ac:dyDescent="0.25">
      <c r="A16030"/>
      <c r="B16030"/>
      <c r="C16030"/>
      <c r="D16030"/>
    </row>
    <row r="16031" spans="1:4" x14ac:dyDescent="0.25">
      <c r="A16031"/>
      <c r="B16031"/>
      <c r="C16031"/>
      <c r="D16031"/>
    </row>
    <row r="16032" spans="1:4" x14ac:dyDescent="0.25">
      <c r="A16032"/>
      <c r="B16032"/>
      <c r="C16032"/>
      <c r="D16032"/>
    </row>
    <row r="16033" spans="1:4" x14ac:dyDescent="0.25">
      <c r="A16033"/>
      <c r="B16033"/>
      <c r="C16033"/>
      <c r="D16033"/>
    </row>
    <row r="16034" spans="1:4" x14ac:dyDescent="0.25">
      <c r="A16034"/>
      <c r="B16034"/>
      <c r="C16034"/>
      <c r="D16034"/>
    </row>
    <row r="16035" spans="1:4" x14ac:dyDescent="0.25">
      <c r="A16035"/>
      <c r="B16035"/>
      <c r="C16035"/>
      <c r="D16035"/>
    </row>
    <row r="16036" spans="1:4" x14ac:dyDescent="0.25">
      <c r="A16036"/>
      <c r="B16036"/>
      <c r="C16036"/>
      <c r="D16036"/>
    </row>
    <row r="16037" spans="1:4" x14ac:dyDescent="0.25">
      <c r="A16037"/>
      <c r="B16037"/>
      <c r="C16037"/>
      <c r="D16037"/>
    </row>
    <row r="16038" spans="1:4" x14ac:dyDescent="0.25">
      <c r="A16038"/>
      <c r="B16038"/>
      <c r="C16038"/>
      <c r="D16038"/>
    </row>
    <row r="16039" spans="1:4" x14ac:dyDescent="0.25">
      <c r="A16039"/>
      <c r="B16039"/>
      <c r="C16039"/>
      <c r="D16039"/>
    </row>
    <row r="16040" spans="1:4" x14ac:dyDescent="0.25">
      <c r="A16040"/>
      <c r="B16040"/>
      <c r="C16040"/>
      <c r="D16040"/>
    </row>
    <row r="16041" spans="1:4" x14ac:dyDescent="0.25">
      <c r="A16041"/>
      <c r="B16041"/>
      <c r="C16041"/>
      <c r="D16041"/>
    </row>
    <row r="16042" spans="1:4" x14ac:dyDescent="0.25">
      <c r="A16042"/>
      <c r="B16042"/>
      <c r="C16042"/>
      <c r="D16042"/>
    </row>
    <row r="16043" spans="1:4" x14ac:dyDescent="0.25">
      <c r="A16043"/>
      <c r="B16043"/>
      <c r="C16043"/>
      <c r="D16043"/>
    </row>
    <row r="16044" spans="1:4" x14ac:dyDescent="0.25">
      <c r="A16044"/>
      <c r="B16044"/>
      <c r="C16044"/>
      <c r="D16044"/>
    </row>
    <row r="16045" spans="1:4" x14ac:dyDescent="0.25">
      <c r="A16045"/>
      <c r="B16045"/>
      <c r="C16045"/>
      <c r="D16045"/>
    </row>
    <row r="16046" spans="1:4" x14ac:dyDescent="0.25">
      <c r="A16046"/>
      <c r="B16046"/>
      <c r="C16046"/>
      <c r="D16046"/>
    </row>
    <row r="16047" spans="1:4" x14ac:dyDescent="0.25">
      <c r="A16047"/>
      <c r="B16047"/>
      <c r="C16047"/>
      <c r="D16047"/>
    </row>
    <row r="16048" spans="1:4" x14ac:dyDescent="0.25">
      <c r="A16048"/>
      <c r="B16048"/>
      <c r="C16048"/>
      <c r="D16048"/>
    </row>
    <row r="16049" spans="1:4" x14ac:dyDescent="0.25">
      <c r="A16049"/>
      <c r="B16049"/>
      <c r="C16049"/>
      <c r="D16049"/>
    </row>
    <row r="16050" spans="1:4" x14ac:dyDescent="0.25">
      <c r="A16050"/>
      <c r="B16050"/>
      <c r="C16050"/>
      <c r="D16050"/>
    </row>
    <row r="16051" spans="1:4" x14ac:dyDescent="0.25">
      <c r="A16051"/>
      <c r="B16051"/>
      <c r="C16051"/>
      <c r="D16051"/>
    </row>
    <row r="16052" spans="1:4" x14ac:dyDescent="0.25">
      <c r="A16052"/>
      <c r="B16052"/>
      <c r="C16052"/>
      <c r="D16052"/>
    </row>
    <row r="16053" spans="1:4" x14ac:dyDescent="0.25">
      <c r="A16053"/>
      <c r="B16053"/>
      <c r="C16053"/>
      <c r="D16053"/>
    </row>
    <row r="16054" spans="1:4" x14ac:dyDescent="0.25">
      <c r="A16054"/>
      <c r="B16054"/>
      <c r="C16054"/>
      <c r="D16054"/>
    </row>
    <row r="16055" spans="1:4" x14ac:dyDescent="0.25">
      <c r="A16055"/>
      <c r="B16055"/>
      <c r="C16055"/>
      <c r="D16055"/>
    </row>
    <row r="16056" spans="1:4" x14ac:dyDescent="0.25">
      <c r="A16056"/>
      <c r="B16056"/>
      <c r="C16056"/>
      <c r="D16056"/>
    </row>
    <row r="16057" spans="1:4" x14ac:dyDescent="0.25">
      <c r="A16057"/>
      <c r="B16057"/>
      <c r="C16057"/>
      <c r="D16057"/>
    </row>
    <row r="16058" spans="1:4" x14ac:dyDescent="0.25">
      <c r="A16058"/>
      <c r="B16058"/>
      <c r="C16058"/>
      <c r="D16058"/>
    </row>
    <row r="16059" spans="1:4" x14ac:dyDescent="0.25">
      <c r="A16059"/>
      <c r="B16059"/>
      <c r="C16059"/>
      <c r="D16059"/>
    </row>
    <row r="16060" spans="1:4" x14ac:dyDescent="0.25">
      <c r="A16060"/>
      <c r="B16060"/>
      <c r="C16060"/>
      <c r="D16060"/>
    </row>
    <row r="16061" spans="1:4" x14ac:dyDescent="0.25">
      <c r="A16061"/>
      <c r="B16061"/>
      <c r="C16061"/>
      <c r="D16061"/>
    </row>
    <row r="16062" spans="1:4" x14ac:dyDescent="0.25">
      <c r="A16062"/>
      <c r="B16062"/>
      <c r="C16062"/>
      <c r="D16062"/>
    </row>
    <row r="16063" spans="1:4" x14ac:dyDescent="0.25">
      <c r="A16063"/>
      <c r="B16063"/>
      <c r="C16063"/>
      <c r="D16063"/>
    </row>
    <row r="16064" spans="1:4" x14ac:dyDescent="0.25">
      <c r="A16064"/>
      <c r="B16064"/>
      <c r="C16064"/>
      <c r="D16064"/>
    </row>
    <row r="16065" spans="1:4" x14ac:dyDescent="0.25">
      <c r="A16065"/>
      <c r="B16065"/>
      <c r="C16065"/>
      <c r="D16065"/>
    </row>
    <row r="16066" spans="1:4" x14ac:dyDescent="0.25">
      <c r="A16066"/>
      <c r="B16066"/>
      <c r="C16066"/>
      <c r="D16066"/>
    </row>
    <row r="16067" spans="1:4" x14ac:dyDescent="0.25">
      <c r="A16067"/>
      <c r="B16067"/>
      <c r="C16067"/>
      <c r="D16067"/>
    </row>
    <row r="16068" spans="1:4" x14ac:dyDescent="0.25">
      <c r="A16068"/>
      <c r="B16068"/>
      <c r="C16068"/>
      <c r="D16068"/>
    </row>
    <row r="16069" spans="1:4" x14ac:dyDescent="0.25">
      <c r="A16069"/>
      <c r="B16069"/>
      <c r="C16069"/>
      <c r="D16069"/>
    </row>
    <row r="16070" spans="1:4" x14ac:dyDescent="0.25">
      <c r="A16070"/>
      <c r="B16070"/>
      <c r="C16070"/>
      <c r="D16070"/>
    </row>
    <row r="16071" spans="1:4" x14ac:dyDescent="0.25">
      <c r="A16071"/>
      <c r="B16071"/>
      <c r="C16071"/>
      <c r="D16071"/>
    </row>
    <row r="16072" spans="1:4" x14ac:dyDescent="0.25">
      <c r="A16072"/>
      <c r="B16072"/>
      <c r="C16072"/>
      <c r="D16072"/>
    </row>
    <row r="16073" spans="1:4" x14ac:dyDescent="0.25">
      <c r="A16073"/>
      <c r="B16073"/>
      <c r="C16073"/>
      <c r="D16073"/>
    </row>
    <row r="16074" spans="1:4" x14ac:dyDescent="0.25">
      <c r="A16074"/>
      <c r="B16074"/>
      <c r="C16074"/>
      <c r="D16074"/>
    </row>
    <row r="16075" spans="1:4" x14ac:dyDescent="0.25">
      <c r="A16075"/>
      <c r="B16075"/>
      <c r="C16075"/>
      <c r="D16075"/>
    </row>
    <row r="16076" spans="1:4" x14ac:dyDescent="0.25">
      <c r="A16076"/>
      <c r="B16076"/>
      <c r="C16076"/>
      <c r="D16076"/>
    </row>
    <row r="16077" spans="1:4" x14ac:dyDescent="0.25">
      <c r="A16077"/>
      <c r="B16077"/>
      <c r="C16077"/>
      <c r="D16077"/>
    </row>
    <row r="16078" spans="1:4" x14ac:dyDescent="0.25">
      <c r="A16078"/>
      <c r="B16078"/>
      <c r="C16078"/>
      <c r="D16078"/>
    </row>
    <row r="16079" spans="1:4" x14ac:dyDescent="0.25">
      <c r="A16079"/>
      <c r="B16079"/>
      <c r="C16079"/>
      <c r="D16079"/>
    </row>
    <row r="16080" spans="1:4" x14ac:dyDescent="0.25">
      <c r="A16080"/>
      <c r="B16080"/>
      <c r="C16080"/>
      <c r="D16080"/>
    </row>
    <row r="16081" spans="1:4" x14ac:dyDescent="0.25">
      <c r="A16081"/>
      <c r="B16081"/>
      <c r="C16081"/>
      <c r="D16081"/>
    </row>
    <row r="16082" spans="1:4" x14ac:dyDescent="0.25">
      <c r="A16082"/>
      <c r="B16082"/>
      <c r="C16082"/>
      <c r="D16082"/>
    </row>
    <row r="16083" spans="1:4" x14ac:dyDescent="0.25">
      <c r="A16083"/>
      <c r="B16083"/>
      <c r="C16083"/>
      <c r="D16083"/>
    </row>
    <row r="16084" spans="1:4" x14ac:dyDescent="0.25">
      <c r="A16084"/>
      <c r="B16084"/>
      <c r="C16084"/>
      <c r="D16084"/>
    </row>
    <row r="16085" spans="1:4" x14ac:dyDescent="0.25">
      <c r="A16085"/>
      <c r="B16085"/>
      <c r="C16085"/>
      <c r="D16085"/>
    </row>
    <row r="16086" spans="1:4" x14ac:dyDescent="0.25">
      <c r="A16086"/>
      <c r="B16086"/>
      <c r="C16086"/>
      <c r="D16086"/>
    </row>
    <row r="16087" spans="1:4" x14ac:dyDescent="0.25">
      <c r="A16087"/>
      <c r="B16087"/>
      <c r="C16087"/>
      <c r="D16087"/>
    </row>
    <row r="16088" spans="1:4" x14ac:dyDescent="0.25">
      <c r="A16088"/>
      <c r="B16088"/>
      <c r="C16088"/>
      <c r="D16088"/>
    </row>
    <row r="16089" spans="1:4" x14ac:dyDescent="0.25">
      <c r="A16089"/>
      <c r="B16089"/>
      <c r="C16089"/>
      <c r="D16089"/>
    </row>
    <row r="16090" spans="1:4" x14ac:dyDescent="0.25">
      <c r="A16090"/>
      <c r="B16090"/>
      <c r="C16090"/>
      <c r="D16090"/>
    </row>
    <row r="16091" spans="1:4" x14ac:dyDescent="0.25">
      <c r="A16091"/>
      <c r="B16091"/>
      <c r="C16091"/>
      <c r="D16091"/>
    </row>
    <row r="16092" spans="1:4" x14ac:dyDescent="0.25">
      <c r="A16092"/>
      <c r="B16092"/>
      <c r="C16092"/>
      <c r="D16092"/>
    </row>
    <row r="16093" spans="1:4" x14ac:dyDescent="0.25">
      <c r="A16093"/>
      <c r="B16093"/>
      <c r="C16093"/>
      <c r="D16093"/>
    </row>
    <row r="16094" spans="1:4" x14ac:dyDescent="0.25">
      <c r="A16094"/>
      <c r="B16094"/>
      <c r="C16094"/>
      <c r="D16094"/>
    </row>
    <row r="16095" spans="1:4" x14ac:dyDescent="0.25">
      <c r="A16095"/>
      <c r="B16095"/>
      <c r="C16095"/>
      <c r="D16095"/>
    </row>
    <row r="16096" spans="1:4" x14ac:dyDescent="0.25">
      <c r="A16096"/>
      <c r="B16096"/>
      <c r="C16096"/>
      <c r="D16096"/>
    </row>
    <row r="16097" spans="1:4" x14ac:dyDescent="0.25">
      <c r="A16097"/>
      <c r="B16097"/>
      <c r="C16097"/>
      <c r="D16097"/>
    </row>
    <row r="16098" spans="1:4" x14ac:dyDescent="0.25">
      <c r="A16098"/>
      <c r="B16098"/>
      <c r="C16098"/>
      <c r="D16098"/>
    </row>
    <row r="16099" spans="1:4" x14ac:dyDescent="0.25">
      <c r="A16099"/>
      <c r="B16099"/>
      <c r="C16099"/>
      <c r="D16099"/>
    </row>
    <row r="16100" spans="1:4" x14ac:dyDescent="0.25">
      <c r="A16100"/>
      <c r="B16100"/>
      <c r="C16100"/>
      <c r="D16100"/>
    </row>
    <row r="16101" spans="1:4" x14ac:dyDescent="0.25">
      <c r="A16101"/>
      <c r="B16101"/>
      <c r="C16101"/>
      <c r="D16101"/>
    </row>
    <row r="16102" spans="1:4" x14ac:dyDescent="0.25">
      <c r="A16102"/>
      <c r="B16102"/>
      <c r="C16102"/>
      <c r="D16102"/>
    </row>
    <row r="16103" spans="1:4" x14ac:dyDescent="0.25">
      <c r="A16103"/>
      <c r="B16103"/>
      <c r="C16103"/>
      <c r="D16103"/>
    </row>
    <row r="16104" spans="1:4" x14ac:dyDescent="0.25">
      <c r="A16104"/>
      <c r="B16104"/>
      <c r="C16104"/>
      <c r="D16104"/>
    </row>
    <row r="16105" spans="1:4" x14ac:dyDescent="0.25">
      <c r="A16105"/>
      <c r="B16105"/>
      <c r="C16105"/>
      <c r="D16105"/>
    </row>
    <row r="16106" spans="1:4" x14ac:dyDescent="0.25">
      <c r="A16106"/>
      <c r="B16106"/>
      <c r="C16106"/>
      <c r="D16106"/>
    </row>
    <row r="16107" spans="1:4" x14ac:dyDescent="0.25">
      <c r="A16107"/>
      <c r="B16107"/>
      <c r="C16107"/>
      <c r="D16107"/>
    </row>
    <row r="16108" spans="1:4" x14ac:dyDescent="0.25">
      <c r="A16108"/>
      <c r="B16108"/>
      <c r="C16108"/>
      <c r="D16108"/>
    </row>
    <row r="16109" spans="1:4" x14ac:dyDescent="0.25">
      <c r="A16109"/>
      <c r="B16109"/>
      <c r="C16109"/>
      <c r="D16109"/>
    </row>
    <row r="16110" spans="1:4" x14ac:dyDescent="0.25">
      <c r="A16110"/>
      <c r="B16110"/>
      <c r="C16110"/>
      <c r="D16110"/>
    </row>
    <row r="16111" spans="1:4" x14ac:dyDescent="0.25">
      <c r="A16111"/>
      <c r="B16111"/>
      <c r="C16111"/>
      <c r="D16111"/>
    </row>
    <row r="16112" spans="1:4" x14ac:dyDescent="0.25">
      <c r="A16112"/>
      <c r="B16112"/>
      <c r="C16112"/>
      <c r="D16112"/>
    </row>
    <row r="16113" spans="1:4" x14ac:dyDescent="0.25">
      <c r="A16113"/>
      <c r="B16113"/>
      <c r="C16113"/>
      <c r="D16113"/>
    </row>
    <row r="16114" spans="1:4" x14ac:dyDescent="0.25">
      <c r="A16114"/>
      <c r="B16114"/>
      <c r="C16114"/>
      <c r="D16114"/>
    </row>
    <row r="16115" spans="1:4" x14ac:dyDescent="0.25">
      <c r="A16115"/>
      <c r="B16115"/>
      <c r="C16115"/>
      <c r="D16115"/>
    </row>
    <row r="16116" spans="1:4" x14ac:dyDescent="0.25">
      <c r="A16116"/>
      <c r="B16116"/>
      <c r="C16116"/>
      <c r="D16116"/>
    </row>
    <row r="16117" spans="1:4" x14ac:dyDescent="0.25">
      <c r="A16117"/>
      <c r="B16117"/>
      <c r="C16117"/>
      <c r="D16117"/>
    </row>
    <row r="16118" spans="1:4" x14ac:dyDescent="0.25">
      <c r="A16118"/>
      <c r="B16118"/>
      <c r="C16118"/>
      <c r="D16118"/>
    </row>
    <row r="16119" spans="1:4" x14ac:dyDescent="0.25">
      <c r="A16119"/>
      <c r="B16119"/>
      <c r="C16119"/>
      <c r="D16119"/>
    </row>
    <row r="16120" spans="1:4" x14ac:dyDescent="0.25">
      <c r="A16120"/>
      <c r="B16120"/>
      <c r="C16120"/>
      <c r="D16120"/>
    </row>
    <row r="16121" spans="1:4" x14ac:dyDescent="0.25">
      <c r="A16121"/>
      <c r="B16121"/>
      <c r="C16121"/>
      <c r="D16121"/>
    </row>
    <row r="16122" spans="1:4" x14ac:dyDescent="0.25">
      <c r="A16122"/>
      <c r="B16122"/>
      <c r="C16122"/>
      <c r="D16122"/>
    </row>
    <row r="16123" spans="1:4" x14ac:dyDescent="0.25">
      <c r="A16123"/>
      <c r="B16123"/>
      <c r="C16123"/>
      <c r="D16123"/>
    </row>
    <row r="16124" spans="1:4" x14ac:dyDescent="0.25">
      <c r="A16124"/>
      <c r="B16124"/>
      <c r="C16124"/>
      <c r="D16124"/>
    </row>
    <row r="16125" spans="1:4" x14ac:dyDescent="0.25">
      <c r="A16125"/>
      <c r="B16125"/>
      <c r="C16125"/>
      <c r="D16125"/>
    </row>
    <row r="16126" spans="1:4" x14ac:dyDescent="0.25">
      <c r="A16126"/>
      <c r="B16126"/>
      <c r="C16126"/>
      <c r="D16126"/>
    </row>
    <row r="16127" spans="1:4" x14ac:dyDescent="0.25">
      <c r="A16127"/>
      <c r="B16127"/>
      <c r="C16127"/>
      <c r="D16127"/>
    </row>
    <row r="16128" spans="1:4" x14ac:dyDescent="0.25">
      <c r="A16128"/>
      <c r="B16128"/>
      <c r="C16128"/>
      <c r="D16128"/>
    </row>
    <row r="16129" spans="1:4" x14ac:dyDescent="0.25">
      <c r="A16129"/>
      <c r="B16129"/>
      <c r="C16129"/>
      <c r="D16129"/>
    </row>
    <row r="16130" spans="1:4" x14ac:dyDescent="0.25">
      <c r="A16130"/>
      <c r="B16130"/>
      <c r="C16130"/>
      <c r="D16130"/>
    </row>
    <row r="16131" spans="1:4" x14ac:dyDescent="0.25">
      <c r="A16131"/>
      <c r="B16131"/>
      <c r="C16131"/>
      <c r="D16131"/>
    </row>
    <row r="16132" spans="1:4" x14ac:dyDescent="0.25">
      <c r="A16132"/>
      <c r="B16132"/>
      <c r="C16132"/>
      <c r="D16132"/>
    </row>
    <row r="16133" spans="1:4" x14ac:dyDescent="0.25">
      <c r="A16133"/>
      <c r="B16133"/>
      <c r="C16133"/>
      <c r="D16133"/>
    </row>
    <row r="16134" spans="1:4" x14ac:dyDescent="0.25">
      <c r="A16134"/>
      <c r="B16134"/>
      <c r="C16134"/>
      <c r="D16134"/>
    </row>
    <row r="16135" spans="1:4" x14ac:dyDescent="0.25">
      <c r="A16135"/>
      <c r="B16135"/>
      <c r="C16135"/>
      <c r="D16135"/>
    </row>
    <row r="16136" spans="1:4" x14ac:dyDescent="0.25">
      <c r="A16136"/>
      <c r="B16136"/>
      <c r="C16136"/>
      <c r="D16136"/>
    </row>
    <row r="16137" spans="1:4" x14ac:dyDescent="0.25">
      <c r="A16137"/>
      <c r="B16137"/>
      <c r="C16137"/>
      <c r="D16137"/>
    </row>
    <row r="16138" spans="1:4" x14ac:dyDescent="0.25">
      <c r="A16138"/>
      <c r="B16138"/>
      <c r="C16138"/>
      <c r="D16138"/>
    </row>
    <row r="16139" spans="1:4" x14ac:dyDescent="0.25">
      <c r="A16139"/>
      <c r="B16139"/>
      <c r="C16139"/>
      <c r="D16139"/>
    </row>
    <row r="16140" spans="1:4" x14ac:dyDescent="0.25">
      <c r="A16140"/>
      <c r="B16140"/>
      <c r="C16140"/>
      <c r="D16140"/>
    </row>
    <row r="16141" spans="1:4" x14ac:dyDescent="0.25">
      <c r="A16141"/>
      <c r="B16141"/>
      <c r="C16141"/>
      <c r="D16141"/>
    </row>
    <row r="16142" spans="1:4" x14ac:dyDescent="0.25">
      <c r="A16142"/>
      <c r="B16142"/>
      <c r="C16142"/>
      <c r="D16142"/>
    </row>
    <row r="16143" spans="1:4" x14ac:dyDescent="0.25">
      <c r="A16143"/>
      <c r="B16143"/>
      <c r="C16143"/>
      <c r="D16143"/>
    </row>
    <row r="16144" spans="1:4" x14ac:dyDescent="0.25">
      <c r="A16144"/>
      <c r="B16144"/>
      <c r="C16144"/>
      <c r="D16144"/>
    </row>
    <row r="16145" spans="1:4" x14ac:dyDescent="0.25">
      <c r="A16145"/>
      <c r="B16145"/>
      <c r="C16145"/>
      <c r="D16145"/>
    </row>
    <row r="16146" spans="1:4" x14ac:dyDescent="0.25">
      <c r="A16146"/>
      <c r="B16146"/>
      <c r="C16146"/>
      <c r="D16146"/>
    </row>
    <row r="16147" spans="1:4" x14ac:dyDescent="0.25">
      <c r="A16147"/>
      <c r="B16147"/>
      <c r="C16147"/>
      <c r="D16147"/>
    </row>
    <row r="16148" spans="1:4" x14ac:dyDescent="0.25">
      <c r="A16148"/>
      <c r="B16148"/>
      <c r="C16148"/>
      <c r="D16148"/>
    </row>
    <row r="16149" spans="1:4" x14ac:dyDescent="0.25">
      <c r="A16149"/>
      <c r="B16149"/>
      <c r="C16149"/>
      <c r="D16149"/>
    </row>
    <row r="16150" spans="1:4" x14ac:dyDescent="0.25">
      <c r="A16150"/>
      <c r="B16150"/>
      <c r="C16150"/>
      <c r="D16150"/>
    </row>
    <row r="16151" spans="1:4" x14ac:dyDescent="0.25">
      <c r="A16151"/>
      <c r="B16151"/>
      <c r="C16151"/>
      <c r="D16151"/>
    </row>
    <row r="16152" spans="1:4" x14ac:dyDescent="0.25">
      <c r="A16152"/>
      <c r="B16152"/>
      <c r="C16152"/>
      <c r="D16152"/>
    </row>
    <row r="16153" spans="1:4" x14ac:dyDescent="0.25">
      <c r="A16153"/>
      <c r="B16153"/>
      <c r="C16153"/>
      <c r="D16153"/>
    </row>
    <row r="16154" spans="1:4" x14ac:dyDescent="0.25">
      <c r="A16154"/>
      <c r="B16154"/>
      <c r="C16154"/>
      <c r="D16154"/>
    </row>
    <row r="16155" spans="1:4" x14ac:dyDescent="0.25">
      <c r="A16155"/>
      <c r="B16155"/>
      <c r="C16155"/>
      <c r="D16155"/>
    </row>
    <row r="16156" spans="1:4" x14ac:dyDescent="0.25">
      <c r="A16156"/>
      <c r="B16156"/>
      <c r="C16156"/>
      <c r="D16156"/>
    </row>
    <row r="16157" spans="1:4" x14ac:dyDescent="0.25">
      <c r="A16157"/>
      <c r="B16157"/>
      <c r="C16157"/>
      <c r="D16157"/>
    </row>
    <row r="16158" spans="1:4" x14ac:dyDescent="0.25">
      <c r="A16158"/>
      <c r="B16158"/>
      <c r="C16158"/>
      <c r="D16158"/>
    </row>
    <row r="16159" spans="1:4" x14ac:dyDescent="0.25">
      <c r="A16159"/>
      <c r="B16159"/>
      <c r="C16159"/>
      <c r="D16159"/>
    </row>
    <row r="16160" spans="1:4" x14ac:dyDescent="0.25">
      <c r="A16160"/>
      <c r="B16160"/>
      <c r="C16160"/>
      <c r="D16160"/>
    </row>
    <row r="16161" spans="1:4" x14ac:dyDescent="0.25">
      <c r="A16161"/>
      <c r="B16161"/>
      <c r="C16161"/>
      <c r="D16161"/>
    </row>
    <row r="16162" spans="1:4" x14ac:dyDescent="0.25">
      <c r="A16162"/>
      <c r="B16162"/>
      <c r="C16162"/>
      <c r="D16162"/>
    </row>
    <row r="16163" spans="1:4" x14ac:dyDescent="0.25">
      <c r="A16163"/>
      <c r="B16163"/>
      <c r="C16163"/>
      <c r="D16163"/>
    </row>
    <row r="16164" spans="1:4" x14ac:dyDescent="0.25">
      <c r="A16164"/>
      <c r="B16164"/>
      <c r="C16164"/>
      <c r="D16164"/>
    </row>
    <row r="16165" spans="1:4" x14ac:dyDescent="0.25">
      <c r="A16165"/>
      <c r="B16165"/>
      <c r="C16165"/>
      <c r="D16165"/>
    </row>
    <row r="16166" spans="1:4" x14ac:dyDescent="0.25">
      <c r="A16166"/>
      <c r="B16166"/>
      <c r="C16166"/>
      <c r="D16166"/>
    </row>
    <row r="16167" spans="1:4" x14ac:dyDescent="0.25">
      <c r="A16167"/>
      <c r="B16167"/>
      <c r="C16167"/>
      <c r="D16167"/>
    </row>
    <row r="16168" spans="1:4" x14ac:dyDescent="0.25">
      <c r="A16168"/>
      <c r="B16168"/>
      <c r="C16168"/>
      <c r="D16168"/>
    </row>
    <row r="16169" spans="1:4" x14ac:dyDescent="0.25">
      <c r="A16169"/>
      <c r="B16169"/>
      <c r="C16169"/>
      <c r="D16169"/>
    </row>
    <row r="16170" spans="1:4" x14ac:dyDescent="0.25">
      <c r="A16170"/>
      <c r="B16170"/>
      <c r="C16170"/>
      <c r="D16170"/>
    </row>
    <row r="16171" spans="1:4" x14ac:dyDescent="0.25">
      <c r="A16171"/>
      <c r="B16171"/>
      <c r="C16171"/>
      <c r="D16171"/>
    </row>
    <row r="16172" spans="1:4" x14ac:dyDescent="0.25">
      <c r="A16172"/>
      <c r="B16172"/>
      <c r="C16172"/>
      <c r="D16172"/>
    </row>
    <row r="16173" spans="1:4" x14ac:dyDescent="0.25">
      <c r="A16173"/>
      <c r="B16173"/>
      <c r="C16173"/>
      <c r="D16173"/>
    </row>
    <row r="16174" spans="1:4" x14ac:dyDescent="0.25">
      <c r="A16174"/>
      <c r="B16174"/>
      <c r="C16174"/>
      <c r="D16174"/>
    </row>
    <row r="16175" spans="1:4" x14ac:dyDescent="0.25">
      <c r="A16175"/>
      <c r="B16175"/>
      <c r="C16175"/>
      <c r="D16175"/>
    </row>
    <row r="16176" spans="1:4" x14ac:dyDescent="0.25">
      <c r="A16176"/>
      <c r="B16176"/>
      <c r="C16176"/>
      <c r="D16176"/>
    </row>
    <row r="16177" spans="1:4" x14ac:dyDescent="0.25">
      <c r="A16177"/>
      <c r="B16177"/>
      <c r="C16177"/>
      <c r="D16177"/>
    </row>
    <row r="16178" spans="1:4" x14ac:dyDescent="0.25">
      <c r="A16178"/>
      <c r="B16178"/>
      <c r="C16178"/>
      <c r="D16178"/>
    </row>
    <row r="16179" spans="1:4" x14ac:dyDescent="0.25">
      <c r="A16179"/>
      <c r="B16179"/>
      <c r="C16179"/>
      <c r="D16179"/>
    </row>
    <row r="16180" spans="1:4" x14ac:dyDescent="0.25">
      <c r="A16180"/>
      <c r="B16180"/>
      <c r="C16180"/>
      <c r="D16180"/>
    </row>
    <row r="16181" spans="1:4" x14ac:dyDescent="0.25">
      <c r="A16181"/>
      <c r="B16181"/>
      <c r="C16181"/>
      <c r="D16181"/>
    </row>
    <row r="16182" spans="1:4" x14ac:dyDescent="0.25">
      <c r="A16182"/>
      <c r="B16182"/>
      <c r="C16182"/>
      <c r="D16182"/>
    </row>
    <row r="16183" spans="1:4" x14ac:dyDescent="0.25">
      <c r="A16183"/>
      <c r="B16183"/>
      <c r="C16183"/>
      <c r="D16183"/>
    </row>
    <row r="16184" spans="1:4" x14ac:dyDescent="0.25">
      <c r="A16184"/>
      <c r="B16184"/>
      <c r="C16184"/>
      <c r="D16184"/>
    </row>
    <row r="16185" spans="1:4" x14ac:dyDescent="0.25">
      <c r="A16185"/>
      <c r="B16185"/>
      <c r="C16185"/>
      <c r="D16185"/>
    </row>
    <row r="16186" spans="1:4" x14ac:dyDescent="0.25">
      <c r="A16186"/>
      <c r="B16186"/>
      <c r="C16186"/>
      <c r="D16186"/>
    </row>
    <row r="16187" spans="1:4" x14ac:dyDescent="0.25">
      <c r="A16187"/>
      <c r="B16187"/>
      <c r="C16187"/>
      <c r="D16187"/>
    </row>
    <row r="16188" spans="1:4" x14ac:dyDescent="0.25">
      <c r="A16188"/>
      <c r="B16188"/>
      <c r="C16188"/>
      <c r="D16188"/>
    </row>
    <row r="16189" spans="1:4" x14ac:dyDescent="0.25">
      <c r="A16189"/>
      <c r="B16189"/>
      <c r="C16189"/>
      <c r="D16189"/>
    </row>
    <row r="16190" spans="1:4" x14ac:dyDescent="0.25">
      <c r="A16190"/>
      <c r="B16190"/>
      <c r="C16190"/>
      <c r="D16190"/>
    </row>
    <row r="16191" spans="1:4" x14ac:dyDescent="0.25">
      <c r="A16191"/>
      <c r="B16191"/>
      <c r="C16191"/>
      <c r="D16191"/>
    </row>
    <row r="16192" spans="1:4" x14ac:dyDescent="0.25">
      <c r="A16192"/>
      <c r="B16192"/>
      <c r="C16192"/>
      <c r="D16192"/>
    </row>
    <row r="16193" spans="1:4" x14ac:dyDescent="0.25">
      <c r="A16193"/>
      <c r="B16193"/>
      <c r="C16193"/>
      <c r="D16193"/>
    </row>
    <row r="16194" spans="1:4" x14ac:dyDescent="0.25">
      <c r="A16194"/>
      <c r="B16194"/>
      <c r="C16194"/>
      <c r="D16194"/>
    </row>
    <row r="16195" spans="1:4" x14ac:dyDescent="0.25">
      <c r="A16195"/>
      <c r="B16195"/>
      <c r="C16195"/>
      <c r="D16195"/>
    </row>
    <row r="16196" spans="1:4" x14ac:dyDescent="0.25">
      <c r="A16196"/>
      <c r="B16196"/>
      <c r="C16196"/>
      <c r="D16196"/>
    </row>
    <row r="16197" spans="1:4" x14ac:dyDescent="0.25">
      <c r="A16197"/>
      <c r="B16197"/>
      <c r="C16197"/>
      <c r="D16197"/>
    </row>
    <row r="16198" spans="1:4" x14ac:dyDescent="0.25">
      <c r="A16198"/>
      <c r="B16198"/>
      <c r="C16198"/>
      <c r="D16198"/>
    </row>
    <row r="16199" spans="1:4" x14ac:dyDescent="0.25">
      <c r="A16199"/>
      <c r="B16199"/>
      <c r="C16199"/>
      <c r="D16199"/>
    </row>
    <row r="16200" spans="1:4" x14ac:dyDescent="0.25">
      <c r="A16200"/>
      <c r="B16200"/>
      <c r="C16200"/>
      <c r="D16200"/>
    </row>
    <row r="16201" spans="1:4" x14ac:dyDescent="0.25">
      <c r="A16201"/>
      <c r="B16201"/>
      <c r="C16201"/>
      <c r="D16201"/>
    </row>
    <row r="16202" spans="1:4" x14ac:dyDescent="0.25">
      <c r="A16202"/>
      <c r="B16202"/>
      <c r="C16202"/>
      <c r="D16202"/>
    </row>
    <row r="16203" spans="1:4" x14ac:dyDescent="0.25">
      <c r="A16203"/>
      <c r="B16203"/>
      <c r="C16203"/>
      <c r="D16203"/>
    </row>
    <row r="16204" spans="1:4" x14ac:dyDescent="0.25">
      <c r="A16204"/>
      <c r="B16204"/>
      <c r="C16204"/>
      <c r="D16204"/>
    </row>
    <row r="16205" spans="1:4" x14ac:dyDescent="0.25">
      <c r="A16205"/>
      <c r="B16205"/>
      <c r="C16205"/>
      <c r="D16205"/>
    </row>
    <row r="16206" spans="1:4" x14ac:dyDescent="0.25">
      <c r="A16206"/>
      <c r="B16206"/>
      <c r="C16206"/>
      <c r="D16206"/>
    </row>
    <row r="16207" spans="1:4" x14ac:dyDescent="0.25">
      <c r="A16207"/>
      <c r="B16207"/>
      <c r="C16207"/>
      <c r="D16207"/>
    </row>
    <row r="16208" spans="1:4" x14ac:dyDescent="0.25">
      <c r="A16208"/>
      <c r="B16208"/>
      <c r="C16208"/>
      <c r="D16208"/>
    </row>
    <row r="16209" spans="1:4" x14ac:dyDescent="0.25">
      <c r="A16209"/>
      <c r="B16209"/>
      <c r="C16209"/>
      <c r="D16209"/>
    </row>
    <row r="16210" spans="1:4" x14ac:dyDescent="0.25">
      <c r="A16210"/>
      <c r="B16210"/>
      <c r="C16210"/>
      <c r="D16210"/>
    </row>
    <row r="16211" spans="1:4" x14ac:dyDescent="0.25">
      <c r="A16211"/>
      <c r="B16211"/>
      <c r="C16211"/>
      <c r="D16211"/>
    </row>
    <row r="16212" spans="1:4" x14ac:dyDescent="0.25">
      <c r="A16212"/>
      <c r="B16212"/>
      <c r="C16212"/>
      <c r="D16212"/>
    </row>
    <row r="16213" spans="1:4" x14ac:dyDescent="0.25">
      <c r="A16213"/>
      <c r="B16213"/>
      <c r="C16213"/>
      <c r="D16213"/>
    </row>
    <row r="16214" spans="1:4" x14ac:dyDescent="0.25">
      <c r="A16214"/>
      <c r="B16214"/>
      <c r="C16214"/>
      <c r="D16214"/>
    </row>
    <row r="16215" spans="1:4" x14ac:dyDescent="0.25">
      <c r="A16215"/>
      <c r="B16215"/>
      <c r="C16215"/>
      <c r="D16215"/>
    </row>
    <row r="16216" spans="1:4" x14ac:dyDescent="0.25">
      <c r="A16216"/>
      <c r="B16216"/>
      <c r="C16216"/>
      <c r="D16216"/>
    </row>
    <row r="16217" spans="1:4" x14ac:dyDescent="0.25">
      <c r="A16217"/>
      <c r="B16217"/>
      <c r="C16217"/>
      <c r="D16217"/>
    </row>
    <row r="16218" spans="1:4" x14ac:dyDescent="0.25">
      <c r="A16218"/>
      <c r="B16218"/>
      <c r="C16218"/>
      <c r="D16218"/>
    </row>
    <row r="16219" spans="1:4" x14ac:dyDescent="0.25">
      <c r="A16219"/>
      <c r="B16219"/>
      <c r="C16219"/>
      <c r="D16219"/>
    </row>
    <row r="16220" spans="1:4" x14ac:dyDescent="0.25">
      <c r="A16220"/>
      <c r="B16220"/>
      <c r="C16220"/>
      <c r="D16220"/>
    </row>
    <row r="16221" spans="1:4" x14ac:dyDescent="0.25">
      <c r="A16221"/>
      <c r="B16221"/>
      <c r="C16221"/>
      <c r="D16221"/>
    </row>
    <row r="16222" spans="1:4" x14ac:dyDescent="0.25">
      <c r="A16222"/>
      <c r="B16222"/>
      <c r="C16222"/>
      <c r="D16222"/>
    </row>
    <row r="16223" spans="1:4" x14ac:dyDescent="0.25">
      <c r="A16223"/>
      <c r="B16223"/>
      <c r="C16223"/>
      <c r="D16223"/>
    </row>
    <row r="16224" spans="1:4" x14ac:dyDescent="0.25">
      <c r="A16224"/>
      <c r="B16224"/>
      <c r="C16224"/>
      <c r="D16224"/>
    </row>
    <row r="16225" spans="1:4" x14ac:dyDescent="0.25">
      <c r="A16225"/>
      <c r="B16225"/>
      <c r="C16225"/>
      <c r="D16225"/>
    </row>
    <row r="16226" spans="1:4" x14ac:dyDescent="0.25">
      <c r="A16226"/>
      <c r="B16226"/>
      <c r="C16226"/>
      <c r="D16226"/>
    </row>
    <row r="16227" spans="1:4" x14ac:dyDescent="0.25">
      <c r="A16227"/>
      <c r="B16227"/>
      <c r="C16227"/>
      <c r="D16227"/>
    </row>
    <row r="16228" spans="1:4" x14ac:dyDescent="0.25">
      <c r="A16228"/>
      <c r="B16228"/>
      <c r="C16228"/>
      <c r="D16228"/>
    </row>
    <row r="16229" spans="1:4" x14ac:dyDescent="0.25">
      <c r="A16229"/>
      <c r="B16229"/>
      <c r="C16229"/>
      <c r="D16229"/>
    </row>
    <row r="16230" spans="1:4" x14ac:dyDescent="0.25">
      <c r="A16230"/>
      <c r="B16230"/>
      <c r="C16230"/>
      <c r="D16230"/>
    </row>
    <row r="16231" spans="1:4" x14ac:dyDescent="0.25">
      <c r="A16231"/>
      <c r="B16231"/>
      <c r="C16231"/>
      <c r="D16231"/>
    </row>
    <row r="16232" spans="1:4" x14ac:dyDescent="0.25">
      <c r="A16232"/>
      <c r="B16232"/>
      <c r="C16232"/>
      <c r="D16232"/>
    </row>
    <row r="16233" spans="1:4" x14ac:dyDescent="0.25">
      <c r="A16233"/>
      <c r="B16233"/>
      <c r="C16233"/>
      <c r="D16233"/>
    </row>
    <row r="16234" spans="1:4" x14ac:dyDescent="0.25">
      <c r="A16234"/>
      <c r="B16234"/>
      <c r="C16234"/>
      <c r="D16234"/>
    </row>
    <row r="16235" spans="1:4" x14ac:dyDescent="0.25">
      <c r="A16235"/>
      <c r="B16235"/>
      <c r="C16235"/>
      <c r="D16235"/>
    </row>
    <row r="16236" spans="1:4" x14ac:dyDescent="0.25">
      <c r="A16236"/>
      <c r="B16236"/>
      <c r="C16236"/>
      <c r="D16236"/>
    </row>
    <row r="16237" spans="1:4" x14ac:dyDescent="0.25">
      <c r="A16237"/>
      <c r="B16237"/>
      <c r="C16237"/>
      <c r="D16237"/>
    </row>
    <row r="16238" spans="1:4" x14ac:dyDescent="0.25">
      <c r="A16238"/>
      <c r="B16238"/>
      <c r="C16238"/>
      <c r="D16238"/>
    </row>
    <row r="16239" spans="1:4" x14ac:dyDescent="0.25">
      <c r="A16239"/>
      <c r="B16239"/>
      <c r="C16239"/>
      <c r="D16239"/>
    </row>
    <row r="16240" spans="1:4" x14ac:dyDescent="0.25">
      <c r="A16240"/>
      <c r="B16240"/>
      <c r="C16240"/>
      <c r="D16240"/>
    </row>
    <row r="16241" spans="1:4" x14ac:dyDescent="0.25">
      <c r="A16241"/>
      <c r="B16241"/>
      <c r="C16241"/>
      <c r="D16241"/>
    </row>
    <row r="16242" spans="1:4" x14ac:dyDescent="0.25">
      <c r="A16242"/>
      <c r="B16242"/>
      <c r="C16242"/>
      <c r="D16242"/>
    </row>
    <row r="16243" spans="1:4" x14ac:dyDescent="0.25">
      <c r="A16243"/>
      <c r="B16243"/>
      <c r="C16243"/>
      <c r="D16243"/>
    </row>
    <row r="16244" spans="1:4" x14ac:dyDescent="0.25">
      <c r="A16244"/>
      <c r="B16244"/>
      <c r="C16244"/>
      <c r="D16244"/>
    </row>
    <row r="16245" spans="1:4" x14ac:dyDescent="0.25">
      <c r="A16245"/>
      <c r="B16245"/>
      <c r="C16245"/>
      <c r="D16245"/>
    </row>
    <row r="16246" spans="1:4" x14ac:dyDescent="0.25">
      <c r="A16246"/>
      <c r="B16246"/>
      <c r="C16246"/>
      <c r="D16246"/>
    </row>
    <row r="16247" spans="1:4" x14ac:dyDescent="0.25">
      <c r="A16247"/>
      <c r="B16247"/>
      <c r="C16247"/>
      <c r="D16247"/>
    </row>
    <row r="16248" spans="1:4" x14ac:dyDescent="0.25">
      <c r="A16248"/>
      <c r="B16248"/>
      <c r="C16248"/>
      <c r="D16248"/>
    </row>
    <row r="16249" spans="1:4" x14ac:dyDescent="0.25">
      <c r="A16249"/>
      <c r="B16249"/>
      <c r="C16249"/>
      <c r="D16249"/>
    </row>
    <row r="16250" spans="1:4" x14ac:dyDescent="0.25">
      <c r="A16250"/>
      <c r="B16250"/>
      <c r="C16250"/>
      <c r="D16250"/>
    </row>
    <row r="16251" spans="1:4" x14ac:dyDescent="0.25">
      <c r="A16251"/>
      <c r="B16251"/>
      <c r="C16251"/>
      <c r="D16251"/>
    </row>
    <row r="16252" spans="1:4" x14ac:dyDescent="0.25">
      <c r="A16252"/>
      <c r="B16252"/>
      <c r="C16252"/>
      <c r="D16252"/>
    </row>
    <row r="16253" spans="1:4" x14ac:dyDescent="0.25">
      <c r="A16253"/>
      <c r="B16253"/>
      <c r="C16253"/>
      <c r="D16253"/>
    </row>
    <row r="16254" spans="1:4" x14ac:dyDescent="0.25">
      <c r="A16254"/>
      <c r="B16254"/>
      <c r="C16254"/>
      <c r="D16254"/>
    </row>
    <row r="16255" spans="1:4" x14ac:dyDescent="0.25">
      <c r="A16255"/>
      <c r="B16255"/>
      <c r="C16255"/>
      <c r="D16255"/>
    </row>
    <row r="16256" spans="1:4" x14ac:dyDescent="0.25">
      <c r="A16256"/>
      <c r="B16256"/>
      <c r="C16256"/>
      <c r="D16256"/>
    </row>
    <row r="16257" spans="1:4" x14ac:dyDescent="0.25">
      <c r="A16257"/>
      <c r="B16257"/>
      <c r="C16257"/>
      <c r="D16257"/>
    </row>
    <row r="16258" spans="1:4" x14ac:dyDescent="0.25">
      <c r="A16258"/>
      <c r="B16258"/>
      <c r="C16258"/>
      <c r="D16258"/>
    </row>
    <row r="16259" spans="1:4" x14ac:dyDescent="0.25">
      <c r="A16259"/>
      <c r="B16259"/>
      <c r="C16259"/>
      <c r="D16259"/>
    </row>
    <row r="16260" spans="1:4" x14ac:dyDescent="0.25">
      <c r="A16260"/>
      <c r="B16260"/>
      <c r="C16260"/>
      <c r="D16260"/>
    </row>
    <row r="16261" spans="1:4" x14ac:dyDescent="0.25">
      <c r="A16261"/>
      <c r="B16261"/>
      <c r="C16261"/>
      <c r="D16261"/>
    </row>
    <row r="16262" spans="1:4" x14ac:dyDescent="0.25">
      <c r="A16262"/>
      <c r="B16262"/>
      <c r="C16262"/>
      <c r="D16262"/>
    </row>
    <row r="16263" spans="1:4" x14ac:dyDescent="0.25">
      <c r="A16263"/>
      <c r="B16263"/>
      <c r="C16263"/>
      <c r="D16263"/>
    </row>
    <row r="16264" spans="1:4" x14ac:dyDescent="0.25">
      <c r="A16264"/>
      <c r="B16264"/>
      <c r="C16264"/>
      <c r="D16264"/>
    </row>
    <row r="16265" spans="1:4" x14ac:dyDescent="0.25">
      <c r="A16265"/>
      <c r="B16265"/>
      <c r="C16265"/>
      <c r="D16265"/>
    </row>
    <row r="16266" spans="1:4" x14ac:dyDescent="0.25">
      <c r="A16266"/>
      <c r="B16266"/>
      <c r="C16266"/>
      <c r="D16266"/>
    </row>
    <row r="16267" spans="1:4" x14ac:dyDescent="0.25">
      <c r="A16267"/>
      <c r="B16267"/>
      <c r="C16267"/>
      <c r="D16267"/>
    </row>
    <row r="16268" spans="1:4" x14ac:dyDescent="0.25">
      <c r="A16268"/>
      <c r="B16268"/>
      <c r="C16268"/>
      <c r="D16268"/>
    </row>
    <row r="16269" spans="1:4" x14ac:dyDescent="0.25">
      <c r="A16269"/>
      <c r="B16269"/>
      <c r="C16269"/>
      <c r="D16269"/>
    </row>
    <row r="16270" spans="1:4" x14ac:dyDescent="0.25">
      <c r="A16270"/>
      <c r="B16270"/>
      <c r="C16270"/>
      <c r="D16270"/>
    </row>
    <row r="16271" spans="1:4" x14ac:dyDescent="0.25">
      <c r="A16271"/>
      <c r="B16271"/>
      <c r="C16271"/>
      <c r="D16271"/>
    </row>
    <row r="16272" spans="1:4" x14ac:dyDescent="0.25">
      <c r="A16272"/>
      <c r="B16272"/>
      <c r="C16272"/>
      <c r="D16272"/>
    </row>
    <row r="16273" spans="1:4" x14ac:dyDescent="0.25">
      <c r="A16273"/>
      <c r="B16273"/>
      <c r="C16273"/>
      <c r="D16273"/>
    </row>
    <row r="16274" spans="1:4" x14ac:dyDescent="0.25">
      <c r="A16274"/>
      <c r="B16274"/>
      <c r="C16274"/>
      <c r="D16274"/>
    </row>
    <row r="16275" spans="1:4" x14ac:dyDescent="0.25">
      <c r="A16275"/>
      <c r="B16275"/>
      <c r="C16275"/>
      <c r="D16275"/>
    </row>
    <row r="16276" spans="1:4" x14ac:dyDescent="0.25">
      <c r="A16276"/>
      <c r="B16276"/>
      <c r="C16276"/>
      <c r="D16276"/>
    </row>
    <row r="16277" spans="1:4" x14ac:dyDescent="0.25">
      <c r="A16277"/>
      <c r="B16277"/>
      <c r="C16277"/>
      <c r="D16277"/>
    </row>
    <row r="16278" spans="1:4" x14ac:dyDescent="0.25">
      <c r="A16278"/>
      <c r="B16278"/>
      <c r="C16278"/>
      <c r="D16278"/>
    </row>
    <row r="16279" spans="1:4" x14ac:dyDescent="0.25">
      <c r="A16279"/>
      <c r="B16279"/>
      <c r="C16279"/>
      <c r="D16279"/>
    </row>
    <row r="16280" spans="1:4" x14ac:dyDescent="0.25">
      <c r="A16280"/>
      <c r="B16280"/>
      <c r="C16280"/>
      <c r="D16280"/>
    </row>
    <row r="16281" spans="1:4" x14ac:dyDescent="0.25">
      <c r="A16281"/>
      <c r="B16281"/>
      <c r="C16281"/>
      <c r="D16281"/>
    </row>
    <row r="16282" spans="1:4" x14ac:dyDescent="0.25">
      <c r="A16282"/>
      <c r="B16282"/>
      <c r="C16282"/>
      <c r="D16282"/>
    </row>
    <row r="16283" spans="1:4" x14ac:dyDescent="0.25">
      <c r="A16283"/>
      <c r="B16283"/>
      <c r="C16283"/>
      <c r="D16283"/>
    </row>
    <row r="16284" spans="1:4" x14ac:dyDescent="0.25">
      <c r="A16284"/>
      <c r="B16284"/>
      <c r="C16284"/>
      <c r="D16284"/>
    </row>
    <row r="16285" spans="1:4" x14ac:dyDescent="0.25">
      <c r="A16285"/>
      <c r="B16285"/>
      <c r="C16285"/>
      <c r="D16285"/>
    </row>
    <row r="16286" spans="1:4" x14ac:dyDescent="0.25">
      <c r="A16286"/>
      <c r="B16286"/>
      <c r="C16286"/>
      <c r="D16286"/>
    </row>
    <row r="16287" spans="1:4" x14ac:dyDescent="0.25">
      <c r="A16287"/>
      <c r="B16287"/>
      <c r="C16287"/>
      <c r="D16287"/>
    </row>
    <row r="16288" spans="1:4" x14ac:dyDescent="0.25">
      <c r="A16288"/>
      <c r="B16288"/>
      <c r="C16288"/>
      <c r="D16288"/>
    </row>
    <row r="16289" spans="1:4" x14ac:dyDescent="0.25">
      <c r="A16289"/>
      <c r="B16289"/>
      <c r="C16289"/>
      <c r="D16289"/>
    </row>
    <row r="16290" spans="1:4" x14ac:dyDescent="0.25">
      <c r="A16290"/>
      <c r="B16290"/>
      <c r="C16290"/>
      <c r="D16290"/>
    </row>
    <row r="16291" spans="1:4" x14ac:dyDescent="0.25">
      <c r="A16291"/>
      <c r="B16291"/>
      <c r="C16291"/>
      <c r="D16291"/>
    </row>
    <row r="16292" spans="1:4" x14ac:dyDescent="0.25">
      <c r="A16292"/>
      <c r="B16292"/>
      <c r="C16292"/>
      <c r="D16292"/>
    </row>
    <row r="16293" spans="1:4" x14ac:dyDescent="0.25">
      <c r="A16293"/>
      <c r="B16293"/>
      <c r="C16293"/>
      <c r="D16293"/>
    </row>
    <row r="16294" spans="1:4" x14ac:dyDescent="0.25">
      <c r="A16294"/>
      <c r="B16294"/>
      <c r="C16294"/>
      <c r="D16294"/>
    </row>
    <row r="16295" spans="1:4" x14ac:dyDescent="0.25">
      <c r="A16295"/>
      <c r="B16295"/>
      <c r="C16295"/>
      <c r="D16295"/>
    </row>
    <row r="16296" spans="1:4" x14ac:dyDescent="0.25">
      <c r="A16296"/>
      <c r="B16296"/>
      <c r="C16296"/>
      <c r="D16296"/>
    </row>
    <row r="16297" spans="1:4" x14ac:dyDescent="0.25">
      <c r="A16297"/>
      <c r="B16297"/>
      <c r="C16297"/>
      <c r="D16297"/>
    </row>
    <row r="16298" spans="1:4" x14ac:dyDescent="0.25">
      <c r="A16298"/>
      <c r="B16298"/>
      <c r="C16298"/>
      <c r="D16298"/>
    </row>
    <row r="16299" spans="1:4" x14ac:dyDescent="0.25">
      <c r="A16299"/>
      <c r="B16299"/>
      <c r="C16299"/>
      <c r="D16299"/>
    </row>
    <row r="16300" spans="1:4" x14ac:dyDescent="0.25">
      <c r="A16300"/>
      <c r="B16300"/>
      <c r="C16300"/>
      <c r="D16300"/>
    </row>
    <row r="16301" spans="1:4" x14ac:dyDescent="0.25">
      <c r="A16301"/>
      <c r="B16301"/>
      <c r="C16301"/>
      <c r="D16301"/>
    </row>
    <row r="16302" spans="1:4" x14ac:dyDescent="0.25">
      <c r="A16302"/>
      <c r="B16302"/>
      <c r="C16302"/>
      <c r="D16302"/>
    </row>
    <row r="16303" spans="1:4" x14ac:dyDescent="0.25">
      <c r="A16303"/>
      <c r="B16303"/>
      <c r="C16303"/>
      <c r="D16303"/>
    </row>
    <row r="16304" spans="1:4" x14ac:dyDescent="0.25">
      <c r="A16304"/>
      <c r="B16304"/>
      <c r="C16304"/>
      <c r="D16304"/>
    </row>
    <row r="16305" spans="1:4" x14ac:dyDescent="0.25">
      <c r="A16305"/>
      <c r="B16305"/>
      <c r="C16305"/>
      <c r="D16305"/>
    </row>
    <row r="16306" spans="1:4" x14ac:dyDescent="0.25">
      <c r="A16306"/>
      <c r="B16306"/>
      <c r="C16306"/>
      <c r="D16306"/>
    </row>
    <row r="16307" spans="1:4" x14ac:dyDescent="0.25">
      <c r="A16307"/>
      <c r="B16307"/>
      <c r="C16307"/>
      <c r="D16307"/>
    </row>
    <row r="16308" spans="1:4" x14ac:dyDescent="0.25">
      <c r="A16308"/>
      <c r="B16308"/>
      <c r="C16308"/>
      <c r="D16308"/>
    </row>
    <row r="16309" spans="1:4" x14ac:dyDescent="0.25">
      <c r="A16309"/>
      <c r="B16309"/>
      <c r="C16309"/>
      <c r="D16309"/>
    </row>
    <row r="16310" spans="1:4" x14ac:dyDescent="0.25">
      <c r="A16310"/>
      <c r="B16310"/>
      <c r="C16310"/>
      <c r="D16310"/>
    </row>
    <row r="16311" spans="1:4" x14ac:dyDescent="0.25">
      <c r="A16311"/>
      <c r="B16311"/>
      <c r="C16311"/>
      <c r="D16311"/>
    </row>
    <row r="16312" spans="1:4" x14ac:dyDescent="0.25">
      <c r="A16312"/>
      <c r="B16312"/>
      <c r="C16312"/>
      <c r="D16312"/>
    </row>
    <row r="16313" spans="1:4" x14ac:dyDescent="0.25">
      <c r="A16313"/>
      <c r="B16313"/>
      <c r="C16313"/>
      <c r="D16313"/>
    </row>
    <row r="16314" spans="1:4" x14ac:dyDescent="0.25">
      <c r="A16314"/>
      <c r="B16314"/>
      <c r="C16314"/>
      <c r="D16314"/>
    </row>
    <row r="16315" spans="1:4" x14ac:dyDescent="0.25">
      <c r="A16315"/>
      <c r="B16315"/>
      <c r="C16315"/>
      <c r="D16315"/>
    </row>
    <row r="16316" spans="1:4" x14ac:dyDescent="0.25">
      <c r="A16316"/>
      <c r="B16316"/>
      <c r="C16316"/>
      <c r="D16316"/>
    </row>
    <row r="16317" spans="1:4" x14ac:dyDescent="0.25">
      <c r="A16317"/>
      <c r="B16317"/>
      <c r="C16317"/>
      <c r="D16317"/>
    </row>
    <row r="16318" spans="1:4" x14ac:dyDescent="0.25">
      <c r="A16318"/>
      <c r="B16318"/>
      <c r="C16318"/>
      <c r="D16318"/>
    </row>
    <row r="16319" spans="1:4" x14ac:dyDescent="0.25">
      <c r="A16319"/>
      <c r="B16319"/>
      <c r="C16319"/>
      <c r="D16319"/>
    </row>
    <row r="16320" spans="1:4" x14ac:dyDescent="0.25">
      <c r="A16320"/>
      <c r="B16320"/>
      <c r="C16320"/>
      <c r="D16320"/>
    </row>
    <row r="16321" spans="1:4" x14ac:dyDescent="0.25">
      <c r="A16321"/>
      <c r="B16321"/>
      <c r="C16321"/>
      <c r="D16321"/>
    </row>
    <row r="16322" spans="1:4" x14ac:dyDescent="0.25">
      <c r="A16322"/>
      <c r="B16322"/>
      <c r="C16322"/>
      <c r="D16322"/>
    </row>
    <row r="16323" spans="1:4" x14ac:dyDescent="0.25">
      <c r="A16323"/>
      <c r="B16323"/>
      <c r="C16323"/>
      <c r="D16323"/>
    </row>
    <row r="16324" spans="1:4" x14ac:dyDescent="0.25">
      <c r="A16324"/>
      <c r="B16324"/>
      <c r="C16324"/>
      <c r="D16324"/>
    </row>
    <row r="16325" spans="1:4" x14ac:dyDescent="0.25">
      <c r="A16325"/>
      <c r="B16325"/>
      <c r="C16325"/>
      <c r="D16325"/>
    </row>
    <row r="16326" spans="1:4" x14ac:dyDescent="0.25">
      <c r="A16326"/>
      <c r="B16326"/>
      <c r="C16326"/>
      <c r="D16326"/>
    </row>
    <row r="16327" spans="1:4" x14ac:dyDescent="0.25">
      <c r="A16327"/>
      <c r="B16327"/>
      <c r="C16327"/>
      <c r="D16327"/>
    </row>
    <row r="16328" spans="1:4" x14ac:dyDescent="0.25">
      <c r="A16328"/>
      <c r="B16328"/>
      <c r="C16328"/>
      <c r="D16328"/>
    </row>
    <row r="16329" spans="1:4" x14ac:dyDescent="0.25">
      <c r="A16329"/>
      <c r="B16329"/>
      <c r="C16329"/>
      <c r="D16329"/>
    </row>
    <row r="16330" spans="1:4" x14ac:dyDescent="0.25">
      <c r="A16330"/>
      <c r="B16330"/>
      <c r="C16330"/>
      <c r="D16330"/>
    </row>
    <row r="16331" spans="1:4" x14ac:dyDescent="0.25">
      <c r="A16331"/>
      <c r="B16331"/>
      <c r="C16331"/>
      <c r="D16331"/>
    </row>
    <row r="16332" spans="1:4" x14ac:dyDescent="0.25">
      <c r="A16332"/>
      <c r="B16332"/>
      <c r="C16332"/>
      <c r="D16332"/>
    </row>
    <row r="16333" spans="1:4" x14ac:dyDescent="0.25">
      <c r="A16333"/>
      <c r="B16333"/>
      <c r="C16333"/>
      <c r="D16333"/>
    </row>
    <row r="16334" spans="1:4" x14ac:dyDescent="0.25">
      <c r="A16334"/>
      <c r="B16334"/>
      <c r="C16334"/>
      <c r="D16334"/>
    </row>
    <row r="16335" spans="1:4" x14ac:dyDescent="0.25">
      <c r="A16335"/>
      <c r="B16335"/>
      <c r="C16335"/>
      <c r="D16335"/>
    </row>
    <row r="16336" spans="1:4" x14ac:dyDescent="0.25">
      <c r="A16336"/>
      <c r="B16336"/>
      <c r="C16336"/>
      <c r="D16336"/>
    </row>
    <row r="16337" spans="1:4" x14ac:dyDescent="0.25">
      <c r="A16337"/>
      <c r="B16337"/>
      <c r="C16337"/>
      <c r="D16337"/>
    </row>
    <row r="16338" spans="1:4" x14ac:dyDescent="0.25">
      <c r="A16338"/>
      <c r="B16338"/>
      <c r="C16338"/>
      <c r="D16338"/>
    </row>
    <row r="16339" spans="1:4" x14ac:dyDescent="0.25">
      <c r="A16339"/>
      <c r="B16339"/>
      <c r="C16339"/>
      <c r="D16339"/>
    </row>
    <row r="16340" spans="1:4" x14ac:dyDescent="0.25">
      <c r="A16340"/>
      <c r="B16340"/>
      <c r="C16340"/>
      <c r="D16340"/>
    </row>
    <row r="16341" spans="1:4" x14ac:dyDescent="0.25">
      <c r="A16341"/>
      <c r="B16341"/>
      <c r="C16341"/>
      <c r="D16341"/>
    </row>
    <row r="16342" spans="1:4" x14ac:dyDescent="0.25">
      <c r="A16342"/>
      <c r="B16342"/>
      <c r="C16342"/>
      <c r="D16342"/>
    </row>
    <row r="16343" spans="1:4" x14ac:dyDescent="0.25">
      <c r="A16343"/>
      <c r="B16343"/>
      <c r="C16343"/>
      <c r="D16343"/>
    </row>
    <row r="16344" spans="1:4" x14ac:dyDescent="0.25">
      <c r="A16344"/>
      <c r="B16344"/>
      <c r="C16344"/>
      <c r="D16344"/>
    </row>
    <row r="16345" spans="1:4" x14ac:dyDescent="0.25">
      <c r="A16345"/>
      <c r="B16345"/>
      <c r="C16345"/>
      <c r="D16345"/>
    </row>
    <row r="16346" spans="1:4" x14ac:dyDescent="0.25">
      <c r="A16346"/>
      <c r="B16346"/>
      <c r="C16346"/>
      <c r="D16346"/>
    </row>
    <row r="16347" spans="1:4" x14ac:dyDescent="0.25">
      <c r="A16347"/>
      <c r="B16347"/>
      <c r="C16347"/>
      <c r="D16347"/>
    </row>
    <row r="16348" spans="1:4" x14ac:dyDescent="0.25">
      <c r="A16348"/>
      <c r="B16348"/>
      <c r="C16348"/>
      <c r="D16348"/>
    </row>
    <row r="16349" spans="1:4" x14ac:dyDescent="0.25">
      <c r="A16349"/>
      <c r="B16349"/>
      <c r="C16349"/>
      <c r="D16349"/>
    </row>
    <row r="16350" spans="1:4" x14ac:dyDescent="0.25">
      <c r="A16350"/>
      <c r="B16350"/>
      <c r="C16350"/>
      <c r="D16350"/>
    </row>
    <row r="16351" spans="1:4" x14ac:dyDescent="0.25">
      <c r="A16351"/>
      <c r="B16351"/>
      <c r="C16351"/>
      <c r="D16351"/>
    </row>
    <row r="16352" spans="1:4" x14ac:dyDescent="0.25">
      <c r="A16352"/>
      <c r="B16352"/>
      <c r="C16352"/>
      <c r="D16352"/>
    </row>
    <row r="16353" spans="1:4" x14ac:dyDescent="0.25">
      <c r="A16353"/>
      <c r="B16353"/>
      <c r="C16353"/>
      <c r="D16353"/>
    </row>
    <row r="16354" spans="1:4" x14ac:dyDescent="0.25">
      <c r="A16354"/>
      <c r="B16354"/>
      <c r="C16354"/>
      <c r="D16354"/>
    </row>
    <row r="16355" spans="1:4" x14ac:dyDescent="0.25">
      <c r="A16355"/>
      <c r="B16355"/>
      <c r="C16355"/>
      <c r="D16355"/>
    </row>
    <row r="16356" spans="1:4" x14ac:dyDescent="0.25">
      <c r="A16356"/>
      <c r="B16356"/>
      <c r="C16356"/>
      <c r="D16356"/>
    </row>
    <row r="16357" spans="1:4" x14ac:dyDescent="0.25">
      <c r="A16357"/>
      <c r="B16357"/>
      <c r="C16357"/>
      <c r="D16357"/>
    </row>
    <row r="16358" spans="1:4" x14ac:dyDescent="0.25">
      <c r="A16358"/>
      <c r="B16358"/>
      <c r="C16358"/>
      <c r="D16358"/>
    </row>
    <row r="16359" spans="1:4" x14ac:dyDescent="0.25">
      <c r="A16359"/>
      <c r="B16359"/>
      <c r="C16359"/>
      <c r="D16359"/>
    </row>
    <row r="16360" spans="1:4" x14ac:dyDescent="0.25">
      <c r="A16360"/>
      <c r="B16360"/>
      <c r="C16360"/>
      <c r="D16360"/>
    </row>
    <row r="16361" spans="1:4" x14ac:dyDescent="0.25">
      <c r="A16361"/>
      <c r="B16361"/>
      <c r="C16361"/>
      <c r="D16361"/>
    </row>
    <row r="16362" spans="1:4" x14ac:dyDescent="0.25">
      <c r="A16362"/>
      <c r="B16362"/>
      <c r="C16362"/>
      <c r="D16362"/>
    </row>
    <row r="16363" spans="1:4" x14ac:dyDescent="0.25">
      <c r="A16363"/>
      <c r="B16363"/>
      <c r="C16363"/>
      <c r="D16363"/>
    </row>
    <row r="16364" spans="1:4" x14ac:dyDescent="0.25">
      <c r="A16364"/>
      <c r="B16364"/>
      <c r="C16364"/>
      <c r="D16364"/>
    </row>
    <row r="16365" spans="1:4" x14ac:dyDescent="0.25">
      <c r="A16365"/>
      <c r="B16365"/>
      <c r="C16365"/>
      <c r="D16365"/>
    </row>
    <row r="16366" spans="1:4" x14ac:dyDescent="0.25">
      <c r="A16366"/>
      <c r="B16366"/>
      <c r="C16366"/>
      <c r="D16366"/>
    </row>
    <row r="16367" spans="1:4" x14ac:dyDescent="0.25">
      <c r="A16367"/>
      <c r="B16367"/>
      <c r="C16367"/>
      <c r="D16367"/>
    </row>
    <row r="16368" spans="1:4" x14ac:dyDescent="0.25">
      <c r="A16368"/>
      <c r="B16368"/>
      <c r="C16368"/>
      <c r="D16368"/>
    </row>
    <row r="16369" spans="1:4" x14ac:dyDescent="0.25">
      <c r="A16369"/>
      <c r="B16369"/>
      <c r="C16369"/>
      <c r="D16369"/>
    </row>
    <row r="16370" spans="1:4" x14ac:dyDescent="0.25">
      <c r="A16370"/>
      <c r="B16370"/>
      <c r="C16370"/>
      <c r="D16370"/>
    </row>
    <row r="16371" spans="1:4" x14ac:dyDescent="0.25">
      <c r="A16371"/>
      <c r="B16371"/>
      <c r="C16371"/>
      <c r="D16371"/>
    </row>
    <row r="16372" spans="1:4" x14ac:dyDescent="0.25">
      <c r="A16372"/>
      <c r="B16372"/>
      <c r="C16372"/>
      <c r="D16372"/>
    </row>
    <row r="16373" spans="1:4" x14ac:dyDescent="0.25">
      <c r="A16373"/>
      <c r="B16373"/>
      <c r="C16373"/>
      <c r="D16373"/>
    </row>
    <row r="16374" spans="1:4" x14ac:dyDescent="0.25">
      <c r="A16374"/>
      <c r="B16374"/>
      <c r="C16374"/>
      <c r="D16374"/>
    </row>
    <row r="16375" spans="1:4" x14ac:dyDescent="0.25">
      <c r="A16375"/>
      <c r="B16375"/>
      <c r="C16375"/>
      <c r="D16375"/>
    </row>
    <row r="16376" spans="1:4" x14ac:dyDescent="0.25">
      <c r="A16376"/>
      <c r="B16376"/>
      <c r="C16376"/>
      <c r="D16376"/>
    </row>
    <row r="16377" spans="1:4" x14ac:dyDescent="0.25">
      <c r="A16377"/>
      <c r="B16377"/>
      <c r="C16377"/>
      <c r="D16377"/>
    </row>
    <row r="16378" spans="1:4" x14ac:dyDescent="0.25">
      <c r="A16378"/>
      <c r="B16378"/>
      <c r="C16378"/>
      <c r="D16378"/>
    </row>
    <row r="16379" spans="1:4" x14ac:dyDescent="0.25">
      <c r="A16379"/>
      <c r="B16379"/>
      <c r="C16379"/>
      <c r="D16379"/>
    </row>
    <row r="16380" spans="1:4" x14ac:dyDescent="0.25">
      <c r="A16380"/>
      <c r="B16380"/>
      <c r="C16380"/>
      <c r="D16380"/>
    </row>
    <row r="16381" spans="1:4" x14ac:dyDescent="0.25">
      <c r="A16381"/>
      <c r="B16381"/>
      <c r="C16381"/>
      <c r="D16381"/>
    </row>
    <row r="16382" spans="1:4" x14ac:dyDescent="0.25">
      <c r="A16382"/>
      <c r="B16382"/>
      <c r="C16382"/>
      <c r="D16382"/>
    </row>
    <row r="16383" spans="1:4" x14ac:dyDescent="0.25">
      <c r="A16383"/>
      <c r="B16383"/>
      <c r="C16383"/>
      <c r="D16383"/>
    </row>
    <row r="16384" spans="1:4" x14ac:dyDescent="0.25">
      <c r="A16384"/>
      <c r="B16384"/>
      <c r="C16384"/>
      <c r="D16384"/>
    </row>
    <row r="16385" spans="1:4" x14ac:dyDescent="0.25">
      <c r="A16385"/>
      <c r="B16385"/>
      <c r="C16385"/>
      <c r="D16385"/>
    </row>
    <row r="16386" spans="1:4" x14ac:dyDescent="0.25">
      <c r="A16386"/>
      <c r="B16386"/>
      <c r="C16386"/>
      <c r="D16386"/>
    </row>
    <row r="16387" spans="1:4" x14ac:dyDescent="0.25">
      <c r="A16387"/>
      <c r="B16387"/>
      <c r="C16387"/>
      <c r="D16387"/>
    </row>
    <row r="16388" spans="1:4" x14ac:dyDescent="0.25">
      <c r="A16388"/>
      <c r="B16388"/>
      <c r="C16388"/>
      <c r="D16388"/>
    </row>
    <row r="16389" spans="1:4" x14ac:dyDescent="0.25">
      <c r="A16389"/>
      <c r="B16389"/>
      <c r="C16389"/>
      <c r="D16389"/>
    </row>
    <row r="16390" spans="1:4" x14ac:dyDescent="0.25">
      <c r="A16390"/>
      <c r="B16390"/>
      <c r="C16390"/>
      <c r="D16390"/>
    </row>
    <row r="16391" spans="1:4" x14ac:dyDescent="0.25">
      <c r="A16391"/>
      <c r="B16391"/>
      <c r="C16391"/>
      <c r="D16391"/>
    </row>
    <row r="16392" spans="1:4" x14ac:dyDescent="0.25">
      <c r="A16392"/>
      <c r="B16392"/>
      <c r="C16392"/>
      <c r="D16392"/>
    </row>
    <row r="16393" spans="1:4" x14ac:dyDescent="0.25">
      <c r="A16393"/>
      <c r="B16393"/>
      <c r="C16393"/>
      <c r="D16393"/>
    </row>
    <row r="16394" spans="1:4" x14ac:dyDescent="0.25">
      <c r="A16394"/>
      <c r="B16394"/>
      <c r="C16394"/>
      <c r="D16394"/>
    </row>
    <row r="16395" spans="1:4" x14ac:dyDescent="0.25">
      <c r="A16395"/>
      <c r="B16395"/>
      <c r="C16395"/>
      <c r="D16395"/>
    </row>
    <row r="16396" spans="1:4" x14ac:dyDescent="0.25">
      <c r="A16396"/>
      <c r="B16396"/>
      <c r="C16396"/>
      <c r="D16396"/>
    </row>
    <row r="16397" spans="1:4" x14ac:dyDescent="0.25">
      <c r="A16397"/>
      <c r="B16397"/>
      <c r="C16397"/>
      <c r="D16397"/>
    </row>
    <row r="16398" spans="1:4" x14ac:dyDescent="0.25">
      <c r="A16398"/>
      <c r="B16398"/>
      <c r="C16398"/>
      <c r="D16398"/>
    </row>
    <row r="16399" spans="1:4" x14ac:dyDescent="0.25">
      <c r="A16399"/>
      <c r="B16399"/>
      <c r="C16399"/>
      <c r="D16399"/>
    </row>
    <row r="16400" spans="1:4" x14ac:dyDescent="0.25">
      <c r="A16400"/>
      <c r="B16400"/>
      <c r="C16400"/>
      <c r="D16400"/>
    </row>
    <row r="16401" spans="1:4" x14ac:dyDescent="0.25">
      <c r="A16401"/>
      <c r="B16401"/>
      <c r="C16401"/>
      <c r="D16401"/>
    </row>
    <row r="16402" spans="1:4" x14ac:dyDescent="0.25">
      <c r="A16402"/>
      <c r="B16402"/>
      <c r="C16402"/>
      <c r="D16402"/>
    </row>
    <row r="16403" spans="1:4" x14ac:dyDescent="0.25">
      <c r="A16403"/>
      <c r="B16403"/>
      <c r="C16403"/>
      <c r="D16403"/>
    </row>
    <row r="16404" spans="1:4" x14ac:dyDescent="0.25">
      <c r="A16404"/>
      <c r="B16404"/>
      <c r="C16404"/>
      <c r="D16404"/>
    </row>
    <row r="16405" spans="1:4" x14ac:dyDescent="0.25">
      <c r="A16405"/>
      <c r="B16405"/>
      <c r="C16405"/>
      <c r="D16405"/>
    </row>
    <row r="16406" spans="1:4" x14ac:dyDescent="0.25">
      <c r="A16406"/>
      <c r="B16406"/>
      <c r="C16406"/>
      <c r="D16406"/>
    </row>
    <row r="16407" spans="1:4" x14ac:dyDescent="0.25">
      <c r="A16407"/>
      <c r="B16407"/>
      <c r="C16407"/>
      <c r="D16407"/>
    </row>
    <row r="16408" spans="1:4" x14ac:dyDescent="0.25">
      <c r="A16408"/>
      <c r="B16408"/>
      <c r="C16408"/>
      <c r="D16408"/>
    </row>
    <row r="16409" spans="1:4" x14ac:dyDescent="0.25">
      <c r="A16409"/>
      <c r="B16409"/>
      <c r="C16409"/>
      <c r="D16409"/>
    </row>
    <row r="16410" spans="1:4" x14ac:dyDescent="0.25">
      <c r="A16410"/>
      <c r="B16410"/>
      <c r="C16410"/>
      <c r="D16410"/>
    </row>
    <row r="16411" spans="1:4" x14ac:dyDescent="0.25">
      <c r="A16411"/>
      <c r="B16411"/>
      <c r="C16411"/>
      <c r="D16411"/>
    </row>
    <row r="16412" spans="1:4" x14ac:dyDescent="0.25">
      <c r="A16412"/>
      <c r="B16412"/>
      <c r="C16412"/>
      <c r="D16412"/>
    </row>
    <row r="16413" spans="1:4" x14ac:dyDescent="0.25">
      <c r="A16413"/>
      <c r="B16413"/>
      <c r="C16413"/>
      <c r="D16413"/>
    </row>
    <row r="16414" spans="1:4" x14ac:dyDescent="0.25">
      <c r="A16414"/>
      <c r="B16414"/>
      <c r="C16414"/>
      <c r="D16414"/>
    </row>
    <row r="16415" spans="1:4" x14ac:dyDescent="0.25">
      <c r="A16415"/>
      <c r="B16415"/>
      <c r="C16415"/>
      <c r="D16415"/>
    </row>
    <row r="16416" spans="1:4" x14ac:dyDescent="0.25">
      <c r="A16416"/>
      <c r="B16416"/>
      <c r="C16416"/>
      <c r="D16416"/>
    </row>
    <row r="16417" spans="1:4" x14ac:dyDescent="0.25">
      <c r="A16417"/>
      <c r="B16417"/>
      <c r="C16417"/>
      <c r="D16417"/>
    </row>
    <row r="16418" spans="1:4" x14ac:dyDescent="0.25">
      <c r="A16418"/>
      <c r="B16418"/>
      <c r="C16418"/>
      <c r="D16418"/>
    </row>
    <row r="16419" spans="1:4" x14ac:dyDescent="0.25">
      <c r="A16419"/>
      <c r="B16419"/>
      <c r="C16419"/>
      <c r="D16419"/>
    </row>
    <row r="16420" spans="1:4" x14ac:dyDescent="0.25">
      <c r="A16420"/>
      <c r="B16420"/>
      <c r="C16420"/>
      <c r="D16420"/>
    </row>
    <row r="16421" spans="1:4" x14ac:dyDescent="0.25">
      <c r="A16421"/>
      <c r="B16421"/>
      <c r="C16421"/>
      <c r="D16421"/>
    </row>
    <row r="16422" spans="1:4" x14ac:dyDescent="0.25">
      <c r="A16422"/>
      <c r="B16422"/>
      <c r="C16422"/>
      <c r="D16422"/>
    </row>
    <row r="16423" spans="1:4" x14ac:dyDescent="0.25">
      <c r="A16423"/>
      <c r="B16423"/>
      <c r="C16423"/>
      <c r="D16423"/>
    </row>
    <row r="16424" spans="1:4" x14ac:dyDescent="0.25">
      <c r="A16424"/>
      <c r="B16424"/>
      <c r="C16424"/>
      <c r="D16424"/>
    </row>
    <row r="16425" spans="1:4" x14ac:dyDescent="0.25">
      <c r="A16425"/>
      <c r="B16425"/>
      <c r="C16425"/>
      <c r="D16425"/>
    </row>
    <row r="16426" spans="1:4" x14ac:dyDescent="0.25">
      <c r="A16426"/>
      <c r="B16426"/>
      <c r="C16426"/>
      <c r="D16426"/>
    </row>
    <row r="16427" spans="1:4" x14ac:dyDescent="0.25">
      <c r="A16427"/>
      <c r="B16427"/>
      <c r="C16427"/>
      <c r="D16427"/>
    </row>
    <row r="16428" spans="1:4" x14ac:dyDescent="0.25">
      <c r="A16428"/>
      <c r="B16428"/>
      <c r="C16428"/>
      <c r="D16428"/>
    </row>
    <row r="16429" spans="1:4" x14ac:dyDescent="0.25">
      <c r="A16429"/>
      <c r="B16429"/>
      <c r="C16429"/>
      <c r="D16429"/>
    </row>
    <row r="16430" spans="1:4" x14ac:dyDescent="0.25">
      <c r="A16430"/>
      <c r="B16430"/>
      <c r="C16430"/>
      <c r="D16430"/>
    </row>
    <row r="16431" spans="1:4" x14ac:dyDescent="0.25">
      <c r="A16431"/>
      <c r="B16431"/>
      <c r="C16431"/>
      <c r="D16431"/>
    </row>
    <row r="16432" spans="1:4" x14ac:dyDescent="0.25">
      <c r="A16432"/>
      <c r="B16432"/>
      <c r="C16432"/>
      <c r="D16432"/>
    </row>
    <row r="16433" spans="1:4" x14ac:dyDescent="0.25">
      <c r="A16433"/>
      <c r="B16433"/>
      <c r="C16433"/>
      <c r="D16433"/>
    </row>
    <row r="16434" spans="1:4" x14ac:dyDescent="0.25">
      <c r="A16434"/>
      <c r="B16434"/>
      <c r="C16434"/>
      <c r="D16434"/>
    </row>
    <row r="16435" spans="1:4" x14ac:dyDescent="0.25">
      <c r="A16435"/>
      <c r="B16435"/>
      <c r="C16435"/>
      <c r="D16435"/>
    </row>
    <row r="16436" spans="1:4" x14ac:dyDescent="0.25">
      <c r="A16436"/>
      <c r="B16436"/>
      <c r="C16436"/>
      <c r="D16436"/>
    </row>
    <row r="16437" spans="1:4" x14ac:dyDescent="0.25">
      <c r="A16437"/>
      <c r="B16437"/>
      <c r="C16437"/>
      <c r="D16437"/>
    </row>
    <row r="16438" spans="1:4" x14ac:dyDescent="0.25">
      <c r="A16438"/>
      <c r="B16438"/>
      <c r="C16438"/>
      <c r="D16438"/>
    </row>
    <row r="16439" spans="1:4" x14ac:dyDescent="0.25">
      <c r="A16439"/>
      <c r="B16439"/>
      <c r="C16439"/>
      <c r="D16439"/>
    </row>
    <row r="16440" spans="1:4" x14ac:dyDescent="0.25">
      <c r="A16440"/>
      <c r="B16440"/>
      <c r="C16440"/>
      <c r="D16440"/>
    </row>
    <row r="16441" spans="1:4" x14ac:dyDescent="0.25">
      <c r="A16441"/>
      <c r="B16441"/>
      <c r="C16441"/>
      <c r="D16441"/>
    </row>
    <row r="16442" spans="1:4" x14ac:dyDescent="0.25">
      <c r="A16442"/>
      <c r="B16442"/>
      <c r="C16442"/>
      <c r="D16442"/>
    </row>
    <row r="16443" spans="1:4" x14ac:dyDescent="0.25">
      <c r="A16443"/>
      <c r="B16443"/>
      <c r="C16443"/>
      <c r="D16443"/>
    </row>
    <row r="16444" spans="1:4" x14ac:dyDescent="0.25">
      <c r="A16444"/>
      <c r="B16444"/>
      <c r="C16444"/>
      <c r="D16444"/>
    </row>
    <row r="16445" spans="1:4" x14ac:dyDescent="0.25">
      <c r="A16445"/>
      <c r="B16445"/>
      <c r="C16445"/>
      <c r="D16445"/>
    </row>
    <row r="16446" spans="1:4" x14ac:dyDescent="0.25">
      <c r="A16446"/>
      <c r="B16446"/>
      <c r="C16446"/>
      <c r="D16446"/>
    </row>
    <row r="16447" spans="1:4" x14ac:dyDescent="0.25">
      <c r="A16447"/>
      <c r="B16447"/>
      <c r="C16447"/>
      <c r="D16447"/>
    </row>
    <row r="16448" spans="1:4" x14ac:dyDescent="0.25">
      <c r="A16448"/>
      <c r="B16448"/>
      <c r="C16448"/>
      <c r="D16448"/>
    </row>
    <row r="16449" spans="1:4" x14ac:dyDescent="0.25">
      <c r="A16449"/>
      <c r="B16449"/>
      <c r="C16449"/>
      <c r="D16449"/>
    </row>
    <row r="16450" spans="1:4" x14ac:dyDescent="0.25">
      <c r="A16450"/>
      <c r="B16450"/>
      <c r="C16450"/>
      <c r="D16450"/>
    </row>
    <row r="16451" spans="1:4" x14ac:dyDescent="0.25">
      <c r="A16451"/>
      <c r="B16451"/>
      <c r="C16451"/>
      <c r="D16451"/>
    </row>
    <row r="16452" spans="1:4" x14ac:dyDescent="0.25">
      <c r="A16452"/>
      <c r="B16452"/>
      <c r="C16452"/>
      <c r="D16452"/>
    </row>
    <row r="16453" spans="1:4" x14ac:dyDescent="0.25">
      <c r="A16453"/>
      <c r="B16453"/>
      <c r="C16453"/>
      <c r="D16453"/>
    </row>
    <row r="16454" spans="1:4" x14ac:dyDescent="0.25">
      <c r="A16454"/>
      <c r="B16454"/>
      <c r="C16454"/>
      <c r="D16454"/>
    </row>
    <row r="16455" spans="1:4" x14ac:dyDescent="0.25">
      <c r="A16455"/>
      <c r="B16455"/>
      <c r="C16455"/>
      <c r="D16455"/>
    </row>
    <row r="16456" spans="1:4" x14ac:dyDescent="0.25">
      <c r="A16456"/>
      <c r="B16456"/>
      <c r="C16456"/>
      <c r="D16456"/>
    </row>
    <row r="16457" spans="1:4" x14ac:dyDescent="0.25">
      <c r="A16457"/>
      <c r="B16457"/>
      <c r="C16457"/>
      <c r="D16457"/>
    </row>
    <row r="16458" spans="1:4" x14ac:dyDescent="0.25">
      <c r="A16458"/>
      <c r="B16458"/>
      <c r="C16458"/>
      <c r="D16458"/>
    </row>
    <row r="16459" spans="1:4" x14ac:dyDescent="0.25">
      <c r="A16459"/>
      <c r="B16459"/>
      <c r="C16459"/>
      <c r="D16459"/>
    </row>
    <row r="16460" spans="1:4" x14ac:dyDescent="0.25">
      <c r="A16460"/>
      <c r="B16460"/>
      <c r="C16460"/>
      <c r="D16460"/>
    </row>
    <row r="16461" spans="1:4" x14ac:dyDescent="0.25">
      <c r="A16461"/>
      <c r="B16461"/>
      <c r="C16461"/>
      <c r="D16461"/>
    </row>
    <row r="16462" spans="1:4" x14ac:dyDescent="0.25">
      <c r="A16462"/>
      <c r="B16462"/>
      <c r="C16462"/>
      <c r="D16462"/>
    </row>
    <row r="16463" spans="1:4" x14ac:dyDescent="0.25">
      <c r="A16463"/>
      <c r="B16463"/>
      <c r="C16463"/>
      <c r="D16463"/>
    </row>
    <row r="16464" spans="1:4" x14ac:dyDescent="0.25">
      <c r="A16464"/>
      <c r="B16464"/>
      <c r="C16464"/>
      <c r="D16464"/>
    </row>
    <row r="16465" spans="1:4" x14ac:dyDescent="0.25">
      <c r="A16465"/>
      <c r="B16465"/>
      <c r="C16465"/>
      <c r="D16465"/>
    </row>
    <row r="16466" spans="1:4" x14ac:dyDescent="0.25">
      <c r="A16466"/>
      <c r="B16466"/>
      <c r="C16466"/>
      <c r="D16466"/>
    </row>
    <row r="16467" spans="1:4" x14ac:dyDescent="0.25">
      <c r="A16467"/>
      <c r="B16467"/>
      <c r="C16467"/>
      <c r="D16467"/>
    </row>
    <row r="16468" spans="1:4" x14ac:dyDescent="0.25">
      <c r="A16468"/>
      <c r="B16468"/>
      <c r="C16468"/>
      <c r="D16468"/>
    </row>
    <row r="16469" spans="1:4" x14ac:dyDescent="0.25">
      <c r="A16469"/>
      <c r="B16469"/>
      <c r="C16469"/>
      <c r="D16469"/>
    </row>
    <row r="16470" spans="1:4" x14ac:dyDescent="0.25">
      <c r="A16470"/>
      <c r="B16470"/>
      <c r="C16470"/>
      <c r="D16470"/>
    </row>
    <row r="16471" spans="1:4" x14ac:dyDescent="0.25">
      <c r="A16471"/>
      <c r="B16471"/>
      <c r="C16471"/>
      <c r="D16471"/>
    </row>
    <row r="16472" spans="1:4" x14ac:dyDescent="0.25">
      <c r="A16472"/>
      <c r="B16472"/>
      <c r="C16472"/>
      <c r="D16472"/>
    </row>
    <row r="16473" spans="1:4" x14ac:dyDescent="0.25">
      <c r="A16473"/>
      <c r="B16473"/>
      <c r="C16473"/>
      <c r="D16473"/>
    </row>
    <row r="16474" spans="1:4" x14ac:dyDescent="0.25">
      <c r="A16474"/>
      <c r="B16474"/>
      <c r="C16474"/>
      <c r="D16474"/>
    </row>
    <row r="16475" spans="1:4" x14ac:dyDescent="0.25">
      <c r="A16475"/>
      <c r="B16475"/>
      <c r="C16475"/>
      <c r="D16475"/>
    </row>
    <row r="16476" spans="1:4" x14ac:dyDescent="0.25">
      <c r="A16476"/>
      <c r="B16476"/>
      <c r="C16476"/>
      <c r="D16476"/>
    </row>
    <row r="16477" spans="1:4" x14ac:dyDescent="0.25">
      <c r="A16477"/>
      <c r="B16477"/>
      <c r="C16477"/>
      <c r="D16477"/>
    </row>
    <row r="16478" spans="1:4" x14ac:dyDescent="0.25">
      <c r="A16478"/>
      <c r="B16478"/>
      <c r="C16478"/>
      <c r="D16478"/>
    </row>
    <row r="16479" spans="1:4" x14ac:dyDescent="0.25">
      <c r="A16479"/>
      <c r="B16479"/>
      <c r="C16479"/>
      <c r="D16479"/>
    </row>
    <row r="16480" spans="1:4" x14ac:dyDescent="0.25">
      <c r="A16480"/>
      <c r="B16480"/>
      <c r="C16480"/>
      <c r="D16480"/>
    </row>
    <row r="16481" spans="1:4" x14ac:dyDescent="0.25">
      <c r="A16481"/>
      <c r="B16481"/>
      <c r="C16481"/>
      <c r="D16481"/>
    </row>
    <row r="16482" spans="1:4" x14ac:dyDescent="0.25">
      <c r="A16482"/>
      <c r="B16482"/>
      <c r="C16482"/>
      <c r="D16482"/>
    </row>
    <row r="16483" spans="1:4" x14ac:dyDescent="0.25">
      <c r="A16483"/>
      <c r="B16483"/>
      <c r="C16483"/>
      <c r="D16483"/>
    </row>
    <row r="16484" spans="1:4" x14ac:dyDescent="0.25">
      <c r="A16484"/>
      <c r="B16484"/>
      <c r="C16484"/>
      <c r="D16484"/>
    </row>
    <row r="16485" spans="1:4" x14ac:dyDescent="0.25">
      <c r="A16485"/>
      <c r="B16485"/>
      <c r="C16485"/>
      <c r="D16485"/>
    </row>
    <row r="16486" spans="1:4" x14ac:dyDescent="0.25">
      <c r="A16486"/>
      <c r="B16486"/>
      <c r="C16486"/>
      <c r="D16486"/>
    </row>
    <row r="16487" spans="1:4" x14ac:dyDescent="0.25">
      <c r="A16487"/>
      <c r="B16487"/>
      <c r="C16487"/>
      <c r="D16487"/>
    </row>
    <row r="16488" spans="1:4" x14ac:dyDescent="0.25">
      <c r="A16488"/>
      <c r="B16488"/>
      <c r="C16488"/>
      <c r="D16488"/>
    </row>
    <row r="16489" spans="1:4" x14ac:dyDescent="0.25">
      <c r="A16489"/>
      <c r="B16489"/>
      <c r="C16489"/>
      <c r="D16489"/>
    </row>
    <row r="16490" spans="1:4" x14ac:dyDescent="0.25">
      <c r="A16490"/>
      <c r="B16490"/>
      <c r="C16490"/>
      <c r="D16490"/>
    </row>
    <row r="16491" spans="1:4" x14ac:dyDescent="0.25">
      <c r="A16491"/>
      <c r="B16491"/>
      <c r="C16491"/>
      <c r="D16491"/>
    </row>
    <row r="16492" spans="1:4" x14ac:dyDescent="0.25">
      <c r="A16492"/>
      <c r="B16492"/>
      <c r="C16492"/>
      <c r="D16492"/>
    </row>
    <row r="16493" spans="1:4" x14ac:dyDescent="0.25">
      <c r="A16493"/>
      <c r="B16493"/>
      <c r="C16493"/>
      <c r="D16493"/>
    </row>
    <row r="16494" spans="1:4" x14ac:dyDescent="0.25">
      <c r="A16494"/>
      <c r="B16494"/>
      <c r="C16494"/>
      <c r="D16494"/>
    </row>
    <row r="16495" spans="1:4" x14ac:dyDescent="0.25">
      <c r="A16495"/>
      <c r="B16495"/>
      <c r="C16495"/>
      <c r="D16495"/>
    </row>
    <row r="16496" spans="1:4" x14ac:dyDescent="0.25">
      <c r="A16496"/>
      <c r="B16496"/>
      <c r="C16496"/>
      <c r="D16496"/>
    </row>
    <row r="16497" spans="1:4" x14ac:dyDescent="0.25">
      <c r="A16497"/>
      <c r="B16497"/>
      <c r="C16497"/>
      <c r="D16497"/>
    </row>
    <row r="16498" spans="1:4" x14ac:dyDescent="0.25">
      <c r="A16498"/>
      <c r="B16498"/>
      <c r="C16498"/>
      <c r="D16498"/>
    </row>
    <row r="16499" spans="1:4" x14ac:dyDescent="0.25">
      <c r="A16499"/>
      <c r="B16499"/>
      <c r="C16499"/>
      <c r="D16499"/>
    </row>
    <row r="16500" spans="1:4" x14ac:dyDescent="0.25">
      <c r="A16500"/>
      <c r="B16500"/>
      <c r="C16500"/>
      <c r="D16500"/>
    </row>
    <row r="16501" spans="1:4" x14ac:dyDescent="0.25">
      <c r="A16501"/>
      <c r="B16501"/>
      <c r="C16501"/>
      <c r="D16501"/>
    </row>
    <row r="16502" spans="1:4" x14ac:dyDescent="0.25">
      <c r="A16502"/>
      <c r="B16502"/>
      <c r="C16502"/>
      <c r="D16502"/>
    </row>
    <row r="16503" spans="1:4" x14ac:dyDescent="0.25">
      <c r="A16503"/>
      <c r="B16503"/>
      <c r="C16503"/>
      <c r="D16503"/>
    </row>
    <row r="16504" spans="1:4" x14ac:dyDescent="0.25">
      <c r="A16504"/>
      <c r="B16504"/>
      <c r="C16504"/>
      <c r="D16504"/>
    </row>
    <row r="16505" spans="1:4" x14ac:dyDescent="0.25">
      <c r="A16505"/>
      <c r="B16505"/>
      <c r="C16505"/>
      <c r="D16505"/>
    </row>
    <row r="16506" spans="1:4" x14ac:dyDescent="0.25">
      <c r="A16506"/>
      <c r="B16506"/>
      <c r="C16506"/>
      <c r="D16506"/>
    </row>
    <row r="16507" spans="1:4" x14ac:dyDescent="0.25">
      <c r="A16507"/>
      <c r="B16507"/>
      <c r="C16507"/>
      <c r="D16507"/>
    </row>
    <row r="16508" spans="1:4" x14ac:dyDescent="0.25">
      <c r="A16508"/>
      <c r="B16508"/>
      <c r="C16508"/>
      <c r="D16508"/>
    </row>
    <row r="16509" spans="1:4" x14ac:dyDescent="0.25">
      <c r="A16509"/>
      <c r="B16509"/>
      <c r="C16509"/>
      <c r="D16509"/>
    </row>
    <row r="16510" spans="1:4" x14ac:dyDescent="0.25">
      <c r="A16510"/>
      <c r="B16510"/>
      <c r="C16510"/>
      <c r="D16510"/>
    </row>
    <row r="16511" spans="1:4" x14ac:dyDescent="0.25">
      <c r="A16511"/>
      <c r="B16511"/>
      <c r="C16511"/>
      <c r="D16511"/>
    </row>
    <row r="16512" spans="1:4" x14ac:dyDescent="0.25">
      <c r="A16512"/>
      <c r="B16512"/>
      <c r="C16512"/>
      <c r="D16512"/>
    </row>
    <row r="16513" spans="1:4" x14ac:dyDescent="0.25">
      <c r="A16513"/>
      <c r="B16513"/>
      <c r="C16513"/>
      <c r="D16513"/>
    </row>
    <row r="16514" spans="1:4" x14ac:dyDescent="0.25">
      <c r="A16514"/>
      <c r="B16514"/>
      <c r="C16514"/>
      <c r="D16514"/>
    </row>
    <row r="16515" spans="1:4" x14ac:dyDescent="0.25">
      <c r="A16515"/>
      <c r="B16515"/>
      <c r="C16515"/>
      <c r="D16515"/>
    </row>
    <row r="16516" spans="1:4" x14ac:dyDescent="0.25">
      <c r="A16516"/>
      <c r="B16516"/>
      <c r="C16516"/>
      <c r="D16516"/>
    </row>
    <row r="16517" spans="1:4" x14ac:dyDescent="0.25">
      <c r="A16517"/>
      <c r="B16517"/>
      <c r="C16517"/>
      <c r="D16517"/>
    </row>
    <row r="16518" spans="1:4" x14ac:dyDescent="0.25">
      <c r="A16518"/>
      <c r="B16518"/>
      <c r="C16518"/>
      <c r="D16518"/>
    </row>
    <row r="16519" spans="1:4" x14ac:dyDescent="0.25">
      <c r="A16519"/>
      <c r="B16519"/>
      <c r="C16519"/>
      <c r="D16519"/>
    </row>
    <row r="16520" spans="1:4" x14ac:dyDescent="0.25">
      <c r="A16520"/>
      <c r="B16520"/>
      <c r="C16520"/>
      <c r="D16520"/>
    </row>
    <row r="16521" spans="1:4" x14ac:dyDescent="0.25">
      <c r="A16521"/>
      <c r="B16521"/>
      <c r="C16521"/>
      <c r="D16521"/>
    </row>
    <row r="16522" spans="1:4" x14ac:dyDescent="0.25">
      <c r="A16522"/>
      <c r="B16522"/>
      <c r="C16522"/>
      <c r="D16522"/>
    </row>
    <row r="16523" spans="1:4" x14ac:dyDescent="0.25">
      <c r="A16523"/>
      <c r="B16523"/>
      <c r="C16523"/>
      <c r="D16523"/>
    </row>
    <row r="16524" spans="1:4" x14ac:dyDescent="0.25">
      <c r="A16524"/>
      <c r="B16524"/>
      <c r="C16524"/>
      <c r="D16524"/>
    </row>
    <row r="16525" spans="1:4" x14ac:dyDescent="0.25">
      <c r="A16525"/>
      <c r="B16525"/>
      <c r="C16525"/>
      <c r="D16525"/>
    </row>
    <row r="16526" spans="1:4" x14ac:dyDescent="0.25">
      <c r="A16526"/>
      <c r="B16526"/>
      <c r="C16526"/>
      <c r="D16526"/>
    </row>
    <row r="16527" spans="1:4" x14ac:dyDescent="0.25">
      <c r="A16527"/>
      <c r="B16527"/>
      <c r="C16527"/>
      <c r="D16527"/>
    </row>
    <row r="16528" spans="1:4" x14ac:dyDescent="0.25">
      <c r="A16528"/>
      <c r="B16528"/>
      <c r="C16528"/>
      <c r="D16528"/>
    </row>
    <row r="16529" spans="1:4" x14ac:dyDescent="0.25">
      <c r="A16529"/>
      <c r="B16529"/>
      <c r="C16529"/>
      <c r="D16529"/>
    </row>
    <row r="16530" spans="1:4" x14ac:dyDescent="0.25">
      <c r="A16530"/>
      <c r="B16530"/>
      <c r="C16530"/>
      <c r="D16530"/>
    </row>
    <row r="16531" spans="1:4" x14ac:dyDescent="0.25">
      <c r="A16531"/>
      <c r="B16531"/>
      <c r="C16531"/>
      <c r="D16531"/>
    </row>
    <row r="16532" spans="1:4" x14ac:dyDescent="0.25">
      <c r="A16532"/>
      <c r="B16532"/>
      <c r="C16532"/>
      <c r="D16532"/>
    </row>
    <row r="16533" spans="1:4" x14ac:dyDescent="0.25">
      <c r="A16533"/>
      <c r="B16533"/>
      <c r="C16533"/>
      <c r="D16533"/>
    </row>
    <row r="16534" spans="1:4" x14ac:dyDescent="0.25">
      <c r="A16534"/>
      <c r="B16534"/>
      <c r="C16534"/>
      <c r="D16534"/>
    </row>
    <row r="16535" spans="1:4" x14ac:dyDescent="0.25">
      <c r="A16535"/>
      <c r="B16535"/>
      <c r="C16535"/>
      <c r="D16535"/>
    </row>
    <row r="16536" spans="1:4" x14ac:dyDescent="0.25">
      <c r="A16536"/>
      <c r="B16536"/>
      <c r="C16536"/>
      <c r="D16536"/>
    </row>
    <row r="16537" spans="1:4" x14ac:dyDescent="0.25">
      <c r="A16537"/>
      <c r="B16537"/>
      <c r="C16537"/>
      <c r="D16537"/>
    </row>
    <row r="16538" spans="1:4" x14ac:dyDescent="0.25">
      <c r="A16538"/>
      <c r="B16538"/>
      <c r="C16538"/>
      <c r="D16538"/>
    </row>
    <row r="16539" spans="1:4" x14ac:dyDescent="0.25">
      <c r="A16539"/>
      <c r="B16539"/>
      <c r="C16539"/>
      <c r="D16539"/>
    </row>
    <row r="16540" spans="1:4" x14ac:dyDescent="0.25">
      <c r="A16540"/>
      <c r="B16540"/>
      <c r="C16540"/>
      <c r="D16540"/>
    </row>
    <row r="16541" spans="1:4" x14ac:dyDescent="0.25">
      <c r="A16541"/>
      <c r="B16541"/>
      <c r="C16541"/>
      <c r="D16541"/>
    </row>
    <row r="16542" spans="1:4" x14ac:dyDescent="0.25">
      <c r="A16542"/>
      <c r="B16542"/>
      <c r="C16542"/>
      <c r="D16542"/>
    </row>
    <row r="16543" spans="1:4" x14ac:dyDescent="0.25">
      <c r="A16543"/>
      <c r="B16543"/>
      <c r="C16543"/>
      <c r="D16543"/>
    </row>
    <row r="16544" spans="1:4" x14ac:dyDescent="0.25">
      <c r="A16544"/>
      <c r="B16544"/>
      <c r="C16544"/>
      <c r="D16544"/>
    </row>
    <row r="16545" spans="1:4" x14ac:dyDescent="0.25">
      <c r="A16545"/>
      <c r="B16545"/>
      <c r="C16545"/>
      <c r="D16545"/>
    </row>
    <row r="16546" spans="1:4" x14ac:dyDescent="0.25">
      <c r="A16546"/>
      <c r="B16546"/>
      <c r="C16546"/>
      <c r="D16546"/>
    </row>
    <row r="16547" spans="1:4" x14ac:dyDescent="0.25">
      <c r="A16547"/>
      <c r="B16547"/>
      <c r="C16547"/>
      <c r="D16547"/>
    </row>
    <row r="16548" spans="1:4" x14ac:dyDescent="0.25">
      <c r="A16548"/>
      <c r="B16548"/>
      <c r="C16548"/>
      <c r="D16548"/>
    </row>
    <row r="16549" spans="1:4" x14ac:dyDescent="0.25">
      <c r="A16549"/>
      <c r="B16549"/>
      <c r="C16549"/>
      <c r="D16549"/>
    </row>
    <row r="16550" spans="1:4" x14ac:dyDescent="0.25">
      <c r="A16550"/>
      <c r="B16550"/>
      <c r="C16550"/>
      <c r="D16550"/>
    </row>
    <row r="16551" spans="1:4" x14ac:dyDescent="0.25">
      <c r="A16551"/>
      <c r="B16551"/>
      <c r="C16551"/>
      <c r="D16551"/>
    </row>
    <row r="16552" spans="1:4" x14ac:dyDescent="0.25">
      <c r="A16552"/>
      <c r="B16552"/>
      <c r="C16552"/>
      <c r="D16552"/>
    </row>
    <row r="16553" spans="1:4" x14ac:dyDescent="0.25">
      <c r="A16553"/>
      <c r="B16553"/>
      <c r="C16553"/>
      <c r="D16553"/>
    </row>
    <row r="16554" spans="1:4" x14ac:dyDescent="0.25">
      <c r="A16554"/>
      <c r="B16554"/>
      <c r="C16554"/>
      <c r="D16554"/>
    </row>
    <row r="16555" spans="1:4" x14ac:dyDescent="0.25">
      <c r="A16555"/>
      <c r="B16555"/>
      <c r="C16555"/>
      <c r="D16555"/>
    </row>
    <row r="16556" spans="1:4" x14ac:dyDescent="0.25">
      <c r="A16556"/>
      <c r="B16556"/>
      <c r="C16556"/>
      <c r="D16556"/>
    </row>
    <row r="16557" spans="1:4" x14ac:dyDescent="0.25">
      <c r="A16557"/>
      <c r="B16557"/>
      <c r="C16557"/>
      <c r="D16557"/>
    </row>
    <row r="16558" spans="1:4" x14ac:dyDescent="0.25">
      <c r="A16558"/>
      <c r="B16558"/>
      <c r="C16558"/>
      <c r="D16558"/>
    </row>
    <row r="16559" spans="1:4" x14ac:dyDescent="0.25">
      <c r="A16559"/>
      <c r="B16559"/>
      <c r="C16559"/>
      <c r="D16559"/>
    </row>
    <row r="16560" spans="1:4" x14ac:dyDescent="0.25">
      <c r="A16560"/>
      <c r="B16560"/>
      <c r="C16560"/>
      <c r="D16560"/>
    </row>
    <row r="16561" spans="1:4" x14ac:dyDescent="0.25">
      <c r="A16561"/>
      <c r="B16561"/>
      <c r="C16561"/>
      <c r="D16561"/>
    </row>
    <row r="16562" spans="1:4" x14ac:dyDescent="0.25">
      <c r="A16562"/>
      <c r="B16562"/>
      <c r="C16562"/>
      <c r="D16562"/>
    </row>
    <row r="16563" spans="1:4" x14ac:dyDescent="0.25">
      <c r="A16563"/>
      <c r="B16563"/>
      <c r="C16563"/>
      <c r="D16563"/>
    </row>
    <row r="16564" spans="1:4" x14ac:dyDescent="0.25">
      <c r="A16564"/>
      <c r="B16564"/>
      <c r="C16564"/>
      <c r="D16564"/>
    </row>
    <row r="16565" spans="1:4" x14ac:dyDescent="0.25">
      <c r="A16565"/>
      <c r="B16565"/>
      <c r="C16565"/>
      <c r="D16565"/>
    </row>
    <row r="16566" spans="1:4" x14ac:dyDescent="0.25">
      <c r="A16566"/>
      <c r="B16566"/>
      <c r="C16566"/>
      <c r="D16566"/>
    </row>
    <row r="16567" spans="1:4" x14ac:dyDescent="0.25">
      <c r="A16567"/>
      <c r="B16567"/>
      <c r="C16567"/>
      <c r="D16567"/>
    </row>
    <row r="16568" spans="1:4" x14ac:dyDescent="0.25">
      <c r="A16568"/>
      <c r="B16568"/>
      <c r="C16568"/>
      <c r="D16568"/>
    </row>
    <row r="16569" spans="1:4" x14ac:dyDescent="0.25">
      <c r="A16569"/>
      <c r="B16569"/>
      <c r="C16569"/>
      <c r="D16569"/>
    </row>
    <row r="16570" spans="1:4" x14ac:dyDescent="0.25">
      <c r="A16570"/>
      <c r="B16570"/>
      <c r="C16570"/>
      <c r="D16570"/>
    </row>
    <row r="16571" spans="1:4" x14ac:dyDescent="0.25">
      <c r="A16571"/>
      <c r="B16571"/>
      <c r="C16571"/>
      <c r="D16571"/>
    </row>
    <row r="16572" spans="1:4" x14ac:dyDescent="0.25">
      <c r="A16572"/>
      <c r="B16572"/>
      <c r="C16572"/>
      <c r="D16572"/>
    </row>
    <row r="16573" spans="1:4" x14ac:dyDescent="0.25">
      <c r="A16573"/>
      <c r="B16573"/>
      <c r="C16573"/>
      <c r="D16573"/>
    </row>
    <row r="16574" spans="1:4" x14ac:dyDescent="0.25">
      <c r="A16574"/>
      <c r="B16574"/>
      <c r="C16574"/>
      <c r="D16574"/>
    </row>
    <row r="16575" spans="1:4" x14ac:dyDescent="0.25">
      <c r="A16575"/>
      <c r="B16575"/>
      <c r="C16575"/>
      <c r="D16575"/>
    </row>
    <row r="16576" spans="1:4" x14ac:dyDescent="0.25">
      <c r="A16576"/>
      <c r="B16576"/>
      <c r="C16576"/>
      <c r="D16576"/>
    </row>
    <row r="16577" spans="1:4" x14ac:dyDescent="0.25">
      <c r="A16577"/>
      <c r="B16577"/>
      <c r="C16577"/>
      <c r="D16577"/>
    </row>
    <row r="16578" spans="1:4" x14ac:dyDescent="0.25">
      <c r="A16578"/>
      <c r="B16578"/>
      <c r="C16578"/>
      <c r="D16578"/>
    </row>
    <row r="16579" spans="1:4" x14ac:dyDescent="0.25">
      <c r="A16579"/>
      <c r="B16579"/>
      <c r="C16579"/>
      <c r="D16579"/>
    </row>
    <row r="16580" spans="1:4" x14ac:dyDescent="0.25">
      <c r="A16580"/>
      <c r="B16580"/>
      <c r="C16580"/>
      <c r="D16580"/>
    </row>
    <row r="16581" spans="1:4" x14ac:dyDescent="0.25">
      <c r="A16581"/>
      <c r="B16581"/>
      <c r="C16581"/>
      <c r="D16581"/>
    </row>
    <row r="16582" spans="1:4" x14ac:dyDescent="0.25">
      <c r="A16582"/>
      <c r="B16582"/>
      <c r="C16582"/>
      <c r="D16582"/>
    </row>
    <row r="16583" spans="1:4" x14ac:dyDescent="0.25">
      <c r="A16583"/>
      <c r="B16583"/>
      <c r="C16583"/>
      <c r="D16583"/>
    </row>
    <row r="16584" spans="1:4" x14ac:dyDescent="0.25">
      <c r="A16584"/>
      <c r="B16584"/>
      <c r="C16584"/>
      <c r="D16584"/>
    </row>
    <row r="16585" spans="1:4" x14ac:dyDescent="0.25">
      <c r="A16585"/>
      <c r="B16585"/>
      <c r="C16585"/>
      <c r="D16585"/>
    </row>
    <row r="16586" spans="1:4" x14ac:dyDescent="0.25">
      <c r="A16586"/>
      <c r="B16586"/>
      <c r="C16586"/>
      <c r="D16586"/>
    </row>
    <row r="16587" spans="1:4" x14ac:dyDescent="0.25">
      <c r="A16587"/>
      <c r="B16587"/>
      <c r="C16587"/>
      <c r="D16587"/>
    </row>
    <row r="16588" spans="1:4" x14ac:dyDescent="0.25">
      <c r="A16588"/>
      <c r="B16588"/>
      <c r="C16588"/>
      <c r="D16588"/>
    </row>
    <row r="16589" spans="1:4" x14ac:dyDescent="0.25">
      <c r="A16589"/>
      <c r="B16589"/>
      <c r="C16589"/>
      <c r="D16589"/>
    </row>
    <row r="16590" spans="1:4" x14ac:dyDescent="0.25">
      <c r="A16590"/>
      <c r="B16590"/>
      <c r="C16590"/>
      <c r="D16590"/>
    </row>
    <row r="16591" spans="1:4" x14ac:dyDescent="0.25">
      <c r="A16591"/>
      <c r="B16591"/>
      <c r="C16591"/>
      <c r="D16591"/>
    </row>
    <row r="16592" spans="1:4" x14ac:dyDescent="0.25">
      <c r="A16592"/>
      <c r="B16592"/>
      <c r="C16592"/>
      <c r="D16592"/>
    </row>
    <row r="16593" spans="1:4" x14ac:dyDescent="0.25">
      <c r="A16593"/>
      <c r="B16593"/>
      <c r="C16593"/>
      <c r="D16593"/>
    </row>
    <row r="16594" spans="1:4" x14ac:dyDescent="0.25">
      <c r="A16594"/>
      <c r="B16594"/>
      <c r="C16594"/>
      <c r="D16594"/>
    </row>
    <row r="16595" spans="1:4" x14ac:dyDescent="0.25">
      <c r="A16595"/>
      <c r="B16595"/>
      <c r="C16595"/>
      <c r="D16595"/>
    </row>
    <row r="16596" spans="1:4" x14ac:dyDescent="0.25">
      <c r="A16596"/>
      <c r="B16596"/>
      <c r="C16596"/>
      <c r="D16596"/>
    </row>
    <row r="16597" spans="1:4" x14ac:dyDescent="0.25">
      <c r="A16597"/>
      <c r="B16597"/>
      <c r="C16597"/>
      <c r="D16597"/>
    </row>
    <row r="16598" spans="1:4" x14ac:dyDescent="0.25">
      <c r="A16598"/>
      <c r="B16598"/>
      <c r="C16598"/>
      <c r="D16598"/>
    </row>
    <row r="16599" spans="1:4" x14ac:dyDescent="0.25">
      <c r="A16599"/>
      <c r="B16599"/>
      <c r="C16599"/>
      <c r="D16599"/>
    </row>
    <row r="16600" spans="1:4" x14ac:dyDescent="0.25">
      <c r="A16600"/>
      <c r="B16600"/>
      <c r="C16600"/>
      <c r="D16600"/>
    </row>
    <row r="16601" spans="1:4" x14ac:dyDescent="0.25">
      <c r="A16601"/>
      <c r="B16601"/>
      <c r="C16601"/>
      <c r="D16601"/>
    </row>
    <row r="16602" spans="1:4" x14ac:dyDescent="0.25">
      <c r="A16602"/>
      <c r="B16602"/>
      <c r="C16602"/>
      <c r="D16602"/>
    </row>
    <row r="16603" spans="1:4" x14ac:dyDescent="0.25">
      <c r="A16603"/>
      <c r="B16603"/>
      <c r="C16603"/>
      <c r="D16603"/>
    </row>
    <row r="16604" spans="1:4" x14ac:dyDescent="0.25">
      <c r="A16604"/>
      <c r="B16604"/>
      <c r="C16604"/>
      <c r="D16604"/>
    </row>
    <row r="16605" spans="1:4" x14ac:dyDescent="0.25">
      <c r="A16605"/>
      <c r="B16605"/>
      <c r="C16605"/>
      <c r="D16605"/>
    </row>
    <row r="16606" spans="1:4" x14ac:dyDescent="0.25">
      <c r="A16606"/>
      <c r="B16606"/>
      <c r="C16606"/>
      <c r="D16606"/>
    </row>
    <row r="16607" spans="1:4" x14ac:dyDescent="0.25">
      <c r="A16607"/>
      <c r="B16607"/>
      <c r="C16607"/>
      <c r="D16607"/>
    </row>
    <row r="16608" spans="1:4" x14ac:dyDescent="0.25">
      <c r="A16608"/>
      <c r="B16608"/>
      <c r="C16608"/>
      <c r="D16608"/>
    </row>
    <row r="16609" spans="1:4" x14ac:dyDescent="0.25">
      <c r="A16609"/>
      <c r="B16609"/>
      <c r="C16609"/>
      <c r="D16609"/>
    </row>
    <row r="16610" spans="1:4" x14ac:dyDescent="0.25">
      <c r="A16610"/>
      <c r="B16610"/>
      <c r="C16610"/>
      <c r="D16610"/>
    </row>
    <row r="16611" spans="1:4" x14ac:dyDescent="0.25">
      <c r="A16611"/>
      <c r="B16611"/>
      <c r="C16611"/>
      <c r="D16611"/>
    </row>
    <row r="16612" spans="1:4" x14ac:dyDescent="0.25">
      <c r="A16612"/>
      <c r="B16612"/>
      <c r="C16612"/>
      <c r="D16612"/>
    </row>
    <row r="16613" spans="1:4" x14ac:dyDescent="0.25">
      <c r="A16613"/>
      <c r="B16613"/>
      <c r="C16613"/>
      <c r="D16613"/>
    </row>
    <row r="16614" spans="1:4" x14ac:dyDescent="0.25">
      <c r="A16614"/>
      <c r="B16614"/>
      <c r="C16614"/>
      <c r="D16614"/>
    </row>
    <row r="16615" spans="1:4" x14ac:dyDescent="0.25">
      <c r="A16615"/>
      <c r="B16615"/>
      <c r="C16615"/>
      <c r="D16615"/>
    </row>
    <row r="16616" spans="1:4" x14ac:dyDescent="0.25">
      <c r="A16616"/>
      <c r="B16616"/>
      <c r="C16616"/>
      <c r="D16616"/>
    </row>
    <row r="16617" spans="1:4" x14ac:dyDescent="0.25">
      <c r="A16617"/>
      <c r="B16617"/>
      <c r="C16617"/>
      <c r="D16617"/>
    </row>
    <row r="16618" spans="1:4" x14ac:dyDescent="0.25">
      <c r="A16618"/>
      <c r="B16618"/>
      <c r="C16618"/>
      <c r="D16618"/>
    </row>
    <row r="16619" spans="1:4" x14ac:dyDescent="0.25">
      <c r="A16619"/>
      <c r="B16619"/>
      <c r="C16619"/>
      <c r="D16619"/>
    </row>
    <row r="16620" spans="1:4" x14ac:dyDescent="0.25">
      <c r="A16620"/>
      <c r="B16620"/>
      <c r="C16620"/>
      <c r="D16620"/>
    </row>
    <row r="16621" spans="1:4" x14ac:dyDescent="0.25">
      <c r="A16621"/>
      <c r="B16621"/>
      <c r="C16621"/>
      <c r="D16621"/>
    </row>
    <row r="16622" spans="1:4" x14ac:dyDescent="0.25">
      <c r="A16622"/>
      <c r="B16622"/>
      <c r="C16622"/>
      <c r="D16622"/>
    </row>
    <row r="16623" spans="1:4" x14ac:dyDescent="0.25">
      <c r="A16623"/>
      <c r="B16623"/>
      <c r="C16623"/>
      <c r="D16623"/>
    </row>
    <row r="16624" spans="1:4" x14ac:dyDescent="0.25">
      <c r="A16624"/>
      <c r="B16624"/>
      <c r="C16624"/>
      <c r="D16624"/>
    </row>
    <row r="16625" spans="1:4" x14ac:dyDescent="0.25">
      <c r="A16625"/>
      <c r="B16625"/>
      <c r="C16625"/>
      <c r="D16625"/>
    </row>
    <row r="16626" spans="1:4" x14ac:dyDescent="0.25">
      <c r="A16626"/>
      <c r="B16626"/>
      <c r="C16626"/>
      <c r="D16626"/>
    </row>
    <row r="16627" spans="1:4" x14ac:dyDescent="0.25">
      <c r="A16627"/>
      <c r="B16627"/>
      <c r="C16627"/>
      <c r="D16627"/>
    </row>
    <row r="16628" spans="1:4" x14ac:dyDescent="0.25">
      <c r="A16628"/>
      <c r="B16628"/>
      <c r="C16628"/>
      <c r="D16628"/>
    </row>
    <row r="16629" spans="1:4" x14ac:dyDescent="0.25">
      <c r="A16629"/>
      <c r="B16629"/>
      <c r="C16629"/>
      <c r="D16629"/>
    </row>
    <row r="16630" spans="1:4" x14ac:dyDescent="0.25">
      <c r="A16630"/>
      <c r="B16630"/>
      <c r="C16630"/>
      <c r="D16630"/>
    </row>
    <row r="16631" spans="1:4" x14ac:dyDescent="0.25">
      <c r="A16631"/>
      <c r="B16631"/>
      <c r="C16631"/>
      <c r="D16631"/>
    </row>
    <row r="16632" spans="1:4" x14ac:dyDescent="0.25">
      <c r="A16632"/>
      <c r="B16632"/>
      <c r="C16632"/>
      <c r="D16632"/>
    </row>
    <row r="16633" spans="1:4" x14ac:dyDescent="0.25">
      <c r="A16633"/>
      <c r="B16633"/>
      <c r="C16633"/>
      <c r="D16633"/>
    </row>
    <row r="16634" spans="1:4" x14ac:dyDescent="0.25">
      <c r="A16634"/>
      <c r="B16634"/>
      <c r="C16634"/>
      <c r="D16634"/>
    </row>
    <row r="16635" spans="1:4" x14ac:dyDescent="0.25">
      <c r="A16635"/>
      <c r="B16635"/>
      <c r="C16635"/>
      <c r="D16635"/>
    </row>
    <row r="16636" spans="1:4" x14ac:dyDescent="0.25">
      <c r="A16636"/>
      <c r="B16636"/>
      <c r="C16636"/>
      <c r="D16636"/>
    </row>
    <row r="16637" spans="1:4" x14ac:dyDescent="0.25">
      <c r="A16637"/>
      <c r="B16637"/>
      <c r="C16637"/>
      <c r="D16637"/>
    </row>
    <row r="16638" spans="1:4" x14ac:dyDescent="0.25">
      <c r="A16638"/>
      <c r="B16638"/>
      <c r="C16638"/>
      <c r="D16638"/>
    </row>
    <row r="16639" spans="1:4" x14ac:dyDescent="0.25">
      <c r="A16639"/>
      <c r="B16639"/>
      <c r="C16639"/>
      <c r="D16639"/>
    </row>
    <row r="16640" spans="1:4" x14ac:dyDescent="0.25">
      <c r="A16640"/>
      <c r="B16640"/>
      <c r="C16640"/>
      <c r="D16640"/>
    </row>
    <row r="16641" spans="1:4" x14ac:dyDescent="0.25">
      <c r="A16641"/>
      <c r="B16641"/>
      <c r="C16641"/>
      <c r="D16641"/>
    </row>
    <row r="16642" spans="1:4" x14ac:dyDescent="0.25">
      <c r="A16642"/>
      <c r="B16642"/>
      <c r="C16642"/>
      <c r="D16642"/>
    </row>
    <row r="16643" spans="1:4" x14ac:dyDescent="0.25">
      <c r="A16643"/>
      <c r="B16643"/>
      <c r="C16643"/>
      <c r="D16643"/>
    </row>
    <row r="16644" spans="1:4" x14ac:dyDescent="0.25">
      <c r="A16644"/>
      <c r="B16644"/>
      <c r="C16644"/>
      <c r="D16644"/>
    </row>
    <row r="16645" spans="1:4" x14ac:dyDescent="0.25">
      <c r="A16645"/>
      <c r="B16645"/>
      <c r="C16645"/>
      <c r="D16645"/>
    </row>
    <row r="16646" spans="1:4" x14ac:dyDescent="0.25">
      <c r="A16646"/>
      <c r="B16646"/>
      <c r="C16646"/>
      <c r="D16646"/>
    </row>
    <row r="16647" spans="1:4" x14ac:dyDescent="0.25">
      <c r="A16647"/>
      <c r="B16647"/>
      <c r="C16647"/>
      <c r="D16647"/>
    </row>
    <row r="16648" spans="1:4" x14ac:dyDescent="0.25">
      <c r="A16648"/>
      <c r="B16648"/>
      <c r="C16648"/>
      <c r="D16648"/>
    </row>
    <row r="16649" spans="1:4" x14ac:dyDescent="0.25">
      <c r="A16649"/>
      <c r="B16649"/>
      <c r="C16649"/>
      <c r="D16649"/>
    </row>
    <row r="16650" spans="1:4" x14ac:dyDescent="0.25">
      <c r="A16650"/>
      <c r="B16650"/>
      <c r="C16650"/>
      <c r="D16650"/>
    </row>
    <row r="16651" spans="1:4" x14ac:dyDescent="0.25">
      <c r="A16651"/>
      <c r="B16651"/>
      <c r="C16651"/>
      <c r="D16651"/>
    </row>
    <row r="16652" spans="1:4" x14ac:dyDescent="0.25">
      <c r="A16652"/>
      <c r="B16652"/>
      <c r="C16652"/>
      <c r="D16652"/>
    </row>
    <row r="16653" spans="1:4" x14ac:dyDescent="0.25">
      <c r="A16653"/>
      <c r="B16653"/>
      <c r="C16653"/>
      <c r="D16653"/>
    </row>
    <row r="16654" spans="1:4" x14ac:dyDescent="0.25">
      <c r="A16654"/>
      <c r="B16654"/>
      <c r="C16654"/>
      <c r="D16654"/>
    </row>
    <row r="16655" spans="1:4" x14ac:dyDescent="0.25">
      <c r="A16655"/>
      <c r="B16655"/>
      <c r="C16655"/>
      <c r="D16655"/>
    </row>
    <row r="16656" spans="1:4" x14ac:dyDescent="0.25">
      <c r="A16656"/>
      <c r="B16656"/>
      <c r="C16656"/>
      <c r="D16656"/>
    </row>
    <row r="16657" spans="1:4" x14ac:dyDescent="0.25">
      <c r="A16657"/>
      <c r="B16657"/>
      <c r="C16657"/>
      <c r="D16657"/>
    </row>
    <row r="16658" spans="1:4" x14ac:dyDescent="0.25">
      <c r="A16658"/>
      <c r="B16658"/>
      <c r="C16658"/>
      <c r="D16658"/>
    </row>
    <row r="16659" spans="1:4" x14ac:dyDescent="0.25">
      <c r="A16659"/>
      <c r="B16659"/>
      <c r="C16659"/>
      <c r="D16659"/>
    </row>
    <row r="16660" spans="1:4" x14ac:dyDescent="0.25">
      <c r="A16660"/>
      <c r="B16660"/>
      <c r="C16660"/>
      <c r="D16660"/>
    </row>
    <row r="16661" spans="1:4" x14ac:dyDescent="0.25">
      <c r="A16661"/>
      <c r="B16661"/>
      <c r="C16661"/>
      <c r="D16661"/>
    </row>
    <row r="16662" spans="1:4" x14ac:dyDescent="0.25">
      <c r="A16662"/>
      <c r="B16662"/>
      <c r="C16662"/>
      <c r="D16662"/>
    </row>
    <row r="16663" spans="1:4" x14ac:dyDescent="0.25">
      <c r="A16663"/>
      <c r="B16663"/>
      <c r="C16663"/>
      <c r="D16663"/>
    </row>
    <row r="16664" spans="1:4" x14ac:dyDescent="0.25">
      <c r="A16664"/>
      <c r="B16664"/>
      <c r="C16664"/>
      <c r="D16664"/>
    </row>
    <row r="16665" spans="1:4" x14ac:dyDescent="0.25">
      <c r="A16665"/>
      <c r="B16665"/>
      <c r="C16665"/>
      <c r="D16665"/>
    </row>
    <row r="16666" spans="1:4" x14ac:dyDescent="0.25">
      <c r="A16666"/>
      <c r="B16666"/>
      <c r="C16666"/>
      <c r="D16666"/>
    </row>
    <row r="16667" spans="1:4" x14ac:dyDescent="0.25">
      <c r="A16667"/>
      <c r="B16667"/>
      <c r="C16667"/>
      <c r="D16667"/>
    </row>
    <row r="16668" spans="1:4" x14ac:dyDescent="0.25">
      <c r="A16668"/>
      <c r="B16668"/>
      <c r="C16668"/>
      <c r="D16668"/>
    </row>
    <row r="16669" spans="1:4" x14ac:dyDescent="0.25">
      <c r="A16669"/>
      <c r="B16669"/>
      <c r="C16669"/>
      <c r="D16669"/>
    </row>
    <row r="16670" spans="1:4" x14ac:dyDescent="0.25">
      <c r="A16670"/>
      <c r="B16670"/>
      <c r="C16670"/>
      <c r="D16670"/>
    </row>
    <row r="16671" spans="1:4" x14ac:dyDescent="0.25">
      <c r="A16671"/>
      <c r="B16671"/>
      <c r="C16671"/>
      <c r="D16671"/>
    </row>
    <row r="16672" spans="1:4" x14ac:dyDescent="0.25">
      <c r="A16672"/>
      <c r="B16672"/>
      <c r="C16672"/>
      <c r="D16672"/>
    </row>
    <row r="16673" spans="1:4" x14ac:dyDescent="0.25">
      <c r="A16673"/>
      <c r="B16673"/>
      <c r="C16673"/>
      <c r="D16673"/>
    </row>
    <row r="16674" spans="1:4" x14ac:dyDescent="0.25">
      <c r="A16674"/>
      <c r="B16674"/>
      <c r="C16674"/>
      <c r="D16674"/>
    </row>
    <row r="16675" spans="1:4" x14ac:dyDescent="0.25">
      <c r="A16675"/>
      <c r="B16675"/>
      <c r="C16675"/>
      <c r="D16675"/>
    </row>
    <row r="16676" spans="1:4" x14ac:dyDescent="0.25">
      <c r="A16676"/>
      <c r="B16676"/>
      <c r="C16676"/>
      <c r="D16676"/>
    </row>
    <row r="16677" spans="1:4" x14ac:dyDescent="0.25">
      <c r="A16677"/>
      <c r="B16677"/>
      <c r="C16677"/>
      <c r="D16677"/>
    </row>
    <row r="16678" spans="1:4" x14ac:dyDescent="0.25">
      <c r="A16678"/>
      <c r="B16678"/>
      <c r="C16678"/>
      <c r="D16678"/>
    </row>
    <row r="16679" spans="1:4" x14ac:dyDescent="0.25">
      <c r="A16679"/>
      <c r="B16679"/>
      <c r="C16679"/>
      <c r="D16679"/>
    </row>
    <row r="16680" spans="1:4" x14ac:dyDescent="0.25">
      <c r="A16680"/>
      <c r="B16680"/>
      <c r="C16680"/>
      <c r="D16680"/>
    </row>
    <row r="16681" spans="1:4" x14ac:dyDescent="0.25">
      <c r="A16681"/>
      <c r="B16681"/>
      <c r="C16681"/>
      <c r="D16681"/>
    </row>
    <row r="16682" spans="1:4" x14ac:dyDescent="0.25">
      <c r="A16682"/>
      <c r="B16682"/>
      <c r="C16682"/>
      <c r="D16682"/>
    </row>
    <row r="16683" spans="1:4" x14ac:dyDescent="0.25">
      <c r="A16683"/>
      <c r="B16683"/>
      <c r="C16683"/>
      <c r="D16683"/>
    </row>
    <row r="16684" spans="1:4" x14ac:dyDescent="0.25">
      <c r="A16684"/>
      <c r="B16684"/>
      <c r="C16684"/>
      <c r="D16684"/>
    </row>
    <row r="16685" spans="1:4" x14ac:dyDescent="0.25">
      <c r="A16685"/>
      <c r="B16685"/>
      <c r="C16685"/>
      <c r="D16685"/>
    </row>
    <row r="16686" spans="1:4" x14ac:dyDescent="0.25">
      <c r="A16686"/>
      <c r="B16686"/>
      <c r="C16686"/>
      <c r="D16686"/>
    </row>
    <row r="16687" spans="1:4" x14ac:dyDescent="0.25">
      <c r="A16687"/>
      <c r="B16687"/>
      <c r="C16687"/>
      <c r="D16687"/>
    </row>
    <row r="16688" spans="1:4" x14ac:dyDescent="0.25">
      <c r="A16688"/>
      <c r="B16688"/>
      <c r="C16688"/>
      <c r="D16688"/>
    </row>
    <row r="16689" spans="1:4" x14ac:dyDescent="0.25">
      <c r="A16689"/>
      <c r="B16689"/>
      <c r="C16689"/>
      <c r="D16689"/>
    </row>
    <row r="16690" spans="1:4" x14ac:dyDescent="0.25">
      <c r="A16690"/>
      <c r="B16690"/>
      <c r="C16690"/>
      <c r="D16690"/>
    </row>
    <row r="16691" spans="1:4" x14ac:dyDescent="0.25">
      <c r="A16691"/>
      <c r="B16691"/>
      <c r="C16691"/>
      <c r="D16691"/>
    </row>
    <row r="16692" spans="1:4" x14ac:dyDescent="0.25">
      <c r="A16692"/>
      <c r="B16692"/>
      <c r="C16692"/>
      <c r="D16692"/>
    </row>
    <row r="16693" spans="1:4" x14ac:dyDescent="0.25">
      <c r="A16693"/>
      <c r="B16693"/>
      <c r="C16693"/>
      <c r="D16693"/>
    </row>
    <row r="16694" spans="1:4" x14ac:dyDescent="0.25">
      <c r="A16694"/>
      <c r="B16694"/>
      <c r="C16694"/>
      <c r="D16694"/>
    </row>
    <row r="16695" spans="1:4" x14ac:dyDescent="0.25">
      <c r="A16695"/>
      <c r="B16695"/>
      <c r="C16695"/>
      <c r="D16695"/>
    </row>
    <row r="16696" spans="1:4" x14ac:dyDescent="0.25">
      <c r="A16696"/>
      <c r="B16696"/>
      <c r="C16696"/>
      <c r="D16696"/>
    </row>
    <row r="16697" spans="1:4" x14ac:dyDescent="0.25">
      <c r="A16697"/>
      <c r="B16697"/>
      <c r="C16697"/>
      <c r="D16697"/>
    </row>
    <row r="16698" spans="1:4" x14ac:dyDescent="0.25">
      <c r="A16698"/>
      <c r="B16698"/>
      <c r="C16698"/>
      <c r="D16698"/>
    </row>
    <row r="16699" spans="1:4" x14ac:dyDescent="0.25">
      <c r="A16699"/>
      <c r="B16699"/>
      <c r="C16699"/>
      <c r="D16699"/>
    </row>
    <row r="16700" spans="1:4" x14ac:dyDescent="0.25">
      <c r="A16700"/>
      <c r="B16700"/>
      <c r="C16700"/>
      <c r="D16700"/>
    </row>
    <row r="16701" spans="1:4" x14ac:dyDescent="0.25">
      <c r="A16701"/>
      <c r="B16701"/>
      <c r="C16701"/>
      <c r="D16701"/>
    </row>
    <row r="16702" spans="1:4" x14ac:dyDescent="0.25">
      <c r="A16702"/>
      <c r="B16702"/>
      <c r="C16702"/>
      <c r="D16702"/>
    </row>
    <row r="16703" spans="1:4" x14ac:dyDescent="0.25">
      <c r="A16703"/>
      <c r="B16703"/>
      <c r="C16703"/>
      <c r="D16703"/>
    </row>
    <row r="16704" spans="1:4" x14ac:dyDescent="0.25">
      <c r="A16704"/>
      <c r="B16704"/>
      <c r="C16704"/>
      <c r="D16704"/>
    </row>
    <row r="16705" spans="1:4" x14ac:dyDescent="0.25">
      <c r="A16705"/>
      <c r="B16705"/>
      <c r="C16705"/>
      <c r="D16705"/>
    </row>
    <row r="16706" spans="1:4" x14ac:dyDescent="0.25">
      <c r="A16706"/>
      <c r="B16706"/>
      <c r="C16706"/>
      <c r="D16706"/>
    </row>
    <row r="16707" spans="1:4" x14ac:dyDescent="0.25">
      <c r="A16707"/>
      <c r="B16707"/>
      <c r="C16707"/>
      <c r="D16707"/>
    </row>
    <row r="16708" spans="1:4" x14ac:dyDescent="0.25">
      <c r="A16708"/>
      <c r="B16708"/>
      <c r="C16708"/>
      <c r="D16708"/>
    </row>
    <row r="16709" spans="1:4" x14ac:dyDescent="0.25">
      <c r="A16709"/>
      <c r="B16709"/>
      <c r="C16709"/>
      <c r="D16709"/>
    </row>
    <row r="16710" spans="1:4" x14ac:dyDescent="0.25">
      <c r="A16710"/>
      <c r="B16710"/>
      <c r="C16710"/>
      <c r="D16710"/>
    </row>
    <row r="16711" spans="1:4" x14ac:dyDescent="0.25">
      <c r="A16711"/>
      <c r="B16711"/>
      <c r="C16711"/>
      <c r="D16711"/>
    </row>
    <row r="16712" spans="1:4" x14ac:dyDescent="0.25">
      <c r="A16712"/>
      <c r="B16712"/>
      <c r="C16712"/>
      <c r="D16712"/>
    </row>
    <row r="16713" spans="1:4" x14ac:dyDescent="0.25">
      <c r="A16713"/>
      <c r="B16713"/>
      <c r="C16713"/>
      <c r="D16713"/>
    </row>
    <row r="16714" spans="1:4" x14ac:dyDescent="0.25">
      <c r="A16714"/>
      <c r="B16714"/>
      <c r="C16714"/>
      <c r="D16714"/>
    </row>
    <row r="16715" spans="1:4" x14ac:dyDescent="0.25">
      <c r="A16715"/>
      <c r="B16715"/>
      <c r="C16715"/>
      <c r="D16715"/>
    </row>
    <row r="16716" spans="1:4" x14ac:dyDescent="0.25">
      <c r="A16716"/>
      <c r="B16716"/>
      <c r="C16716"/>
      <c r="D16716"/>
    </row>
    <row r="16717" spans="1:4" x14ac:dyDescent="0.25">
      <c r="A16717"/>
      <c r="B16717"/>
      <c r="C16717"/>
      <c r="D16717"/>
    </row>
    <row r="16718" spans="1:4" x14ac:dyDescent="0.25">
      <c r="A16718"/>
      <c r="B16718"/>
      <c r="C16718"/>
      <c r="D16718"/>
    </row>
    <row r="16719" spans="1:4" x14ac:dyDescent="0.25">
      <c r="A16719"/>
      <c r="B16719"/>
      <c r="C16719"/>
      <c r="D16719"/>
    </row>
    <row r="16720" spans="1:4" x14ac:dyDescent="0.25">
      <c r="A16720"/>
      <c r="B16720"/>
      <c r="C16720"/>
      <c r="D16720"/>
    </row>
    <row r="16721" spans="1:4" x14ac:dyDescent="0.25">
      <c r="A16721"/>
      <c r="B16721"/>
      <c r="C16721"/>
      <c r="D16721"/>
    </row>
    <row r="16722" spans="1:4" x14ac:dyDescent="0.25">
      <c r="A16722"/>
      <c r="B16722"/>
      <c r="C16722"/>
      <c r="D16722"/>
    </row>
    <row r="16723" spans="1:4" x14ac:dyDescent="0.25">
      <c r="A16723"/>
      <c r="B16723"/>
      <c r="C16723"/>
      <c r="D16723"/>
    </row>
    <row r="16724" spans="1:4" x14ac:dyDescent="0.25">
      <c r="A16724"/>
      <c r="B16724"/>
      <c r="C16724"/>
      <c r="D16724"/>
    </row>
    <row r="16725" spans="1:4" x14ac:dyDescent="0.25">
      <c r="A16725"/>
      <c r="B16725"/>
      <c r="C16725"/>
      <c r="D16725"/>
    </row>
    <row r="16726" spans="1:4" x14ac:dyDescent="0.25">
      <c r="A16726"/>
      <c r="B16726"/>
      <c r="C16726"/>
      <c r="D16726"/>
    </row>
    <row r="16727" spans="1:4" x14ac:dyDescent="0.25">
      <c r="A16727"/>
      <c r="B16727"/>
      <c r="C16727"/>
      <c r="D16727"/>
    </row>
    <row r="16728" spans="1:4" x14ac:dyDescent="0.25">
      <c r="A16728"/>
      <c r="B16728"/>
      <c r="C16728"/>
      <c r="D16728"/>
    </row>
    <row r="16729" spans="1:4" x14ac:dyDescent="0.25">
      <c r="A16729"/>
      <c r="B16729"/>
      <c r="C16729"/>
      <c r="D16729"/>
    </row>
    <row r="16730" spans="1:4" x14ac:dyDescent="0.25">
      <c r="A16730"/>
      <c r="B16730"/>
      <c r="C16730"/>
      <c r="D16730"/>
    </row>
    <row r="16731" spans="1:4" x14ac:dyDescent="0.25">
      <c r="A16731"/>
      <c r="B16731"/>
      <c r="C16731"/>
      <c r="D16731"/>
    </row>
    <row r="16732" spans="1:4" x14ac:dyDescent="0.25">
      <c r="A16732"/>
      <c r="B16732"/>
      <c r="C16732"/>
      <c r="D16732"/>
    </row>
    <row r="16733" spans="1:4" x14ac:dyDescent="0.25">
      <c r="A16733"/>
      <c r="B16733"/>
      <c r="C16733"/>
      <c r="D16733"/>
    </row>
    <row r="16734" spans="1:4" x14ac:dyDescent="0.25">
      <c r="A16734"/>
      <c r="B16734"/>
      <c r="C16734"/>
      <c r="D16734"/>
    </row>
    <row r="16735" spans="1:4" x14ac:dyDescent="0.25">
      <c r="A16735"/>
      <c r="B16735"/>
      <c r="C16735"/>
      <c r="D16735"/>
    </row>
    <row r="16736" spans="1:4" x14ac:dyDescent="0.25">
      <c r="A16736"/>
      <c r="B16736"/>
      <c r="C16736"/>
      <c r="D16736"/>
    </row>
    <row r="16737" spans="1:4" x14ac:dyDescent="0.25">
      <c r="A16737"/>
      <c r="B16737"/>
      <c r="C16737"/>
      <c r="D16737"/>
    </row>
    <row r="16738" spans="1:4" x14ac:dyDescent="0.25">
      <c r="A16738"/>
      <c r="B16738"/>
      <c r="C16738"/>
      <c r="D16738"/>
    </row>
    <row r="16739" spans="1:4" x14ac:dyDescent="0.25">
      <c r="A16739"/>
      <c r="B16739"/>
      <c r="C16739"/>
      <c r="D16739"/>
    </row>
    <row r="16740" spans="1:4" x14ac:dyDescent="0.25">
      <c r="A16740"/>
      <c r="B16740"/>
      <c r="C16740"/>
      <c r="D16740"/>
    </row>
    <row r="16741" spans="1:4" x14ac:dyDescent="0.25">
      <c r="A16741"/>
      <c r="B16741"/>
      <c r="C16741"/>
      <c r="D16741"/>
    </row>
    <row r="16742" spans="1:4" x14ac:dyDescent="0.25">
      <c r="A16742"/>
      <c r="B16742"/>
      <c r="C16742"/>
      <c r="D16742"/>
    </row>
    <row r="16743" spans="1:4" x14ac:dyDescent="0.25">
      <c r="A16743"/>
      <c r="B16743"/>
      <c r="C16743"/>
      <c r="D16743"/>
    </row>
    <row r="16744" spans="1:4" x14ac:dyDescent="0.25">
      <c r="A16744"/>
      <c r="B16744"/>
      <c r="C16744"/>
      <c r="D16744"/>
    </row>
    <row r="16745" spans="1:4" x14ac:dyDescent="0.25">
      <c r="A16745"/>
      <c r="B16745"/>
      <c r="C16745"/>
      <c r="D16745"/>
    </row>
    <row r="16746" spans="1:4" x14ac:dyDescent="0.25">
      <c r="A16746"/>
      <c r="B16746"/>
      <c r="C16746"/>
      <c r="D16746"/>
    </row>
    <row r="16747" spans="1:4" x14ac:dyDescent="0.25">
      <c r="A16747"/>
      <c r="B16747"/>
      <c r="C16747"/>
      <c r="D16747"/>
    </row>
    <row r="16748" spans="1:4" x14ac:dyDescent="0.25">
      <c r="A16748"/>
      <c r="B16748"/>
      <c r="C16748"/>
      <c r="D16748"/>
    </row>
    <row r="16749" spans="1:4" x14ac:dyDescent="0.25">
      <c r="A16749"/>
      <c r="B16749"/>
      <c r="C16749"/>
      <c r="D16749"/>
    </row>
    <row r="16750" spans="1:4" x14ac:dyDescent="0.25">
      <c r="A16750"/>
      <c r="B16750"/>
      <c r="C16750"/>
      <c r="D16750"/>
    </row>
    <row r="16751" spans="1:4" x14ac:dyDescent="0.25">
      <c r="A16751"/>
      <c r="B16751"/>
      <c r="C16751"/>
      <c r="D16751"/>
    </row>
    <row r="16752" spans="1:4" x14ac:dyDescent="0.25">
      <c r="A16752"/>
      <c r="B16752"/>
      <c r="C16752"/>
      <c r="D16752"/>
    </row>
    <row r="16753" spans="1:4" x14ac:dyDescent="0.25">
      <c r="A16753"/>
      <c r="B16753"/>
      <c r="C16753"/>
      <c r="D16753"/>
    </row>
    <row r="16754" spans="1:4" x14ac:dyDescent="0.25">
      <c r="A16754"/>
      <c r="B16754"/>
      <c r="C16754"/>
      <c r="D16754"/>
    </row>
    <row r="16755" spans="1:4" x14ac:dyDescent="0.25">
      <c r="A16755"/>
      <c r="B16755"/>
      <c r="C16755"/>
      <c r="D16755"/>
    </row>
    <row r="16756" spans="1:4" x14ac:dyDescent="0.25">
      <c r="A16756"/>
      <c r="B16756"/>
      <c r="C16756"/>
      <c r="D16756"/>
    </row>
    <row r="16757" spans="1:4" x14ac:dyDescent="0.25">
      <c r="A16757"/>
      <c r="B16757"/>
      <c r="C16757"/>
      <c r="D16757"/>
    </row>
    <row r="16758" spans="1:4" x14ac:dyDescent="0.25">
      <c r="A16758"/>
      <c r="B16758"/>
      <c r="C16758"/>
      <c r="D16758"/>
    </row>
    <row r="16759" spans="1:4" x14ac:dyDescent="0.25">
      <c r="A16759"/>
      <c r="B16759"/>
      <c r="C16759"/>
      <c r="D16759"/>
    </row>
    <row r="16760" spans="1:4" x14ac:dyDescent="0.25">
      <c r="A16760"/>
      <c r="B16760"/>
      <c r="C16760"/>
      <c r="D16760"/>
    </row>
    <row r="16761" spans="1:4" x14ac:dyDescent="0.25">
      <c r="A16761"/>
      <c r="B16761"/>
      <c r="C16761"/>
      <c r="D16761"/>
    </row>
    <row r="16762" spans="1:4" x14ac:dyDescent="0.25">
      <c r="A16762"/>
      <c r="B16762"/>
      <c r="C16762"/>
      <c r="D16762"/>
    </row>
    <row r="16763" spans="1:4" x14ac:dyDescent="0.25">
      <c r="A16763"/>
      <c r="B16763"/>
      <c r="C16763"/>
      <c r="D16763"/>
    </row>
    <row r="16764" spans="1:4" x14ac:dyDescent="0.25">
      <c r="A16764"/>
      <c r="B16764"/>
      <c r="C16764"/>
      <c r="D16764"/>
    </row>
    <row r="16765" spans="1:4" x14ac:dyDescent="0.25">
      <c r="A16765"/>
      <c r="B16765"/>
      <c r="C16765"/>
      <c r="D16765"/>
    </row>
    <row r="16766" spans="1:4" x14ac:dyDescent="0.25">
      <c r="A16766"/>
      <c r="B16766"/>
      <c r="C16766"/>
      <c r="D16766"/>
    </row>
    <row r="16767" spans="1:4" x14ac:dyDescent="0.25">
      <c r="A16767"/>
      <c r="B16767"/>
      <c r="C16767"/>
      <c r="D16767"/>
    </row>
    <row r="16768" spans="1:4" x14ac:dyDescent="0.25">
      <c r="A16768"/>
      <c r="B16768"/>
      <c r="C16768"/>
      <c r="D16768"/>
    </row>
    <row r="16769" spans="1:4" x14ac:dyDescent="0.25">
      <c r="A16769"/>
      <c r="B16769"/>
      <c r="C16769"/>
      <c r="D16769"/>
    </row>
    <row r="16770" spans="1:4" x14ac:dyDescent="0.25">
      <c r="A16770"/>
      <c r="B16770"/>
      <c r="C16770"/>
      <c r="D16770"/>
    </row>
    <row r="16771" spans="1:4" x14ac:dyDescent="0.25">
      <c r="A16771"/>
      <c r="B16771"/>
      <c r="C16771"/>
      <c r="D16771"/>
    </row>
    <row r="16772" spans="1:4" x14ac:dyDescent="0.25">
      <c r="A16772"/>
      <c r="B16772"/>
      <c r="C16772"/>
      <c r="D16772"/>
    </row>
    <row r="16773" spans="1:4" x14ac:dyDescent="0.25">
      <c r="A16773"/>
      <c r="B16773"/>
      <c r="C16773"/>
      <c r="D16773"/>
    </row>
    <row r="16774" spans="1:4" x14ac:dyDescent="0.25">
      <c r="A16774"/>
      <c r="B16774"/>
      <c r="C16774"/>
      <c r="D16774"/>
    </row>
    <row r="16775" spans="1:4" x14ac:dyDescent="0.25">
      <c r="A16775"/>
      <c r="B16775"/>
      <c r="C16775"/>
      <c r="D16775"/>
    </row>
    <row r="16776" spans="1:4" x14ac:dyDescent="0.25">
      <c r="A16776"/>
      <c r="B16776"/>
      <c r="C16776"/>
      <c r="D16776"/>
    </row>
    <row r="16777" spans="1:4" x14ac:dyDescent="0.25">
      <c r="A16777"/>
      <c r="B16777"/>
      <c r="C16777"/>
      <c r="D16777"/>
    </row>
    <row r="16778" spans="1:4" x14ac:dyDescent="0.25">
      <c r="A16778"/>
      <c r="B16778"/>
      <c r="C16778"/>
      <c r="D16778"/>
    </row>
    <row r="16779" spans="1:4" x14ac:dyDescent="0.25">
      <c r="A16779"/>
      <c r="B16779"/>
      <c r="C16779"/>
      <c r="D16779"/>
    </row>
    <row r="16780" spans="1:4" x14ac:dyDescent="0.25">
      <c r="A16780"/>
      <c r="B16780"/>
      <c r="C16780"/>
      <c r="D16780"/>
    </row>
    <row r="16781" spans="1:4" x14ac:dyDescent="0.25">
      <c r="A16781"/>
      <c r="B16781"/>
      <c r="C16781"/>
      <c r="D16781"/>
    </row>
    <row r="16782" spans="1:4" x14ac:dyDescent="0.25">
      <c r="A16782"/>
      <c r="B16782"/>
      <c r="C16782"/>
      <c r="D16782"/>
    </row>
    <row r="16783" spans="1:4" x14ac:dyDescent="0.25">
      <c r="A16783"/>
      <c r="B16783"/>
      <c r="C16783"/>
      <c r="D16783"/>
    </row>
    <row r="16784" spans="1:4" x14ac:dyDescent="0.25">
      <c r="A16784"/>
      <c r="B16784"/>
      <c r="C16784"/>
      <c r="D16784"/>
    </row>
    <row r="16785" spans="1:4" x14ac:dyDescent="0.25">
      <c r="A16785"/>
      <c r="B16785"/>
      <c r="C16785"/>
      <c r="D16785"/>
    </row>
    <row r="16786" spans="1:4" x14ac:dyDescent="0.25">
      <c r="A16786"/>
      <c r="B16786"/>
      <c r="C16786"/>
      <c r="D16786"/>
    </row>
    <row r="16787" spans="1:4" x14ac:dyDescent="0.25">
      <c r="A16787"/>
      <c r="B16787"/>
      <c r="C16787"/>
      <c r="D16787"/>
    </row>
    <row r="16788" spans="1:4" x14ac:dyDescent="0.25">
      <c r="A16788"/>
      <c r="B16788"/>
      <c r="C16788"/>
      <c r="D16788"/>
    </row>
    <row r="16789" spans="1:4" x14ac:dyDescent="0.25">
      <c r="A16789"/>
      <c r="B16789"/>
      <c r="C16789"/>
      <c r="D16789"/>
    </row>
    <row r="16790" spans="1:4" x14ac:dyDescent="0.25">
      <c r="A16790"/>
      <c r="B16790"/>
      <c r="C16790"/>
      <c r="D16790"/>
    </row>
    <row r="16791" spans="1:4" x14ac:dyDescent="0.25">
      <c r="A16791"/>
      <c r="B16791"/>
      <c r="C16791"/>
      <c r="D16791"/>
    </row>
    <row r="16792" spans="1:4" x14ac:dyDescent="0.25">
      <c r="A16792"/>
      <c r="B16792"/>
      <c r="C16792"/>
      <c r="D16792"/>
    </row>
    <row r="16793" spans="1:4" x14ac:dyDescent="0.25">
      <c r="A16793"/>
      <c r="B16793"/>
      <c r="C16793"/>
      <c r="D16793"/>
    </row>
    <row r="16794" spans="1:4" x14ac:dyDescent="0.25">
      <c r="A16794"/>
      <c r="B16794"/>
      <c r="C16794"/>
      <c r="D16794"/>
    </row>
    <row r="16795" spans="1:4" x14ac:dyDescent="0.25">
      <c r="A16795"/>
      <c r="B16795"/>
      <c r="C16795"/>
      <c r="D16795"/>
    </row>
    <row r="16796" spans="1:4" x14ac:dyDescent="0.25">
      <c r="A16796"/>
      <c r="B16796"/>
      <c r="C16796"/>
      <c r="D16796"/>
    </row>
    <row r="16797" spans="1:4" x14ac:dyDescent="0.25">
      <c r="A16797"/>
      <c r="B16797"/>
      <c r="C16797"/>
      <c r="D16797"/>
    </row>
    <row r="16798" spans="1:4" x14ac:dyDescent="0.25">
      <c r="A16798"/>
      <c r="B16798"/>
      <c r="C16798"/>
      <c r="D16798"/>
    </row>
    <row r="16799" spans="1:4" x14ac:dyDescent="0.25">
      <c r="A16799"/>
      <c r="B16799"/>
      <c r="C16799"/>
      <c r="D16799"/>
    </row>
    <row r="16800" spans="1:4" x14ac:dyDescent="0.25">
      <c r="A16800"/>
      <c r="B16800"/>
      <c r="C16800"/>
      <c r="D16800"/>
    </row>
    <row r="16801" spans="1:4" x14ac:dyDescent="0.25">
      <c r="A16801"/>
      <c r="B16801"/>
      <c r="C16801"/>
      <c r="D16801"/>
    </row>
    <row r="16802" spans="1:4" x14ac:dyDescent="0.25">
      <c r="A16802"/>
      <c r="B16802"/>
      <c r="C16802"/>
      <c r="D16802"/>
    </row>
    <row r="16803" spans="1:4" x14ac:dyDescent="0.25">
      <c r="A16803"/>
      <c r="B16803"/>
      <c r="C16803"/>
      <c r="D16803"/>
    </row>
    <row r="16804" spans="1:4" x14ac:dyDescent="0.25">
      <c r="A16804"/>
      <c r="B16804"/>
      <c r="C16804"/>
      <c r="D16804"/>
    </row>
    <row r="16805" spans="1:4" x14ac:dyDescent="0.25">
      <c r="A16805"/>
      <c r="B16805"/>
      <c r="C16805"/>
      <c r="D16805"/>
    </row>
    <row r="16806" spans="1:4" x14ac:dyDescent="0.25">
      <c r="A16806"/>
      <c r="B16806"/>
      <c r="C16806"/>
      <c r="D16806"/>
    </row>
    <row r="16807" spans="1:4" x14ac:dyDescent="0.25">
      <c r="A16807"/>
      <c r="B16807"/>
      <c r="C16807"/>
      <c r="D16807"/>
    </row>
    <row r="16808" spans="1:4" x14ac:dyDescent="0.25">
      <c r="A16808"/>
      <c r="B16808"/>
      <c r="C16808"/>
      <c r="D16808"/>
    </row>
    <row r="16809" spans="1:4" x14ac:dyDescent="0.25">
      <c r="A16809"/>
      <c r="B16809"/>
      <c r="C16809"/>
      <c r="D16809"/>
    </row>
    <row r="16810" spans="1:4" x14ac:dyDescent="0.25">
      <c r="A16810"/>
      <c r="B16810"/>
      <c r="C16810"/>
      <c r="D16810"/>
    </row>
    <row r="16811" spans="1:4" x14ac:dyDescent="0.25">
      <c r="A16811"/>
      <c r="B16811"/>
      <c r="C16811"/>
      <c r="D16811"/>
    </row>
    <row r="16812" spans="1:4" x14ac:dyDescent="0.25">
      <c r="A16812"/>
      <c r="B16812"/>
      <c r="C16812"/>
      <c r="D16812"/>
    </row>
    <row r="16813" spans="1:4" x14ac:dyDescent="0.25">
      <c r="A16813"/>
      <c r="B16813"/>
      <c r="C16813"/>
      <c r="D16813"/>
    </row>
    <row r="16814" spans="1:4" x14ac:dyDescent="0.25">
      <c r="A16814"/>
      <c r="B16814"/>
      <c r="C16814"/>
      <c r="D16814"/>
    </row>
    <row r="16815" spans="1:4" x14ac:dyDescent="0.25">
      <c r="A16815"/>
      <c r="B16815"/>
      <c r="C16815"/>
      <c r="D16815"/>
    </row>
    <row r="16816" spans="1:4" x14ac:dyDescent="0.25">
      <c r="A16816"/>
      <c r="B16816"/>
      <c r="C16816"/>
      <c r="D16816"/>
    </row>
    <row r="16817" spans="1:4" x14ac:dyDescent="0.25">
      <c r="A16817"/>
      <c r="B16817"/>
      <c r="C16817"/>
      <c r="D16817"/>
    </row>
    <row r="16818" spans="1:4" x14ac:dyDescent="0.25">
      <c r="A16818"/>
      <c r="B16818"/>
      <c r="C16818"/>
      <c r="D16818"/>
    </row>
    <row r="16819" spans="1:4" x14ac:dyDescent="0.25">
      <c r="A16819"/>
      <c r="B16819"/>
      <c r="C16819"/>
      <c r="D16819"/>
    </row>
    <row r="16820" spans="1:4" x14ac:dyDescent="0.25">
      <c r="A16820"/>
      <c r="B16820"/>
      <c r="C16820"/>
      <c r="D16820"/>
    </row>
    <row r="16821" spans="1:4" x14ac:dyDescent="0.25">
      <c r="A16821"/>
      <c r="B16821"/>
      <c r="C16821"/>
      <c r="D16821"/>
    </row>
    <row r="16822" spans="1:4" x14ac:dyDescent="0.25">
      <c r="A16822"/>
      <c r="B16822"/>
      <c r="C16822"/>
      <c r="D16822"/>
    </row>
    <row r="16823" spans="1:4" x14ac:dyDescent="0.25">
      <c r="A16823"/>
      <c r="B16823"/>
      <c r="C16823"/>
      <c r="D16823"/>
    </row>
    <row r="16824" spans="1:4" x14ac:dyDescent="0.25">
      <c r="A16824"/>
      <c r="B16824"/>
      <c r="C16824"/>
      <c r="D16824"/>
    </row>
    <row r="16825" spans="1:4" x14ac:dyDescent="0.25">
      <c r="A16825"/>
      <c r="B16825"/>
      <c r="C16825"/>
      <c r="D16825"/>
    </row>
    <row r="16826" spans="1:4" x14ac:dyDescent="0.25">
      <c r="A16826"/>
      <c r="B16826"/>
      <c r="C16826"/>
      <c r="D16826"/>
    </row>
    <row r="16827" spans="1:4" x14ac:dyDescent="0.25">
      <c r="A16827"/>
      <c r="B16827"/>
      <c r="C16827"/>
      <c r="D16827"/>
    </row>
    <row r="16828" spans="1:4" x14ac:dyDescent="0.25">
      <c r="A16828"/>
      <c r="B16828"/>
      <c r="C16828"/>
      <c r="D16828"/>
    </row>
    <row r="16829" spans="1:4" x14ac:dyDescent="0.25">
      <c r="A16829"/>
      <c r="B16829"/>
      <c r="C16829"/>
      <c r="D16829"/>
    </row>
    <row r="16830" spans="1:4" x14ac:dyDescent="0.25">
      <c r="A16830"/>
      <c r="B16830"/>
      <c r="C16830"/>
      <c r="D16830"/>
    </row>
    <row r="16831" spans="1:4" x14ac:dyDescent="0.25">
      <c r="A16831"/>
      <c r="B16831"/>
      <c r="C16831"/>
      <c r="D16831"/>
    </row>
    <row r="16832" spans="1:4" x14ac:dyDescent="0.25">
      <c r="A16832"/>
      <c r="B16832"/>
      <c r="C16832"/>
      <c r="D16832"/>
    </row>
    <row r="16833" spans="1:4" x14ac:dyDescent="0.25">
      <c r="A16833"/>
      <c r="B16833"/>
      <c r="C16833"/>
      <c r="D16833"/>
    </row>
    <row r="16834" spans="1:4" x14ac:dyDescent="0.25">
      <c r="A16834"/>
      <c r="B16834"/>
      <c r="C16834"/>
      <c r="D16834"/>
    </row>
    <row r="16835" spans="1:4" x14ac:dyDescent="0.25">
      <c r="A16835"/>
      <c r="B16835"/>
      <c r="C16835"/>
      <c r="D16835"/>
    </row>
    <row r="16836" spans="1:4" x14ac:dyDescent="0.25">
      <c r="A16836"/>
      <c r="B16836"/>
      <c r="C16836"/>
      <c r="D16836"/>
    </row>
    <row r="16837" spans="1:4" x14ac:dyDescent="0.25">
      <c r="A16837"/>
      <c r="B16837"/>
      <c r="C16837"/>
      <c r="D16837"/>
    </row>
    <row r="16838" spans="1:4" x14ac:dyDescent="0.25">
      <c r="A16838"/>
      <c r="B16838"/>
      <c r="C16838"/>
      <c r="D16838"/>
    </row>
    <row r="16839" spans="1:4" x14ac:dyDescent="0.25">
      <c r="A16839"/>
      <c r="B16839"/>
      <c r="C16839"/>
      <c r="D16839"/>
    </row>
    <row r="16840" spans="1:4" x14ac:dyDescent="0.25">
      <c r="A16840"/>
      <c r="B16840"/>
      <c r="C16840"/>
      <c r="D16840"/>
    </row>
    <row r="16841" spans="1:4" x14ac:dyDescent="0.25">
      <c r="A16841"/>
      <c r="B16841"/>
      <c r="C16841"/>
      <c r="D16841"/>
    </row>
    <row r="16842" spans="1:4" x14ac:dyDescent="0.25">
      <c r="A16842"/>
      <c r="B16842"/>
      <c r="C16842"/>
      <c r="D16842"/>
    </row>
    <row r="16843" spans="1:4" x14ac:dyDescent="0.25">
      <c r="A16843"/>
      <c r="B16843"/>
      <c r="C16843"/>
      <c r="D16843"/>
    </row>
    <row r="16844" spans="1:4" x14ac:dyDescent="0.25">
      <c r="A16844"/>
      <c r="B16844"/>
      <c r="C16844"/>
      <c r="D16844"/>
    </row>
    <row r="16845" spans="1:4" x14ac:dyDescent="0.25">
      <c r="A16845"/>
      <c r="B16845"/>
      <c r="C16845"/>
      <c r="D16845"/>
    </row>
    <row r="16846" spans="1:4" x14ac:dyDescent="0.25">
      <c r="A16846"/>
      <c r="B16846"/>
      <c r="C16846"/>
      <c r="D16846"/>
    </row>
    <row r="16847" spans="1:4" x14ac:dyDescent="0.25">
      <c r="A16847"/>
      <c r="B16847"/>
      <c r="C16847"/>
      <c r="D16847"/>
    </row>
    <row r="16848" spans="1:4" x14ac:dyDescent="0.25">
      <c r="A16848"/>
      <c r="B16848"/>
      <c r="C16848"/>
      <c r="D16848"/>
    </row>
    <row r="16849" spans="1:4" x14ac:dyDescent="0.25">
      <c r="A16849"/>
      <c r="B16849"/>
      <c r="C16849"/>
      <c r="D16849"/>
    </row>
    <row r="16850" spans="1:4" x14ac:dyDescent="0.25">
      <c r="A16850"/>
      <c r="B16850"/>
      <c r="C16850"/>
      <c r="D16850"/>
    </row>
    <row r="16851" spans="1:4" x14ac:dyDescent="0.25">
      <c r="A16851"/>
      <c r="B16851"/>
      <c r="C16851"/>
      <c r="D16851"/>
    </row>
    <row r="16852" spans="1:4" x14ac:dyDescent="0.25">
      <c r="A16852"/>
      <c r="B16852"/>
      <c r="C16852"/>
      <c r="D16852"/>
    </row>
    <row r="16853" spans="1:4" x14ac:dyDescent="0.25">
      <c r="A16853"/>
      <c r="B16853"/>
      <c r="C16853"/>
      <c r="D16853"/>
    </row>
    <row r="16854" spans="1:4" x14ac:dyDescent="0.25">
      <c r="A16854"/>
      <c r="B16854"/>
      <c r="C16854"/>
      <c r="D16854"/>
    </row>
    <row r="16855" spans="1:4" x14ac:dyDescent="0.25">
      <c r="A16855"/>
      <c r="B16855"/>
      <c r="C16855"/>
      <c r="D16855"/>
    </row>
    <row r="16856" spans="1:4" x14ac:dyDescent="0.25">
      <c r="A16856"/>
      <c r="B16856"/>
      <c r="C16856"/>
      <c r="D16856"/>
    </row>
    <row r="16857" spans="1:4" x14ac:dyDescent="0.25">
      <c r="A16857"/>
      <c r="B16857"/>
      <c r="C16857"/>
      <c r="D16857"/>
    </row>
    <row r="16858" spans="1:4" x14ac:dyDescent="0.25">
      <c r="A16858"/>
      <c r="B16858"/>
      <c r="C16858"/>
      <c r="D16858"/>
    </row>
    <row r="16859" spans="1:4" x14ac:dyDescent="0.25">
      <c r="A16859"/>
      <c r="B16859"/>
      <c r="C16859"/>
      <c r="D16859"/>
    </row>
    <row r="16860" spans="1:4" x14ac:dyDescent="0.25">
      <c r="A16860"/>
      <c r="B16860"/>
      <c r="C16860"/>
      <c r="D16860"/>
    </row>
    <row r="16861" spans="1:4" x14ac:dyDescent="0.25">
      <c r="A16861"/>
      <c r="B16861"/>
      <c r="C16861"/>
      <c r="D16861"/>
    </row>
    <row r="16862" spans="1:4" x14ac:dyDescent="0.25">
      <c r="A16862"/>
      <c r="B16862"/>
      <c r="C16862"/>
      <c r="D16862"/>
    </row>
    <row r="16863" spans="1:4" x14ac:dyDescent="0.25">
      <c r="A16863"/>
      <c r="B16863"/>
      <c r="C16863"/>
      <c r="D16863"/>
    </row>
    <row r="16864" spans="1:4" x14ac:dyDescent="0.25">
      <c r="A16864"/>
      <c r="B16864"/>
      <c r="C16864"/>
      <c r="D16864"/>
    </row>
    <row r="16865" spans="1:4" x14ac:dyDescent="0.25">
      <c r="A16865"/>
      <c r="B16865"/>
      <c r="C16865"/>
      <c r="D16865"/>
    </row>
    <row r="16866" spans="1:4" x14ac:dyDescent="0.25">
      <c r="A16866"/>
      <c r="B16866"/>
      <c r="C16866"/>
      <c r="D16866"/>
    </row>
    <row r="16867" spans="1:4" x14ac:dyDescent="0.25">
      <c r="A16867"/>
      <c r="B16867"/>
      <c r="C16867"/>
      <c r="D16867"/>
    </row>
    <row r="16868" spans="1:4" x14ac:dyDescent="0.25">
      <c r="A16868"/>
      <c r="B16868"/>
      <c r="C16868"/>
      <c r="D16868"/>
    </row>
    <row r="16869" spans="1:4" x14ac:dyDescent="0.25">
      <c r="A16869"/>
      <c r="B16869"/>
      <c r="C16869"/>
      <c r="D16869"/>
    </row>
    <row r="16870" spans="1:4" x14ac:dyDescent="0.25">
      <c r="A16870"/>
      <c r="B16870"/>
      <c r="C16870"/>
      <c r="D16870"/>
    </row>
    <row r="16871" spans="1:4" x14ac:dyDescent="0.25">
      <c r="A16871"/>
      <c r="B16871"/>
      <c r="C16871"/>
      <c r="D16871"/>
    </row>
    <row r="16872" spans="1:4" x14ac:dyDescent="0.25">
      <c r="A16872"/>
      <c r="B16872"/>
      <c r="C16872"/>
      <c r="D16872"/>
    </row>
    <row r="16873" spans="1:4" x14ac:dyDescent="0.25">
      <c r="A16873"/>
      <c r="B16873"/>
      <c r="C16873"/>
      <c r="D16873"/>
    </row>
    <row r="16874" spans="1:4" x14ac:dyDescent="0.25">
      <c r="A16874"/>
      <c r="B16874"/>
      <c r="C16874"/>
      <c r="D16874"/>
    </row>
    <row r="16875" spans="1:4" x14ac:dyDescent="0.25">
      <c r="A16875"/>
      <c r="B16875"/>
      <c r="C16875"/>
      <c r="D16875"/>
    </row>
    <row r="16876" spans="1:4" x14ac:dyDescent="0.25">
      <c r="A16876"/>
      <c r="B16876"/>
      <c r="C16876"/>
      <c r="D16876"/>
    </row>
    <row r="16877" spans="1:4" x14ac:dyDescent="0.25">
      <c r="A16877"/>
      <c r="B16877"/>
      <c r="C16877"/>
      <c r="D16877"/>
    </row>
    <row r="16878" spans="1:4" x14ac:dyDescent="0.25">
      <c r="A16878"/>
      <c r="B16878"/>
      <c r="C16878"/>
      <c r="D16878"/>
    </row>
    <row r="16879" spans="1:4" x14ac:dyDescent="0.25">
      <c r="A16879"/>
      <c r="B16879"/>
      <c r="C16879"/>
      <c r="D16879"/>
    </row>
    <row r="16880" spans="1:4" x14ac:dyDescent="0.25">
      <c r="A16880"/>
      <c r="B16880"/>
      <c r="C16880"/>
      <c r="D16880"/>
    </row>
    <row r="16881" spans="1:4" x14ac:dyDescent="0.25">
      <c r="A16881"/>
      <c r="B16881"/>
      <c r="C16881"/>
      <c r="D16881"/>
    </row>
    <row r="16882" spans="1:4" x14ac:dyDescent="0.25">
      <c r="A16882"/>
      <c r="B16882"/>
      <c r="C16882"/>
      <c r="D16882"/>
    </row>
    <row r="16883" spans="1:4" x14ac:dyDescent="0.25">
      <c r="A16883"/>
      <c r="B16883"/>
      <c r="C16883"/>
      <c r="D16883"/>
    </row>
    <row r="16884" spans="1:4" x14ac:dyDescent="0.25">
      <c r="A16884"/>
      <c r="B16884"/>
      <c r="C16884"/>
      <c r="D16884"/>
    </row>
    <row r="16885" spans="1:4" x14ac:dyDescent="0.25">
      <c r="A16885"/>
      <c r="B16885"/>
      <c r="C16885"/>
      <c r="D16885"/>
    </row>
    <row r="16886" spans="1:4" x14ac:dyDescent="0.25">
      <c r="A16886"/>
      <c r="B16886"/>
      <c r="C16886"/>
      <c r="D16886"/>
    </row>
    <row r="16887" spans="1:4" x14ac:dyDescent="0.25">
      <c r="A16887"/>
      <c r="B16887"/>
      <c r="C16887"/>
      <c r="D16887"/>
    </row>
    <row r="16888" spans="1:4" x14ac:dyDescent="0.25">
      <c r="A16888"/>
      <c r="B16888"/>
      <c r="C16888"/>
      <c r="D16888"/>
    </row>
    <row r="16889" spans="1:4" x14ac:dyDescent="0.25">
      <c r="A16889"/>
      <c r="B16889"/>
      <c r="C16889"/>
      <c r="D16889"/>
    </row>
    <row r="16890" spans="1:4" x14ac:dyDescent="0.25">
      <c r="A16890"/>
      <c r="B16890"/>
      <c r="C16890"/>
      <c r="D16890"/>
    </row>
    <row r="16891" spans="1:4" x14ac:dyDescent="0.25">
      <c r="A16891"/>
      <c r="B16891"/>
      <c r="C16891"/>
      <c r="D16891"/>
    </row>
    <row r="16892" spans="1:4" x14ac:dyDescent="0.25">
      <c r="A16892"/>
      <c r="B16892"/>
      <c r="C16892"/>
      <c r="D16892"/>
    </row>
    <row r="16893" spans="1:4" x14ac:dyDescent="0.25">
      <c r="A16893"/>
      <c r="B16893"/>
      <c r="C16893"/>
      <c r="D16893"/>
    </row>
    <row r="16894" spans="1:4" x14ac:dyDescent="0.25">
      <c r="A16894"/>
      <c r="B16894"/>
      <c r="C16894"/>
      <c r="D16894"/>
    </row>
    <row r="16895" spans="1:4" x14ac:dyDescent="0.25">
      <c r="A16895"/>
      <c r="B16895"/>
      <c r="C16895"/>
      <c r="D16895"/>
    </row>
    <row r="16896" spans="1:4" x14ac:dyDescent="0.25">
      <c r="A16896"/>
      <c r="B16896"/>
      <c r="C16896"/>
      <c r="D16896"/>
    </row>
    <row r="16897" spans="1:4" x14ac:dyDescent="0.25">
      <c r="A16897"/>
      <c r="B16897"/>
      <c r="C16897"/>
      <c r="D16897"/>
    </row>
    <row r="16898" spans="1:4" x14ac:dyDescent="0.25">
      <c r="A16898"/>
      <c r="B16898"/>
      <c r="C16898"/>
      <c r="D16898"/>
    </row>
    <row r="16899" spans="1:4" x14ac:dyDescent="0.25">
      <c r="A16899"/>
      <c r="B16899"/>
      <c r="C16899"/>
      <c r="D16899"/>
    </row>
    <row r="16900" spans="1:4" x14ac:dyDescent="0.25">
      <c r="A16900"/>
      <c r="B16900"/>
      <c r="C16900"/>
      <c r="D16900"/>
    </row>
    <row r="16901" spans="1:4" x14ac:dyDescent="0.25">
      <c r="A16901"/>
      <c r="B16901"/>
      <c r="C16901"/>
      <c r="D16901"/>
    </row>
    <row r="16902" spans="1:4" x14ac:dyDescent="0.25">
      <c r="A16902"/>
      <c r="B16902"/>
      <c r="C16902"/>
      <c r="D16902"/>
    </row>
    <row r="16903" spans="1:4" x14ac:dyDescent="0.25">
      <c r="A16903"/>
      <c r="B16903"/>
      <c r="C16903"/>
      <c r="D16903"/>
    </row>
    <row r="16904" spans="1:4" x14ac:dyDescent="0.25">
      <c r="A16904"/>
      <c r="B16904"/>
      <c r="C16904"/>
      <c r="D16904"/>
    </row>
    <row r="16905" spans="1:4" x14ac:dyDescent="0.25">
      <c r="A16905"/>
      <c r="B16905"/>
      <c r="C16905"/>
      <c r="D16905"/>
    </row>
    <row r="16906" spans="1:4" x14ac:dyDescent="0.25">
      <c r="A16906"/>
      <c r="B16906"/>
      <c r="C16906"/>
      <c r="D16906"/>
    </row>
    <row r="16907" spans="1:4" x14ac:dyDescent="0.25">
      <c r="A16907"/>
      <c r="B16907"/>
      <c r="C16907"/>
      <c r="D16907"/>
    </row>
    <row r="16908" spans="1:4" x14ac:dyDescent="0.25">
      <c r="A16908"/>
      <c r="B16908"/>
      <c r="C16908"/>
      <c r="D16908"/>
    </row>
    <row r="16909" spans="1:4" x14ac:dyDescent="0.25">
      <c r="A16909"/>
      <c r="B16909"/>
      <c r="C16909"/>
      <c r="D16909"/>
    </row>
    <row r="16910" spans="1:4" x14ac:dyDescent="0.25">
      <c r="A16910"/>
      <c r="B16910"/>
      <c r="C16910"/>
      <c r="D16910"/>
    </row>
    <row r="16911" spans="1:4" x14ac:dyDescent="0.25">
      <c r="A16911"/>
      <c r="B16911"/>
      <c r="C16911"/>
      <c r="D16911"/>
    </row>
    <row r="16912" spans="1:4" x14ac:dyDescent="0.25">
      <c r="A16912"/>
      <c r="B16912"/>
      <c r="C16912"/>
      <c r="D16912"/>
    </row>
    <row r="16913" spans="1:4" x14ac:dyDescent="0.25">
      <c r="A16913"/>
      <c r="B16913"/>
      <c r="C16913"/>
      <c r="D16913"/>
    </row>
    <row r="16914" spans="1:4" x14ac:dyDescent="0.25">
      <c r="A16914"/>
      <c r="B16914"/>
      <c r="C16914"/>
      <c r="D16914"/>
    </row>
    <row r="16915" spans="1:4" x14ac:dyDescent="0.25">
      <c r="A16915"/>
      <c r="B16915"/>
      <c r="C16915"/>
      <c r="D16915"/>
    </row>
    <row r="16916" spans="1:4" x14ac:dyDescent="0.25">
      <c r="A16916"/>
      <c r="B16916"/>
      <c r="C16916"/>
      <c r="D16916"/>
    </row>
    <row r="16917" spans="1:4" x14ac:dyDescent="0.25">
      <c r="A16917"/>
      <c r="B16917"/>
      <c r="C16917"/>
      <c r="D16917"/>
    </row>
    <row r="16918" spans="1:4" x14ac:dyDescent="0.25">
      <c r="A16918"/>
      <c r="B16918"/>
      <c r="C16918"/>
      <c r="D16918"/>
    </row>
    <row r="16919" spans="1:4" x14ac:dyDescent="0.25">
      <c r="A16919"/>
      <c r="B16919"/>
      <c r="C16919"/>
      <c r="D16919"/>
    </row>
    <row r="16920" spans="1:4" x14ac:dyDescent="0.25">
      <c r="A16920"/>
      <c r="B16920"/>
      <c r="C16920"/>
      <c r="D16920"/>
    </row>
    <row r="16921" spans="1:4" x14ac:dyDescent="0.25">
      <c r="A16921"/>
      <c r="B16921"/>
      <c r="C16921"/>
      <c r="D16921"/>
    </row>
    <row r="16922" spans="1:4" x14ac:dyDescent="0.25">
      <c r="A16922"/>
      <c r="B16922"/>
      <c r="C16922"/>
      <c r="D16922"/>
    </row>
    <row r="16923" spans="1:4" x14ac:dyDescent="0.25">
      <c r="A16923"/>
      <c r="B16923"/>
      <c r="C16923"/>
      <c r="D16923"/>
    </row>
    <row r="16924" spans="1:4" x14ac:dyDescent="0.25">
      <c r="A16924"/>
      <c r="B16924"/>
      <c r="C16924"/>
      <c r="D16924"/>
    </row>
    <row r="16925" spans="1:4" x14ac:dyDescent="0.25">
      <c r="A16925"/>
      <c r="B16925"/>
      <c r="C16925"/>
      <c r="D16925"/>
    </row>
    <row r="16926" spans="1:4" x14ac:dyDescent="0.25">
      <c r="A16926"/>
      <c r="B16926"/>
      <c r="C16926"/>
      <c r="D16926"/>
    </row>
    <row r="16927" spans="1:4" x14ac:dyDescent="0.25">
      <c r="A16927"/>
      <c r="B16927"/>
      <c r="C16927"/>
      <c r="D16927"/>
    </row>
    <row r="16928" spans="1:4" x14ac:dyDescent="0.25">
      <c r="A16928"/>
      <c r="B16928"/>
      <c r="C16928"/>
      <c r="D16928"/>
    </row>
    <row r="16929" spans="1:4" x14ac:dyDescent="0.25">
      <c r="A16929"/>
      <c r="B16929"/>
      <c r="C16929"/>
      <c r="D16929"/>
    </row>
    <row r="16930" spans="1:4" x14ac:dyDescent="0.25">
      <c r="A16930"/>
      <c r="B16930"/>
      <c r="C16930"/>
      <c r="D16930"/>
    </row>
    <row r="16931" spans="1:4" x14ac:dyDescent="0.25">
      <c r="A16931"/>
      <c r="B16931"/>
      <c r="C16931"/>
      <c r="D16931"/>
    </row>
    <row r="16932" spans="1:4" x14ac:dyDescent="0.25">
      <c r="A16932"/>
      <c r="B16932"/>
      <c r="C16932"/>
      <c r="D16932"/>
    </row>
    <row r="16933" spans="1:4" x14ac:dyDescent="0.25">
      <c r="A16933"/>
      <c r="B16933"/>
      <c r="C16933"/>
      <c r="D16933"/>
    </row>
    <row r="16934" spans="1:4" x14ac:dyDescent="0.25">
      <c r="A16934"/>
      <c r="B16934"/>
      <c r="C16934"/>
      <c r="D16934"/>
    </row>
    <row r="16935" spans="1:4" x14ac:dyDescent="0.25">
      <c r="A16935"/>
      <c r="B16935"/>
      <c r="C16935"/>
      <c r="D16935"/>
    </row>
    <row r="16936" spans="1:4" x14ac:dyDescent="0.25">
      <c r="A16936"/>
      <c r="B16936"/>
      <c r="C16936"/>
      <c r="D16936"/>
    </row>
    <row r="16937" spans="1:4" x14ac:dyDescent="0.25">
      <c r="A16937"/>
      <c r="B16937"/>
      <c r="C16937"/>
      <c r="D16937"/>
    </row>
    <row r="16938" spans="1:4" x14ac:dyDescent="0.25">
      <c r="A16938"/>
      <c r="B16938"/>
      <c r="C16938"/>
      <c r="D16938"/>
    </row>
    <row r="16939" spans="1:4" x14ac:dyDescent="0.25">
      <c r="A16939"/>
      <c r="B16939"/>
      <c r="C16939"/>
      <c r="D16939"/>
    </row>
    <row r="16940" spans="1:4" x14ac:dyDescent="0.25">
      <c r="A16940"/>
      <c r="B16940"/>
      <c r="C16940"/>
      <c r="D16940"/>
    </row>
    <row r="16941" spans="1:4" x14ac:dyDescent="0.25">
      <c r="A16941"/>
      <c r="B16941"/>
      <c r="C16941"/>
      <c r="D16941"/>
    </row>
    <row r="16942" spans="1:4" x14ac:dyDescent="0.25">
      <c r="A16942"/>
      <c r="B16942"/>
      <c r="C16942"/>
      <c r="D16942"/>
    </row>
    <row r="16943" spans="1:4" x14ac:dyDescent="0.25">
      <c r="A16943"/>
      <c r="B16943"/>
      <c r="C16943"/>
      <c r="D16943"/>
    </row>
    <row r="16944" spans="1:4" x14ac:dyDescent="0.25">
      <c r="A16944"/>
      <c r="B16944"/>
      <c r="C16944"/>
      <c r="D16944"/>
    </row>
    <row r="16945" spans="1:4" x14ac:dyDescent="0.25">
      <c r="A16945"/>
      <c r="B16945"/>
      <c r="C16945"/>
      <c r="D16945"/>
    </row>
    <row r="16946" spans="1:4" x14ac:dyDescent="0.25">
      <c r="A16946"/>
      <c r="B16946"/>
      <c r="C16946"/>
      <c r="D16946"/>
    </row>
    <row r="16947" spans="1:4" x14ac:dyDescent="0.25">
      <c r="A16947"/>
      <c r="B16947"/>
      <c r="C16947"/>
      <c r="D16947"/>
    </row>
    <row r="16948" spans="1:4" x14ac:dyDescent="0.25">
      <c r="A16948"/>
      <c r="B16948"/>
      <c r="C16948"/>
      <c r="D16948"/>
    </row>
    <row r="16949" spans="1:4" x14ac:dyDescent="0.25">
      <c r="A16949"/>
      <c r="B16949"/>
      <c r="C16949"/>
      <c r="D16949"/>
    </row>
    <row r="16950" spans="1:4" x14ac:dyDescent="0.25">
      <c r="A16950"/>
      <c r="B16950"/>
      <c r="C16950"/>
      <c r="D16950"/>
    </row>
    <row r="16951" spans="1:4" x14ac:dyDescent="0.25">
      <c r="A16951"/>
      <c r="B16951"/>
      <c r="C16951"/>
      <c r="D16951"/>
    </row>
    <row r="16952" spans="1:4" x14ac:dyDescent="0.25">
      <c r="A16952"/>
      <c r="B16952"/>
      <c r="C16952"/>
      <c r="D16952"/>
    </row>
    <row r="16953" spans="1:4" x14ac:dyDescent="0.25">
      <c r="A16953"/>
      <c r="B16953"/>
      <c r="C16953"/>
      <c r="D16953"/>
    </row>
    <row r="16954" spans="1:4" x14ac:dyDescent="0.25">
      <c r="A16954"/>
      <c r="B16954"/>
      <c r="C16954"/>
      <c r="D16954"/>
    </row>
    <row r="16955" spans="1:4" x14ac:dyDescent="0.25">
      <c r="A16955"/>
      <c r="B16955"/>
      <c r="C16955"/>
      <c r="D16955"/>
    </row>
    <row r="16956" spans="1:4" x14ac:dyDescent="0.25">
      <c r="A16956"/>
      <c r="B16956"/>
      <c r="C16956"/>
      <c r="D16956"/>
    </row>
    <row r="16957" spans="1:4" x14ac:dyDescent="0.25">
      <c r="A16957"/>
      <c r="B16957"/>
      <c r="C16957"/>
      <c r="D16957"/>
    </row>
    <row r="16958" spans="1:4" x14ac:dyDescent="0.25">
      <c r="A16958"/>
      <c r="B16958"/>
      <c r="C16958"/>
      <c r="D16958"/>
    </row>
    <row r="16959" spans="1:4" x14ac:dyDescent="0.25">
      <c r="A16959"/>
      <c r="B16959"/>
      <c r="C16959"/>
      <c r="D16959"/>
    </row>
    <row r="16960" spans="1:4" x14ac:dyDescent="0.25">
      <c r="A16960"/>
      <c r="B16960"/>
      <c r="C16960"/>
      <c r="D16960"/>
    </row>
    <row r="16961" spans="1:4" x14ac:dyDescent="0.25">
      <c r="A16961"/>
      <c r="B16961"/>
      <c r="C16961"/>
      <c r="D16961"/>
    </row>
    <row r="16962" spans="1:4" x14ac:dyDescent="0.25">
      <c r="A16962"/>
      <c r="B16962"/>
      <c r="C16962"/>
      <c r="D16962"/>
    </row>
    <row r="16963" spans="1:4" x14ac:dyDescent="0.25">
      <c r="A16963"/>
      <c r="B16963"/>
      <c r="C16963"/>
      <c r="D16963"/>
    </row>
    <row r="16964" spans="1:4" x14ac:dyDescent="0.25">
      <c r="A16964"/>
      <c r="B16964"/>
      <c r="C16964"/>
      <c r="D16964"/>
    </row>
    <row r="16965" spans="1:4" x14ac:dyDescent="0.25">
      <c r="A16965"/>
      <c r="B16965"/>
      <c r="C16965"/>
      <c r="D16965"/>
    </row>
    <row r="16966" spans="1:4" x14ac:dyDescent="0.25">
      <c r="A16966"/>
      <c r="B16966"/>
      <c r="C16966"/>
      <c r="D16966"/>
    </row>
    <row r="16967" spans="1:4" x14ac:dyDescent="0.25">
      <c r="A16967"/>
      <c r="B16967"/>
      <c r="C16967"/>
      <c r="D16967"/>
    </row>
    <row r="16968" spans="1:4" x14ac:dyDescent="0.25">
      <c r="A16968"/>
      <c r="B16968"/>
      <c r="C16968"/>
      <c r="D16968"/>
    </row>
    <row r="16969" spans="1:4" x14ac:dyDescent="0.25">
      <c r="A16969"/>
      <c r="B16969"/>
      <c r="C16969"/>
      <c r="D16969"/>
    </row>
    <row r="16970" spans="1:4" x14ac:dyDescent="0.25">
      <c r="A16970"/>
      <c r="B16970"/>
      <c r="C16970"/>
      <c r="D16970"/>
    </row>
    <row r="16971" spans="1:4" x14ac:dyDescent="0.25">
      <c r="A16971"/>
      <c r="B16971"/>
      <c r="C16971"/>
      <c r="D16971"/>
    </row>
    <row r="16972" spans="1:4" x14ac:dyDescent="0.25">
      <c r="A16972"/>
      <c r="B16972"/>
      <c r="C16972"/>
      <c r="D16972"/>
    </row>
    <row r="16973" spans="1:4" x14ac:dyDescent="0.25">
      <c r="A16973"/>
      <c r="B16973"/>
      <c r="C16973"/>
      <c r="D16973"/>
    </row>
    <row r="16974" spans="1:4" x14ac:dyDescent="0.25">
      <c r="A16974"/>
      <c r="B16974"/>
      <c r="C16974"/>
      <c r="D16974"/>
    </row>
    <row r="16975" spans="1:4" x14ac:dyDescent="0.25">
      <c r="A16975"/>
      <c r="B16975"/>
      <c r="C16975"/>
      <c r="D16975"/>
    </row>
    <row r="16976" spans="1:4" x14ac:dyDescent="0.25">
      <c r="A16976"/>
      <c r="B16976"/>
      <c r="C16976"/>
      <c r="D16976"/>
    </row>
    <row r="16977" spans="1:4" x14ac:dyDescent="0.25">
      <c r="A16977"/>
      <c r="B16977"/>
      <c r="C16977"/>
      <c r="D16977"/>
    </row>
    <row r="16978" spans="1:4" x14ac:dyDescent="0.25">
      <c r="A16978"/>
      <c r="B16978"/>
      <c r="C16978"/>
      <c r="D16978"/>
    </row>
    <row r="16979" spans="1:4" x14ac:dyDescent="0.25">
      <c r="A16979"/>
      <c r="B16979"/>
      <c r="C16979"/>
      <c r="D16979"/>
    </row>
    <row r="16980" spans="1:4" x14ac:dyDescent="0.25">
      <c r="A16980"/>
      <c r="B16980"/>
      <c r="C16980"/>
      <c r="D16980"/>
    </row>
    <row r="16981" spans="1:4" x14ac:dyDescent="0.25">
      <c r="A16981"/>
      <c r="B16981"/>
      <c r="C16981"/>
      <c r="D16981"/>
    </row>
    <row r="16982" spans="1:4" x14ac:dyDescent="0.25">
      <c r="A16982"/>
      <c r="B16982"/>
      <c r="C16982"/>
      <c r="D16982"/>
    </row>
    <row r="16983" spans="1:4" x14ac:dyDescent="0.25">
      <c r="A16983"/>
      <c r="B16983"/>
      <c r="C16983"/>
      <c r="D16983"/>
    </row>
    <row r="16984" spans="1:4" x14ac:dyDescent="0.25">
      <c r="A16984"/>
      <c r="B16984"/>
      <c r="C16984"/>
      <c r="D16984"/>
    </row>
    <row r="16985" spans="1:4" x14ac:dyDescent="0.25">
      <c r="A16985"/>
      <c r="B16985"/>
      <c r="C16985"/>
      <c r="D16985"/>
    </row>
    <row r="16986" spans="1:4" x14ac:dyDescent="0.25">
      <c r="A16986"/>
      <c r="B16986"/>
      <c r="C16986"/>
      <c r="D16986"/>
    </row>
    <row r="16987" spans="1:4" x14ac:dyDescent="0.25">
      <c r="A16987"/>
      <c r="B16987"/>
      <c r="C16987"/>
      <c r="D16987"/>
    </row>
    <row r="16988" spans="1:4" x14ac:dyDescent="0.25">
      <c r="A16988"/>
      <c r="B16988"/>
      <c r="C16988"/>
      <c r="D16988"/>
    </row>
    <row r="16989" spans="1:4" x14ac:dyDescent="0.25">
      <c r="A16989"/>
      <c r="B16989"/>
      <c r="C16989"/>
      <c r="D16989"/>
    </row>
    <row r="16990" spans="1:4" x14ac:dyDescent="0.25">
      <c r="A16990"/>
      <c r="B16990"/>
      <c r="C16990"/>
      <c r="D16990"/>
    </row>
    <row r="16991" spans="1:4" x14ac:dyDescent="0.25">
      <c r="A16991"/>
      <c r="B16991"/>
      <c r="C16991"/>
      <c r="D16991"/>
    </row>
    <row r="16992" spans="1:4" x14ac:dyDescent="0.25">
      <c r="A16992"/>
      <c r="B16992"/>
      <c r="C16992"/>
      <c r="D16992"/>
    </row>
    <row r="16993" spans="1:4" x14ac:dyDescent="0.25">
      <c r="A16993"/>
      <c r="B16993"/>
      <c r="C16993"/>
      <c r="D16993"/>
    </row>
    <row r="16994" spans="1:4" x14ac:dyDescent="0.25">
      <c r="A16994"/>
      <c r="B16994"/>
      <c r="C16994"/>
      <c r="D16994"/>
    </row>
    <row r="16995" spans="1:4" x14ac:dyDescent="0.25">
      <c r="A16995"/>
      <c r="B16995"/>
      <c r="C16995"/>
      <c r="D16995"/>
    </row>
    <row r="16996" spans="1:4" x14ac:dyDescent="0.25">
      <c r="A16996"/>
      <c r="B16996"/>
      <c r="C16996"/>
      <c r="D16996"/>
    </row>
    <row r="16997" spans="1:4" x14ac:dyDescent="0.25">
      <c r="A16997"/>
      <c r="B16997"/>
      <c r="C16997"/>
      <c r="D16997"/>
    </row>
    <row r="16998" spans="1:4" x14ac:dyDescent="0.25">
      <c r="A16998"/>
      <c r="B16998"/>
      <c r="C16998"/>
      <c r="D16998"/>
    </row>
    <row r="16999" spans="1:4" x14ac:dyDescent="0.25">
      <c r="A16999"/>
      <c r="B16999"/>
      <c r="C16999"/>
      <c r="D16999"/>
    </row>
    <row r="17000" spans="1:4" x14ac:dyDescent="0.25">
      <c r="A17000"/>
      <c r="B17000"/>
      <c r="C17000"/>
      <c r="D17000"/>
    </row>
    <row r="17001" spans="1:4" x14ac:dyDescent="0.25">
      <c r="A17001"/>
      <c r="B17001"/>
      <c r="C17001"/>
      <c r="D17001"/>
    </row>
    <row r="17002" spans="1:4" x14ac:dyDescent="0.25">
      <c r="A17002"/>
      <c r="B17002"/>
      <c r="C17002"/>
      <c r="D17002"/>
    </row>
    <row r="17003" spans="1:4" x14ac:dyDescent="0.25">
      <c r="A17003"/>
      <c r="B17003"/>
      <c r="C17003"/>
      <c r="D17003"/>
    </row>
    <row r="17004" spans="1:4" x14ac:dyDescent="0.25">
      <c r="A17004"/>
      <c r="B17004"/>
      <c r="C17004"/>
      <c r="D17004"/>
    </row>
    <row r="17005" spans="1:4" x14ac:dyDescent="0.25">
      <c r="A17005"/>
      <c r="B17005"/>
      <c r="C17005"/>
      <c r="D17005"/>
    </row>
    <row r="17006" spans="1:4" x14ac:dyDescent="0.25">
      <c r="A17006"/>
      <c r="B17006"/>
      <c r="C17006"/>
      <c r="D17006"/>
    </row>
    <row r="17007" spans="1:4" x14ac:dyDescent="0.25">
      <c r="A17007"/>
      <c r="B17007"/>
      <c r="C17007"/>
      <c r="D17007"/>
    </row>
    <row r="17008" spans="1:4" x14ac:dyDescent="0.25">
      <c r="A17008"/>
      <c r="B17008"/>
      <c r="C17008"/>
      <c r="D17008"/>
    </row>
    <row r="17009" spans="1:4" x14ac:dyDescent="0.25">
      <c r="A17009"/>
      <c r="B17009"/>
      <c r="C17009"/>
      <c r="D17009"/>
    </row>
    <row r="17010" spans="1:4" x14ac:dyDescent="0.25">
      <c r="A17010"/>
      <c r="B17010"/>
      <c r="C17010"/>
      <c r="D17010"/>
    </row>
    <row r="17011" spans="1:4" x14ac:dyDescent="0.25">
      <c r="A17011"/>
      <c r="B17011"/>
      <c r="C17011"/>
      <c r="D17011"/>
    </row>
    <row r="17012" spans="1:4" x14ac:dyDescent="0.25">
      <c r="A17012"/>
      <c r="B17012"/>
      <c r="C17012"/>
      <c r="D17012"/>
    </row>
    <row r="17013" spans="1:4" x14ac:dyDescent="0.25">
      <c r="A17013"/>
      <c r="B17013"/>
      <c r="C17013"/>
      <c r="D17013"/>
    </row>
    <row r="17014" spans="1:4" x14ac:dyDescent="0.25">
      <c r="A17014"/>
      <c r="B17014"/>
      <c r="C17014"/>
      <c r="D17014"/>
    </row>
    <row r="17015" spans="1:4" x14ac:dyDescent="0.25">
      <c r="A17015"/>
      <c r="B17015"/>
      <c r="C17015"/>
      <c r="D17015"/>
    </row>
    <row r="17016" spans="1:4" x14ac:dyDescent="0.25">
      <c r="A17016"/>
      <c r="B17016"/>
      <c r="C17016"/>
      <c r="D17016"/>
    </row>
    <row r="17017" spans="1:4" x14ac:dyDescent="0.25">
      <c r="A17017"/>
      <c r="B17017"/>
      <c r="C17017"/>
      <c r="D17017"/>
    </row>
    <row r="17018" spans="1:4" x14ac:dyDescent="0.25">
      <c r="A17018"/>
      <c r="B17018"/>
      <c r="C17018"/>
      <c r="D17018"/>
    </row>
    <row r="17019" spans="1:4" x14ac:dyDescent="0.25">
      <c r="A17019"/>
      <c r="B17019"/>
      <c r="C17019"/>
      <c r="D17019"/>
    </row>
    <row r="17020" spans="1:4" x14ac:dyDescent="0.25">
      <c r="A17020"/>
      <c r="B17020"/>
      <c r="C17020"/>
      <c r="D17020"/>
    </row>
    <row r="17021" spans="1:4" x14ac:dyDescent="0.25">
      <c r="A17021"/>
      <c r="B17021"/>
      <c r="C17021"/>
      <c r="D17021"/>
    </row>
    <row r="17022" spans="1:4" x14ac:dyDescent="0.25">
      <c r="A17022"/>
      <c r="B17022"/>
      <c r="C17022"/>
      <c r="D17022"/>
    </row>
    <row r="17023" spans="1:4" x14ac:dyDescent="0.25">
      <c r="A17023"/>
      <c r="B17023"/>
      <c r="C17023"/>
      <c r="D17023"/>
    </row>
    <row r="17024" spans="1:4" x14ac:dyDescent="0.25">
      <c r="A17024"/>
      <c r="B17024"/>
      <c r="C17024"/>
      <c r="D17024"/>
    </row>
    <row r="17025" spans="1:4" x14ac:dyDescent="0.25">
      <c r="A17025"/>
      <c r="B17025"/>
      <c r="C17025"/>
      <c r="D17025"/>
    </row>
    <row r="17026" spans="1:4" x14ac:dyDescent="0.25">
      <c r="A17026"/>
      <c r="B17026"/>
      <c r="C17026"/>
      <c r="D17026"/>
    </row>
    <row r="17027" spans="1:4" x14ac:dyDescent="0.25">
      <c r="A17027"/>
      <c r="B17027"/>
      <c r="C17027"/>
      <c r="D17027"/>
    </row>
    <row r="17028" spans="1:4" x14ac:dyDescent="0.25">
      <c r="A17028"/>
      <c r="B17028"/>
      <c r="C17028"/>
      <c r="D17028"/>
    </row>
    <row r="17029" spans="1:4" x14ac:dyDescent="0.25">
      <c r="A17029"/>
      <c r="B17029"/>
      <c r="C17029"/>
      <c r="D17029"/>
    </row>
    <row r="17030" spans="1:4" x14ac:dyDescent="0.25">
      <c r="A17030"/>
      <c r="B17030"/>
      <c r="C17030"/>
      <c r="D17030"/>
    </row>
    <row r="17031" spans="1:4" x14ac:dyDescent="0.25">
      <c r="A17031"/>
      <c r="B17031"/>
      <c r="C17031"/>
      <c r="D17031"/>
    </row>
    <row r="17032" spans="1:4" x14ac:dyDescent="0.25">
      <c r="A17032"/>
      <c r="B17032"/>
      <c r="C17032"/>
      <c r="D17032"/>
    </row>
    <row r="17033" spans="1:4" x14ac:dyDescent="0.25">
      <c r="A17033"/>
      <c r="B17033"/>
      <c r="C17033"/>
      <c r="D17033"/>
    </row>
    <row r="17034" spans="1:4" x14ac:dyDescent="0.25">
      <c r="A17034"/>
      <c r="B17034"/>
      <c r="C17034"/>
      <c r="D17034"/>
    </row>
    <row r="17035" spans="1:4" x14ac:dyDescent="0.25">
      <c r="A17035"/>
      <c r="B17035"/>
      <c r="C17035"/>
      <c r="D17035"/>
    </row>
    <row r="17036" spans="1:4" x14ac:dyDescent="0.25">
      <c r="A17036"/>
      <c r="B17036"/>
      <c r="C17036"/>
      <c r="D17036"/>
    </row>
    <row r="17037" spans="1:4" x14ac:dyDescent="0.25">
      <c r="A17037"/>
      <c r="B17037"/>
      <c r="C17037"/>
      <c r="D17037"/>
    </row>
    <row r="17038" spans="1:4" x14ac:dyDescent="0.25">
      <c r="A17038"/>
      <c r="B17038"/>
      <c r="C17038"/>
      <c r="D17038"/>
    </row>
    <row r="17039" spans="1:4" x14ac:dyDescent="0.25">
      <c r="A17039"/>
      <c r="B17039"/>
      <c r="C17039"/>
      <c r="D17039"/>
    </row>
    <row r="17040" spans="1:4" x14ac:dyDescent="0.25">
      <c r="A17040"/>
      <c r="B17040"/>
      <c r="C17040"/>
      <c r="D17040"/>
    </row>
    <row r="17041" spans="1:4" x14ac:dyDescent="0.25">
      <c r="A17041"/>
      <c r="B17041"/>
      <c r="C17041"/>
      <c r="D17041"/>
    </row>
    <row r="17042" spans="1:4" x14ac:dyDescent="0.25">
      <c r="A17042"/>
      <c r="B17042"/>
      <c r="C17042"/>
      <c r="D17042"/>
    </row>
    <row r="17043" spans="1:4" x14ac:dyDescent="0.25">
      <c r="A17043"/>
      <c r="B17043"/>
      <c r="C17043"/>
      <c r="D17043"/>
    </row>
    <row r="17044" spans="1:4" x14ac:dyDescent="0.25">
      <c r="A17044"/>
      <c r="B17044"/>
      <c r="C17044"/>
      <c r="D17044"/>
    </row>
    <row r="17045" spans="1:4" x14ac:dyDescent="0.25">
      <c r="A17045"/>
      <c r="B17045"/>
      <c r="C17045"/>
      <c r="D17045"/>
    </row>
    <row r="17046" spans="1:4" x14ac:dyDescent="0.25">
      <c r="A17046"/>
      <c r="B17046"/>
      <c r="C17046"/>
      <c r="D17046"/>
    </row>
    <row r="17047" spans="1:4" x14ac:dyDescent="0.25">
      <c r="A17047"/>
      <c r="B17047"/>
      <c r="C17047"/>
      <c r="D17047"/>
    </row>
    <row r="17048" spans="1:4" x14ac:dyDescent="0.25">
      <c r="A17048"/>
      <c r="B17048"/>
      <c r="C17048"/>
      <c r="D17048"/>
    </row>
    <row r="17049" spans="1:4" x14ac:dyDescent="0.25">
      <c r="A17049"/>
      <c r="B17049"/>
      <c r="C17049"/>
      <c r="D17049"/>
    </row>
    <row r="17050" spans="1:4" x14ac:dyDescent="0.25">
      <c r="A17050"/>
      <c r="B17050"/>
      <c r="C17050"/>
      <c r="D17050"/>
    </row>
    <row r="17051" spans="1:4" x14ac:dyDescent="0.25">
      <c r="A17051"/>
      <c r="B17051"/>
      <c r="C17051"/>
      <c r="D17051"/>
    </row>
    <row r="17052" spans="1:4" x14ac:dyDescent="0.25">
      <c r="A17052"/>
      <c r="B17052"/>
      <c r="C17052"/>
      <c r="D17052"/>
    </row>
    <row r="17053" spans="1:4" x14ac:dyDescent="0.25">
      <c r="A17053"/>
      <c r="B17053"/>
      <c r="C17053"/>
      <c r="D17053"/>
    </row>
    <row r="17054" spans="1:4" x14ac:dyDescent="0.25">
      <c r="A17054"/>
      <c r="B17054"/>
      <c r="C17054"/>
      <c r="D17054"/>
    </row>
    <row r="17055" spans="1:4" x14ac:dyDescent="0.25">
      <c r="A17055"/>
      <c r="B17055"/>
      <c r="C17055"/>
      <c r="D17055"/>
    </row>
    <row r="17056" spans="1:4" x14ac:dyDescent="0.25">
      <c r="A17056"/>
      <c r="B17056"/>
      <c r="C17056"/>
      <c r="D17056"/>
    </row>
    <row r="17057" spans="1:4" x14ac:dyDescent="0.25">
      <c r="A17057"/>
      <c r="B17057"/>
      <c r="C17057"/>
      <c r="D17057"/>
    </row>
    <row r="17058" spans="1:4" x14ac:dyDescent="0.25">
      <c r="A17058"/>
      <c r="B17058"/>
      <c r="C17058"/>
      <c r="D17058"/>
    </row>
    <row r="17059" spans="1:4" x14ac:dyDescent="0.25">
      <c r="A17059"/>
      <c r="B17059"/>
      <c r="C17059"/>
      <c r="D17059"/>
    </row>
    <row r="17060" spans="1:4" x14ac:dyDescent="0.25">
      <c r="A17060"/>
      <c r="B17060"/>
      <c r="C17060"/>
      <c r="D17060"/>
    </row>
    <row r="17061" spans="1:4" x14ac:dyDescent="0.25">
      <c r="A17061"/>
      <c r="B17061"/>
      <c r="C17061"/>
      <c r="D17061"/>
    </row>
    <row r="17062" spans="1:4" x14ac:dyDescent="0.25">
      <c r="A17062"/>
      <c r="B17062"/>
      <c r="C17062"/>
      <c r="D17062"/>
    </row>
    <row r="17063" spans="1:4" x14ac:dyDescent="0.25">
      <c r="A17063"/>
      <c r="B17063"/>
      <c r="C17063"/>
      <c r="D17063"/>
    </row>
    <row r="17064" spans="1:4" x14ac:dyDescent="0.25">
      <c r="A17064"/>
      <c r="B17064"/>
      <c r="C17064"/>
      <c r="D17064"/>
    </row>
    <row r="17065" spans="1:4" x14ac:dyDescent="0.25">
      <c r="A17065"/>
      <c r="B17065"/>
      <c r="C17065"/>
      <c r="D17065"/>
    </row>
    <row r="17066" spans="1:4" x14ac:dyDescent="0.25">
      <c r="A17066"/>
      <c r="B17066"/>
      <c r="C17066"/>
      <c r="D17066"/>
    </row>
    <row r="17067" spans="1:4" x14ac:dyDescent="0.25">
      <c r="A17067"/>
      <c r="B17067"/>
      <c r="C17067"/>
      <c r="D17067"/>
    </row>
    <row r="17068" spans="1:4" x14ac:dyDescent="0.25">
      <c r="A17068"/>
      <c r="B17068"/>
      <c r="C17068"/>
      <c r="D17068"/>
    </row>
    <row r="17069" spans="1:4" x14ac:dyDescent="0.25">
      <c r="A17069"/>
      <c r="B17069"/>
      <c r="C17069"/>
      <c r="D17069"/>
    </row>
    <row r="17070" spans="1:4" x14ac:dyDescent="0.25">
      <c r="A17070"/>
      <c r="B17070"/>
      <c r="C17070"/>
      <c r="D17070"/>
    </row>
    <row r="17071" spans="1:4" x14ac:dyDescent="0.25">
      <c r="A17071"/>
      <c r="B17071"/>
      <c r="C17071"/>
      <c r="D17071"/>
    </row>
    <row r="17072" spans="1:4" x14ac:dyDescent="0.25">
      <c r="A17072"/>
      <c r="B17072"/>
      <c r="C17072"/>
      <c r="D17072"/>
    </row>
    <row r="17073" spans="1:4" x14ac:dyDescent="0.25">
      <c r="A17073"/>
      <c r="B17073"/>
      <c r="C17073"/>
      <c r="D17073"/>
    </row>
    <row r="17074" spans="1:4" x14ac:dyDescent="0.25">
      <c r="A17074"/>
      <c r="B17074"/>
      <c r="C17074"/>
      <c r="D17074"/>
    </row>
    <row r="17075" spans="1:4" x14ac:dyDescent="0.25">
      <c r="A17075"/>
      <c r="B17075"/>
      <c r="C17075"/>
      <c r="D17075"/>
    </row>
    <row r="17076" spans="1:4" x14ac:dyDescent="0.25">
      <c r="A17076"/>
      <c r="B17076"/>
      <c r="C17076"/>
      <c r="D17076"/>
    </row>
    <row r="17077" spans="1:4" x14ac:dyDescent="0.25">
      <c r="A17077"/>
      <c r="B17077"/>
      <c r="C17077"/>
      <c r="D17077"/>
    </row>
    <row r="17078" spans="1:4" x14ac:dyDescent="0.25">
      <c r="A17078"/>
      <c r="B17078"/>
      <c r="C17078"/>
      <c r="D17078"/>
    </row>
    <row r="17079" spans="1:4" x14ac:dyDescent="0.25">
      <c r="A17079"/>
      <c r="B17079"/>
      <c r="C17079"/>
      <c r="D17079"/>
    </row>
    <row r="17080" spans="1:4" x14ac:dyDescent="0.25">
      <c r="A17080"/>
      <c r="B17080"/>
      <c r="C17080"/>
      <c r="D17080"/>
    </row>
    <row r="17081" spans="1:4" x14ac:dyDescent="0.25">
      <c r="A17081"/>
      <c r="B17081"/>
      <c r="C17081"/>
      <c r="D17081"/>
    </row>
    <row r="17082" spans="1:4" x14ac:dyDescent="0.25">
      <c r="A17082"/>
      <c r="B17082"/>
      <c r="C17082"/>
      <c r="D17082"/>
    </row>
    <row r="17083" spans="1:4" x14ac:dyDescent="0.25">
      <c r="A17083"/>
      <c r="B17083"/>
      <c r="C17083"/>
      <c r="D17083"/>
    </row>
    <row r="17084" spans="1:4" x14ac:dyDescent="0.25">
      <c r="A17084"/>
      <c r="B17084"/>
      <c r="C17084"/>
      <c r="D17084"/>
    </row>
    <row r="17085" spans="1:4" x14ac:dyDescent="0.25">
      <c r="A17085"/>
      <c r="B17085"/>
      <c r="C17085"/>
      <c r="D17085"/>
    </row>
    <row r="17086" spans="1:4" x14ac:dyDescent="0.25">
      <c r="A17086"/>
      <c r="B17086"/>
      <c r="C17086"/>
      <c r="D17086"/>
    </row>
    <row r="17087" spans="1:4" x14ac:dyDescent="0.25">
      <c r="A17087"/>
      <c r="B17087"/>
      <c r="C17087"/>
      <c r="D17087"/>
    </row>
    <row r="17088" spans="1:4" x14ac:dyDescent="0.25">
      <c r="A17088"/>
      <c r="B17088"/>
      <c r="C17088"/>
      <c r="D17088"/>
    </row>
    <row r="17089" spans="1:4" x14ac:dyDescent="0.25">
      <c r="A17089"/>
      <c r="B17089"/>
      <c r="C17089"/>
      <c r="D17089"/>
    </row>
    <row r="17090" spans="1:4" x14ac:dyDescent="0.25">
      <c r="A17090"/>
      <c r="B17090"/>
      <c r="C17090"/>
      <c r="D17090"/>
    </row>
    <row r="17091" spans="1:4" x14ac:dyDescent="0.25">
      <c r="A17091"/>
      <c r="B17091"/>
      <c r="C17091"/>
      <c r="D17091"/>
    </row>
    <row r="17092" spans="1:4" x14ac:dyDescent="0.25">
      <c r="A17092"/>
      <c r="B17092"/>
      <c r="C17092"/>
      <c r="D17092"/>
    </row>
    <row r="17093" spans="1:4" x14ac:dyDescent="0.25">
      <c r="A17093"/>
      <c r="B17093"/>
      <c r="C17093"/>
      <c r="D17093"/>
    </row>
    <row r="17094" spans="1:4" x14ac:dyDescent="0.25">
      <c r="A17094"/>
      <c r="B17094"/>
      <c r="C17094"/>
      <c r="D17094"/>
    </row>
    <row r="17095" spans="1:4" x14ac:dyDescent="0.25">
      <c r="A17095"/>
      <c r="B17095"/>
      <c r="C17095"/>
      <c r="D17095"/>
    </row>
    <row r="17096" spans="1:4" x14ac:dyDescent="0.25">
      <c r="A17096"/>
      <c r="B17096"/>
      <c r="C17096"/>
      <c r="D17096"/>
    </row>
    <row r="17097" spans="1:4" x14ac:dyDescent="0.25">
      <c r="A17097"/>
      <c r="B17097"/>
      <c r="C17097"/>
      <c r="D17097"/>
    </row>
    <row r="17098" spans="1:4" x14ac:dyDescent="0.25">
      <c r="A17098"/>
      <c r="B17098"/>
      <c r="C17098"/>
      <c r="D17098"/>
    </row>
    <row r="17099" spans="1:4" x14ac:dyDescent="0.25">
      <c r="A17099"/>
      <c r="B17099"/>
      <c r="C17099"/>
      <c r="D17099"/>
    </row>
    <row r="17100" spans="1:4" x14ac:dyDescent="0.25">
      <c r="A17100"/>
      <c r="B17100"/>
      <c r="C17100"/>
      <c r="D17100"/>
    </row>
    <row r="17101" spans="1:4" x14ac:dyDescent="0.25">
      <c r="A17101"/>
      <c r="B17101"/>
      <c r="C17101"/>
      <c r="D17101"/>
    </row>
    <row r="17102" spans="1:4" x14ac:dyDescent="0.25">
      <c r="A17102"/>
      <c r="B17102"/>
      <c r="C17102"/>
      <c r="D17102"/>
    </row>
    <row r="17103" spans="1:4" x14ac:dyDescent="0.25">
      <c r="A17103"/>
      <c r="B17103"/>
      <c r="C17103"/>
      <c r="D17103"/>
    </row>
    <row r="17104" spans="1:4" x14ac:dyDescent="0.25">
      <c r="A17104"/>
      <c r="B17104"/>
      <c r="C17104"/>
      <c r="D17104"/>
    </row>
    <row r="17105" spans="1:4" x14ac:dyDescent="0.25">
      <c r="A17105"/>
      <c r="B17105"/>
      <c r="C17105"/>
      <c r="D17105"/>
    </row>
    <row r="17106" spans="1:4" x14ac:dyDescent="0.25">
      <c r="A17106"/>
      <c r="B17106"/>
      <c r="C17106"/>
      <c r="D17106"/>
    </row>
    <row r="17107" spans="1:4" x14ac:dyDescent="0.25">
      <c r="A17107"/>
      <c r="B17107"/>
      <c r="C17107"/>
      <c r="D17107"/>
    </row>
    <row r="17108" spans="1:4" x14ac:dyDescent="0.25">
      <c r="A17108"/>
      <c r="B17108"/>
      <c r="C17108"/>
      <c r="D17108"/>
    </row>
    <row r="17109" spans="1:4" x14ac:dyDescent="0.25">
      <c r="A17109"/>
      <c r="B17109"/>
      <c r="C17109"/>
      <c r="D17109"/>
    </row>
    <row r="17110" spans="1:4" x14ac:dyDescent="0.25">
      <c r="A17110"/>
      <c r="B17110"/>
      <c r="C17110"/>
      <c r="D17110"/>
    </row>
    <row r="17111" spans="1:4" x14ac:dyDescent="0.25">
      <c r="A17111"/>
      <c r="B17111"/>
      <c r="C17111"/>
      <c r="D17111"/>
    </row>
    <row r="17112" spans="1:4" x14ac:dyDescent="0.25">
      <c r="A17112"/>
      <c r="B17112"/>
      <c r="C17112"/>
      <c r="D17112"/>
    </row>
    <row r="17113" spans="1:4" x14ac:dyDescent="0.25">
      <c r="A17113"/>
      <c r="B17113"/>
      <c r="C17113"/>
      <c r="D17113"/>
    </row>
    <row r="17114" spans="1:4" x14ac:dyDescent="0.25">
      <c r="A17114"/>
      <c r="B17114"/>
      <c r="C17114"/>
      <c r="D17114"/>
    </row>
    <row r="17115" spans="1:4" x14ac:dyDescent="0.25">
      <c r="A17115"/>
      <c r="B17115"/>
      <c r="C17115"/>
      <c r="D17115"/>
    </row>
    <row r="17116" spans="1:4" x14ac:dyDescent="0.25">
      <c r="A17116"/>
      <c r="B17116"/>
      <c r="C17116"/>
      <c r="D17116"/>
    </row>
    <row r="17117" spans="1:4" x14ac:dyDescent="0.25">
      <c r="A17117"/>
      <c r="B17117"/>
      <c r="C17117"/>
      <c r="D17117"/>
    </row>
    <row r="17118" spans="1:4" x14ac:dyDescent="0.25">
      <c r="A17118"/>
      <c r="B17118"/>
      <c r="C17118"/>
      <c r="D17118"/>
    </row>
    <row r="17119" spans="1:4" x14ac:dyDescent="0.25">
      <c r="A17119"/>
      <c r="B17119"/>
      <c r="C17119"/>
      <c r="D17119"/>
    </row>
    <row r="17120" spans="1:4" x14ac:dyDescent="0.25">
      <c r="A17120"/>
      <c r="B17120"/>
      <c r="C17120"/>
      <c r="D17120"/>
    </row>
    <row r="17121" spans="1:4" x14ac:dyDescent="0.25">
      <c r="A17121"/>
      <c r="B17121"/>
      <c r="C17121"/>
      <c r="D17121"/>
    </row>
    <row r="17122" spans="1:4" x14ac:dyDescent="0.25">
      <c r="A17122"/>
      <c r="B17122"/>
      <c r="C17122"/>
      <c r="D17122"/>
    </row>
    <row r="17123" spans="1:4" x14ac:dyDescent="0.25">
      <c r="A17123"/>
      <c r="B17123"/>
      <c r="C17123"/>
      <c r="D17123"/>
    </row>
    <row r="17124" spans="1:4" x14ac:dyDescent="0.25">
      <c r="A17124"/>
      <c r="B17124"/>
      <c r="C17124"/>
      <c r="D17124"/>
    </row>
    <row r="17125" spans="1:4" x14ac:dyDescent="0.25">
      <c r="A17125"/>
      <c r="B17125"/>
      <c r="C17125"/>
      <c r="D17125"/>
    </row>
    <row r="17126" spans="1:4" x14ac:dyDescent="0.25">
      <c r="A17126"/>
      <c r="B17126"/>
      <c r="C17126"/>
      <c r="D17126"/>
    </row>
    <row r="17127" spans="1:4" x14ac:dyDescent="0.25">
      <c r="A17127"/>
      <c r="B17127"/>
      <c r="C17127"/>
      <c r="D17127"/>
    </row>
    <row r="17128" spans="1:4" x14ac:dyDescent="0.25">
      <c r="A17128"/>
      <c r="B17128"/>
      <c r="C17128"/>
      <c r="D17128"/>
    </row>
    <row r="17129" spans="1:4" x14ac:dyDescent="0.25">
      <c r="A17129"/>
      <c r="B17129"/>
      <c r="C17129"/>
      <c r="D17129"/>
    </row>
    <row r="17130" spans="1:4" x14ac:dyDescent="0.25">
      <c r="A17130"/>
      <c r="B17130"/>
      <c r="C17130"/>
      <c r="D17130"/>
    </row>
    <row r="17131" spans="1:4" x14ac:dyDescent="0.25">
      <c r="A17131"/>
      <c r="B17131"/>
      <c r="C17131"/>
      <c r="D17131"/>
    </row>
    <row r="17132" spans="1:4" x14ac:dyDescent="0.25">
      <c r="A17132"/>
      <c r="B17132"/>
      <c r="C17132"/>
      <c r="D17132"/>
    </row>
    <row r="17133" spans="1:4" x14ac:dyDescent="0.25">
      <c r="A17133"/>
      <c r="B17133"/>
      <c r="C17133"/>
      <c r="D17133"/>
    </row>
    <row r="17134" spans="1:4" x14ac:dyDescent="0.25">
      <c r="A17134"/>
      <c r="B17134"/>
      <c r="C17134"/>
      <c r="D17134"/>
    </row>
    <row r="17135" spans="1:4" x14ac:dyDescent="0.25">
      <c r="A17135"/>
      <c r="B17135"/>
      <c r="C17135"/>
      <c r="D17135"/>
    </row>
    <row r="17136" spans="1:4" x14ac:dyDescent="0.25">
      <c r="A17136"/>
      <c r="B17136"/>
      <c r="C17136"/>
      <c r="D17136"/>
    </row>
    <row r="17137" spans="1:4" x14ac:dyDescent="0.25">
      <c r="A17137"/>
      <c r="B17137"/>
      <c r="C17137"/>
      <c r="D17137"/>
    </row>
    <row r="17138" spans="1:4" x14ac:dyDescent="0.25">
      <c r="A17138"/>
      <c r="B17138"/>
      <c r="C17138"/>
      <c r="D17138"/>
    </row>
    <row r="17139" spans="1:4" x14ac:dyDescent="0.25">
      <c r="A17139"/>
      <c r="B17139"/>
      <c r="C17139"/>
      <c r="D17139"/>
    </row>
    <row r="17140" spans="1:4" x14ac:dyDescent="0.25">
      <c r="A17140"/>
      <c r="B17140"/>
      <c r="C17140"/>
      <c r="D17140"/>
    </row>
    <row r="17141" spans="1:4" x14ac:dyDescent="0.25">
      <c r="A17141"/>
      <c r="B17141"/>
      <c r="C17141"/>
      <c r="D17141"/>
    </row>
    <row r="17142" spans="1:4" x14ac:dyDescent="0.25">
      <c r="A17142"/>
      <c r="B17142"/>
      <c r="C17142"/>
      <c r="D17142"/>
    </row>
    <row r="17143" spans="1:4" x14ac:dyDescent="0.25">
      <c r="A17143"/>
      <c r="B17143"/>
      <c r="C17143"/>
      <c r="D17143"/>
    </row>
    <row r="17144" spans="1:4" x14ac:dyDescent="0.25">
      <c r="A17144"/>
      <c r="B17144"/>
      <c r="C17144"/>
      <c r="D17144"/>
    </row>
    <row r="17145" spans="1:4" x14ac:dyDescent="0.25">
      <c r="A17145"/>
      <c r="B17145"/>
      <c r="C17145"/>
      <c r="D17145"/>
    </row>
    <row r="17146" spans="1:4" x14ac:dyDescent="0.25">
      <c r="A17146"/>
      <c r="B17146"/>
      <c r="C17146"/>
      <c r="D17146"/>
    </row>
    <row r="17147" spans="1:4" x14ac:dyDescent="0.25">
      <c r="A17147"/>
      <c r="B17147"/>
      <c r="C17147"/>
      <c r="D17147"/>
    </row>
    <row r="17148" spans="1:4" x14ac:dyDescent="0.25">
      <c r="A17148"/>
      <c r="B17148"/>
      <c r="C17148"/>
      <c r="D17148"/>
    </row>
    <row r="17149" spans="1:4" x14ac:dyDescent="0.25">
      <c r="A17149"/>
      <c r="B17149"/>
      <c r="C17149"/>
      <c r="D17149"/>
    </row>
    <row r="17150" spans="1:4" x14ac:dyDescent="0.25">
      <c r="A17150"/>
      <c r="B17150"/>
      <c r="C17150"/>
      <c r="D17150"/>
    </row>
    <row r="17151" spans="1:4" x14ac:dyDescent="0.25">
      <c r="A17151"/>
      <c r="B17151"/>
      <c r="C17151"/>
      <c r="D17151"/>
    </row>
    <row r="17152" spans="1:4" x14ac:dyDescent="0.25">
      <c r="A17152"/>
      <c r="B17152"/>
      <c r="C17152"/>
      <c r="D17152"/>
    </row>
    <row r="17153" spans="1:4" x14ac:dyDescent="0.25">
      <c r="A17153"/>
      <c r="B17153"/>
      <c r="C17153"/>
      <c r="D17153"/>
    </row>
    <row r="17154" spans="1:4" x14ac:dyDescent="0.25">
      <c r="A17154"/>
      <c r="B17154"/>
      <c r="C17154"/>
      <c r="D17154"/>
    </row>
    <row r="17155" spans="1:4" x14ac:dyDescent="0.25">
      <c r="A17155"/>
      <c r="B17155"/>
      <c r="C17155"/>
      <c r="D17155"/>
    </row>
    <row r="17156" spans="1:4" x14ac:dyDescent="0.25">
      <c r="A17156"/>
      <c r="B17156"/>
      <c r="C17156"/>
      <c r="D17156"/>
    </row>
    <row r="17157" spans="1:4" x14ac:dyDescent="0.25">
      <c r="A17157"/>
      <c r="B17157"/>
      <c r="C17157"/>
      <c r="D17157"/>
    </row>
    <row r="17158" spans="1:4" x14ac:dyDescent="0.25">
      <c r="A17158"/>
      <c r="B17158"/>
      <c r="C17158"/>
      <c r="D17158"/>
    </row>
    <row r="17159" spans="1:4" x14ac:dyDescent="0.25">
      <c r="A17159"/>
      <c r="B17159"/>
      <c r="C17159"/>
      <c r="D17159"/>
    </row>
    <row r="17160" spans="1:4" x14ac:dyDescent="0.25">
      <c r="A17160"/>
      <c r="B17160"/>
      <c r="C17160"/>
      <c r="D17160"/>
    </row>
    <row r="17161" spans="1:4" x14ac:dyDescent="0.25">
      <c r="A17161"/>
      <c r="B17161"/>
      <c r="C17161"/>
      <c r="D17161"/>
    </row>
    <row r="17162" spans="1:4" x14ac:dyDescent="0.25">
      <c r="A17162"/>
      <c r="B17162"/>
      <c r="C17162"/>
      <c r="D17162"/>
    </row>
    <row r="17163" spans="1:4" x14ac:dyDescent="0.25">
      <c r="A17163"/>
      <c r="B17163"/>
      <c r="C17163"/>
      <c r="D17163"/>
    </row>
    <row r="17164" spans="1:4" x14ac:dyDescent="0.25">
      <c r="A17164"/>
      <c r="B17164"/>
      <c r="C17164"/>
      <c r="D17164"/>
    </row>
    <row r="17165" spans="1:4" x14ac:dyDescent="0.25">
      <c r="A17165"/>
      <c r="B17165"/>
      <c r="C17165"/>
      <c r="D17165"/>
    </row>
    <row r="17166" spans="1:4" x14ac:dyDescent="0.25">
      <c r="A17166"/>
      <c r="B17166"/>
      <c r="C17166"/>
      <c r="D17166"/>
    </row>
    <row r="17167" spans="1:4" x14ac:dyDescent="0.25">
      <c r="A17167"/>
      <c r="B17167"/>
      <c r="C17167"/>
      <c r="D17167"/>
    </row>
    <row r="17168" spans="1:4" x14ac:dyDescent="0.25">
      <c r="A17168"/>
      <c r="B17168"/>
      <c r="C17168"/>
      <c r="D17168"/>
    </row>
    <row r="17169" spans="1:4" x14ac:dyDescent="0.25">
      <c r="A17169"/>
      <c r="B17169"/>
      <c r="C17169"/>
      <c r="D17169"/>
    </row>
    <row r="17170" spans="1:4" x14ac:dyDescent="0.25">
      <c r="A17170"/>
      <c r="B17170"/>
      <c r="C17170"/>
      <c r="D17170"/>
    </row>
    <row r="17171" spans="1:4" x14ac:dyDescent="0.25">
      <c r="A17171"/>
      <c r="B17171"/>
      <c r="C17171"/>
      <c r="D17171"/>
    </row>
    <row r="17172" spans="1:4" x14ac:dyDescent="0.25">
      <c r="A17172"/>
      <c r="B17172"/>
      <c r="C17172"/>
      <c r="D17172"/>
    </row>
    <row r="17173" spans="1:4" x14ac:dyDescent="0.25">
      <c r="A17173"/>
      <c r="B17173"/>
      <c r="C17173"/>
      <c r="D17173"/>
    </row>
    <row r="17174" spans="1:4" x14ac:dyDescent="0.25">
      <c r="A17174"/>
      <c r="B17174"/>
      <c r="C17174"/>
      <c r="D17174"/>
    </row>
    <row r="17175" spans="1:4" x14ac:dyDescent="0.25">
      <c r="A17175"/>
      <c r="B17175"/>
      <c r="C17175"/>
      <c r="D17175"/>
    </row>
    <row r="17176" spans="1:4" x14ac:dyDescent="0.25">
      <c r="A17176"/>
      <c r="B17176"/>
      <c r="C17176"/>
      <c r="D17176"/>
    </row>
    <row r="17177" spans="1:4" x14ac:dyDescent="0.25">
      <c r="A17177"/>
      <c r="B17177"/>
      <c r="C17177"/>
      <c r="D17177"/>
    </row>
    <row r="17178" spans="1:4" x14ac:dyDescent="0.25">
      <c r="A17178"/>
      <c r="B17178"/>
      <c r="C17178"/>
      <c r="D17178"/>
    </row>
    <row r="17179" spans="1:4" x14ac:dyDescent="0.25">
      <c r="A17179"/>
      <c r="B17179"/>
      <c r="C17179"/>
      <c r="D17179"/>
    </row>
    <row r="17180" spans="1:4" x14ac:dyDescent="0.25">
      <c r="A17180"/>
      <c r="B17180"/>
      <c r="C17180"/>
      <c r="D17180"/>
    </row>
    <row r="17181" spans="1:4" x14ac:dyDescent="0.25">
      <c r="A17181"/>
      <c r="B17181"/>
      <c r="C17181"/>
      <c r="D17181"/>
    </row>
    <row r="17182" spans="1:4" x14ac:dyDescent="0.25">
      <c r="A17182"/>
      <c r="B17182"/>
      <c r="C17182"/>
      <c r="D17182"/>
    </row>
    <row r="17183" spans="1:4" x14ac:dyDescent="0.25">
      <c r="A17183"/>
      <c r="B17183"/>
      <c r="C17183"/>
      <c r="D17183"/>
    </row>
    <row r="17184" spans="1:4" x14ac:dyDescent="0.25">
      <c r="A17184"/>
      <c r="B17184"/>
      <c r="C17184"/>
      <c r="D17184"/>
    </row>
    <row r="17185" spans="1:4" x14ac:dyDescent="0.25">
      <c r="A17185"/>
      <c r="B17185"/>
      <c r="C17185"/>
      <c r="D17185"/>
    </row>
    <row r="17186" spans="1:4" x14ac:dyDescent="0.25">
      <c r="A17186"/>
      <c r="B17186"/>
      <c r="C17186"/>
      <c r="D17186"/>
    </row>
    <row r="17187" spans="1:4" x14ac:dyDescent="0.25">
      <c r="A17187"/>
      <c r="B17187"/>
      <c r="C17187"/>
      <c r="D17187"/>
    </row>
    <row r="17188" spans="1:4" x14ac:dyDescent="0.25">
      <c r="A17188"/>
      <c r="B17188"/>
      <c r="C17188"/>
      <c r="D17188"/>
    </row>
    <row r="17189" spans="1:4" x14ac:dyDescent="0.25">
      <c r="A17189"/>
      <c r="B17189"/>
      <c r="C17189"/>
      <c r="D17189"/>
    </row>
    <row r="17190" spans="1:4" x14ac:dyDescent="0.25">
      <c r="A17190"/>
      <c r="B17190"/>
      <c r="C17190"/>
      <c r="D17190"/>
    </row>
    <row r="17191" spans="1:4" x14ac:dyDescent="0.25">
      <c r="A17191"/>
      <c r="B17191"/>
      <c r="C17191"/>
      <c r="D17191"/>
    </row>
    <row r="17192" spans="1:4" x14ac:dyDescent="0.25">
      <c r="A17192"/>
      <c r="B17192"/>
      <c r="C17192"/>
      <c r="D17192"/>
    </row>
    <row r="17193" spans="1:4" x14ac:dyDescent="0.25">
      <c r="A17193"/>
      <c r="B17193"/>
      <c r="C17193"/>
      <c r="D17193"/>
    </row>
    <row r="17194" spans="1:4" x14ac:dyDescent="0.25">
      <c r="A17194"/>
      <c r="B17194"/>
      <c r="C17194"/>
      <c r="D17194"/>
    </row>
    <row r="17195" spans="1:4" x14ac:dyDescent="0.25">
      <c r="A17195"/>
      <c r="B17195"/>
      <c r="C17195"/>
      <c r="D17195"/>
    </row>
    <row r="17196" spans="1:4" x14ac:dyDescent="0.25">
      <c r="A17196"/>
      <c r="B17196"/>
      <c r="C17196"/>
      <c r="D17196"/>
    </row>
    <row r="17197" spans="1:4" x14ac:dyDescent="0.25">
      <c r="A17197"/>
      <c r="B17197"/>
      <c r="C17197"/>
      <c r="D17197"/>
    </row>
    <row r="17198" spans="1:4" x14ac:dyDescent="0.25">
      <c r="A17198"/>
      <c r="B17198"/>
      <c r="C17198"/>
      <c r="D17198"/>
    </row>
    <row r="17199" spans="1:4" x14ac:dyDescent="0.25">
      <c r="A17199"/>
      <c r="B17199"/>
      <c r="C17199"/>
      <c r="D17199"/>
    </row>
    <row r="17200" spans="1:4" x14ac:dyDescent="0.25">
      <c r="A17200"/>
      <c r="B17200"/>
      <c r="C17200"/>
      <c r="D17200"/>
    </row>
    <row r="17201" spans="1:4" x14ac:dyDescent="0.25">
      <c r="A17201"/>
      <c r="B17201"/>
      <c r="C17201"/>
      <c r="D17201"/>
    </row>
    <row r="17202" spans="1:4" x14ac:dyDescent="0.25">
      <c r="A17202"/>
      <c r="B17202"/>
      <c r="C17202"/>
      <c r="D17202"/>
    </row>
    <row r="17203" spans="1:4" x14ac:dyDescent="0.25">
      <c r="A17203"/>
      <c r="B17203"/>
      <c r="C17203"/>
      <c r="D17203"/>
    </row>
    <row r="17204" spans="1:4" x14ac:dyDescent="0.25">
      <c r="A17204"/>
      <c r="B17204"/>
      <c r="C17204"/>
      <c r="D17204"/>
    </row>
    <row r="17205" spans="1:4" x14ac:dyDescent="0.25">
      <c r="A17205"/>
      <c r="B17205"/>
      <c r="C17205"/>
      <c r="D17205"/>
    </row>
    <row r="17206" spans="1:4" x14ac:dyDescent="0.25">
      <c r="A17206"/>
      <c r="B17206"/>
      <c r="C17206"/>
      <c r="D17206"/>
    </row>
    <row r="17207" spans="1:4" x14ac:dyDescent="0.25">
      <c r="A17207"/>
      <c r="B17207"/>
      <c r="C17207"/>
      <c r="D17207"/>
    </row>
    <row r="17208" spans="1:4" x14ac:dyDescent="0.25">
      <c r="A17208"/>
      <c r="B17208"/>
      <c r="C17208"/>
      <c r="D17208"/>
    </row>
    <row r="17209" spans="1:4" x14ac:dyDescent="0.25">
      <c r="A17209"/>
      <c r="B17209"/>
      <c r="C17209"/>
      <c r="D17209"/>
    </row>
    <row r="17210" spans="1:4" x14ac:dyDescent="0.25">
      <c r="A17210"/>
      <c r="B17210"/>
      <c r="C17210"/>
      <c r="D17210"/>
    </row>
    <row r="17211" spans="1:4" x14ac:dyDescent="0.25">
      <c r="A17211"/>
      <c r="B17211"/>
      <c r="C17211"/>
      <c r="D17211"/>
    </row>
    <row r="17212" spans="1:4" x14ac:dyDescent="0.25">
      <c r="A17212"/>
      <c r="B17212"/>
      <c r="C17212"/>
      <c r="D17212"/>
    </row>
    <row r="17213" spans="1:4" x14ac:dyDescent="0.25">
      <c r="A17213"/>
      <c r="B17213"/>
      <c r="C17213"/>
      <c r="D17213"/>
    </row>
    <row r="17214" spans="1:4" x14ac:dyDescent="0.25">
      <c r="A17214"/>
      <c r="B17214"/>
      <c r="C17214"/>
      <c r="D17214"/>
    </row>
    <row r="17215" spans="1:4" x14ac:dyDescent="0.25">
      <c r="A17215"/>
      <c r="B17215"/>
      <c r="C17215"/>
      <c r="D17215"/>
    </row>
    <row r="17216" spans="1:4" x14ac:dyDescent="0.25">
      <c r="A17216"/>
      <c r="B17216"/>
      <c r="C17216"/>
      <c r="D17216"/>
    </row>
    <row r="17217" spans="1:4" x14ac:dyDescent="0.25">
      <c r="A17217"/>
      <c r="B17217"/>
      <c r="C17217"/>
      <c r="D17217"/>
    </row>
    <row r="17218" spans="1:4" x14ac:dyDescent="0.25">
      <c r="A17218"/>
      <c r="B17218"/>
      <c r="C17218"/>
      <c r="D17218"/>
    </row>
    <row r="17219" spans="1:4" x14ac:dyDescent="0.25">
      <c r="A17219"/>
      <c r="B17219"/>
      <c r="C17219"/>
      <c r="D17219"/>
    </row>
    <row r="17220" spans="1:4" x14ac:dyDescent="0.25">
      <c r="A17220"/>
      <c r="B17220"/>
      <c r="C17220"/>
      <c r="D17220"/>
    </row>
    <row r="17221" spans="1:4" x14ac:dyDescent="0.25">
      <c r="A17221"/>
      <c r="B17221"/>
      <c r="C17221"/>
      <c r="D17221"/>
    </row>
    <row r="17222" spans="1:4" x14ac:dyDescent="0.25">
      <c r="A17222"/>
      <c r="B17222"/>
      <c r="C17222"/>
      <c r="D17222"/>
    </row>
    <row r="17223" spans="1:4" x14ac:dyDescent="0.25">
      <c r="A17223"/>
      <c r="B17223"/>
      <c r="C17223"/>
      <c r="D17223"/>
    </row>
    <row r="17224" spans="1:4" x14ac:dyDescent="0.25">
      <c r="A17224"/>
      <c r="B17224"/>
      <c r="C17224"/>
      <c r="D17224"/>
    </row>
    <row r="17225" spans="1:4" x14ac:dyDescent="0.25">
      <c r="A17225"/>
      <c r="B17225"/>
      <c r="C17225"/>
      <c r="D17225"/>
    </row>
    <row r="17226" spans="1:4" x14ac:dyDescent="0.25">
      <c r="A17226"/>
      <c r="B17226"/>
      <c r="C17226"/>
      <c r="D17226"/>
    </row>
    <row r="17227" spans="1:4" x14ac:dyDescent="0.25">
      <c r="A17227"/>
      <c r="B17227"/>
      <c r="C17227"/>
      <c r="D17227"/>
    </row>
    <row r="17228" spans="1:4" x14ac:dyDescent="0.25">
      <c r="A17228"/>
      <c r="B17228"/>
      <c r="C17228"/>
      <c r="D17228"/>
    </row>
    <row r="17229" spans="1:4" x14ac:dyDescent="0.25">
      <c r="A17229"/>
      <c r="B17229"/>
      <c r="C17229"/>
      <c r="D17229"/>
    </row>
    <row r="17230" spans="1:4" x14ac:dyDescent="0.25">
      <c r="A17230"/>
      <c r="B17230"/>
      <c r="C17230"/>
      <c r="D17230"/>
    </row>
    <row r="17231" spans="1:4" x14ac:dyDescent="0.25">
      <c r="A17231"/>
      <c r="B17231"/>
      <c r="C17231"/>
      <c r="D17231"/>
    </row>
    <row r="17232" spans="1:4" x14ac:dyDescent="0.25">
      <c r="A17232"/>
      <c r="B17232"/>
      <c r="C17232"/>
      <c r="D17232"/>
    </row>
    <row r="17233" spans="1:4" x14ac:dyDescent="0.25">
      <c r="A17233"/>
      <c r="B17233"/>
      <c r="C17233"/>
      <c r="D17233"/>
    </row>
    <row r="17234" spans="1:4" x14ac:dyDescent="0.25">
      <c r="A17234"/>
      <c r="B17234"/>
      <c r="C17234"/>
      <c r="D17234"/>
    </row>
    <row r="17235" spans="1:4" x14ac:dyDescent="0.25">
      <c r="A17235"/>
      <c r="B17235"/>
      <c r="C17235"/>
      <c r="D17235"/>
    </row>
    <row r="17236" spans="1:4" x14ac:dyDescent="0.25">
      <c r="A17236"/>
      <c r="B17236"/>
      <c r="C17236"/>
      <c r="D17236"/>
    </row>
    <row r="17237" spans="1:4" x14ac:dyDescent="0.25">
      <c r="A17237"/>
      <c r="B17237"/>
      <c r="C17237"/>
      <c r="D17237"/>
    </row>
    <row r="17238" spans="1:4" x14ac:dyDescent="0.25">
      <c r="A17238"/>
      <c r="B17238"/>
      <c r="C17238"/>
      <c r="D17238"/>
    </row>
    <row r="17239" spans="1:4" x14ac:dyDescent="0.25">
      <c r="A17239"/>
      <c r="B17239"/>
      <c r="C17239"/>
      <c r="D17239"/>
    </row>
    <row r="17240" spans="1:4" x14ac:dyDescent="0.25">
      <c r="A17240"/>
      <c r="B17240"/>
      <c r="C17240"/>
      <c r="D17240"/>
    </row>
    <row r="17241" spans="1:4" x14ac:dyDescent="0.25">
      <c r="A17241"/>
      <c r="B17241"/>
      <c r="C17241"/>
      <c r="D17241"/>
    </row>
    <row r="17242" spans="1:4" x14ac:dyDescent="0.25">
      <c r="A17242"/>
      <c r="B17242"/>
      <c r="C17242"/>
      <c r="D17242"/>
    </row>
    <row r="17243" spans="1:4" x14ac:dyDescent="0.25">
      <c r="A17243"/>
      <c r="B17243"/>
      <c r="C17243"/>
      <c r="D17243"/>
    </row>
    <row r="17244" spans="1:4" x14ac:dyDescent="0.25">
      <c r="A17244"/>
      <c r="B17244"/>
      <c r="C17244"/>
      <c r="D17244"/>
    </row>
    <row r="17245" spans="1:4" x14ac:dyDescent="0.25">
      <c r="A17245"/>
      <c r="B17245"/>
      <c r="C17245"/>
      <c r="D17245"/>
    </row>
    <row r="17246" spans="1:4" x14ac:dyDescent="0.25">
      <c r="A17246"/>
      <c r="B17246"/>
      <c r="C17246"/>
      <c r="D17246"/>
    </row>
    <row r="17247" spans="1:4" x14ac:dyDescent="0.25">
      <c r="A17247"/>
      <c r="B17247"/>
      <c r="C17247"/>
      <c r="D17247"/>
    </row>
    <row r="17248" spans="1:4" x14ac:dyDescent="0.25">
      <c r="A17248"/>
      <c r="B17248"/>
      <c r="C17248"/>
      <c r="D17248"/>
    </row>
    <row r="17249" spans="1:4" x14ac:dyDescent="0.25">
      <c r="A17249"/>
      <c r="B17249"/>
      <c r="C17249"/>
      <c r="D17249"/>
    </row>
    <row r="17250" spans="1:4" x14ac:dyDescent="0.25">
      <c r="A17250"/>
      <c r="B17250"/>
      <c r="C17250"/>
      <c r="D17250"/>
    </row>
    <row r="17251" spans="1:4" x14ac:dyDescent="0.25">
      <c r="A17251"/>
      <c r="B17251"/>
      <c r="C17251"/>
      <c r="D17251"/>
    </row>
    <row r="17252" spans="1:4" x14ac:dyDescent="0.25">
      <c r="A17252"/>
      <c r="B17252"/>
      <c r="C17252"/>
      <c r="D17252"/>
    </row>
    <row r="17253" spans="1:4" x14ac:dyDescent="0.25">
      <c r="A17253"/>
      <c r="B17253"/>
      <c r="C17253"/>
      <c r="D17253"/>
    </row>
    <row r="17254" spans="1:4" x14ac:dyDescent="0.25">
      <c r="A17254"/>
      <c r="B17254"/>
      <c r="C17254"/>
      <c r="D17254"/>
    </row>
    <row r="17255" spans="1:4" x14ac:dyDescent="0.25">
      <c r="A17255"/>
      <c r="B17255"/>
      <c r="C17255"/>
      <c r="D17255"/>
    </row>
    <row r="17256" spans="1:4" x14ac:dyDescent="0.25">
      <c r="A17256"/>
      <c r="B17256"/>
      <c r="C17256"/>
      <c r="D17256"/>
    </row>
    <row r="17257" spans="1:4" x14ac:dyDescent="0.25">
      <c r="A17257"/>
      <c r="B17257"/>
      <c r="C17257"/>
      <c r="D17257"/>
    </row>
    <row r="17258" spans="1:4" x14ac:dyDescent="0.25">
      <c r="A17258"/>
      <c r="B17258"/>
      <c r="C17258"/>
      <c r="D17258"/>
    </row>
    <row r="17259" spans="1:4" x14ac:dyDescent="0.25">
      <c r="A17259"/>
      <c r="B17259"/>
      <c r="C17259"/>
      <c r="D17259"/>
    </row>
    <row r="17260" spans="1:4" x14ac:dyDescent="0.25">
      <c r="A17260"/>
      <c r="B17260"/>
      <c r="C17260"/>
      <c r="D17260"/>
    </row>
    <row r="17261" spans="1:4" x14ac:dyDescent="0.25">
      <c r="A17261"/>
      <c r="B17261"/>
      <c r="C17261"/>
      <c r="D17261"/>
    </row>
    <row r="17262" spans="1:4" x14ac:dyDescent="0.25">
      <c r="A17262"/>
      <c r="B17262"/>
      <c r="C17262"/>
      <c r="D17262"/>
    </row>
    <row r="17263" spans="1:4" x14ac:dyDescent="0.25">
      <c r="A17263"/>
      <c r="B17263"/>
      <c r="C17263"/>
      <c r="D17263"/>
    </row>
    <row r="17264" spans="1:4" x14ac:dyDescent="0.25">
      <c r="A17264"/>
      <c r="B17264"/>
      <c r="C17264"/>
      <c r="D17264"/>
    </row>
    <row r="17265" spans="1:4" x14ac:dyDescent="0.25">
      <c r="A17265"/>
      <c r="B17265"/>
      <c r="C17265"/>
      <c r="D17265"/>
    </row>
    <row r="17266" spans="1:4" x14ac:dyDescent="0.25">
      <c r="A17266"/>
      <c r="B17266"/>
      <c r="C17266"/>
      <c r="D17266"/>
    </row>
    <row r="17267" spans="1:4" x14ac:dyDescent="0.25">
      <c r="A17267"/>
      <c r="B17267"/>
      <c r="C17267"/>
      <c r="D17267"/>
    </row>
    <row r="17268" spans="1:4" x14ac:dyDescent="0.25">
      <c r="A17268"/>
      <c r="B17268"/>
      <c r="C17268"/>
      <c r="D17268"/>
    </row>
    <row r="17269" spans="1:4" x14ac:dyDescent="0.25">
      <c r="A17269"/>
      <c r="B17269"/>
      <c r="C17269"/>
      <c r="D17269"/>
    </row>
    <row r="17270" spans="1:4" x14ac:dyDescent="0.25">
      <c r="A17270"/>
      <c r="B17270"/>
      <c r="C17270"/>
      <c r="D17270"/>
    </row>
    <row r="17271" spans="1:4" x14ac:dyDescent="0.25">
      <c r="A17271"/>
      <c r="B17271"/>
      <c r="C17271"/>
      <c r="D17271"/>
    </row>
    <row r="17272" spans="1:4" x14ac:dyDescent="0.25">
      <c r="A17272"/>
      <c r="B17272"/>
      <c r="C17272"/>
      <c r="D17272"/>
    </row>
    <row r="17273" spans="1:4" x14ac:dyDescent="0.25">
      <c r="A17273"/>
      <c r="B17273"/>
      <c r="C17273"/>
      <c r="D17273"/>
    </row>
    <row r="17274" spans="1:4" x14ac:dyDescent="0.25">
      <c r="A17274"/>
      <c r="B17274"/>
      <c r="C17274"/>
      <c r="D17274"/>
    </row>
    <row r="17275" spans="1:4" x14ac:dyDescent="0.25">
      <c r="A17275"/>
      <c r="B17275"/>
      <c r="C17275"/>
      <c r="D17275"/>
    </row>
    <row r="17276" spans="1:4" x14ac:dyDescent="0.25">
      <c r="A17276"/>
      <c r="B17276"/>
      <c r="C17276"/>
      <c r="D17276"/>
    </row>
    <row r="17277" spans="1:4" x14ac:dyDescent="0.25">
      <c r="A17277"/>
      <c r="B17277"/>
      <c r="C17277"/>
      <c r="D17277"/>
    </row>
    <row r="17278" spans="1:4" x14ac:dyDescent="0.25">
      <c r="A17278"/>
      <c r="B17278"/>
      <c r="C17278"/>
      <c r="D17278"/>
    </row>
    <row r="17279" spans="1:4" x14ac:dyDescent="0.25">
      <c r="A17279"/>
      <c r="B17279"/>
      <c r="C17279"/>
      <c r="D17279"/>
    </row>
    <row r="17280" spans="1:4" x14ac:dyDescent="0.25">
      <c r="A17280"/>
      <c r="B17280"/>
      <c r="C17280"/>
      <c r="D17280"/>
    </row>
    <row r="17281" spans="1:4" x14ac:dyDescent="0.25">
      <c r="A17281"/>
      <c r="B17281"/>
      <c r="C17281"/>
      <c r="D17281"/>
    </row>
    <row r="17282" spans="1:4" x14ac:dyDescent="0.25">
      <c r="A17282"/>
      <c r="B17282"/>
      <c r="C17282"/>
      <c r="D17282"/>
    </row>
    <row r="17283" spans="1:4" x14ac:dyDescent="0.25">
      <c r="A17283"/>
      <c r="B17283"/>
      <c r="C17283"/>
      <c r="D17283"/>
    </row>
    <row r="17284" spans="1:4" x14ac:dyDescent="0.25">
      <c r="A17284"/>
      <c r="B17284"/>
      <c r="C17284"/>
      <c r="D17284"/>
    </row>
    <row r="17285" spans="1:4" x14ac:dyDescent="0.25">
      <c r="A17285"/>
      <c r="B17285"/>
      <c r="C17285"/>
      <c r="D17285"/>
    </row>
    <row r="17286" spans="1:4" x14ac:dyDescent="0.25">
      <c r="A17286"/>
      <c r="B17286"/>
      <c r="C17286"/>
      <c r="D17286"/>
    </row>
    <row r="17287" spans="1:4" x14ac:dyDescent="0.25">
      <c r="A17287"/>
      <c r="B17287"/>
      <c r="C17287"/>
      <c r="D17287"/>
    </row>
    <row r="17288" spans="1:4" x14ac:dyDescent="0.25">
      <c r="A17288"/>
      <c r="B17288"/>
      <c r="C17288"/>
      <c r="D17288"/>
    </row>
    <row r="17289" spans="1:4" x14ac:dyDescent="0.25">
      <c r="A17289"/>
      <c r="B17289"/>
      <c r="C17289"/>
      <c r="D17289"/>
    </row>
    <row r="17290" spans="1:4" x14ac:dyDescent="0.25">
      <c r="A17290"/>
      <c r="B17290"/>
      <c r="C17290"/>
      <c r="D17290"/>
    </row>
    <row r="17291" spans="1:4" x14ac:dyDescent="0.25">
      <c r="A17291"/>
      <c r="B17291"/>
      <c r="C17291"/>
      <c r="D17291"/>
    </row>
    <row r="17292" spans="1:4" x14ac:dyDescent="0.25">
      <c r="A17292"/>
      <c r="B17292"/>
      <c r="C17292"/>
      <c r="D17292"/>
    </row>
    <row r="17293" spans="1:4" x14ac:dyDescent="0.25">
      <c r="A17293"/>
      <c r="B17293"/>
      <c r="C17293"/>
      <c r="D17293"/>
    </row>
    <row r="17294" spans="1:4" x14ac:dyDescent="0.25">
      <c r="A17294"/>
      <c r="B17294"/>
      <c r="C17294"/>
      <c r="D17294"/>
    </row>
    <row r="17295" spans="1:4" x14ac:dyDescent="0.25">
      <c r="A17295"/>
      <c r="B17295"/>
      <c r="C17295"/>
      <c r="D17295"/>
    </row>
    <row r="17296" spans="1:4" x14ac:dyDescent="0.25">
      <c r="A17296"/>
      <c r="B17296"/>
      <c r="C17296"/>
      <c r="D17296"/>
    </row>
    <row r="17297" spans="1:4" x14ac:dyDescent="0.25">
      <c r="A17297"/>
      <c r="B17297"/>
      <c r="C17297"/>
      <c r="D17297"/>
    </row>
    <row r="17298" spans="1:4" x14ac:dyDescent="0.25">
      <c r="A17298"/>
      <c r="B17298"/>
      <c r="C17298"/>
      <c r="D17298"/>
    </row>
    <row r="17299" spans="1:4" x14ac:dyDescent="0.25">
      <c r="A17299"/>
      <c r="B17299"/>
      <c r="C17299"/>
      <c r="D17299"/>
    </row>
    <row r="17300" spans="1:4" x14ac:dyDescent="0.25">
      <c r="A17300"/>
      <c r="B17300"/>
      <c r="C17300"/>
      <c r="D17300"/>
    </row>
    <row r="17301" spans="1:4" x14ac:dyDescent="0.25">
      <c r="A17301"/>
      <c r="B17301"/>
      <c r="C17301"/>
      <c r="D17301"/>
    </row>
    <row r="17302" spans="1:4" x14ac:dyDescent="0.25">
      <c r="A17302"/>
      <c r="B17302"/>
      <c r="C17302"/>
      <c r="D17302"/>
    </row>
    <row r="17303" spans="1:4" x14ac:dyDescent="0.25">
      <c r="A17303"/>
      <c r="B17303"/>
      <c r="C17303"/>
      <c r="D17303"/>
    </row>
    <row r="17304" spans="1:4" x14ac:dyDescent="0.25">
      <c r="A17304"/>
      <c r="B17304"/>
      <c r="C17304"/>
      <c r="D17304"/>
    </row>
    <row r="17305" spans="1:4" x14ac:dyDescent="0.25">
      <c r="A17305"/>
      <c r="B17305"/>
      <c r="C17305"/>
      <c r="D17305"/>
    </row>
    <row r="17306" spans="1:4" x14ac:dyDescent="0.25">
      <c r="A17306"/>
      <c r="B17306"/>
      <c r="C17306"/>
      <c r="D17306"/>
    </row>
    <row r="17307" spans="1:4" x14ac:dyDescent="0.25">
      <c r="A17307"/>
      <c r="B17307"/>
      <c r="C17307"/>
      <c r="D17307"/>
    </row>
    <row r="17308" spans="1:4" x14ac:dyDescent="0.25">
      <c r="A17308"/>
      <c r="B17308"/>
      <c r="C17308"/>
      <c r="D17308"/>
    </row>
    <row r="17309" spans="1:4" x14ac:dyDescent="0.25">
      <c r="A17309"/>
      <c r="B17309"/>
      <c r="C17309"/>
      <c r="D17309"/>
    </row>
    <row r="17310" spans="1:4" x14ac:dyDescent="0.25">
      <c r="A17310"/>
      <c r="B17310"/>
      <c r="C17310"/>
      <c r="D17310"/>
    </row>
    <row r="17311" spans="1:4" x14ac:dyDescent="0.25">
      <c r="A17311"/>
      <c r="B17311"/>
      <c r="C17311"/>
      <c r="D17311"/>
    </row>
    <row r="17312" spans="1:4" x14ac:dyDescent="0.25">
      <c r="A17312"/>
      <c r="B17312"/>
      <c r="C17312"/>
      <c r="D17312"/>
    </row>
    <row r="17313" spans="1:4" x14ac:dyDescent="0.25">
      <c r="A17313"/>
      <c r="B17313"/>
      <c r="C17313"/>
      <c r="D17313"/>
    </row>
    <row r="17314" spans="1:4" x14ac:dyDescent="0.25">
      <c r="A17314"/>
      <c r="B17314"/>
      <c r="C17314"/>
      <c r="D17314"/>
    </row>
    <row r="17315" spans="1:4" x14ac:dyDescent="0.25">
      <c r="A17315"/>
      <c r="B17315"/>
      <c r="C17315"/>
      <c r="D17315"/>
    </row>
    <row r="17316" spans="1:4" x14ac:dyDescent="0.25">
      <c r="A17316"/>
      <c r="B17316"/>
      <c r="C17316"/>
      <c r="D17316"/>
    </row>
    <row r="17317" spans="1:4" x14ac:dyDescent="0.25">
      <c r="A17317"/>
      <c r="B17317"/>
      <c r="C17317"/>
      <c r="D17317"/>
    </row>
    <row r="17318" spans="1:4" x14ac:dyDescent="0.25">
      <c r="A17318"/>
      <c r="B17318"/>
      <c r="C17318"/>
      <c r="D17318"/>
    </row>
    <row r="17319" spans="1:4" x14ac:dyDescent="0.25">
      <c r="A17319"/>
      <c r="B17319"/>
      <c r="C17319"/>
      <c r="D17319"/>
    </row>
    <row r="17320" spans="1:4" x14ac:dyDescent="0.25">
      <c r="A17320"/>
      <c r="B17320"/>
      <c r="C17320"/>
      <c r="D17320"/>
    </row>
    <row r="17321" spans="1:4" x14ac:dyDescent="0.25">
      <c r="A17321"/>
      <c r="B17321"/>
      <c r="C17321"/>
      <c r="D17321"/>
    </row>
    <row r="17322" spans="1:4" x14ac:dyDescent="0.25">
      <c r="A17322"/>
      <c r="B17322"/>
      <c r="C17322"/>
      <c r="D17322"/>
    </row>
    <row r="17323" spans="1:4" x14ac:dyDescent="0.25">
      <c r="A17323"/>
      <c r="B17323"/>
      <c r="C17323"/>
      <c r="D17323"/>
    </row>
    <row r="17324" spans="1:4" x14ac:dyDescent="0.25">
      <c r="A17324"/>
      <c r="B17324"/>
      <c r="C17324"/>
      <c r="D17324"/>
    </row>
    <row r="17325" spans="1:4" x14ac:dyDescent="0.25">
      <c r="A17325"/>
      <c r="B17325"/>
      <c r="C17325"/>
      <c r="D17325"/>
    </row>
    <row r="17326" spans="1:4" x14ac:dyDescent="0.25">
      <c r="A17326"/>
      <c r="B17326"/>
      <c r="C17326"/>
      <c r="D17326"/>
    </row>
    <row r="17327" spans="1:4" x14ac:dyDescent="0.25">
      <c r="A17327"/>
      <c r="B17327"/>
      <c r="C17327"/>
      <c r="D17327"/>
    </row>
    <row r="17328" spans="1:4" x14ac:dyDescent="0.25">
      <c r="A17328"/>
      <c r="B17328"/>
      <c r="C17328"/>
      <c r="D17328"/>
    </row>
    <row r="17329" spans="1:4" x14ac:dyDescent="0.25">
      <c r="A17329"/>
      <c r="B17329"/>
      <c r="C17329"/>
      <c r="D17329"/>
    </row>
    <row r="17330" spans="1:4" x14ac:dyDescent="0.25">
      <c r="A17330"/>
      <c r="B17330"/>
      <c r="C17330"/>
      <c r="D17330"/>
    </row>
    <row r="17331" spans="1:4" x14ac:dyDescent="0.25">
      <c r="A17331"/>
      <c r="B17331"/>
      <c r="C17331"/>
      <c r="D17331"/>
    </row>
    <row r="17332" spans="1:4" x14ac:dyDescent="0.25">
      <c r="A17332"/>
      <c r="B17332"/>
      <c r="C17332"/>
      <c r="D17332"/>
    </row>
    <row r="17333" spans="1:4" x14ac:dyDescent="0.25">
      <c r="A17333"/>
      <c r="B17333"/>
      <c r="C17333"/>
      <c r="D17333"/>
    </row>
    <row r="17334" spans="1:4" x14ac:dyDescent="0.25">
      <c r="A17334"/>
      <c r="B17334"/>
      <c r="C17334"/>
      <c r="D17334"/>
    </row>
    <row r="17335" spans="1:4" x14ac:dyDescent="0.25">
      <c r="A17335"/>
      <c r="B17335"/>
      <c r="C17335"/>
      <c r="D17335"/>
    </row>
    <row r="17336" spans="1:4" x14ac:dyDescent="0.25">
      <c r="A17336"/>
      <c r="B17336"/>
      <c r="C17336"/>
      <c r="D17336"/>
    </row>
    <row r="17337" spans="1:4" x14ac:dyDescent="0.25">
      <c r="A17337"/>
      <c r="B17337"/>
      <c r="C17337"/>
      <c r="D17337"/>
    </row>
    <row r="17338" spans="1:4" x14ac:dyDescent="0.25">
      <c r="A17338"/>
      <c r="B17338"/>
      <c r="C17338"/>
      <c r="D17338"/>
    </row>
    <row r="17339" spans="1:4" x14ac:dyDescent="0.25">
      <c r="A17339"/>
      <c r="B17339"/>
      <c r="C17339"/>
      <c r="D17339"/>
    </row>
    <row r="17340" spans="1:4" x14ac:dyDescent="0.25">
      <c r="A17340"/>
      <c r="B17340"/>
      <c r="C17340"/>
      <c r="D17340"/>
    </row>
    <row r="17341" spans="1:4" x14ac:dyDescent="0.25">
      <c r="A17341"/>
      <c r="B17341"/>
      <c r="C17341"/>
      <c r="D17341"/>
    </row>
    <row r="17342" spans="1:4" x14ac:dyDescent="0.25">
      <c r="A17342"/>
      <c r="B17342"/>
      <c r="C17342"/>
      <c r="D17342"/>
    </row>
    <row r="17343" spans="1:4" x14ac:dyDescent="0.25">
      <c r="A17343"/>
      <c r="B17343"/>
      <c r="C17343"/>
      <c r="D17343"/>
    </row>
    <row r="17344" spans="1:4" x14ac:dyDescent="0.25">
      <c r="A17344"/>
      <c r="B17344"/>
      <c r="C17344"/>
      <c r="D17344"/>
    </row>
    <row r="17345" spans="1:4" x14ac:dyDescent="0.25">
      <c r="A17345"/>
      <c r="B17345"/>
      <c r="C17345"/>
      <c r="D17345"/>
    </row>
    <row r="17346" spans="1:4" x14ac:dyDescent="0.25">
      <c r="A17346"/>
      <c r="B17346"/>
      <c r="C17346"/>
      <c r="D17346"/>
    </row>
    <row r="17347" spans="1:4" x14ac:dyDescent="0.25">
      <c r="A17347"/>
      <c r="B17347"/>
      <c r="C17347"/>
      <c r="D17347"/>
    </row>
    <row r="17348" spans="1:4" x14ac:dyDescent="0.25">
      <c r="A17348"/>
      <c r="B17348"/>
      <c r="C17348"/>
      <c r="D17348"/>
    </row>
    <row r="17349" spans="1:4" x14ac:dyDescent="0.25">
      <c r="A17349"/>
      <c r="B17349"/>
      <c r="C17349"/>
      <c r="D17349"/>
    </row>
    <row r="17350" spans="1:4" x14ac:dyDescent="0.25">
      <c r="A17350"/>
      <c r="B17350"/>
      <c r="C17350"/>
      <c r="D17350"/>
    </row>
    <row r="17351" spans="1:4" x14ac:dyDescent="0.25">
      <c r="A17351"/>
      <c r="B17351"/>
      <c r="C17351"/>
      <c r="D17351"/>
    </row>
    <row r="17352" spans="1:4" x14ac:dyDescent="0.25">
      <c r="A17352"/>
      <c r="B17352"/>
      <c r="C17352"/>
      <c r="D17352"/>
    </row>
    <row r="17353" spans="1:4" x14ac:dyDescent="0.25">
      <c r="A17353"/>
      <c r="B17353"/>
      <c r="C17353"/>
      <c r="D17353"/>
    </row>
    <row r="17354" spans="1:4" x14ac:dyDescent="0.25">
      <c r="A17354"/>
      <c r="B17354"/>
      <c r="C17354"/>
      <c r="D17354"/>
    </row>
    <row r="17355" spans="1:4" x14ac:dyDescent="0.25">
      <c r="A17355"/>
      <c r="B17355"/>
      <c r="C17355"/>
      <c r="D17355"/>
    </row>
    <row r="17356" spans="1:4" x14ac:dyDescent="0.25">
      <c r="A17356"/>
      <c r="B17356"/>
      <c r="C17356"/>
      <c r="D17356"/>
    </row>
    <row r="17357" spans="1:4" x14ac:dyDescent="0.25">
      <c r="A17357"/>
      <c r="B17357"/>
      <c r="C17357"/>
      <c r="D17357"/>
    </row>
    <row r="17358" spans="1:4" x14ac:dyDescent="0.25">
      <c r="A17358"/>
      <c r="B17358"/>
      <c r="C17358"/>
      <c r="D17358"/>
    </row>
    <row r="17359" spans="1:4" x14ac:dyDescent="0.25">
      <c r="A17359"/>
      <c r="B17359"/>
      <c r="C17359"/>
      <c r="D17359"/>
    </row>
    <row r="17360" spans="1:4" x14ac:dyDescent="0.25">
      <c r="A17360"/>
      <c r="B17360"/>
      <c r="C17360"/>
      <c r="D17360"/>
    </row>
    <row r="17361" spans="1:4" x14ac:dyDescent="0.25">
      <c r="A17361"/>
      <c r="B17361"/>
      <c r="C17361"/>
      <c r="D17361"/>
    </row>
    <row r="17362" spans="1:4" x14ac:dyDescent="0.25">
      <c r="A17362"/>
      <c r="B17362"/>
      <c r="C17362"/>
      <c r="D17362"/>
    </row>
    <row r="17363" spans="1:4" x14ac:dyDescent="0.25">
      <c r="A17363"/>
      <c r="B17363"/>
      <c r="C17363"/>
      <c r="D17363"/>
    </row>
    <row r="17364" spans="1:4" x14ac:dyDescent="0.25">
      <c r="A17364"/>
      <c r="B17364"/>
      <c r="C17364"/>
      <c r="D17364"/>
    </row>
    <row r="17365" spans="1:4" x14ac:dyDescent="0.25">
      <c r="A17365"/>
      <c r="B17365"/>
      <c r="C17365"/>
      <c r="D17365"/>
    </row>
    <row r="17366" spans="1:4" x14ac:dyDescent="0.25">
      <c r="A17366"/>
      <c r="B17366"/>
      <c r="C17366"/>
      <c r="D17366"/>
    </row>
    <row r="17367" spans="1:4" x14ac:dyDescent="0.25">
      <c r="A17367"/>
      <c r="B17367"/>
      <c r="C17367"/>
      <c r="D17367"/>
    </row>
    <row r="17368" spans="1:4" x14ac:dyDescent="0.25">
      <c r="A17368"/>
      <c r="B17368"/>
      <c r="C17368"/>
      <c r="D17368"/>
    </row>
    <row r="17369" spans="1:4" x14ac:dyDescent="0.25">
      <c r="A17369"/>
      <c r="B17369"/>
      <c r="C17369"/>
      <c r="D17369"/>
    </row>
    <row r="17370" spans="1:4" x14ac:dyDescent="0.25">
      <c r="A17370"/>
      <c r="B17370"/>
      <c r="C17370"/>
      <c r="D17370"/>
    </row>
    <row r="17371" spans="1:4" x14ac:dyDescent="0.25">
      <c r="A17371"/>
      <c r="B17371"/>
      <c r="C17371"/>
      <c r="D17371"/>
    </row>
    <row r="17372" spans="1:4" x14ac:dyDescent="0.25">
      <c r="A17372"/>
      <c r="B17372"/>
      <c r="C17372"/>
      <c r="D17372"/>
    </row>
    <row r="17373" spans="1:4" x14ac:dyDescent="0.25">
      <c r="A17373"/>
      <c r="B17373"/>
      <c r="C17373"/>
      <c r="D17373"/>
    </row>
    <row r="17374" spans="1:4" x14ac:dyDescent="0.25">
      <c r="A17374"/>
      <c r="B17374"/>
      <c r="C17374"/>
      <c r="D17374"/>
    </row>
    <row r="17375" spans="1:4" x14ac:dyDescent="0.25">
      <c r="A17375"/>
      <c r="B17375"/>
      <c r="C17375"/>
      <c r="D17375"/>
    </row>
    <row r="17376" spans="1:4" x14ac:dyDescent="0.25">
      <c r="A17376"/>
      <c r="B17376"/>
      <c r="C17376"/>
      <c r="D17376"/>
    </row>
    <row r="17377" spans="1:4" x14ac:dyDescent="0.25">
      <c r="A17377"/>
      <c r="B17377"/>
      <c r="C17377"/>
      <c r="D17377"/>
    </row>
    <row r="17378" spans="1:4" x14ac:dyDescent="0.25">
      <c r="A17378"/>
      <c r="B17378"/>
      <c r="C17378"/>
      <c r="D17378"/>
    </row>
    <row r="17379" spans="1:4" x14ac:dyDescent="0.25">
      <c r="A17379"/>
      <c r="B17379"/>
      <c r="C17379"/>
      <c r="D17379"/>
    </row>
    <row r="17380" spans="1:4" x14ac:dyDescent="0.25">
      <c r="A17380"/>
      <c r="B17380"/>
      <c r="C17380"/>
      <c r="D17380"/>
    </row>
    <row r="17381" spans="1:4" x14ac:dyDescent="0.25">
      <c r="A17381"/>
      <c r="B17381"/>
      <c r="C17381"/>
      <c r="D17381"/>
    </row>
    <row r="17382" spans="1:4" x14ac:dyDescent="0.25">
      <c r="A17382"/>
      <c r="B17382"/>
      <c r="C17382"/>
      <c r="D17382"/>
    </row>
    <row r="17383" spans="1:4" x14ac:dyDescent="0.25">
      <c r="A17383"/>
      <c r="B17383"/>
      <c r="C17383"/>
      <c r="D17383"/>
    </row>
    <row r="17384" spans="1:4" x14ac:dyDescent="0.25">
      <c r="A17384"/>
      <c r="B17384"/>
      <c r="C17384"/>
      <c r="D17384"/>
    </row>
    <row r="17385" spans="1:4" x14ac:dyDescent="0.25">
      <c r="A17385"/>
      <c r="B17385"/>
      <c r="C17385"/>
      <c r="D17385"/>
    </row>
    <row r="17386" spans="1:4" x14ac:dyDescent="0.25">
      <c r="A17386"/>
      <c r="B17386"/>
      <c r="C17386"/>
      <c r="D17386"/>
    </row>
    <row r="17387" spans="1:4" x14ac:dyDescent="0.25">
      <c r="A17387"/>
      <c r="B17387"/>
      <c r="C17387"/>
      <c r="D17387"/>
    </row>
    <row r="17388" spans="1:4" x14ac:dyDescent="0.25">
      <c r="A17388"/>
      <c r="B17388"/>
      <c r="C17388"/>
      <c r="D17388"/>
    </row>
    <row r="17389" spans="1:4" x14ac:dyDescent="0.25">
      <c r="A17389"/>
      <c r="B17389"/>
      <c r="C17389"/>
      <c r="D17389"/>
    </row>
    <row r="17390" spans="1:4" x14ac:dyDescent="0.25">
      <c r="A17390"/>
      <c r="B17390"/>
      <c r="C17390"/>
      <c r="D17390"/>
    </row>
    <row r="17391" spans="1:4" x14ac:dyDescent="0.25">
      <c r="A17391"/>
      <c r="B17391"/>
      <c r="C17391"/>
      <c r="D17391"/>
    </row>
    <row r="17392" spans="1:4" x14ac:dyDescent="0.25">
      <c r="A17392"/>
      <c r="B17392"/>
      <c r="C17392"/>
      <c r="D17392"/>
    </row>
    <row r="17393" spans="1:4" x14ac:dyDescent="0.25">
      <c r="A17393"/>
      <c r="B17393"/>
      <c r="C17393"/>
      <c r="D17393"/>
    </row>
    <row r="17394" spans="1:4" x14ac:dyDescent="0.25">
      <c r="A17394"/>
      <c r="B17394"/>
      <c r="C17394"/>
      <c r="D17394"/>
    </row>
    <row r="17395" spans="1:4" x14ac:dyDescent="0.25">
      <c r="A17395"/>
      <c r="B17395"/>
      <c r="C17395"/>
      <c r="D17395"/>
    </row>
    <row r="17396" spans="1:4" x14ac:dyDescent="0.25">
      <c r="A17396"/>
      <c r="B17396"/>
      <c r="C17396"/>
      <c r="D17396"/>
    </row>
    <row r="17397" spans="1:4" x14ac:dyDescent="0.25">
      <c r="A17397"/>
      <c r="B17397"/>
      <c r="C17397"/>
      <c r="D17397"/>
    </row>
    <row r="17398" spans="1:4" x14ac:dyDescent="0.25">
      <c r="A17398"/>
      <c r="B17398"/>
      <c r="C17398"/>
      <c r="D17398"/>
    </row>
    <row r="17399" spans="1:4" x14ac:dyDescent="0.25">
      <c r="A17399"/>
      <c r="B17399"/>
      <c r="C17399"/>
      <c r="D17399"/>
    </row>
    <row r="17400" spans="1:4" x14ac:dyDescent="0.25">
      <c r="A17400"/>
      <c r="B17400"/>
      <c r="C17400"/>
      <c r="D17400"/>
    </row>
    <row r="17401" spans="1:4" x14ac:dyDescent="0.25">
      <c r="A17401"/>
      <c r="B17401"/>
      <c r="C17401"/>
      <c r="D17401"/>
    </row>
    <row r="17402" spans="1:4" x14ac:dyDescent="0.25">
      <c r="A17402"/>
      <c r="B17402"/>
      <c r="C17402"/>
      <c r="D17402"/>
    </row>
    <row r="17403" spans="1:4" x14ac:dyDescent="0.25">
      <c r="A17403"/>
      <c r="B17403"/>
      <c r="C17403"/>
      <c r="D17403"/>
    </row>
    <row r="17404" spans="1:4" x14ac:dyDescent="0.25">
      <c r="A17404"/>
      <c r="B17404"/>
      <c r="C17404"/>
      <c r="D17404"/>
    </row>
    <row r="17405" spans="1:4" x14ac:dyDescent="0.25">
      <c r="A17405"/>
      <c r="B17405"/>
      <c r="C17405"/>
      <c r="D17405"/>
    </row>
    <row r="17406" spans="1:4" x14ac:dyDescent="0.25">
      <c r="A17406"/>
      <c r="B17406"/>
      <c r="C17406"/>
      <c r="D17406"/>
    </row>
    <row r="17407" spans="1:4" x14ac:dyDescent="0.25">
      <c r="A17407"/>
      <c r="B17407"/>
      <c r="C17407"/>
      <c r="D17407"/>
    </row>
    <row r="17408" spans="1:4" x14ac:dyDescent="0.25">
      <c r="A17408"/>
      <c r="B17408"/>
      <c r="C17408"/>
      <c r="D17408"/>
    </row>
    <row r="17409" spans="1:4" x14ac:dyDescent="0.25">
      <c r="A17409"/>
      <c r="B17409"/>
      <c r="C17409"/>
      <c r="D17409"/>
    </row>
    <row r="17410" spans="1:4" x14ac:dyDescent="0.25">
      <c r="A17410"/>
      <c r="B17410"/>
      <c r="C17410"/>
      <c r="D17410"/>
    </row>
    <row r="17411" spans="1:4" x14ac:dyDescent="0.25">
      <c r="A17411"/>
      <c r="B17411"/>
      <c r="C17411"/>
      <c r="D17411"/>
    </row>
    <row r="17412" spans="1:4" x14ac:dyDescent="0.25">
      <c r="A17412"/>
      <c r="B17412"/>
      <c r="C17412"/>
      <c r="D17412"/>
    </row>
    <row r="17413" spans="1:4" x14ac:dyDescent="0.25">
      <c r="A17413"/>
      <c r="B17413"/>
      <c r="C17413"/>
      <c r="D17413"/>
    </row>
    <row r="17414" spans="1:4" x14ac:dyDescent="0.25">
      <c r="A17414"/>
      <c r="B17414"/>
      <c r="C17414"/>
      <c r="D17414"/>
    </row>
    <row r="17415" spans="1:4" x14ac:dyDescent="0.25">
      <c r="A17415"/>
      <c r="B17415"/>
      <c r="C17415"/>
      <c r="D17415"/>
    </row>
    <row r="17416" spans="1:4" x14ac:dyDescent="0.25">
      <c r="A17416"/>
      <c r="B17416"/>
      <c r="C17416"/>
      <c r="D17416"/>
    </row>
    <row r="17417" spans="1:4" x14ac:dyDescent="0.25">
      <c r="A17417"/>
      <c r="B17417"/>
      <c r="C17417"/>
      <c r="D17417"/>
    </row>
    <row r="17418" spans="1:4" x14ac:dyDescent="0.25">
      <c r="A17418"/>
      <c r="B17418"/>
      <c r="C17418"/>
      <c r="D17418"/>
    </row>
    <row r="17419" spans="1:4" x14ac:dyDescent="0.25">
      <c r="A17419"/>
      <c r="B17419"/>
      <c r="C17419"/>
      <c r="D17419"/>
    </row>
    <row r="17420" spans="1:4" x14ac:dyDescent="0.25">
      <c r="A17420"/>
      <c r="B17420"/>
      <c r="C17420"/>
      <c r="D17420"/>
    </row>
    <row r="17421" spans="1:4" x14ac:dyDescent="0.25">
      <c r="A17421"/>
      <c r="B17421"/>
      <c r="C17421"/>
      <c r="D17421"/>
    </row>
    <row r="17422" spans="1:4" x14ac:dyDescent="0.25">
      <c r="A17422"/>
      <c r="B17422"/>
      <c r="C17422"/>
      <c r="D17422"/>
    </row>
    <row r="17423" spans="1:4" x14ac:dyDescent="0.25">
      <c r="A17423"/>
      <c r="B17423"/>
      <c r="C17423"/>
      <c r="D17423"/>
    </row>
    <row r="17424" spans="1:4" x14ac:dyDescent="0.25">
      <c r="A17424"/>
      <c r="B17424"/>
      <c r="C17424"/>
      <c r="D17424"/>
    </row>
    <row r="17425" spans="1:4" x14ac:dyDescent="0.25">
      <c r="A17425"/>
      <c r="B17425"/>
      <c r="C17425"/>
      <c r="D17425"/>
    </row>
    <row r="17426" spans="1:4" x14ac:dyDescent="0.25">
      <c r="A17426"/>
      <c r="B17426"/>
      <c r="C17426"/>
      <c r="D17426"/>
    </row>
    <row r="17427" spans="1:4" x14ac:dyDescent="0.25">
      <c r="A17427"/>
      <c r="B17427"/>
      <c r="C17427"/>
      <c r="D17427"/>
    </row>
    <row r="17428" spans="1:4" x14ac:dyDescent="0.25">
      <c r="A17428"/>
      <c r="B17428"/>
      <c r="C17428"/>
      <c r="D17428"/>
    </row>
    <row r="17429" spans="1:4" x14ac:dyDescent="0.25">
      <c r="A17429"/>
      <c r="B17429"/>
      <c r="C17429"/>
      <c r="D17429"/>
    </row>
    <row r="17430" spans="1:4" x14ac:dyDescent="0.25">
      <c r="A17430"/>
      <c r="B17430"/>
      <c r="C17430"/>
      <c r="D17430"/>
    </row>
    <row r="17431" spans="1:4" x14ac:dyDescent="0.25">
      <c r="A17431"/>
      <c r="B17431"/>
      <c r="C17431"/>
      <c r="D17431"/>
    </row>
    <row r="17432" spans="1:4" x14ac:dyDescent="0.25">
      <c r="A17432"/>
      <c r="B17432"/>
      <c r="C17432"/>
      <c r="D17432"/>
    </row>
    <row r="17433" spans="1:4" x14ac:dyDescent="0.25">
      <c r="A17433"/>
      <c r="B17433"/>
      <c r="C17433"/>
      <c r="D17433"/>
    </row>
    <row r="17434" spans="1:4" x14ac:dyDescent="0.25">
      <c r="A17434"/>
      <c r="B17434"/>
      <c r="C17434"/>
      <c r="D17434"/>
    </row>
    <row r="17435" spans="1:4" x14ac:dyDescent="0.25">
      <c r="A17435"/>
      <c r="B17435"/>
      <c r="C17435"/>
      <c r="D17435"/>
    </row>
    <row r="17436" spans="1:4" x14ac:dyDescent="0.25">
      <c r="A17436"/>
      <c r="B17436"/>
      <c r="C17436"/>
      <c r="D17436"/>
    </row>
    <row r="17437" spans="1:4" x14ac:dyDescent="0.25">
      <c r="A17437"/>
      <c r="B17437"/>
      <c r="C17437"/>
      <c r="D17437"/>
    </row>
    <row r="17438" spans="1:4" x14ac:dyDescent="0.25">
      <c r="A17438"/>
      <c r="B17438"/>
      <c r="C17438"/>
      <c r="D17438"/>
    </row>
    <row r="17439" spans="1:4" x14ac:dyDescent="0.25">
      <c r="A17439"/>
      <c r="B17439"/>
      <c r="C17439"/>
      <c r="D17439"/>
    </row>
    <row r="17440" spans="1:4" x14ac:dyDescent="0.25">
      <c r="A17440"/>
      <c r="B17440"/>
      <c r="C17440"/>
      <c r="D17440"/>
    </row>
    <row r="17441" spans="1:4" x14ac:dyDescent="0.25">
      <c r="A17441"/>
      <c r="B17441"/>
      <c r="C17441"/>
      <c r="D17441"/>
    </row>
    <row r="17442" spans="1:4" x14ac:dyDescent="0.25">
      <c r="A17442"/>
      <c r="B17442"/>
      <c r="C17442"/>
      <c r="D17442"/>
    </row>
    <row r="17443" spans="1:4" x14ac:dyDescent="0.25">
      <c r="A17443"/>
      <c r="B17443"/>
      <c r="C17443"/>
      <c r="D17443"/>
    </row>
    <row r="17444" spans="1:4" x14ac:dyDescent="0.25">
      <c r="A17444"/>
      <c r="B17444"/>
      <c r="C17444"/>
      <c r="D17444"/>
    </row>
    <row r="17445" spans="1:4" x14ac:dyDescent="0.25">
      <c r="A17445"/>
      <c r="B17445"/>
      <c r="C17445"/>
      <c r="D17445"/>
    </row>
    <row r="17446" spans="1:4" x14ac:dyDescent="0.25">
      <c r="A17446"/>
      <c r="B17446"/>
      <c r="C17446"/>
      <c r="D17446"/>
    </row>
    <row r="17447" spans="1:4" x14ac:dyDescent="0.25">
      <c r="A17447"/>
      <c r="B17447"/>
      <c r="C17447"/>
      <c r="D17447"/>
    </row>
    <row r="17448" spans="1:4" x14ac:dyDescent="0.25">
      <c r="A17448"/>
      <c r="B17448"/>
      <c r="C17448"/>
      <c r="D17448"/>
    </row>
    <row r="17449" spans="1:4" x14ac:dyDescent="0.25">
      <c r="A17449"/>
      <c r="B17449"/>
      <c r="C17449"/>
      <c r="D17449"/>
    </row>
    <row r="17450" spans="1:4" x14ac:dyDescent="0.25">
      <c r="A17450"/>
      <c r="B17450"/>
      <c r="C17450"/>
      <c r="D17450"/>
    </row>
    <row r="17451" spans="1:4" x14ac:dyDescent="0.25">
      <c r="A17451"/>
      <c r="B17451"/>
      <c r="C17451"/>
      <c r="D17451"/>
    </row>
    <row r="17452" spans="1:4" x14ac:dyDescent="0.25">
      <c r="A17452"/>
      <c r="B17452"/>
      <c r="C17452"/>
      <c r="D17452"/>
    </row>
    <row r="17453" spans="1:4" x14ac:dyDescent="0.25">
      <c r="A17453"/>
      <c r="B17453"/>
      <c r="C17453"/>
      <c r="D17453"/>
    </row>
    <row r="17454" spans="1:4" x14ac:dyDescent="0.25">
      <c r="A17454"/>
      <c r="B17454"/>
      <c r="C17454"/>
      <c r="D17454"/>
    </row>
    <row r="17455" spans="1:4" x14ac:dyDescent="0.25">
      <c r="A17455"/>
      <c r="B17455"/>
      <c r="C17455"/>
      <c r="D17455"/>
    </row>
    <row r="17456" spans="1:4" x14ac:dyDescent="0.25">
      <c r="A17456"/>
      <c r="B17456"/>
      <c r="C17456"/>
      <c r="D17456"/>
    </row>
    <row r="17457" spans="1:4" x14ac:dyDescent="0.25">
      <c r="A17457"/>
      <c r="B17457"/>
      <c r="C17457"/>
      <c r="D17457"/>
    </row>
    <row r="17458" spans="1:4" x14ac:dyDescent="0.25">
      <c r="A17458"/>
      <c r="B17458"/>
      <c r="C17458"/>
      <c r="D17458"/>
    </row>
    <row r="17459" spans="1:4" x14ac:dyDescent="0.25">
      <c r="A17459"/>
      <c r="B17459"/>
      <c r="C17459"/>
      <c r="D17459"/>
    </row>
    <row r="17460" spans="1:4" x14ac:dyDescent="0.25">
      <c r="A17460"/>
      <c r="B17460"/>
      <c r="C17460"/>
      <c r="D17460"/>
    </row>
    <row r="17461" spans="1:4" x14ac:dyDescent="0.25">
      <c r="A17461"/>
      <c r="B17461"/>
      <c r="C17461"/>
      <c r="D17461"/>
    </row>
    <row r="17462" spans="1:4" x14ac:dyDescent="0.25">
      <c r="A17462"/>
      <c r="B17462"/>
      <c r="C17462"/>
      <c r="D17462"/>
    </row>
    <row r="17463" spans="1:4" x14ac:dyDescent="0.25">
      <c r="A17463"/>
      <c r="B17463"/>
      <c r="C17463"/>
      <c r="D17463"/>
    </row>
    <row r="17464" spans="1:4" x14ac:dyDescent="0.25">
      <c r="A17464"/>
      <c r="B17464"/>
      <c r="C17464"/>
      <c r="D17464"/>
    </row>
    <row r="17465" spans="1:4" x14ac:dyDescent="0.25">
      <c r="A17465"/>
      <c r="B17465"/>
      <c r="C17465"/>
      <c r="D17465"/>
    </row>
    <row r="17466" spans="1:4" x14ac:dyDescent="0.25">
      <c r="A17466"/>
      <c r="B17466"/>
      <c r="C17466"/>
      <c r="D17466"/>
    </row>
    <row r="17467" spans="1:4" x14ac:dyDescent="0.25">
      <c r="A17467"/>
      <c r="B17467"/>
      <c r="C17467"/>
      <c r="D17467"/>
    </row>
    <row r="17468" spans="1:4" x14ac:dyDescent="0.25">
      <c r="A17468"/>
      <c r="B17468"/>
      <c r="C17468"/>
      <c r="D17468"/>
    </row>
    <row r="17469" spans="1:4" x14ac:dyDescent="0.25">
      <c r="A17469"/>
      <c r="B17469"/>
      <c r="C17469"/>
      <c r="D17469"/>
    </row>
    <row r="17470" spans="1:4" x14ac:dyDescent="0.25">
      <c r="A17470"/>
      <c r="B17470"/>
      <c r="C17470"/>
      <c r="D17470"/>
    </row>
    <row r="17471" spans="1:4" x14ac:dyDescent="0.25">
      <c r="A17471"/>
      <c r="B17471"/>
      <c r="C17471"/>
      <c r="D17471"/>
    </row>
    <row r="17472" spans="1:4" x14ac:dyDescent="0.25">
      <c r="A17472"/>
      <c r="B17472"/>
      <c r="C17472"/>
      <c r="D17472"/>
    </row>
    <row r="17473" spans="1:4" x14ac:dyDescent="0.25">
      <c r="A17473"/>
      <c r="B17473"/>
      <c r="C17473"/>
      <c r="D17473"/>
    </row>
    <row r="17474" spans="1:4" x14ac:dyDescent="0.25">
      <c r="A17474"/>
      <c r="B17474"/>
      <c r="C17474"/>
      <c r="D17474"/>
    </row>
    <row r="17475" spans="1:4" x14ac:dyDescent="0.25">
      <c r="A17475"/>
      <c r="B17475"/>
      <c r="C17475"/>
      <c r="D17475"/>
    </row>
    <row r="17476" spans="1:4" x14ac:dyDescent="0.25">
      <c r="A17476"/>
      <c r="B17476"/>
      <c r="C17476"/>
      <c r="D17476"/>
    </row>
    <row r="17477" spans="1:4" x14ac:dyDescent="0.25">
      <c r="A17477"/>
      <c r="B17477"/>
      <c r="C17477"/>
      <c r="D17477"/>
    </row>
    <row r="17478" spans="1:4" x14ac:dyDescent="0.25">
      <c r="A17478"/>
      <c r="B17478"/>
      <c r="C17478"/>
      <c r="D17478"/>
    </row>
    <row r="17479" spans="1:4" x14ac:dyDescent="0.25">
      <c r="A17479"/>
      <c r="B17479"/>
      <c r="C17479"/>
      <c r="D17479"/>
    </row>
    <row r="17480" spans="1:4" x14ac:dyDescent="0.25">
      <c r="A17480"/>
      <c r="B17480"/>
      <c r="C17480"/>
      <c r="D17480"/>
    </row>
    <row r="17481" spans="1:4" x14ac:dyDescent="0.25">
      <c r="A17481"/>
      <c r="B17481"/>
      <c r="C17481"/>
      <c r="D17481"/>
    </row>
    <row r="17482" spans="1:4" x14ac:dyDescent="0.25">
      <c r="A17482"/>
      <c r="B17482"/>
      <c r="C17482"/>
      <c r="D17482"/>
    </row>
    <row r="17483" spans="1:4" x14ac:dyDescent="0.25">
      <c r="A17483"/>
      <c r="B17483"/>
      <c r="C17483"/>
      <c r="D17483"/>
    </row>
    <row r="17484" spans="1:4" x14ac:dyDescent="0.25">
      <c r="A17484"/>
      <c r="B17484"/>
      <c r="C17484"/>
      <c r="D17484"/>
    </row>
    <row r="17485" spans="1:4" x14ac:dyDescent="0.25">
      <c r="A17485"/>
      <c r="B17485"/>
      <c r="C17485"/>
      <c r="D17485"/>
    </row>
    <row r="17486" spans="1:4" x14ac:dyDescent="0.25">
      <c r="A17486"/>
      <c r="B17486"/>
      <c r="C17486"/>
      <c r="D17486"/>
    </row>
    <row r="17487" spans="1:4" x14ac:dyDescent="0.25">
      <c r="A17487"/>
      <c r="B17487"/>
      <c r="C17487"/>
      <c r="D17487"/>
    </row>
    <row r="17488" spans="1:4" x14ac:dyDescent="0.25">
      <c r="A17488"/>
      <c r="B17488"/>
      <c r="C17488"/>
      <c r="D17488"/>
    </row>
    <row r="17489" spans="1:4" x14ac:dyDescent="0.25">
      <c r="A17489"/>
      <c r="B17489"/>
      <c r="C17489"/>
      <c r="D17489"/>
    </row>
    <row r="17490" spans="1:4" x14ac:dyDescent="0.25">
      <c r="A17490"/>
      <c r="B17490"/>
      <c r="C17490"/>
      <c r="D17490"/>
    </row>
    <row r="17491" spans="1:4" x14ac:dyDescent="0.25">
      <c r="A17491"/>
      <c r="B17491"/>
      <c r="C17491"/>
      <c r="D17491"/>
    </row>
    <row r="17492" spans="1:4" x14ac:dyDescent="0.25">
      <c r="A17492"/>
      <c r="B17492"/>
      <c r="C17492"/>
      <c r="D17492"/>
    </row>
    <row r="17493" spans="1:4" x14ac:dyDescent="0.25">
      <c r="A17493"/>
      <c r="B17493"/>
      <c r="C17493"/>
      <c r="D17493"/>
    </row>
    <row r="17494" spans="1:4" x14ac:dyDescent="0.25">
      <c r="A17494"/>
      <c r="B17494"/>
      <c r="C17494"/>
      <c r="D17494"/>
    </row>
    <row r="17495" spans="1:4" x14ac:dyDescent="0.25">
      <c r="A17495"/>
      <c r="B17495"/>
      <c r="C17495"/>
      <c r="D17495"/>
    </row>
    <row r="17496" spans="1:4" x14ac:dyDescent="0.25">
      <c r="A17496"/>
      <c r="B17496"/>
      <c r="C17496"/>
      <c r="D17496"/>
    </row>
    <row r="17497" spans="1:4" x14ac:dyDescent="0.25">
      <c r="A17497"/>
      <c r="B17497"/>
      <c r="C17497"/>
      <c r="D17497"/>
    </row>
    <row r="17498" spans="1:4" x14ac:dyDescent="0.25">
      <c r="A17498"/>
      <c r="B17498"/>
      <c r="C17498"/>
      <c r="D17498"/>
    </row>
    <row r="17499" spans="1:4" x14ac:dyDescent="0.25">
      <c r="A17499"/>
      <c r="B17499"/>
      <c r="C17499"/>
      <c r="D17499"/>
    </row>
    <row r="17500" spans="1:4" x14ac:dyDescent="0.25">
      <c r="A17500"/>
      <c r="B17500"/>
      <c r="C17500"/>
      <c r="D17500"/>
    </row>
    <row r="17501" spans="1:4" x14ac:dyDescent="0.25">
      <c r="A17501"/>
      <c r="B17501"/>
      <c r="C17501"/>
      <c r="D17501"/>
    </row>
    <row r="17502" spans="1:4" x14ac:dyDescent="0.25">
      <c r="A17502"/>
      <c r="B17502"/>
      <c r="C17502"/>
      <c r="D17502"/>
    </row>
    <row r="17503" spans="1:4" x14ac:dyDescent="0.25">
      <c r="A17503"/>
      <c r="B17503"/>
      <c r="C17503"/>
      <c r="D17503"/>
    </row>
    <row r="17504" spans="1:4" x14ac:dyDescent="0.25">
      <c r="A17504"/>
      <c r="B17504"/>
      <c r="C17504"/>
      <c r="D17504"/>
    </row>
    <row r="17505" spans="1:4" x14ac:dyDescent="0.25">
      <c r="A17505"/>
      <c r="B17505"/>
      <c r="C17505"/>
      <c r="D17505"/>
    </row>
    <row r="17506" spans="1:4" x14ac:dyDescent="0.25">
      <c r="A17506"/>
      <c r="B17506"/>
      <c r="C17506"/>
      <c r="D17506"/>
    </row>
    <row r="17507" spans="1:4" x14ac:dyDescent="0.25">
      <c r="A17507"/>
      <c r="B17507"/>
      <c r="C17507"/>
      <c r="D17507"/>
    </row>
    <row r="17508" spans="1:4" x14ac:dyDescent="0.25">
      <c r="A17508"/>
      <c r="B17508"/>
      <c r="C17508"/>
      <c r="D17508"/>
    </row>
    <row r="17509" spans="1:4" x14ac:dyDescent="0.25">
      <c r="A17509"/>
      <c r="B17509"/>
      <c r="C17509"/>
      <c r="D17509"/>
    </row>
    <row r="17510" spans="1:4" x14ac:dyDescent="0.25">
      <c r="A17510"/>
      <c r="B17510"/>
      <c r="C17510"/>
      <c r="D17510"/>
    </row>
    <row r="17511" spans="1:4" x14ac:dyDescent="0.25">
      <c r="A17511"/>
      <c r="B17511"/>
      <c r="C17511"/>
      <c r="D17511"/>
    </row>
    <row r="17512" spans="1:4" x14ac:dyDescent="0.25">
      <c r="A17512"/>
      <c r="B17512"/>
      <c r="C17512"/>
      <c r="D17512"/>
    </row>
    <row r="17513" spans="1:4" x14ac:dyDescent="0.25">
      <c r="A17513"/>
      <c r="B17513"/>
      <c r="C17513"/>
      <c r="D17513"/>
    </row>
    <row r="17514" spans="1:4" x14ac:dyDescent="0.25">
      <c r="A17514"/>
      <c r="B17514"/>
      <c r="C17514"/>
      <c r="D17514"/>
    </row>
    <row r="17515" spans="1:4" x14ac:dyDescent="0.25">
      <c r="A17515"/>
      <c r="B17515"/>
      <c r="C17515"/>
      <c r="D17515"/>
    </row>
    <row r="17516" spans="1:4" x14ac:dyDescent="0.25">
      <c r="A17516"/>
      <c r="B17516"/>
      <c r="C17516"/>
      <c r="D17516"/>
    </row>
    <row r="17517" spans="1:4" x14ac:dyDescent="0.25">
      <c r="A17517"/>
      <c r="B17517"/>
      <c r="C17517"/>
      <c r="D17517"/>
    </row>
    <row r="17518" spans="1:4" x14ac:dyDescent="0.25">
      <c r="A17518"/>
      <c r="B17518"/>
      <c r="C17518"/>
      <c r="D17518"/>
    </row>
    <row r="17519" spans="1:4" x14ac:dyDescent="0.25">
      <c r="A17519"/>
      <c r="B17519"/>
      <c r="C17519"/>
      <c r="D17519"/>
    </row>
    <row r="17520" spans="1:4" x14ac:dyDescent="0.25">
      <c r="A17520"/>
      <c r="B17520"/>
      <c r="C17520"/>
      <c r="D17520"/>
    </row>
    <row r="17521" spans="1:4" x14ac:dyDescent="0.25">
      <c r="A17521"/>
      <c r="B17521"/>
      <c r="C17521"/>
      <c r="D17521"/>
    </row>
    <row r="17522" spans="1:4" x14ac:dyDescent="0.25">
      <c r="A17522"/>
      <c r="B17522"/>
      <c r="C17522"/>
      <c r="D17522"/>
    </row>
    <row r="17523" spans="1:4" x14ac:dyDescent="0.25">
      <c r="A17523"/>
      <c r="B17523"/>
      <c r="C17523"/>
      <c r="D17523"/>
    </row>
    <row r="17524" spans="1:4" x14ac:dyDescent="0.25">
      <c r="A17524"/>
      <c r="B17524"/>
      <c r="C17524"/>
      <c r="D17524"/>
    </row>
    <row r="17525" spans="1:4" x14ac:dyDescent="0.25">
      <c r="A17525"/>
      <c r="B17525"/>
      <c r="C17525"/>
      <c r="D17525"/>
    </row>
    <row r="17526" spans="1:4" x14ac:dyDescent="0.25">
      <c r="A17526"/>
      <c r="B17526"/>
      <c r="C17526"/>
      <c r="D17526"/>
    </row>
    <row r="17527" spans="1:4" x14ac:dyDescent="0.25">
      <c r="A17527"/>
      <c r="B17527"/>
      <c r="C17527"/>
      <c r="D17527"/>
    </row>
    <row r="17528" spans="1:4" x14ac:dyDescent="0.25">
      <c r="A17528"/>
      <c r="B17528"/>
      <c r="C17528"/>
      <c r="D17528"/>
    </row>
    <row r="17529" spans="1:4" x14ac:dyDescent="0.25">
      <c r="A17529"/>
      <c r="B17529"/>
      <c r="C17529"/>
      <c r="D17529"/>
    </row>
    <row r="17530" spans="1:4" x14ac:dyDescent="0.25">
      <c r="A17530"/>
      <c r="B17530"/>
      <c r="C17530"/>
      <c r="D17530"/>
    </row>
    <row r="17531" spans="1:4" x14ac:dyDescent="0.25">
      <c r="A17531"/>
      <c r="B17531"/>
      <c r="C17531"/>
      <c r="D17531"/>
    </row>
    <row r="17532" spans="1:4" x14ac:dyDescent="0.25">
      <c r="A17532"/>
      <c r="B17532"/>
      <c r="C17532"/>
      <c r="D17532"/>
    </row>
    <row r="17533" spans="1:4" x14ac:dyDescent="0.25">
      <c r="A17533"/>
      <c r="B17533"/>
      <c r="C17533"/>
      <c r="D17533"/>
    </row>
    <row r="17534" spans="1:4" x14ac:dyDescent="0.25">
      <c r="A17534"/>
      <c r="B17534"/>
      <c r="C17534"/>
      <c r="D17534"/>
    </row>
    <row r="17535" spans="1:4" x14ac:dyDescent="0.25">
      <c r="A17535"/>
      <c r="B17535"/>
      <c r="C17535"/>
      <c r="D17535"/>
    </row>
    <row r="17536" spans="1:4" x14ac:dyDescent="0.25">
      <c r="A17536"/>
      <c r="B17536"/>
      <c r="C17536"/>
      <c r="D17536"/>
    </row>
    <row r="17537" spans="1:4" x14ac:dyDescent="0.25">
      <c r="A17537"/>
      <c r="B17537"/>
      <c r="C17537"/>
      <c r="D17537"/>
    </row>
    <row r="17538" spans="1:4" x14ac:dyDescent="0.25">
      <c r="A17538"/>
      <c r="B17538"/>
      <c r="C17538"/>
      <c r="D17538"/>
    </row>
    <row r="17539" spans="1:4" x14ac:dyDescent="0.25">
      <c r="A17539"/>
      <c r="B17539"/>
      <c r="C17539"/>
      <c r="D17539"/>
    </row>
    <row r="17540" spans="1:4" x14ac:dyDescent="0.25">
      <c r="A17540"/>
      <c r="B17540"/>
      <c r="C17540"/>
      <c r="D17540"/>
    </row>
    <row r="17541" spans="1:4" x14ac:dyDescent="0.25">
      <c r="A17541"/>
      <c r="B17541"/>
      <c r="C17541"/>
      <c r="D17541"/>
    </row>
    <row r="17542" spans="1:4" x14ac:dyDescent="0.25">
      <c r="A17542"/>
      <c r="B17542"/>
      <c r="C17542"/>
      <c r="D17542"/>
    </row>
    <row r="17543" spans="1:4" x14ac:dyDescent="0.25">
      <c r="A17543"/>
      <c r="B17543"/>
      <c r="C17543"/>
      <c r="D17543"/>
    </row>
    <row r="17544" spans="1:4" x14ac:dyDescent="0.25">
      <c r="A17544"/>
      <c r="B17544"/>
      <c r="C17544"/>
      <c r="D17544"/>
    </row>
    <row r="17545" spans="1:4" x14ac:dyDescent="0.25">
      <c r="A17545"/>
      <c r="B17545"/>
      <c r="C17545"/>
      <c r="D17545"/>
    </row>
    <row r="17546" spans="1:4" x14ac:dyDescent="0.25">
      <c r="A17546"/>
      <c r="B17546"/>
      <c r="C17546"/>
      <c r="D17546"/>
    </row>
    <row r="17547" spans="1:4" x14ac:dyDescent="0.25">
      <c r="A17547"/>
      <c r="B17547"/>
      <c r="C17547"/>
      <c r="D17547"/>
    </row>
    <row r="17548" spans="1:4" x14ac:dyDescent="0.25">
      <c r="A17548"/>
      <c r="B17548"/>
      <c r="C17548"/>
      <c r="D17548"/>
    </row>
    <row r="17549" spans="1:4" x14ac:dyDescent="0.25">
      <c r="A17549"/>
      <c r="B17549"/>
      <c r="C17549"/>
      <c r="D17549"/>
    </row>
    <row r="17550" spans="1:4" x14ac:dyDescent="0.25">
      <c r="A17550"/>
      <c r="B17550"/>
      <c r="C17550"/>
      <c r="D17550"/>
    </row>
    <row r="17551" spans="1:4" x14ac:dyDescent="0.25">
      <c r="A17551"/>
      <c r="B17551"/>
      <c r="C17551"/>
      <c r="D17551"/>
    </row>
    <row r="17552" spans="1:4" x14ac:dyDescent="0.25">
      <c r="A17552"/>
      <c r="B17552"/>
      <c r="C17552"/>
      <c r="D17552"/>
    </row>
    <row r="17553" spans="1:4" x14ac:dyDescent="0.25">
      <c r="A17553"/>
      <c r="B17553"/>
      <c r="C17553"/>
      <c r="D17553"/>
    </row>
    <row r="17554" spans="1:4" x14ac:dyDescent="0.25">
      <c r="A17554"/>
      <c r="B17554"/>
      <c r="C17554"/>
      <c r="D17554"/>
    </row>
    <row r="17555" spans="1:4" x14ac:dyDescent="0.25">
      <c r="A17555"/>
      <c r="B17555"/>
      <c r="C17555"/>
      <c r="D17555"/>
    </row>
    <row r="17556" spans="1:4" x14ac:dyDescent="0.25">
      <c r="A17556"/>
      <c r="B17556"/>
      <c r="C17556"/>
      <c r="D17556"/>
    </row>
    <row r="17557" spans="1:4" x14ac:dyDescent="0.25">
      <c r="A17557"/>
      <c r="B17557"/>
      <c r="C17557"/>
      <c r="D17557"/>
    </row>
    <row r="17558" spans="1:4" x14ac:dyDescent="0.25">
      <c r="A17558"/>
      <c r="B17558"/>
      <c r="C17558"/>
      <c r="D17558"/>
    </row>
    <row r="17559" spans="1:4" x14ac:dyDescent="0.25">
      <c r="A17559"/>
      <c r="B17559"/>
      <c r="C17559"/>
      <c r="D17559"/>
    </row>
    <row r="17560" spans="1:4" x14ac:dyDescent="0.25">
      <c r="A17560"/>
      <c r="B17560"/>
      <c r="C17560"/>
      <c r="D17560"/>
    </row>
    <row r="17561" spans="1:4" x14ac:dyDescent="0.25">
      <c r="A17561"/>
      <c r="B17561"/>
      <c r="C17561"/>
      <c r="D17561"/>
    </row>
    <row r="17562" spans="1:4" x14ac:dyDescent="0.25">
      <c r="A17562"/>
      <c r="B17562"/>
      <c r="C17562"/>
      <c r="D17562"/>
    </row>
    <row r="17563" spans="1:4" x14ac:dyDescent="0.25">
      <c r="A17563"/>
      <c r="B17563"/>
      <c r="C17563"/>
      <c r="D17563"/>
    </row>
    <row r="17564" spans="1:4" x14ac:dyDescent="0.25">
      <c r="A17564"/>
      <c r="B17564"/>
      <c r="C17564"/>
      <c r="D17564"/>
    </row>
    <row r="17565" spans="1:4" x14ac:dyDescent="0.25">
      <c r="A17565"/>
      <c r="B17565"/>
      <c r="C17565"/>
      <c r="D17565"/>
    </row>
    <row r="17566" spans="1:4" x14ac:dyDescent="0.25">
      <c r="A17566"/>
      <c r="B17566"/>
      <c r="C17566"/>
      <c r="D17566"/>
    </row>
    <row r="17567" spans="1:4" x14ac:dyDescent="0.25">
      <c r="A17567"/>
      <c r="B17567"/>
      <c r="C17567"/>
      <c r="D17567"/>
    </row>
    <row r="17568" spans="1:4" x14ac:dyDescent="0.25">
      <c r="A17568"/>
      <c r="B17568"/>
      <c r="C17568"/>
      <c r="D17568"/>
    </row>
    <row r="17569" spans="1:4" x14ac:dyDescent="0.25">
      <c r="A17569"/>
      <c r="B17569"/>
      <c r="C17569"/>
      <c r="D17569"/>
    </row>
    <row r="17570" spans="1:4" x14ac:dyDescent="0.25">
      <c r="A17570"/>
      <c r="B17570"/>
      <c r="C17570"/>
      <c r="D17570"/>
    </row>
    <row r="17571" spans="1:4" x14ac:dyDescent="0.25">
      <c r="A17571"/>
      <c r="B17571"/>
      <c r="C17571"/>
      <c r="D17571"/>
    </row>
    <row r="17572" spans="1:4" x14ac:dyDescent="0.25">
      <c r="A17572"/>
      <c r="B17572"/>
      <c r="C17572"/>
      <c r="D17572"/>
    </row>
    <row r="17573" spans="1:4" x14ac:dyDescent="0.25">
      <c r="A17573"/>
      <c r="B17573"/>
      <c r="C17573"/>
      <c r="D17573"/>
    </row>
    <row r="17574" spans="1:4" x14ac:dyDescent="0.25">
      <c r="A17574"/>
      <c r="B17574"/>
      <c r="C17574"/>
      <c r="D17574"/>
    </row>
    <row r="17575" spans="1:4" x14ac:dyDescent="0.25">
      <c r="A17575"/>
      <c r="B17575"/>
      <c r="C17575"/>
      <c r="D17575"/>
    </row>
    <row r="17576" spans="1:4" x14ac:dyDescent="0.25">
      <c r="A17576"/>
      <c r="B17576"/>
      <c r="C17576"/>
      <c r="D17576"/>
    </row>
    <row r="17577" spans="1:4" x14ac:dyDescent="0.25">
      <c r="A17577"/>
      <c r="B17577"/>
      <c r="C17577"/>
      <c r="D17577"/>
    </row>
    <row r="17578" spans="1:4" x14ac:dyDescent="0.25">
      <c r="A17578"/>
      <c r="B17578"/>
      <c r="C17578"/>
      <c r="D17578"/>
    </row>
    <row r="17579" spans="1:4" x14ac:dyDescent="0.25">
      <c r="A17579"/>
      <c r="B17579"/>
      <c r="C17579"/>
      <c r="D17579"/>
    </row>
    <row r="17580" spans="1:4" x14ac:dyDescent="0.25">
      <c r="A17580"/>
      <c r="B17580"/>
      <c r="C17580"/>
      <c r="D17580"/>
    </row>
    <row r="17581" spans="1:4" x14ac:dyDescent="0.25">
      <c r="A17581"/>
      <c r="B17581"/>
      <c r="C17581"/>
      <c r="D17581"/>
    </row>
    <row r="17582" spans="1:4" x14ac:dyDescent="0.25">
      <c r="A17582"/>
      <c r="B17582"/>
      <c r="C17582"/>
      <c r="D17582"/>
    </row>
    <row r="17583" spans="1:4" x14ac:dyDescent="0.25">
      <c r="A17583"/>
      <c r="B17583"/>
      <c r="C17583"/>
      <c r="D17583"/>
    </row>
    <row r="17584" spans="1:4" x14ac:dyDescent="0.25">
      <c r="A17584"/>
      <c r="B17584"/>
      <c r="C17584"/>
      <c r="D17584"/>
    </row>
    <row r="17585" spans="1:4" x14ac:dyDescent="0.25">
      <c r="A17585"/>
      <c r="B17585"/>
      <c r="C17585"/>
      <c r="D17585"/>
    </row>
    <row r="17586" spans="1:4" x14ac:dyDescent="0.25">
      <c r="A17586"/>
      <c r="B17586"/>
      <c r="C17586"/>
      <c r="D17586"/>
    </row>
    <row r="17587" spans="1:4" x14ac:dyDescent="0.25">
      <c r="A17587"/>
      <c r="B17587"/>
      <c r="C17587"/>
      <c r="D17587"/>
    </row>
    <row r="17588" spans="1:4" x14ac:dyDescent="0.25">
      <c r="A17588"/>
      <c r="B17588"/>
      <c r="C17588"/>
      <c r="D17588"/>
    </row>
    <row r="17589" spans="1:4" x14ac:dyDescent="0.25">
      <c r="A17589"/>
      <c r="B17589"/>
      <c r="C17589"/>
      <c r="D17589"/>
    </row>
    <row r="17590" spans="1:4" x14ac:dyDescent="0.25">
      <c r="A17590"/>
      <c r="B17590"/>
      <c r="C17590"/>
      <c r="D17590"/>
    </row>
    <row r="17591" spans="1:4" x14ac:dyDescent="0.25">
      <c r="A17591"/>
      <c r="B17591"/>
      <c r="C17591"/>
      <c r="D17591"/>
    </row>
    <row r="17592" spans="1:4" x14ac:dyDescent="0.25">
      <c r="A17592"/>
      <c r="B17592"/>
      <c r="C17592"/>
      <c r="D17592"/>
    </row>
    <row r="17593" spans="1:4" x14ac:dyDescent="0.25">
      <c r="A17593"/>
      <c r="B17593"/>
      <c r="C17593"/>
      <c r="D17593"/>
    </row>
    <row r="17594" spans="1:4" x14ac:dyDescent="0.25">
      <c r="A17594"/>
      <c r="B17594"/>
      <c r="C17594"/>
      <c r="D17594"/>
    </row>
    <row r="17595" spans="1:4" x14ac:dyDescent="0.25">
      <c r="A17595"/>
      <c r="B17595"/>
      <c r="C17595"/>
      <c r="D17595"/>
    </row>
    <row r="17596" spans="1:4" x14ac:dyDescent="0.25">
      <c r="A17596"/>
      <c r="B17596"/>
      <c r="C17596"/>
      <c r="D17596"/>
    </row>
    <row r="17597" spans="1:4" x14ac:dyDescent="0.25">
      <c r="A17597"/>
      <c r="B17597"/>
      <c r="C17597"/>
      <c r="D17597"/>
    </row>
    <row r="17598" spans="1:4" x14ac:dyDescent="0.25">
      <c r="A17598"/>
      <c r="B17598"/>
      <c r="C17598"/>
      <c r="D17598"/>
    </row>
    <row r="17599" spans="1:4" x14ac:dyDescent="0.25">
      <c r="A17599"/>
      <c r="B17599"/>
      <c r="C17599"/>
      <c r="D17599"/>
    </row>
    <row r="17600" spans="1:4" x14ac:dyDescent="0.25">
      <c r="A17600"/>
      <c r="B17600"/>
      <c r="C17600"/>
      <c r="D17600"/>
    </row>
    <row r="17601" spans="1:4" x14ac:dyDescent="0.25">
      <c r="A17601"/>
      <c r="B17601"/>
      <c r="C17601"/>
      <c r="D17601"/>
    </row>
    <row r="17602" spans="1:4" x14ac:dyDescent="0.25">
      <c r="A17602"/>
      <c r="B17602"/>
      <c r="C17602"/>
      <c r="D17602"/>
    </row>
    <row r="17603" spans="1:4" x14ac:dyDescent="0.25">
      <c r="A17603"/>
      <c r="B17603"/>
      <c r="C17603"/>
      <c r="D17603"/>
    </row>
    <row r="17604" spans="1:4" x14ac:dyDescent="0.25">
      <c r="A17604"/>
      <c r="B17604"/>
      <c r="C17604"/>
      <c r="D17604"/>
    </row>
    <row r="17605" spans="1:4" x14ac:dyDescent="0.25">
      <c r="A17605"/>
      <c r="B17605"/>
      <c r="C17605"/>
      <c r="D17605"/>
    </row>
    <row r="17606" spans="1:4" x14ac:dyDescent="0.25">
      <c r="A17606"/>
      <c r="B17606"/>
      <c r="C17606"/>
      <c r="D17606"/>
    </row>
    <row r="17607" spans="1:4" x14ac:dyDescent="0.25">
      <c r="A17607"/>
      <c r="B17607"/>
      <c r="C17607"/>
      <c r="D17607"/>
    </row>
    <row r="17608" spans="1:4" x14ac:dyDescent="0.25">
      <c r="A17608"/>
      <c r="B17608"/>
      <c r="C17608"/>
      <c r="D17608"/>
    </row>
    <row r="17609" spans="1:4" x14ac:dyDescent="0.25">
      <c r="A17609"/>
      <c r="B17609"/>
      <c r="C17609"/>
      <c r="D17609"/>
    </row>
    <row r="17610" spans="1:4" x14ac:dyDescent="0.25">
      <c r="A17610"/>
      <c r="B17610"/>
      <c r="C17610"/>
      <c r="D17610"/>
    </row>
    <row r="17611" spans="1:4" x14ac:dyDescent="0.25">
      <c r="A17611"/>
      <c r="B17611"/>
      <c r="C17611"/>
      <c r="D17611"/>
    </row>
    <row r="17612" spans="1:4" x14ac:dyDescent="0.25">
      <c r="A17612"/>
      <c r="B17612"/>
      <c r="C17612"/>
      <c r="D17612"/>
    </row>
    <row r="17613" spans="1:4" x14ac:dyDescent="0.25">
      <c r="A17613"/>
      <c r="B17613"/>
      <c r="C17613"/>
      <c r="D17613"/>
    </row>
    <row r="17614" spans="1:4" x14ac:dyDescent="0.25">
      <c r="A17614"/>
      <c r="B17614"/>
      <c r="C17614"/>
      <c r="D17614"/>
    </row>
    <row r="17615" spans="1:4" x14ac:dyDescent="0.25">
      <c r="A17615"/>
      <c r="B17615"/>
      <c r="C17615"/>
      <c r="D17615"/>
    </row>
    <row r="17616" spans="1:4" x14ac:dyDescent="0.25">
      <c r="A17616"/>
      <c r="B17616"/>
      <c r="C17616"/>
      <c r="D17616"/>
    </row>
    <row r="17617" spans="1:4" x14ac:dyDescent="0.25">
      <c r="A17617"/>
      <c r="B17617"/>
      <c r="C17617"/>
      <c r="D17617"/>
    </row>
    <row r="17618" spans="1:4" x14ac:dyDescent="0.25">
      <c r="A17618"/>
      <c r="B17618"/>
      <c r="C17618"/>
      <c r="D17618"/>
    </row>
    <row r="17619" spans="1:4" x14ac:dyDescent="0.25">
      <c r="A17619"/>
      <c r="B17619"/>
      <c r="C17619"/>
      <c r="D17619"/>
    </row>
    <row r="17620" spans="1:4" x14ac:dyDescent="0.25">
      <c r="A17620"/>
      <c r="B17620"/>
      <c r="C17620"/>
      <c r="D17620"/>
    </row>
    <row r="17621" spans="1:4" x14ac:dyDescent="0.25">
      <c r="A17621"/>
      <c r="B17621"/>
      <c r="C17621"/>
      <c r="D17621"/>
    </row>
    <row r="17622" spans="1:4" x14ac:dyDescent="0.25">
      <c r="A17622"/>
      <c r="B17622"/>
      <c r="C17622"/>
      <c r="D17622"/>
    </row>
    <row r="17623" spans="1:4" x14ac:dyDescent="0.25">
      <c r="A17623"/>
      <c r="B17623"/>
      <c r="C17623"/>
      <c r="D17623"/>
    </row>
    <row r="17624" spans="1:4" x14ac:dyDescent="0.25">
      <c r="A17624"/>
      <c r="B17624"/>
      <c r="C17624"/>
      <c r="D17624"/>
    </row>
    <row r="17625" spans="1:4" x14ac:dyDescent="0.25">
      <c r="A17625"/>
      <c r="B17625"/>
      <c r="C17625"/>
      <c r="D17625"/>
    </row>
    <row r="17626" spans="1:4" x14ac:dyDescent="0.25">
      <c r="A17626"/>
      <c r="B17626"/>
      <c r="C17626"/>
      <c r="D17626"/>
    </row>
    <row r="17627" spans="1:4" x14ac:dyDescent="0.25">
      <c r="A17627"/>
      <c r="B17627"/>
      <c r="C17627"/>
      <c r="D17627"/>
    </row>
    <row r="17628" spans="1:4" x14ac:dyDescent="0.25">
      <c r="A17628"/>
      <c r="B17628"/>
      <c r="C17628"/>
      <c r="D17628"/>
    </row>
    <row r="17629" spans="1:4" x14ac:dyDescent="0.25">
      <c r="A17629"/>
      <c r="B17629"/>
      <c r="C17629"/>
      <c r="D17629"/>
    </row>
    <row r="17630" spans="1:4" x14ac:dyDescent="0.25">
      <c r="A17630"/>
      <c r="B17630"/>
      <c r="C17630"/>
      <c r="D17630"/>
    </row>
    <row r="17631" spans="1:4" x14ac:dyDescent="0.25">
      <c r="A17631"/>
      <c r="B17631"/>
      <c r="C17631"/>
      <c r="D17631"/>
    </row>
    <row r="17632" spans="1:4" x14ac:dyDescent="0.25">
      <c r="A17632"/>
      <c r="B17632"/>
      <c r="C17632"/>
      <c r="D17632"/>
    </row>
    <row r="17633" spans="1:4" x14ac:dyDescent="0.25">
      <c r="A17633"/>
      <c r="B17633"/>
      <c r="C17633"/>
      <c r="D17633"/>
    </row>
    <row r="17634" spans="1:4" x14ac:dyDescent="0.25">
      <c r="A17634"/>
      <c r="B17634"/>
      <c r="C17634"/>
      <c r="D17634"/>
    </row>
    <row r="17635" spans="1:4" x14ac:dyDescent="0.25">
      <c r="A17635"/>
      <c r="B17635"/>
      <c r="C17635"/>
      <c r="D17635"/>
    </row>
    <row r="17636" spans="1:4" x14ac:dyDescent="0.25">
      <c r="A17636"/>
      <c r="B17636"/>
      <c r="C17636"/>
      <c r="D17636"/>
    </row>
    <row r="17637" spans="1:4" x14ac:dyDescent="0.25">
      <c r="A17637"/>
      <c r="B17637"/>
      <c r="C17637"/>
      <c r="D17637"/>
    </row>
    <row r="17638" spans="1:4" x14ac:dyDescent="0.25">
      <c r="A17638"/>
      <c r="B17638"/>
      <c r="C17638"/>
      <c r="D17638"/>
    </row>
    <row r="17639" spans="1:4" x14ac:dyDescent="0.25">
      <c r="A17639"/>
      <c r="B17639"/>
      <c r="C17639"/>
      <c r="D17639"/>
    </row>
    <row r="17640" spans="1:4" x14ac:dyDescent="0.25">
      <c r="A17640"/>
      <c r="B17640"/>
      <c r="C17640"/>
      <c r="D17640"/>
    </row>
    <row r="17641" spans="1:4" x14ac:dyDescent="0.25">
      <c r="A17641"/>
      <c r="B17641"/>
      <c r="C17641"/>
      <c r="D17641"/>
    </row>
    <row r="17642" spans="1:4" x14ac:dyDescent="0.25">
      <c r="A17642"/>
      <c r="B17642"/>
      <c r="C17642"/>
      <c r="D17642"/>
    </row>
    <row r="17643" spans="1:4" x14ac:dyDescent="0.25">
      <c r="A17643"/>
      <c r="B17643"/>
      <c r="C17643"/>
      <c r="D17643"/>
    </row>
    <row r="17644" spans="1:4" x14ac:dyDescent="0.25">
      <c r="A17644"/>
      <c r="B17644"/>
      <c r="C17644"/>
      <c r="D17644"/>
    </row>
    <row r="17645" spans="1:4" x14ac:dyDescent="0.25">
      <c r="A17645"/>
      <c r="B17645"/>
      <c r="C17645"/>
      <c r="D17645"/>
    </row>
    <row r="17646" spans="1:4" x14ac:dyDescent="0.25">
      <c r="A17646"/>
      <c r="B17646"/>
      <c r="C17646"/>
      <c r="D17646"/>
    </row>
    <row r="17647" spans="1:4" x14ac:dyDescent="0.25">
      <c r="A17647"/>
      <c r="B17647"/>
      <c r="C17647"/>
      <c r="D17647"/>
    </row>
    <row r="17648" spans="1:4" x14ac:dyDescent="0.25">
      <c r="A17648"/>
      <c r="B17648"/>
      <c r="C17648"/>
      <c r="D17648"/>
    </row>
    <row r="17649" spans="1:4" x14ac:dyDescent="0.25">
      <c r="A17649"/>
      <c r="B17649"/>
      <c r="C17649"/>
      <c r="D17649"/>
    </row>
    <row r="17650" spans="1:4" x14ac:dyDescent="0.25">
      <c r="A17650"/>
      <c r="B17650"/>
      <c r="C17650"/>
      <c r="D17650"/>
    </row>
    <row r="17651" spans="1:4" x14ac:dyDescent="0.25">
      <c r="A17651"/>
      <c r="B17651"/>
      <c r="C17651"/>
      <c r="D17651"/>
    </row>
    <row r="17652" spans="1:4" x14ac:dyDescent="0.25">
      <c r="A17652"/>
      <c r="B17652"/>
      <c r="C17652"/>
      <c r="D17652"/>
    </row>
    <row r="17653" spans="1:4" x14ac:dyDescent="0.25">
      <c r="A17653"/>
      <c r="B17653"/>
      <c r="C17653"/>
      <c r="D17653"/>
    </row>
    <row r="17654" spans="1:4" x14ac:dyDescent="0.25">
      <c r="A17654"/>
      <c r="B17654"/>
      <c r="C17654"/>
      <c r="D17654"/>
    </row>
    <row r="17655" spans="1:4" x14ac:dyDescent="0.25">
      <c r="A17655"/>
      <c r="B17655"/>
      <c r="C17655"/>
      <c r="D17655"/>
    </row>
    <row r="17656" spans="1:4" x14ac:dyDescent="0.25">
      <c r="A17656"/>
      <c r="B17656"/>
      <c r="C17656"/>
      <c r="D17656"/>
    </row>
    <row r="17657" spans="1:4" x14ac:dyDescent="0.25">
      <c r="A17657"/>
      <c r="B17657"/>
      <c r="C17657"/>
      <c r="D17657"/>
    </row>
    <row r="17658" spans="1:4" x14ac:dyDescent="0.25">
      <c r="A17658"/>
      <c r="B17658"/>
      <c r="C17658"/>
      <c r="D17658"/>
    </row>
    <row r="17659" spans="1:4" x14ac:dyDescent="0.25">
      <c r="A17659"/>
      <c r="B17659"/>
      <c r="C17659"/>
      <c r="D17659"/>
    </row>
    <row r="17660" spans="1:4" x14ac:dyDescent="0.25">
      <c r="A17660"/>
      <c r="B17660"/>
      <c r="C17660"/>
      <c r="D17660"/>
    </row>
    <row r="17661" spans="1:4" x14ac:dyDescent="0.25">
      <c r="A17661"/>
      <c r="B17661"/>
      <c r="C17661"/>
      <c r="D17661"/>
    </row>
    <row r="17662" spans="1:4" x14ac:dyDescent="0.25">
      <c r="A17662"/>
      <c r="B17662"/>
      <c r="C17662"/>
      <c r="D17662"/>
    </row>
    <row r="17663" spans="1:4" x14ac:dyDescent="0.25">
      <c r="A17663"/>
      <c r="B17663"/>
      <c r="C17663"/>
      <c r="D17663"/>
    </row>
    <row r="17664" spans="1:4" x14ac:dyDescent="0.25">
      <c r="A17664"/>
      <c r="B17664"/>
      <c r="C17664"/>
      <c r="D17664"/>
    </row>
    <row r="17665" spans="1:4" x14ac:dyDescent="0.25">
      <c r="A17665"/>
      <c r="B17665"/>
      <c r="C17665"/>
      <c r="D17665"/>
    </row>
    <row r="17666" spans="1:4" x14ac:dyDescent="0.25">
      <c r="A17666"/>
      <c r="B17666"/>
      <c r="C17666"/>
      <c r="D17666"/>
    </row>
    <row r="17667" spans="1:4" x14ac:dyDescent="0.25">
      <c r="A17667"/>
      <c r="B17667"/>
      <c r="C17667"/>
      <c r="D17667"/>
    </row>
    <row r="17668" spans="1:4" x14ac:dyDescent="0.25">
      <c r="A17668"/>
      <c r="B17668"/>
      <c r="C17668"/>
      <c r="D17668"/>
    </row>
    <row r="17669" spans="1:4" x14ac:dyDescent="0.25">
      <c r="A17669"/>
      <c r="B17669"/>
      <c r="C17669"/>
      <c r="D17669"/>
    </row>
    <row r="17670" spans="1:4" x14ac:dyDescent="0.25">
      <c r="A17670"/>
      <c r="B17670"/>
      <c r="C17670"/>
      <c r="D17670"/>
    </row>
    <row r="17671" spans="1:4" x14ac:dyDescent="0.25">
      <c r="A17671"/>
      <c r="B17671"/>
      <c r="C17671"/>
      <c r="D17671"/>
    </row>
    <row r="17672" spans="1:4" x14ac:dyDescent="0.25">
      <c r="A17672"/>
      <c r="B17672"/>
      <c r="C17672"/>
      <c r="D17672"/>
    </row>
    <row r="17673" spans="1:4" x14ac:dyDescent="0.25">
      <c r="A17673"/>
      <c r="B17673"/>
      <c r="C17673"/>
      <c r="D17673"/>
    </row>
    <row r="17674" spans="1:4" x14ac:dyDescent="0.25">
      <c r="A17674"/>
      <c r="B17674"/>
      <c r="C17674"/>
      <c r="D17674"/>
    </row>
    <row r="17675" spans="1:4" x14ac:dyDescent="0.25">
      <c r="A17675"/>
      <c r="B17675"/>
      <c r="C17675"/>
      <c r="D17675"/>
    </row>
    <row r="17676" spans="1:4" x14ac:dyDescent="0.25">
      <c r="A17676"/>
      <c r="B17676"/>
      <c r="C17676"/>
      <c r="D17676"/>
    </row>
    <row r="17677" spans="1:4" x14ac:dyDescent="0.25">
      <c r="A17677"/>
      <c r="B17677"/>
      <c r="C17677"/>
      <c r="D17677"/>
    </row>
    <row r="17678" spans="1:4" x14ac:dyDescent="0.25">
      <c r="A17678"/>
      <c r="B17678"/>
      <c r="C17678"/>
      <c r="D17678"/>
    </row>
    <row r="17679" spans="1:4" x14ac:dyDescent="0.25">
      <c r="A17679"/>
      <c r="B17679"/>
      <c r="C17679"/>
      <c r="D17679"/>
    </row>
    <row r="17680" spans="1:4" x14ac:dyDescent="0.25">
      <c r="A17680"/>
      <c r="B17680"/>
      <c r="C17680"/>
      <c r="D17680"/>
    </row>
    <row r="17681" spans="1:4" x14ac:dyDescent="0.25">
      <c r="A17681"/>
      <c r="B17681"/>
      <c r="C17681"/>
      <c r="D17681"/>
    </row>
    <row r="17682" spans="1:4" x14ac:dyDescent="0.25">
      <c r="A17682"/>
      <c r="B17682"/>
      <c r="C17682"/>
      <c r="D17682"/>
    </row>
    <row r="17683" spans="1:4" x14ac:dyDescent="0.25">
      <c r="A17683"/>
      <c r="B17683"/>
      <c r="C17683"/>
      <c r="D17683"/>
    </row>
    <row r="17684" spans="1:4" x14ac:dyDescent="0.25">
      <c r="A17684"/>
      <c r="B17684"/>
      <c r="C17684"/>
      <c r="D17684"/>
    </row>
    <row r="17685" spans="1:4" x14ac:dyDescent="0.25">
      <c r="A17685"/>
      <c r="B17685"/>
      <c r="C17685"/>
      <c r="D17685"/>
    </row>
    <row r="17686" spans="1:4" x14ac:dyDescent="0.25">
      <c r="A17686"/>
      <c r="B17686"/>
      <c r="C17686"/>
      <c r="D17686"/>
    </row>
    <row r="17687" spans="1:4" x14ac:dyDescent="0.25">
      <c r="A17687"/>
      <c r="B17687"/>
      <c r="C17687"/>
      <c r="D17687"/>
    </row>
    <row r="17688" spans="1:4" x14ac:dyDescent="0.25">
      <c r="A17688"/>
      <c r="B17688"/>
      <c r="C17688"/>
      <c r="D17688"/>
    </row>
    <row r="17689" spans="1:4" x14ac:dyDescent="0.25">
      <c r="A17689"/>
      <c r="B17689"/>
      <c r="C17689"/>
      <c r="D17689"/>
    </row>
    <row r="17690" spans="1:4" x14ac:dyDescent="0.25">
      <c r="A17690"/>
      <c r="B17690"/>
      <c r="C17690"/>
      <c r="D17690"/>
    </row>
    <row r="17691" spans="1:4" x14ac:dyDescent="0.25">
      <c r="A17691"/>
      <c r="B17691"/>
      <c r="C17691"/>
      <c r="D17691"/>
    </row>
    <row r="17692" spans="1:4" x14ac:dyDescent="0.25">
      <c r="A17692"/>
      <c r="B17692"/>
      <c r="C17692"/>
      <c r="D17692"/>
    </row>
    <row r="17693" spans="1:4" x14ac:dyDescent="0.25">
      <c r="A17693"/>
      <c r="B17693"/>
      <c r="C17693"/>
      <c r="D17693"/>
    </row>
    <row r="17694" spans="1:4" x14ac:dyDescent="0.25">
      <c r="A17694"/>
      <c r="B17694"/>
      <c r="C17694"/>
      <c r="D17694"/>
    </row>
    <row r="17695" spans="1:4" x14ac:dyDescent="0.25">
      <c r="A17695"/>
      <c r="B17695"/>
      <c r="C17695"/>
      <c r="D17695"/>
    </row>
    <row r="17696" spans="1:4" x14ac:dyDescent="0.25">
      <c r="A17696"/>
      <c r="B17696"/>
      <c r="C17696"/>
      <c r="D17696"/>
    </row>
    <row r="17697" spans="1:4" x14ac:dyDescent="0.25">
      <c r="A17697"/>
      <c r="B17697"/>
      <c r="C17697"/>
      <c r="D17697"/>
    </row>
    <row r="17698" spans="1:4" x14ac:dyDescent="0.25">
      <c r="A17698"/>
      <c r="B17698"/>
      <c r="C17698"/>
      <c r="D17698"/>
    </row>
    <row r="17699" spans="1:4" x14ac:dyDescent="0.25">
      <c r="A17699"/>
      <c r="B17699"/>
      <c r="C17699"/>
      <c r="D17699"/>
    </row>
    <row r="17700" spans="1:4" x14ac:dyDescent="0.25">
      <c r="A17700"/>
      <c r="B17700"/>
      <c r="C17700"/>
      <c r="D17700"/>
    </row>
    <row r="17701" spans="1:4" x14ac:dyDescent="0.25">
      <c r="A17701"/>
      <c r="B17701"/>
      <c r="C17701"/>
      <c r="D17701"/>
    </row>
    <row r="17702" spans="1:4" x14ac:dyDescent="0.25">
      <c r="A17702"/>
      <c r="B17702"/>
      <c r="C17702"/>
      <c r="D17702"/>
    </row>
    <row r="17703" spans="1:4" x14ac:dyDescent="0.25">
      <c r="A17703"/>
      <c r="B17703"/>
      <c r="C17703"/>
      <c r="D17703"/>
    </row>
    <row r="17704" spans="1:4" x14ac:dyDescent="0.25">
      <c r="A17704"/>
      <c r="B17704"/>
      <c r="C17704"/>
      <c r="D17704"/>
    </row>
    <row r="17705" spans="1:4" x14ac:dyDescent="0.25">
      <c r="A17705"/>
      <c r="B17705"/>
      <c r="C17705"/>
      <c r="D17705"/>
    </row>
    <row r="17706" spans="1:4" x14ac:dyDescent="0.25">
      <c r="A17706"/>
      <c r="B17706"/>
      <c r="C17706"/>
      <c r="D17706"/>
    </row>
    <row r="17707" spans="1:4" x14ac:dyDescent="0.25">
      <c r="A17707"/>
      <c r="B17707"/>
      <c r="C17707"/>
      <c r="D17707"/>
    </row>
    <row r="17708" spans="1:4" x14ac:dyDescent="0.25">
      <c r="A17708"/>
      <c r="B17708"/>
      <c r="C17708"/>
      <c r="D17708"/>
    </row>
    <row r="17709" spans="1:4" x14ac:dyDescent="0.25">
      <c r="A17709"/>
      <c r="B17709"/>
      <c r="C17709"/>
      <c r="D17709"/>
    </row>
    <row r="17710" spans="1:4" x14ac:dyDescent="0.25">
      <c r="A17710"/>
      <c r="B17710"/>
      <c r="C17710"/>
      <c r="D17710"/>
    </row>
    <row r="17711" spans="1:4" x14ac:dyDescent="0.25">
      <c r="A17711"/>
      <c r="B17711"/>
      <c r="C17711"/>
      <c r="D17711"/>
    </row>
    <row r="17712" spans="1:4" x14ac:dyDescent="0.25">
      <c r="A17712"/>
      <c r="B17712"/>
      <c r="C17712"/>
      <c r="D17712"/>
    </row>
    <row r="17713" spans="1:4" x14ac:dyDescent="0.25">
      <c r="A17713"/>
      <c r="B17713"/>
      <c r="C17713"/>
      <c r="D17713"/>
    </row>
    <row r="17714" spans="1:4" x14ac:dyDescent="0.25">
      <c r="A17714"/>
      <c r="B17714"/>
      <c r="C17714"/>
      <c r="D17714"/>
    </row>
    <row r="17715" spans="1:4" x14ac:dyDescent="0.25">
      <c r="A17715"/>
      <c r="B17715"/>
      <c r="C17715"/>
      <c r="D17715"/>
    </row>
    <row r="17716" spans="1:4" x14ac:dyDescent="0.25">
      <c r="A17716"/>
      <c r="B17716"/>
      <c r="C17716"/>
      <c r="D17716"/>
    </row>
    <row r="17717" spans="1:4" x14ac:dyDescent="0.25">
      <c r="A17717"/>
      <c r="B17717"/>
      <c r="C17717"/>
      <c r="D17717"/>
    </row>
    <row r="17718" spans="1:4" x14ac:dyDescent="0.25">
      <c r="A17718"/>
      <c r="B17718"/>
      <c r="C17718"/>
      <c r="D17718"/>
    </row>
    <row r="17719" spans="1:4" x14ac:dyDescent="0.25">
      <c r="A17719"/>
      <c r="B17719"/>
      <c r="C17719"/>
      <c r="D17719"/>
    </row>
    <row r="17720" spans="1:4" x14ac:dyDescent="0.25">
      <c r="A17720"/>
      <c r="B17720"/>
      <c r="C17720"/>
      <c r="D17720"/>
    </row>
    <row r="17721" spans="1:4" x14ac:dyDescent="0.25">
      <c r="A17721"/>
      <c r="B17721"/>
      <c r="C17721"/>
      <c r="D17721"/>
    </row>
    <row r="17722" spans="1:4" x14ac:dyDescent="0.25">
      <c r="A17722"/>
      <c r="B17722"/>
      <c r="C17722"/>
      <c r="D17722"/>
    </row>
    <row r="17723" spans="1:4" x14ac:dyDescent="0.25">
      <c r="A17723"/>
      <c r="B17723"/>
      <c r="C17723"/>
      <c r="D17723"/>
    </row>
    <row r="17724" spans="1:4" x14ac:dyDescent="0.25">
      <c r="A17724"/>
      <c r="B17724"/>
      <c r="C17724"/>
      <c r="D17724"/>
    </row>
    <row r="17725" spans="1:4" x14ac:dyDescent="0.25">
      <c r="A17725"/>
      <c r="B17725"/>
      <c r="C17725"/>
      <c r="D17725"/>
    </row>
    <row r="17726" spans="1:4" x14ac:dyDescent="0.25">
      <c r="A17726"/>
      <c r="B17726"/>
      <c r="C17726"/>
      <c r="D17726"/>
    </row>
    <row r="17727" spans="1:4" x14ac:dyDescent="0.25">
      <c r="A17727"/>
      <c r="B17727"/>
      <c r="C17727"/>
      <c r="D17727"/>
    </row>
    <row r="17728" spans="1:4" x14ac:dyDescent="0.25">
      <c r="A17728"/>
      <c r="B17728"/>
      <c r="C17728"/>
      <c r="D17728"/>
    </row>
    <row r="17729" spans="1:4" x14ac:dyDescent="0.25">
      <c r="A17729"/>
      <c r="B17729"/>
      <c r="C17729"/>
      <c r="D17729"/>
    </row>
    <row r="17730" spans="1:4" x14ac:dyDescent="0.25">
      <c r="A17730"/>
      <c r="B17730"/>
      <c r="C17730"/>
      <c r="D17730"/>
    </row>
    <row r="17731" spans="1:4" x14ac:dyDescent="0.25">
      <c r="A17731"/>
      <c r="B17731"/>
      <c r="C17731"/>
      <c r="D17731"/>
    </row>
    <row r="17732" spans="1:4" x14ac:dyDescent="0.25">
      <c r="A17732"/>
      <c r="B17732"/>
      <c r="C17732"/>
      <c r="D17732"/>
    </row>
    <row r="17733" spans="1:4" x14ac:dyDescent="0.25">
      <c r="A17733"/>
      <c r="B17733"/>
      <c r="C17733"/>
      <c r="D17733"/>
    </row>
    <row r="17734" spans="1:4" x14ac:dyDescent="0.25">
      <c r="A17734"/>
      <c r="B17734"/>
      <c r="C17734"/>
      <c r="D17734"/>
    </row>
    <row r="17735" spans="1:4" x14ac:dyDescent="0.25">
      <c r="A17735"/>
      <c r="B17735"/>
      <c r="C17735"/>
      <c r="D17735"/>
    </row>
    <row r="17736" spans="1:4" x14ac:dyDescent="0.25">
      <c r="A17736"/>
      <c r="B17736"/>
      <c r="C17736"/>
      <c r="D17736"/>
    </row>
    <row r="17737" spans="1:4" x14ac:dyDescent="0.25">
      <c r="A17737"/>
      <c r="B17737"/>
      <c r="C17737"/>
      <c r="D17737"/>
    </row>
    <row r="17738" spans="1:4" x14ac:dyDescent="0.25">
      <c r="A17738"/>
      <c r="B17738"/>
      <c r="C17738"/>
      <c r="D17738"/>
    </row>
    <row r="17739" spans="1:4" x14ac:dyDescent="0.25">
      <c r="A17739"/>
      <c r="B17739"/>
      <c r="C17739"/>
      <c r="D17739"/>
    </row>
    <row r="17740" spans="1:4" x14ac:dyDescent="0.25">
      <c r="A17740"/>
      <c r="B17740"/>
      <c r="C17740"/>
      <c r="D17740"/>
    </row>
    <row r="17741" spans="1:4" x14ac:dyDescent="0.25">
      <c r="A17741"/>
      <c r="B17741"/>
      <c r="C17741"/>
      <c r="D17741"/>
    </row>
    <row r="17742" spans="1:4" x14ac:dyDescent="0.25">
      <c r="A17742"/>
      <c r="B17742"/>
      <c r="C17742"/>
      <c r="D17742"/>
    </row>
    <row r="17743" spans="1:4" x14ac:dyDescent="0.25">
      <c r="A17743"/>
      <c r="B17743"/>
      <c r="C17743"/>
      <c r="D17743"/>
    </row>
    <row r="17744" spans="1:4" x14ac:dyDescent="0.25">
      <c r="A17744"/>
      <c r="B17744"/>
      <c r="C17744"/>
      <c r="D17744"/>
    </row>
    <row r="17745" spans="1:4" x14ac:dyDescent="0.25">
      <c r="A17745"/>
      <c r="B17745"/>
      <c r="C17745"/>
      <c r="D17745"/>
    </row>
    <row r="17746" spans="1:4" x14ac:dyDescent="0.25">
      <c r="A17746"/>
      <c r="B17746"/>
      <c r="C17746"/>
      <c r="D17746"/>
    </row>
    <row r="17747" spans="1:4" x14ac:dyDescent="0.25">
      <c r="A17747"/>
      <c r="B17747"/>
      <c r="C17747"/>
      <c r="D17747"/>
    </row>
    <row r="17748" spans="1:4" x14ac:dyDescent="0.25">
      <c r="A17748"/>
      <c r="B17748"/>
      <c r="C17748"/>
      <c r="D17748"/>
    </row>
    <row r="17749" spans="1:4" x14ac:dyDescent="0.25">
      <c r="A17749"/>
      <c r="B17749"/>
      <c r="C17749"/>
      <c r="D17749"/>
    </row>
    <row r="17750" spans="1:4" x14ac:dyDescent="0.25">
      <c r="A17750"/>
      <c r="B17750"/>
      <c r="C17750"/>
      <c r="D17750"/>
    </row>
    <row r="17751" spans="1:4" x14ac:dyDescent="0.25">
      <c r="A17751"/>
      <c r="B17751"/>
      <c r="C17751"/>
      <c r="D17751"/>
    </row>
    <row r="17752" spans="1:4" x14ac:dyDescent="0.25">
      <c r="A17752"/>
      <c r="B17752"/>
      <c r="C17752"/>
      <c r="D17752"/>
    </row>
    <row r="17753" spans="1:4" x14ac:dyDescent="0.25">
      <c r="A17753"/>
      <c r="B17753"/>
      <c r="C17753"/>
      <c r="D17753"/>
    </row>
    <row r="17754" spans="1:4" x14ac:dyDescent="0.25">
      <c r="A17754"/>
      <c r="B17754"/>
      <c r="C17754"/>
      <c r="D17754"/>
    </row>
    <row r="17755" spans="1:4" x14ac:dyDescent="0.25">
      <c r="A17755"/>
      <c r="B17755"/>
      <c r="C17755"/>
      <c r="D17755"/>
    </row>
    <row r="17756" spans="1:4" x14ac:dyDescent="0.25">
      <c r="A17756"/>
      <c r="B17756"/>
      <c r="C17756"/>
      <c r="D17756"/>
    </row>
    <row r="17757" spans="1:4" x14ac:dyDescent="0.25">
      <c r="A17757"/>
      <c r="B17757"/>
      <c r="C17757"/>
      <c r="D17757"/>
    </row>
    <row r="17758" spans="1:4" x14ac:dyDescent="0.25">
      <c r="A17758"/>
      <c r="B17758"/>
      <c r="C17758"/>
      <c r="D17758"/>
    </row>
    <row r="17759" spans="1:4" x14ac:dyDescent="0.25">
      <c r="A17759"/>
      <c r="B17759"/>
      <c r="C17759"/>
      <c r="D17759"/>
    </row>
    <row r="17760" spans="1:4" x14ac:dyDescent="0.25">
      <c r="A17760"/>
      <c r="B17760"/>
      <c r="C17760"/>
      <c r="D17760"/>
    </row>
    <row r="17761" spans="1:4" x14ac:dyDescent="0.25">
      <c r="A17761"/>
      <c r="B17761"/>
      <c r="C17761"/>
      <c r="D17761"/>
    </row>
    <row r="17762" spans="1:4" x14ac:dyDescent="0.25">
      <c r="A17762"/>
      <c r="B17762"/>
      <c r="C17762"/>
      <c r="D17762"/>
    </row>
    <row r="17763" spans="1:4" x14ac:dyDescent="0.25">
      <c r="A17763"/>
      <c r="B17763"/>
      <c r="C17763"/>
      <c r="D17763"/>
    </row>
    <row r="17764" spans="1:4" x14ac:dyDescent="0.25">
      <c r="A17764"/>
      <c r="B17764"/>
      <c r="C17764"/>
      <c r="D17764"/>
    </row>
    <row r="17765" spans="1:4" x14ac:dyDescent="0.25">
      <c r="A17765"/>
      <c r="B17765"/>
      <c r="C17765"/>
      <c r="D17765"/>
    </row>
    <row r="17766" spans="1:4" x14ac:dyDescent="0.25">
      <c r="A17766"/>
      <c r="B17766"/>
      <c r="C17766"/>
      <c r="D17766"/>
    </row>
    <row r="17767" spans="1:4" x14ac:dyDescent="0.25">
      <c r="A17767"/>
      <c r="B17767"/>
      <c r="C17767"/>
      <c r="D17767"/>
    </row>
    <row r="17768" spans="1:4" x14ac:dyDescent="0.25">
      <c r="A17768"/>
      <c r="B17768"/>
      <c r="C17768"/>
      <c r="D17768"/>
    </row>
    <row r="17769" spans="1:4" x14ac:dyDescent="0.25">
      <c r="A17769"/>
      <c r="B17769"/>
      <c r="C17769"/>
      <c r="D17769"/>
    </row>
    <row r="17770" spans="1:4" x14ac:dyDescent="0.25">
      <c r="A17770"/>
      <c r="B17770"/>
      <c r="C17770"/>
      <c r="D17770"/>
    </row>
    <row r="17771" spans="1:4" x14ac:dyDescent="0.25">
      <c r="A17771"/>
      <c r="B17771"/>
      <c r="C17771"/>
      <c r="D17771"/>
    </row>
    <row r="17772" spans="1:4" x14ac:dyDescent="0.25">
      <c r="A17772"/>
      <c r="B17772"/>
      <c r="C17772"/>
      <c r="D17772"/>
    </row>
    <row r="17773" spans="1:4" x14ac:dyDescent="0.25">
      <c r="A17773"/>
      <c r="B17773"/>
      <c r="C17773"/>
      <c r="D17773"/>
    </row>
    <row r="17774" spans="1:4" x14ac:dyDescent="0.25">
      <c r="A17774"/>
      <c r="B17774"/>
      <c r="C17774"/>
      <c r="D17774"/>
    </row>
    <row r="17775" spans="1:4" x14ac:dyDescent="0.25">
      <c r="A17775"/>
      <c r="B17775"/>
      <c r="C17775"/>
      <c r="D17775"/>
    </row>
    <row r="17776" spans="1:4" x14ac:dyDescent="0.25">
      <c r="A17776"/>
      <c r="B17776"/>
      <c r="C17776"/>
      <c r="D17776"/>
    </row>
    <row r="17777" spans="1:4" x14ac:dyDescent="0.25">
      <c r="A17777"/>
      <c r="B17777"/>
      <c r="C17777"/>
      <c r="D17777"/>
    </row>
    <row r="17778" spans="1:4" x14ac:dyDescent="0.25">
      <c r="A17778"/>
      <c r="B17778"/>
      <c r="C17778"/>
      <c r="D17778"/>
    </row>
    <row r="17779" spans="1:4" x14ac:dyDescent="0.25">
      <c r="A17779"/>
      <c r="B17779"/>
      <c r="C17779"/>
      <c r="D17779"/>
    </row>
    <row r="17780" spans="1:4" x14ac:dyDescent="0.25">
      <c r="A17780"/>
      <c r="B17780"/>
      <c r="C17780"/>
      <c r="D17780"/>
    </row>
    <row r="17781" spans="1:4" x14ac:dyDescent="0.25">
      <c r="A17781"/>
      <c r="B17781"/>
      <c r="C17781"/>
      <c r="D17781"/>
    </row>
    <row r="17782" spans="1:4" x14ac:dyDescent="0.25">
      <c r="A17782"/>
      <c r="B17782"/>
      <c r="C17782"/>
      <c r="D17782"/>
    </row>
    <row r="17783" spans="1:4" x14ac:dyDescent="0.25">
      <c r="A17783"/>
      <c r="B17783"/>
      <c r="C17783"/>
      <c r="D17783"/>
    </row>
    <row r="17784" spans="1:4" x14ac:dyDescent="0.25">
      <c r="A17784"/>
      <c r="B17784"/>
      <c r="C17784"/>
      <c r="D17784"/>
    </row>
    <row r="17785" spans="1:4" x14ac:dyDescent="0.25">
      <c r="A17785"/>
      <c r="B17785"/>
      <c r="C17785"/>
      <c r="D17785"/>
    </row>
    <row r="17786" spans="1:4" x14ac:dyDescent="0.25">
      <c r="A17786"/>
      <c r="B17786"/>
      <c r="C17786"/>
      <c r="D17786"/>
    </row>
    <row r="17787" spans="1:4" x14ac:dyDescent="0.25">
      <c r="A17787"/>
      <c r="B17787"/>
      <c r="C17787"/>
      <c r="D17787"/>
    </row>
    <row r="17788" spans="1:4" x14ac:dyDescent="0.25">
      <c r="A17788"/>
      <c r="B17788"/>
      <c r="C17788"/>
      <c r="D17788"/>
    </row>
    <row r="17789" spans="1:4" x14ac:dyDescent="0.25">
      <c r="A17789"/>
      <c r="B17789"/>
      <c r="C17789"/>
      <c r="D17789"/>
    </row>
    <row r="17790" spans="1:4" x14ac:dyDescent="0.25">
      <c r="A17790"/>
      <c r="B17790"/>
      <c r="C17790"/>
      <c r="D17790"/>
    </row>
    <row r="17791" spans="1:4" x14ac:dyDescent="0.25">
      <c r="A17791"/>
      <c r="B17791"/>
      <c r="C17791"/>
      <c r="D17791"/>
    </row>
    <row r="17792" spans="1:4" x14ac:dyDescent="0.25">
      <c r="A17792"/>
      <c r="B17792"/>
      <c r="C17792"/>
      <c r="D17792"/>
    </row>
    <row r="17793" spans="1:4" x14ac:dyDescent="0.25">
      <c r="A17793"/>
      <c r="B17793"/>
      <c r="C17793"/>
      <c r="D17793"/>
    </row>
    <row r="17794" spans="1:4" x14ac:dyDescent="0.25">
      <c r="A17794"/>
      <c r="B17794"/>
      <c r="C17794"/>
      <c r="D17794"/>
    </row>
    <row r="17795" spans="1:4" x14ac:dyDescent="0.25">
      <c r="A17795"/>
      <c r="B17795"/>
      <c r="C17795"/>
      <c r="D17795"/>
    </row>
    <row r="17796" spans="1:4" x14ac:dyDescent="0.25">
      <c r="A17796"/>
      <c r="B17796"/>
      <c r="C17796"/>
      <c r="D17796"/>
    </row>
    <row r="17797" spans="1:4" x14ac:dyDescent="0.25">
      <c r="A17797"/>
      <c r="B17797"/>
      <c r="C17797"/>
      <c r="D17797"/>
    </row>
    <row r="17798" spans="1:4" x14ac:dyDescent="0.25">
      <c r="A17798"/>
      <c r="B17798"/>
      <c r="C17798"/>
      <c r="D17798"/>
    </row>
    <row r="17799" spans="1:4" x14ac:dyDescent="0.25">
      <c r="A17799"/>
      <c r="B17799"/>
      <c r="C17799"/>
      <c r="D17799"/>
    </row>
    <row r="17800" spans="1:4" x14ac:dyDescent="0.25">
      <c r="A17800"/>
      <c r="B17800"/>
      <c r="C17800"/>
      <c r="D17800"/>
    </row>
    <row r="17801" spans="1:4" x14ac:dyDescent="0.25">
      <c r="A17801"/>
      <c r="B17801"/>
      <c r="C17801"/>
      <c r="D17801"/>
    </row>
    <row r="17802" spans="1:4" x14ac:dyDescent="0.25">
      <c r="A17802"/>
      <c r="B17802"/>
      <c r="C17802"/>
      <c r="D17802"/>
    </row>
    <row r="17803" spans="1:4" x14ac:dyDescent="0.25">
      <c r="A17803"/>
      <c r="B17803"/>
      <c r="C17803"/>
      <c r="D17803"/>
    </row>
    <row r="17804" spans="1:4" x14ac:dyDescent="0.25">
      <c r="A17804"/>
      <c r="B17804"/>
      <c r="C17804"/>
      <c r="D17804"/>
    </row>
    <row r="17805" spans="1:4" x14ac:dyDescent="0.25">
      <c r="A17805"/>
      <c r="B17805"/>
      <c r="C17805"/>
      <c r="D17805"/>
    </row>
    <row r="17806" spans="1:4" x14ac:dyDescent="0.25">
      <c r="A17806"/>
      <c r="B17806"/>
      <c r="C17806"/>
      <c r="D17806"/>
    </row>
    <row r="17807" spans="1:4" x14ac:dyDescent="0.25">
      <c r="A17807"/>
      <c r="B17807"/>
      <c r="C17807"/>
      <c r="D17807"/>
    </row>
    <row r="17808" spans="1:4" x14ac:dyDescent="0.25">
      <c r="A17808"/>
      <c r="B17808"/>
      <c r="C17808"/>
      <c r="D17808"/>
    </row>
    <row r="17809" spans="1:4" x14ac:dyDescent="0.25">
      <c r="A17809"/>
      <c r="B17809"/>
      <c r="C17809"/>
      <c r="D17809"/>
    </row>
    <row r="17810" spans="1:4" x14ac:dyDescent="0.25">
      <c r="A17810"/>
      <c r="B17810"/>
      <c r="C17810"/>
      <c r="D17810"/>
    </row>
    <row r="17811" spans="1:4" x14ac:dyDescent="0.25">
      <c r="A17811"/>
      <c r="B17811"/>
      <c r="C17811"/>
      <c r="D17811"/>
    </row>
    <row r="17812" spans="1:4" x14ac:dyDescent="0.25">
      <c r="A17812"/>
      <c r="B17812"/>
      <c r="C17812"/>
      <c r="D17812"/>
    </row>
    <row r="17813" spans="1:4" x14ac:dyDescent="0.25">
      <c r="A17813"/>
      <c r="B17813"/>
      <c r="C17813"/>
      <c r="D17813"/>
    </row>
    <row r="17814" spans="1:4" x14ac:dyDescent="0.25">
      <c r="A17814"/>
      <c r="B17814"/>
      <c r="C17814"/>
      <c r="D17814"/>
    </row>
    <row r="17815" spans="1:4" x14ac:dyDescent="0.25">
      <c r="A17815"/>
      <c r="B17815"/>
      <c r="C17815"/>
      <c r="D17815"/>
    </row>
    <row r="17816" spans="1:4" x14ac:dyDescent="0.25">
      <c r="A17816"/>
      <c r="B17816"/>
      <c r="C17816"/>
      <c r="D17816"/>
    </row>
    <row r="17817" spans="1:4" x14ac:dyDescent="0.25">
      <c r="A17817"/>
      <c r="B17817"/>
      <c r="C17817"/>
      <c r="D17817"/>
    </row>
    <row r="17818" spans="1:4" x14ac:dyDescent="0.25">
      <c r="A17818"/>
      <c r="B17818"/>
      <c r="C17818"/>
      <c r="D17818"/>
    </row>
    <row r="17819" spans="1:4" x14ac:dyDescent="0.25">
      <c r="A17819"/>
      <c r="B17819"/>
      <c r="C17819"/>
      <c r="D17819"/>
    </row>
    <row r="17820" spans="1:4" x14ac:dyDescent="0.25">
      <c r="A17820"/>
      <c r="B17820"/>
      <c r="C17820"/>
      <c r="D17820"/>
    </row>
    <row r="17821" spans="1:4" x14ac:dyDescent="0.25">
      <c r="A17821"/>
      <c r="B17821"/>
      <c r="C17821"/>
      <c r="D17821"/>
    </row>
    <row r="17822" spans="1:4" x14ac:dyDescent="0.25">
      <c r="A17822"/>
      <c r="B17822"/>
      <c r="C17822"/>
      <c r="D17822"/>
    </row>
    <row r="17823" spans="1:4" x14ac:dyDescent="0.25">
      <c r="A17823"/>
      <c r="B17823"/>
      <c r="C17823"/>
      <c r="D17823"/>
    </row>
    <row r="17824" spans="1:4" x14ac:dyDescent="0.25">
      <c r="A17824"/>
      <c r="B17824"/>
      <c r="C17824"/>
      <c r="D17824"/>
    </row>
    <row r="17825" spans="1:4" x14ac:dyDescent="0.25">
      <c r="A17825"/>
      <c r="B17825"/>
      <c r="C17825"/>
      <c r="D17825"/>
    </row>
    <row r="17826" spans="1:4" x14ac:dyDescent="0.25">
      <c r="A17826"/>
      <c r="B17826"/>
      <c r="C17826"/>
      <c r="D17826"/>
    </row>
    <row r="17827" spans="1:4" x14ac:dyDescent="0.25">
      <c r="A17827"/>
      <c r="B17827"/>
      <c r="C17827"/>
      <c r="D17827"/>
    </row>
    <row r="17828" spans="1:4" x14ac:dyDescent="0.25">
      <c r="A17828"/>
      <c r="B17828"/>
      <c r="C17828"/>
      <c r="D17828"/>
    </row>
    <row r="17829" spans="1:4" x14ac:dyDescent="0.25">
      <c r="A17829"/>
      <c r="B17829"/>
      <c r="C17829"/>
      <c r="D17829"/>
    </row>
    <row r="17830" spans="1:4" x14ac:dyDescent="0.25">
      <c r="A17830"/>
      <c r="B17830"/>
      <c r="C17830"/>
      <c r="D17830"/>
    </row>
    <row r="17831" spans="1:4" x14ac:dyDescent="0.25">
      <c r="A17831"/>
      <c r="B17831"/>
      <c r="C17831"/>
      <c r="D17831"/>
    </row>
    <row r="17832" spans="1:4" x14ac:dyDescent="0.25">
      <c r="A17832"/>
      <c r="B17832"/>
      <c r="C17832"/>
      <c r="D17832"/>
    </row>
    <row r="17833" spans="1:4" x14ac:dyDescent="0.25">
      <c r="A17833"/>
      <c r="B17833"/>
      <c r="C17833"/>
      <c r="D17833"/>
    </row>
    <row r="17834" spans="1:4" x14ac:dyDescent="0.25">
      <c r="A17834"/>
      <c r="B17834"/>
      <c r="C17834"/>
      <c r="D17834"/>
    </row>
    <row r="17835" spans="1:4" x14ac:dyDescent="0.25">
      <c r="A17835"/>
      <c r="B17835"/>
      <c r="C17835"/>
      <c r="D17835"/>
    </row>
    <row r="17836" spans="1:4" x14ac:dyDescent="0.25">
      <c r="A17836"/>
      <c r="B17836"/>
      <c r="C17836"/>
      <c r="D17836"/>
    </row>
    <row r="17837" spans="1:4" x14ac:dyDescent="0.25">
      <c r="A17837"/>
      <c r="B17837"/>
      <c r="C17837"/>
      <c r="D17837"/>
    </row>
    <row r="17838" spans="1:4" x14ac:dyDescent="0.25">
      <c r="A17838"/>
      <c r="B17838"/>
      <c r="C17838"/>
      <c r="D17838"/>
    </row>
    <row r="17839" spans="1:4" x14ac:dyDescent="0.25">
      <c r="A17839"/>
      <c r="B17839"/>
      <c r="C17839"/>
      <c r="D17839"/>
    </row>
    <row r="17840" spans="1:4" x14ac:dyDescent="0.25">
      <c r="A17840"/>
      <c r="B17840"/>
      <c r="C17840"/>
      <c r="D17840"/>
    </row>
    <row r="17841" spans="1:4" x14ac:dyDescent="0.25">
      <c r="A17841"/>
      <c r="B17841"/>
      <c r="C17841"/>
      <c r="D17841"/>
    </row>
    <row r="17842" spans="1:4" x14ac:dyDescent="0.25">
      <c r="A17842"/>
      <c r="B17842"/>
      <c r="C17842"/>
      <c r="D17842"/>
    </row>
    <row r="17843" spans="1:4" x14ac:dyDescent="0.25">
      <c r="A17843"/>
      <c r="B17843"/>
      <c r="C17843"/>
      <c r="D17843"/>
    </row>
    <row r="17844" spans="1:4" x14ac:dyDescent="0.25">
      <c r="A17844"/>
      <c r="B17844"/>
      <c r="C17844"/>
      <c r="D17844"/>
    </row>
    <row r="17845" spans="1:4" x14ac:dyDescent="0.25">
      <c r="A17845"/>
      <c r="B17845"/>
      <c r="C17845"/>
      <c r="D17845"/>
    </row>
    <row r="17846" spans="1:4" x14ac:dyDescent="0.25">
      <c r="A17846"/>
      <c r="B17846"/>
      <c r="C17846"/>
      <c r="D17846"/>
    </row>
    <row r="17847" spans="1:4" x14ac:dyDescent="0.25">
      <c r="A17847"/>
      <c r="B17847"/>
      <c r="C17847"/>
      <c r="D17847"/>
    </row>
    <row r="17848" spans="1:4" x14ac:dyDescent="0.25">
      <c r="A17848"/>
      <c r="B17848"/>
      <c r="C17848"/>
      <c r="D17848"/>
    </row>
    <row r="17849" spans="1:4" x14ac:dyDescent="0.25">
      <c r="A17849"/>
      <c r="B17849"/>
      <c r="C17849"/>
      <c r="D17849"/>
    </row>
    <row r="17850" spans="1:4" x14ac:dyDescent="0.25">
      <c r="A17850"/>
      <c r="B17850"/>
      <c r="C17850"/>
      <c r="D17850"/>
    </row>
    <row r="17851" spans="1:4" x14ac:dyDescent="0.25">
      <c r="A17851"/>
      <c r="B17851"/>
      <c r="C17851"/>
      <c r="D17851"/>
    </row>
    <row r="17852" spans="1:4" x14ac:dyDescent="0.25">
      <c r="A17852"/>
      <c r="B17852"/>
      <c r="C17852"/>
      <c r="D17852"/>
    </row>
    <row r="17853" spans="1:4" x14ac:dyDescent="0.25">
      <c r="A17853"/>
      <c r="B17853"/>
      <c r="C17853"/>
      <c r="D17853"/>
    </row>
    <row r="17854" spans="1:4" x14ac:dyDescent="0.25">
      <c r="A17854"/>
      <c r="B17854"/>
      <c r="C17854"/>
      <c r="D17854"/>
    </row>
    <row r="17855" spans="1:4" x14ac:dyDescent="0.25">
      <c r="A17855"/>
      <c r="B17855"/>
      <c r="C17855"/>
      <c r="D17855"/>
    </row>
    <row r="17856" spans="1:4" x14ac:dyDescent="0.25">
      <c r="A17856"/>
      <c r="B17856"/>
      <c r="C17856"/>
      <c r="D17856"/>
    </row>
    <row r="17857" spans="1:4" x14ac:dyDescent="0.25">
      <c r="A17857"/>
      <c r="B17857"/>
      <c r="C17857"/>
      <c r="D17857"/>
    </row>
    <row r="17858" spans="1:4" x14ac:dyDescent="0.25">
      <c r="A17858"/>
      <c r="B17858"/>
      <c r="C17858"/>
      <c r="D17858"/>
    </row>
    <row r="17859" spans="1:4" x14ac:dyDescent="0.25">
      <c r="A17859"/>
      <c r="B17859"/>
      <c r="C17859"/>
      <c r="D17859"/>
    </row>
    <row r="17860" spans="1:4" x14ac:dyDescent="0.25">
      <c r="A17860"/>
      <c r="B17860"/>
      <c r="C17860"/>
      <c r="D17860"/>
    </row>
    <row r="17861" spans="1:4" x14ac:dyDescent="0.25">
      <c r="A17861"/>
      <c r="B17861"/>
      <c r="C17861"/>
      <c r="D17861"/>
    </row>
    <row r="17862" spans="1:4" x14ac:dyDescent="0.25">
      <c r="A17862"/>
      <c r="B17862"/>
      <c r="C17862"/>
      <c r="D17862"/>
    </row>
    <row r="17863" spans="1:4" x14ac:dyDescent="0.25">
      <c r="A17863"/>
      <c r="B17863"/>
      <c r="C17863"/>
      <c r="D17863"/>
    </row>
    <row r="17864" spans="1:4" x14ac:dyDescent="0.25">
      <c r="A17864"/>
      <c r="B17864"/>
      <c r="C17864"/>
      <c r="D17864"/>
    </row>
    <row r="17865" spans="1:4" x14ac:dyDescent="0.25">
      <c r="A17865"/>
      <c r="B17865"/>
      <c r="C17865"/>
      <c r="D17865"/>
    </row>
    <row r="17866" spans="1:4" x14ac:dyDescent="0.25">
      <c r="A17866"/>
      <c r="B17866"/>
      <c r="C17866"/>
      <c r="D17866"/>
    </row>
    <row r="17867" spans="1:4" x14ac:dyDescent="0.25">
      <c r="A17867"/>
      <c r="B17867"/>
      <c r="C17867"/>
      <c r="D17867"/>
    </row>
    <row r="17868" spans="1:4" x14ac:dyDescent="0.25">
      <c r="A17868"/>
      <c r="B17868"/>
      <c r="C17868"/>
      <c r="D17868"/>
    </row>
    <row r="17869" spans="1:4" x14ac:dyDescent="0.25">
      <c r="A17869"/>
      <c r="B17869"/>
      <c r="C17869"/>
      <c r="D17869"/>
    </row>
    <row r="17870" spans="1:4" x14ac:dyDescent="0.25">
      <c r="A17870"/>
      <c r="B17870"/>
      <c r="C17870"/>
      <c r="D17870"/>
    </row>
    <row r="17871" spans="1:4" x14ac:dyDescent="0.25">
      <c r="A17871"/>
      <c r="B17871"/>
      <c r="C17871"/>
      <c r="D17871"/>
    </row>
    <row r="17872" spans="1:4" x14ac:dyDescent="0.25">
      <c r="A17872"/>
      <c r="B17872"/>
      <c r="C17872"/>
      <c r="D17872"/>
    </row>
    <row r="17873" spans="1:4" x14ac:dyDescent="0.25">
      <c r="A17873"/>
      <c r="B17873"/>
      <c r="C17873"/>
      <c r="D17873"/>
    </row>
    <row r="17874" spans="1:4" x14ac:dyDescent="0.25">
      <c r="A17874"/>
      <c r="B17874"/>
      <c r="C17874"/>
      <c r="D17874"/>
    </row>
    <row r="17875" spans="1:4" x14ac:dyDescent="0.25">
      <c r="A17875"/>
      <c r="B17875"/>
      <c r="C17875"/>
      <c r="D17875"/>
    </row>
    <row r="17876" spans="1:4" x14ac:dyDescent="0.25">
      <c r="A17876"/>
      <c r="B17876"/>
      <c r="C17876"/>
      <c r="D17876"/>
    </row>
    <row r="17877" spans="1:4" x14ac:dyDescent="0.25">
      <c r="A17877"/>
      <c r="B17877"/>
      <c r="C17877"/>
      <c r="D17877"/>
    </row>
    <row r="17878" spans="1:4" x14ac:dyDescent="0.25">
      <c r="A17878"/>
      <c r="B17878"/>
      <c r="C17878"/>
      <c r="D17878"/>
    </row>
    <row r="17879" spans="1:4" x14ac:dyDescent="0.25">
      <c r="A17879"/>
      <c r="B17879"/>
      <c r="C17879"/>
      <c r="D17879"/>
    </row>
    <row r="17880" spans="1:4" x14ac:dyDescent="0.25">
      <c r="A17880"/>
      <c r="B17880"/>
      <c r="C17880"/>
      <c r="D17880"/>
    </row>
    <row r="17881" spans="1:4" x14ac:dyDescent="0.25">
      <c r="A17881"/>
      <c r="B17881"/>
      <c r="C17881"/>
      <c r="D17881"/>
    </row>
    <row r="17882" spans="1:4" x14ac:dyDescent="0.25">
      <c r="A17882"/>
      <c r="B17882"/>
      <c r="C17882"/>
      <c r="D17882"/>
    </row>
    <row r="17883" spans="1:4" x14ac:dyDescent="0.25">
      <c r="A17883"/>
      <c r="B17883"/>
      <c r="C17883"/>
      <c r="D17883"/>
    </row>
    <row r="17884" spans="1:4" x14ac:dyDescent="0.25">
      <c r="A17884"/>
      <c r="B17884"/>
      <c r="C17884"/>
      <c r="D17884"/>
    </row>
    <row r="17885" spans="1:4" x14ac:dyDescent="0.25">
      <c r="A17885"/>
      <c r="B17885"/>
      <c r="C17885"/>
      <c r="D17885"/>
    </row>
    <row r="17886" spans="1:4" x14ac:dyDescent="0.25">
      <c r="A17886"/>
      <c r="B17886"/>
      <c r="C17886"/>
      <c r="D17886"/>
    </row>
    <row r="17887" spans="1:4" x14ac:dyDescent="0.25">
      <c r="A17887"/>
      <c r="B17887"/>
      <c r="C17887"/>
      <c r="D17887"/>
    </row>
    <row r="17888" spans="1:4" x14ac:dyDescent="0.25">
      <c r="A17888"/>
      <c r="B17888"/>
      <c r="C17888"/>
      <c r="D17888"/>
    </row>
    <row r="17889" spans="1:4" x14ac:dyDescent="0.25">
      <c r="A17889"/>
      <c r="B17889"/>
      <c r="C17889"/>
      <c r="D17889"/>
    </row>
    <row r="17890" spans="1:4" x14ac:dyDescent="0.25">
      <c r="A17890"/>
      <c r="B17890"/>
      <c r="C17890"/>
      <c r="D17890"/>
    </row>
    <row r="17891" spans="1:4" x14ac:dyDescent="0.25">
      <c r="A17891"/>
      <c r="B17891"/>
      <c r="C17891"/>
      <c r="D17891"/>
    </row>
    <row r="17892" spans="1:4" x14ac:dyDescent="0.25">
      <c r="A17892"/>
      <c r="B17892"/>
      <c r="C17892"/>
      <c r="D17892"/>
    </row>
    <row r="17893" spans="1:4" x14ac:dyDescent="0.25">
      <c r="A17893"/>
      <c r="B17893"/>
      <c r="C17893"/>
      <c r="D17893"/>
    </row>
    <row r="17894" spans="1:4" x14ac:dyDescent="0.25">
      <c r="A17894"/>
      <c r="B17894"/>
      <c r="C17894"/>
      <c r="D17894"/>
    </row>
    <row r="17895" spans="1:4" x14ac:dyDescent="0.25">
      <c r="A17895"/>
      <c r="B17895"/>
      <c r="C17895"/>
      <c r="D17895"/>
    </row>
    <row r="17896" spans="1:4" x14ac:dyDescent="0.25">
      <c r="A17896"/>
      <c r="B17896"/>
      <c r="C17896"/>
      <c r="D17896"/>
    </row>
    <row r="17897" spans="1:4" x14ac:dyDescent="0.25">
      <c r="A17897"/>
      <c r="B17897"/>
      <c r="C17897"/>
      <c r="D17897"/>
    </row>
    <row r="17898" spans="1:4" x14ac:dyDescent="0.25">
      <c r="A17898"/>
      <c r="B17898"/>
      <c r="C17898"/>
      <c r="D17898"/>
    </row>
    <row r="17899" spans="1:4" x14ac:dyDescent="0.25">
      <c r="A17899"/>
      <c r="B17899"/>
      <c r="C17899"/>
      <c r="D17899"/>
    </row>
    <row r="17900" spans="1:4" x14ac:dyDescent="0.25">
      <c r="A17900"/>
      <c r="B17900"/>
      <c r="C17900"/>
      <c r="D17900"/>
    </row>
    <row r="17901" spans="1:4" x14ac:dyDescent="0.25">
      <c r="A17901"/>
      <c r="B17901"/>
      <c r="C17901"/>
      <c r="D17901"/>
    </row>
    <row r="17902" spans="1:4" x14ac:dyDescent="0.25">
      <c r="A17902"/>
      <c r="B17902"/>
      <c r="C17902"/>
      <c r="D17902"/>
    </row>
    <row r="17903" spans="1:4" x14ac:dyDescent="0.25">
      <c r="A17903"/>
      <c r="B17903"/>
      <c r="C17903"/>
      <c r="D17903"/>
    </row>
    <row r="17904" spans="1:4" x14ac:dyDescent="0.25">
      <c r="A17904"/>
      <c r="B17904"/>
      <c r="C17904"/>
      <c r="D17904"/>
    </row>
    <row r="17905" spans="1:4" x14ac:dyDescent="0.25">
      <c r="A17905"/>
      <c r="B17905"/>
      <c r="C17905"/>
      <c r="D17905"/>
    </row>
    <row r="17906" spans="1:4" x14ac:dyDescent="0.25">
      <c r="A17906"/>
      <c r="B17906"/>
      <c r="C17906"/>
      <c r="D17906"/>
    </row>
    <row r="17907" spans="1:4" x14ac:dyDescent="0.25">
      <c r="A17907"/>
      <c r="B17907"/>
      <c r="C17907"/>
      <c r="D17907"/>
    </row>
    <row r="17908" spans="1:4" x14ac:dyDescent="0.25">
      <c r="A17908"/>
      <c r="B17908"/>
      <c r="C17908"/>
      <c r="D17908"/>
    </row>
    <row r="17909" spans="1:4" x14ac:dyDescent="0.25">
      <c r="A17909"/>
      <c r="B17909"/>
      <c r="C17909"/>
      <c r="D17909"/>
    </row>
    <row r="17910" spans="1:4" x14ac:dyDescent="0.25">
      <c r="A17910"/>
      <c r="B17910"/>
      <c r="C17910"/>
      <c r="D17910"/>
    </row>
    <row r="17911" spans="1:4" x14ac:dyDescent="0.25">
      <c r="A17911"/>
      <c r="B17911"/>
      <c r="C17911"/>
      <c r="D17911"/>
    </row>
    <row r="17912" spans="1:4" x14ac:dyDescent="0.25">
      <c r="A17912"/>
      <c r="B17912"/>
      <c r="C17912"/>
      <c r="D17912"/>
    </row>
    <row r="17913" spans="1:4" x14ac:dyDescent="0.25">
      <c r="A17913"/>
      <c r="B17913"/>
      <c r="C17913"/>
      <c r="D17913"/>
    </row>
    <row r="17914" spans="1:4" x14ac:dyDescent="0.25">
      <c r="A17914"/>
      <c r="B17914"/>
      <c r="C17914"/>
      <c r="D17914"/>
    </row>
    <row r="17915" spans="1:4" x14ac:dyDescent="0.25">
      <c r="A17915"/>
      <c r="B17915"/>
      <c r="C17915"/>
      <c r="D17915"/>
    </row>
    <row r="17916" spans="1:4" x14ac:dyDescent="0.25">
      <c r="A17916"/>
      <c r="B17916"/>
      <c r="C17916"/>
      <c r="D17916"/>
    </row>
    <row r="17917" spans="1:4" x14ac:dyDescent="0.25">
      <c r="A17917"/>
      <c r="B17917"/>
      <c r="C17917"/>
      <c r="D17917"/>
    </row>
    <row r="17918" spans="1:4" x14ac:dyDescent="0.25">
      <c r="A17918"/>
      <c r="B17918"/>
      <c r="C17918"/>
      <c r="D17918"/>
    </row>
    <row r="17919" spans="1:4" x14ac:dyDescent="0.25">
      <c r="A17919"/>
      <c r="B17919"/>
      <c r="C17919"/>
      <c r="D17919"/>
    </row>
    <row r="17920" spans="1:4" x14ac:dyDescent="0.25">
      <c r="A17920"/>
      <c r="B17920"/>
      <c r="C17920"/>
      <c r="D17920"/>
    </row>
    <row r="17921" spans="1:4" x14ac:dyDescent="0.25">
      <c r="A17921"/>
      <c r="B17921"/>
      <c r="C17921"/>
      <c r="D17921"/>
    </row>
    <row r="17922" spans="1:4" x14ac:dyDescent="0.25">
      <c r="A17922"/>
      <c r="B17922"/>
      <c r="C17922"/>
      <c r="D17922"/>
    </row>
    <row r="17923" spans="1:4" x14ac:dyDescent="0.25">
      <c r="A17923"/>
      <c r="B17923"/>
      <c r="C17923"/>
      <c r="D17923"/>
    </row>
    <row r="17924" spans="1:4" x14ac:dyDescent="0.25">
      <c r="A17924"/>
      <c r="B17924"/>
      <c r="C17924"/>
      <c r="D17924"/>
    </row>
    <row r="17925" spans="1:4" x14ac:dyDescent="0.25">
      <c r="A17925"/>
      <c r="B17925"/>
      <c r="C17925"/>
      <c r="D17925"/>
    </row>
    <row r="17926" spans="1:4" x14ac:dyDescent="0.25">
      <c r="A17926"/>
      <c r="B17926"/>
      <c r="C17926"/>
      <c r="D17926"/>
    </row>
    <row r="17927" spans="1:4" x14ac:dyDescent="0.25">
      <c r="A17927"/>
      <c r="B17927"/>
      <c r="C17927"/>
      <c r="D17927"/>
    </row>
    <row r="17928" spans="1:4" x14ac:dyDescent="0.25">
      <c r="A17928"/>
      <c r="B17928"/>
      <c r="C17928"/>
      <c r="D17928"/>
    </row>
    <row r="17929" spans="1:4" x14ac:dyDescent="0.25">
      <c r="A17929"/>
      <c r="B17929"/>
      <c r="C17929"/>
      <c r="D17929"/>
    </row>
    <row r="17930" spans="1:4" x14ac:dyDescent="0.25">
      <c r="A17930"/>
      <c r="B17930"/>
      <c r="C17930"/>
      <c r="D17930"/>
    </row>
    <row r="17931" spans="1:4" x14ac:dyDescent="0.25">
      <c r="A17931"/>
      <c r="B17931"/>
      <c r="C17931"/>
      <c r="D17931"/>
    </row>
    <row r="17932" spans="1:4" x14ac:dyDescent="0.25">
      <c r="A17932"/>
      <c r="B17932"/>
      <c r="C17932"/>
      <c r="D17932"/>
    </row>
    <row r="17933" spans="1:4" x14ac:dyDescent="0.25">
      <c r="A17933"/>
      <c r="B17933"/>
      <c r="C17933"/>
      <c r="D17933"/>
    </row>
    <row r="17934" spans="1:4" x14ac:dyDescent="0.25">
      <c r="A17934"/>
      <c r="B17934"/>
      <c r="C17934"/>
      <c r="D17934"/>
    </row>
    <row r="17935" spans="1:4" x14ac:dyDescent="0.25">
      <c r="A17935"/>
      <c r="B17935"/>
      <c r="C17935"/>
      <c r="D17935"/>
    </row>
    <row r="17936" spans="1:4" x14ac:dyDescent="0.25">
      <c r="A17936"/>
      <c r="B17936"/>
      <c r="C17936"/>
      <c r="D17936"/>
    </row>
    <row r="17937" spans="1:4" x14ac:dyDescent="0.25">
      <c r="A17937"/>
      <c r="B17937"/>
      <c r="C17937"/>
      <c r="D17937"/>
    </row>
    <row r="17938" spans="1:4" x14ac:dyDescent="0.25">
      <c r="A17938"/>
      <c r="B17938"/>
      <c r="C17938"/>
      <c r="D17938"/>
    </row>
    <row r="17939" spans="1:4" x14ac:dyDescent="0.25">
      <c r="A17939"/>
      <c r="B17939"/>
      <c r="C17939"/>
      <c r="D17939"/>
    </row>
    <row r="17940" spans="1:4" x14ac:dyDescent="0.25">
      <c r="A17940"/>
      <c r="B17940"/>
      <c r="C17940"/>
      <c r="D17940"/>
    </row>
    <row r="17941" spans="1:4" x14ac:dyDescent="0.25">
      <c r="A17941"/>
      <c r="B17941"/>
      <c r="C17941"/>
      <c r="D17941"/>
    </row>
    <row r="17942" spans="1:4" x14ac:dyDescent="0.25">
      <c r="A17942"/>
      <c r="B17942"/>
      <c r="C17942"/>
      <c r="D17942"/>
    </row>
    <row r="17943" spans="1:4" x14ac:dyDescent="0.25">
      <c r="A17943"/>
      <c r="B17943"/>
      <c r="C17943"/>
      <c r="D17943"/>
    </row>
    <row r="17944" spans="1:4" x14ac:dyDescent="0.25">
      <c r="A17944"/>
      <c r="B17944"/>
      <c r="C17944"/>
      <c r="D17944"/>
    </row>
    <row r="17945" spans="1:4" x14ac:dyDescent="0.25">
      <c r="A17945"/>
      <c r="B17945"/>
      <c r="C17945"/>
      <c r="D17945"/>
    </row>
    <row r="17946" spans="1:4" x14ac:dyDescent="0.25">
      <c r="A17946"/>
      <c r="B17946"/>
      <c r="C17946"/>
      <c r="D17946"/>
    </row>
    <row r="17947" spans="1:4" x14ac:dyDescent="0.25">
      <c r="A17947"/>
      <c r="B17947"/>
      <c r="C17947"/>
      <c r="D17947"/>
    </row>
    <row r="17948" spans="1:4" x14ac:dyDescent="0.25">
      <c r="A17948"/>
      <c r="B17948"/>
      <c r="C17948"/>
      <c r="D17948"/>
    </row>
    <row r="17949" spans="1:4" x14ac:dyDescent="0.25">
      <c r="A17949"/>
      <c r="B17949"/>
      <c r="C17949"/>
      <c r="D17949"/>
    </row>
    <row r="17950" spans="1:4" x14ac:dyDescent="0.25">
      <c r="A17950"/>
      <c r="B17950"/>
      <c r="C17950"/>
      <c r="D17950"/>
    </row>
    <row r="17951" spans="1:4" x14ac:dyDescent="0.25">
      <c r="A17951"/>
      <c r="B17951"/>
      <c r="C17951"/>
      <c r="D17951"/>
    </row>
    <row r="17952" spans="1:4" x14ac:dyDescent="0.25">
      <c r="A17952"/>
      <c r="B17952"/>
      <c r="C17952"/>
      <c r="D17952"/>
    </row>
    <row r="17953" spans="1:4" x14ac:dyDescent="0.25">
      <c r="A17953"/>
      <c r="B17953"/>
      <c r="C17953"/>
      <c r="D17953"/>
    </row>
    <row r="17954" spans="1:4" x14ac:dyDescent="0.25">
      <c r="A17954"/>
      <c r="B17954"/>
      <c r="C17954"/>
      <c r="D17954"/>
    </row>
    <row r="17955" spans="1:4" x14ac:dyDescent="0.25">
      <c r="A17955"/>
      <c r="B17955"/>
      <c r="C17955"/>
      <c r="D17955"/>
    </row>
    <row r="17956" spans="1:4" x14ac:dyDescent="0.25">
      <c r="A17956"/>
      <c r="B17956"/>
      <c r="C17956"/>
      <c r="D17956"/>
    </row>
    <row r="17957" spans="1:4" x14ac:dyDescent="0.25">
      <c r="A17957"/>
      <c r="B17957"/>
      <c r="C17957"/>
      <c r="D17957"/>
    </row>
    <row r="17958" spans="1:4" x14ac:dyDescent="0.25">
      <c r="A17958"/>
      <c r="B17958"/>
      <c r="C17958"/>
      <c r="D17958"/>
    </row>
    <row r="17959" spans="1:4" x14ac:dyDescent="0.25">
      <c r="A17959"/>
      <c r="B17959"/>
      <c r="C17959"/>
      <c r="D17959"/>
    </row>
    <row r="17960" spans="1:4" x14ac:dyDescent="0.25">
      <c r="A17960"/>
      <c r="B17960"/>
      <c r="C17960"/>
      <c r="D17960"/>
    </row>
    <row r="17961" spans="1:4" x14ac:dyDescent="0.25">
      <c r="A17961"/>
      <c r="B17961"/>
      <c r="C17961"/>
      <c r="D17961"/>
    </row>
    <row r="17962" spans="1:4" x14ac:dyDescent="0.25">
      <c r="A17962"/>
      <c r="B17962"/>
      <c r="C17962"/>
      <c r="D17962"/>
    </row>
    <row r="17963" spans="1:4" x14ac:dyDescent="0.25">
      <c r="A17963"/>
      <c r="B17963"/>
      <c r="C17963"/>
      <c r="D17963"/>
    </row>
    <row r="17964" spans="1:4" x14ac:dyDescent="0.25">
      <c r="A17964"/>
      <c r="B17964"/>
      <c r="C17964"/>
      <c r="D17964"/>
    </row>
    <row r="17965" spans="1:4" x14ac:dyDescent="0.25">
      <c r="A17965"/>
      <c r="B17965"/>
      <c r="C17965"/>
      <c r="D17965"/>
    </row>
    <row r="17966" spans="1:4" x14ac:dyDescent="0.25">
      <c r="A17966"/>
      <c r="B17966"/>
      <c r="C17966"/>
      <c r="D17966"/>
    </row>
    <row r="17967" spans="1:4" x14ac:dyDescent="0.25">
      <c r="A17967"/>
      <c r="B17967"/>
      <c r="C17967"/>
      <c r="D17967"/>
    </row>
    <row r="17968" spans="1:4" x14ac:dyDescent="0.25">
      <c r="A17968"/>
      <c r="B17968"/>
      <c r="C17968"/>
      <c r="D17968"/>
    </row>
    <row r="17969" spans="1:4" x14ac:dyDescent="0.25">
      <c r="A17969"/>
      <c r="B17969"/>
      <c r="C17969"/>
      <c r="D17969"/>
    </row>
    <row r="17970" spans="1:4" x14ac:dyDescent="0.25">
      <c r="A17970"/>
      <c r="B17970"/>
      <c r="C17970"/>
      <c r="D17970"/>
    </row>
    <row r="17971" spans="1:4" x14ac:dyDescent="0.25">
      <c r="A17971"/>
      <c r="B17971"/>
      <c r="C17971"/>
      <c r="D17971"/>
    </row>
    <row r="17972" spans="1:4" x14ac:dyDescent="0.25">
      <c r="A17972"/>
      <c r="B17972"/>
      <c r="C17972"/>
      <c r="D17972"/>
    </row>
    <row r="17973" spans="1:4" x14ac:dyDescent="0.25">
      <c r="A17973"/>
      <c r="B17973"/>
      <c r="C17973"/>
      <c r="D17973"/>
    </row>
    <row r="17974" spans="1:4" x14ac:dyDescent="0.25">
      <c r="A17974"/>
      <c r="B17974"/>
      <c r="C17974"/>
      <c r="D17974"/>
    </row>
    <row r="17975" spans="1:4" x14ac:dyDescent="0.25">
      <c r="A17975"/>
      <c r="B17975"/>
      <c r="C17975"/>
      <c r="D17975"/>
    </row>
    <row r="17976" spans="1:4" x14ac:dyDescent="0.25">
      <c r="A17976"/>
      <c r="B17976"/>
      <c r="C17976"/>
      <c r="D17976"/>
    </row>
    <row r="17977" spans="1:4" x14ac:dyDescent="0.25">
      <c r="A17977"/>
      <c r="B17977"/>
      <c r="C17977"/>
      <c r="D17977"/>
    </row>
    <row r="17978" spans="1:4" x14ac:dyDescent="0.25">
      <c r="A17978"/>
      <c r="B17978"/>
      <c r="C17978"/>
      <c r="D17978"/>
    </row>
    <row r="17979" spans="1:4" x14ac:dyDescent="0.25">
      <c r="A17979"/>
      <c r="B17979"/>
      <c r="C17979"/>
      <c r="D17979"/>
    </row>
    <row r="17980" spans="1:4" x14ac:dyDescent="0.25">
      <c r="A17980"/>
      <c r="B17980"/>
      <c r="C17980"/>
      <c r="D17980"/>
    </row>
    <row r="17981" spans="1:4" x14ac:dyDescent="0.25">
      <c r="A17981"/>
      <c r="B17981"/>
      <c r="C17981"/>
      <c r="D17981"/>
    </row>
    <row r="17982" spans="1:4" x14ac:dyDescent="0.25">
      <c r="A17982"/>
      <c r="B17982"/>
      <c r="C17982"/>
      <c r="D17982"/>
    </row>
    <row r="17983" spans="1:4" x14ac:dyDescent="0.25">
      <c r="A17983"/>
      <c r="B17983"/>
      <c r="C17983"/>
      <c r="D17983"/>
    </row>
    <row r="17984" spans="1:4" x14ac:dyDescent="0.25">
      <c r="A17984"/>
      <c r="B17984"/>
      <c r="C17984"/>
      <c r="D17984"/>
    </row>
    <row r="17985" spans="1:4" x14ac:dyDescent="0.25">
      <c r="A17985"/>
      <c r="B17985"/>
      <c r="C17985"/>
      <c r="D17985"/>
    </row>
    <row r="17986" spans="1:4" x14ac:dyDescent="0.25">
      <c r="A17986"/>
      <c r="B17986"/>
      <c r="C17986"/>
      <c r="D17986"/>
    </row>
    <row r="17987" spans="1:4" x14ac:dyDescent="0.25">
      <c r="A17987"/>
      <c r="B17987"/>
      <c r="C17987"/>
      <c r="D17987"/>
    </row>
    <row r="17988" spans="1:4" x14ac:dyDescent="0.25">
      <c r="A17988"/>
      <c r="B17988"/>
      <c r="C17988"/>
      <c r="D17988"/>
    </row>
    <row r="17989" spans="1:4" x14ac:dyDescent="0.25">
      <c r="A17989"/>
      <c r="B17989"/>
      <c r="C17989"/>
      <c r="D17989"/>
    </row>
    <row r="17990" spans="1:4" x14ac:dyDescent="0.25">
      <c r="A17990"/>
      <c r="B17990"/>
      <c r="C17990"/>
      <c r="D17990"/>
    </row>
    <row r="17991" spans="1:4" x14ac:dyDescent="0.25">
      <c r="A17991"/>
      <c r="B17991"/>
      <c r="C17991"/>
      <c r="D17991"/>
    </row>
    <row r="17992" spans="1:4" x14ac:dyDescent="0.25">
      <c r="A17992"/>
      <c r="B17992"/>
      <c r="C17992"/>
      <c r="D17992"/>
    </row>
    <row r="17993" spans="1:4" x14ac:dyDescent="0.25">
      <c r="A17993"/>
      <c r="B17993"/>
      <c r="C17993"/>
      <c r="D17993"/>
    </row>
    <row r="17994" spans="1:4" x14ac:dyDescent="0.25">
      <c r="A17994"/>
      <c r="B17994"/>
      <c r="C17994"/>
      <c r="D17994"/>
    </row>
    <row r="17995" spans="1:4" x14ac:dyDescent="0.25">
      <c r="A17995"/>
      <c r="B17995"/>
      <c r="C17995"/>
      <c r="D17995"/>
    </row>
    <row r="17996" spans="1:4" x14ac:dyDescent="0.25">
      <c r="A17996"/>
      <c r="B17996"/>
      <c r="C17996"/>
      <c r="D17996"/>
    </row>
    <row r="17997" spans="1:4" x14ac:dyDescent="0.25">
      <c r="A17997"/>
      <c r="B17997"/>
      <c r="C17997"/>
      <c r="D17997"/>
    </row>
    <row r="17998" spans="1:4" x14ac:dyDescent="0.25">
      <c r="A17998"/>
      <c r="B17998"/>
      <c r="C17998"/>
      <c r="D17998"/>
    </row>
    <row r="17999" spans="1:4" x14ac:dyDescent="0.25">
      <c r="A17999"/>
      <c r="B17999"/>
      <c r="C17999"/>
      <c r="D17999"/>
    </row>
    <row r="18000" spans="1:4" x14ac:dyDescent="0.25">
      <c r="A18000"/>
      <c r="B18000"/>
      <c r="C18000"/>
      <c r="D18000"/>
    </row>
    <row r="18001" spans="1:4" x14ac:dyDescent="0.25">
      <c r="A18001"/>
      <c r="B18001"/>
      <c r="C18001"/>
      <c r="D18001"/>
    </row>
    <row r="18002" spans="1:4" x14ac:dyDescent="0.25">
      <c r="A18002"/>
      <c r="B18002"/>
      <c r="C18002"/>
      <c r="D18002"/>
    </row>
    <row r="18003" spans="1:4" x14ac:dyDescent="0.25">
      <c r="A18003"/>
      <c r="B18003"/>
      <c r="C18003"/>
      <c r="D18003"/>
    </row>
    <row r="18004" spans="1:4" x14ac:dyDescent="0.25">
      <c r="A18004"/>
      <c r="B18004"/>
      <c r="C18004"/>
      <c r="D18004"/>
    </row>
    <row r="18005" spans="1:4" x14ac:dyDescent="0.25">
      <c r="A18005"/>
      <c r="B18005"/>
      <c r="C18005"/>
      <c r="D18005"/>
    </row>
    <row r="18006" spans="1:4" x14ac:dyDescent="0.25">
      <c r="A18006"/>
      <c r="B18006"/>
      <c r="C18006"/>
      <c r="D18006"/>
    </row>
    <row r="18007" spans="1:4" x14ac:dyDescent="0.25">
      <c r="A18007"/>
      <c r="B18007"/>
      <c r="C18007"/>
      <c r="D18007"/>
    </row>
    <row r="18008" spans="1:4" x14ac:dyDescent="0.25">
      <c r="A18008"/>
      <c r="B18008"/>
      <c r="C18008"/>
      <c r="D18008"/>
    </row>
    <row r="18009" spans="1:4" x14ac:dyDescent="0.25">
      <c r="A18009"/>
      <c r="B18009"/>
      <c r="C18009"/>
      <c r="D18009"/>
    </row>
    <row r="18010" spans="1:4" x14ac:dyDescent="0.25">
      <c r="A18010"/>
      <c r="B18010"/>
      <c r="C18010"/>
      <c r="D18010"/>
    </row>
    <row r="18011" spans="1:4" x14ac:dyDescent="0.25">
      <c r="A18011"/>
      <c r="B18011"/>
      <c r="C18011"/>
      <c r="D18011"/>
    </row>
    <row r="18012" spans="1:4" x14ac:dyDescent="0.25">
      <c r="A18012"/>
      <c r="B18012"/>
      <c r="C18012"/>
      <c r="D18012"/>
    </row>
    <row r="18013" spans="1:4" x14ac:dyDescent="0.25">
      <c r="A18013"/>
      <c r="B18013"/>
      <c r="C18013"/>
      <c r="D18013"/>
    </row>
    <row r="18014" spans="1:4" x14ac:dyDescent="0.25">
      <c r="A18014"/>
      <c r="B18014"/>
      <c r="C18014"/>
      <c r="D18014"/>
    </row>
    <row r="18015" spans="1:4" x14ac:dyDescent="0.25">
      <c r="A18015"/>
      <c r="B18015"/>
      <c r="C18015"/>
      <c r="D18015"/>
    </row>
    <row r="18016" spans="1:4" x14ac:dyDescent="0.25">
      <c r="A18016"/>
      <c r="B18016"/>
      <c r="C18016"/>
      <c r="D18016"/>
    </row>
    <row r="18017" spans="1:4" x14ac:dyDescent="0.25">
      <c r="A18017"/>
      <c r="B18017"/>
      <c r="C18017"/>
      <c r="D18017"/>
    </row>
    <row r="18018" spans="1:4" x14ac:dyDescent="0.25">
      <c r="A18018"/>
      <c r="B18018"/>
      <c r="C18018"/>
      <c r="D18018"/>
    </row>
    <row r="18019" spans="1:4" x14ac:dyDescent="0.25">
      <c r="A18019"/>
      <c r="B18019"/>
      <c r="C18019"/>
      <c r="D18019"/>
    </row>
    <row r="18020" spans="1:4" x14ac:dyDescent="0.25">
      <c r="A18020"/>
      <c r="B18020"/>
      <c r="C18020"/>
      <c r="D18020"/>
    </row>
    <row r="18021" spans="1:4" x14ac:dyDescent="0.25">
      <c r="A18021"/>
      <c r="B18021"/>
      <c r="C18021"/>
      <c r="D18021"/>
    </row>
    <row r="18022" spans="1:4" x14ac:dyDescent="0.25">
      <c r="A18022"/>
      <c r="B18022"/>
      <c r="C18022"/>
      <c r="D18022"/>
    </row>
    <row r="18023" spans="1:4" x14ac:dyDescent="0.25">
      <c r="A18023"/>
      <c r="B18023"/>
      <c r="C18023"/>
      <c r="D18023"/>
    </row>
    <row r="18024" spans="1:4" x14ac:dyDescent="0.25">
      <c r="A18024"/>
      <c r="B18024"/>
      <c r="C18024"/>
      <c r="D18024"/>
    </row>
    <row r="18025" spans="1:4" x14ac:dyDescent="0.25">
      <c r="A18025"/>
      <c r="B18025"/>
      <c r="C18025"/>
      <c r="D18025"/>
    </row>
    <row r="18026" spans="1:4" x14ac:dyDescent="0.25">
      <c r="A18026"/>
      <c r="B18026"/>
      <c r="C18026"/>
      <c r="D18026"/>
    </row>
    <row r="18027" spans="1:4" x14ac:dyDescent="0.25">
      <c r="A18027"/>
      <c r="B18027"/>
      <c r="C18027"/>
      <c r="D18027"/>
    </row>
    <row r="18028" spans="1:4" x14ac:dyDescent="0.25">
      <c r="A18028"/>
      <c r="B18028"/>
      <c r="C18028"/>
      <c r="D18028"/>
    </row>
    <row r="18029" spans="1:4" x14ac:dyDescent="0.25">
      <c r="A18029"/>
      <c r="B18029"/>
      <c r="C18029"/>
      <c r="D18029"/>
    </row>
    <row r="18030" spans="1:4" x14ac:dyDescent="0.25">
      <c r="A18030"/>
      <c r="B18030"/>
      <c r="C18030"/>
      <c r="D18030"/>
    </row>
    <row r="18031" spans="1:4" x14ac:dyDescent="0.25">
      <c r="A18031"/>
      <c r="B18031"/>
      <c r="C18031"/>
      <c r="D18031"/>
    </row>
    <row r="18032" spans="1:4" x14ac:dyDescent="0.25">
      <c r="A18032"/>
      <c r="B18032"/>
      <c r="C18032"/>
      <c r="D18032"/>
    </row>
    <row r="18033" spans="1:4" x14ac:dyDescent="0.25">
      <c r="A18033"/>
      <c r="B18033"/>
      <c r="C18033"/>
      <c r="D18033"/>
    </row>
    <row r="18034" spans="1:4" x14ac:dyDescent="0.25">
      <c r="A18034"/>
      <c r="B18034"/>
      <c r="C18034"/>
      <c r="D18034"/>
    </row>
    <row r="18035" spans="1:4" x14ac:dyDescent="0.25">
      <c r="A18035"/>
      <c r="B18035"/>
      <c r="C18035"/>
      <c r="D18035"/>
    </row>
    <row r="18036" spans="1:4" x14ac:dyDescent="0.25">
      <c r="A18036"/>
      <c r="B18036"/>
      <c r="C18036"/>
      <c r="D18036"/>
    </row>
    <row r="18037" spans="1:4" x14ac:dyDescent="0.25">
      <c r="A18037"/>
      <c r="B18037"/>
      <c r="C18037"/>
      <c r="D18037"/>
    </row>
    <row r="18038" spans="1:4" x14ac:dyDescent="0.25">
      <c r="A18038"/>
      <c r="B18038"/>
      <c r="C18038"/>
      <c r="D18038"/>
    </row>
    <row r="18039" spans="1:4" x14ac:dyDescent="0.25">
      <c r="A18039"/>
      <c r="B18039"/>
      <c r="C18039"/>
      <c r="D18039"/>
    </row>
    <row r="18040" spans="1:4" x14ac:dyDescent="0.25">
      <c r="A18040"/>
      <c r="B18040"/>
      <c r="C18040"/>
      <c r="D18040"/>
    </row>
    <row r="18041" spans="1:4" x14ac:dyDescent="0.25">
      <c r="A18041"/>
      <c r="B18041"/>
      <c r="C18041"/>
      <c r="D18041"/>
    </row>
    <row r="18042" spans="1:4" x14ac:dyDescent="0.25">
      <c r="A18042"/>
      <c r="B18042"/>
      <c r="C18042"/>
      <c r="D18042"/>
    </row>
    <row r="18043" spans="1:4" x14ac:dyDescent="0.25">
      <c r="A18043"/>
      <c r="B18043"/>
      <c r="C18043"/>
      <c r="D18043"/>
    </row>
    <row r="18044" spans="1:4" x14ac:dyDescent="0.25">
      <c r="A18044"/>
      <c r="B18044"/>
      <c r="C18044"/>
      <c r="D18044"/>
    </row>
    <row r="18045" spans="1:4" x14ac:dyDescent="0.25">
      <c r="A18045"/>
      <c r="B18045"/>
      <c r="C18045"/>
      <c r="D18045"/>
    </row>
    <row r="18046" spans="1:4" x14ac:dyDescent="0.25">
      <c r="A18046"/>
      <c r="B18046"/>
      <c r="C18046"/>
      <c r="D18046"/>
    </row>
    <row r="18047" spans="1:4" x14ac:dyDescent="0.25">
      <c r="A18047"/>
      <c r="B18047"/>
      <c r="C18047"/>
      <c r="D18047"/>
    </row>
    <row r="18048" spans="1:4" x14ac:dyDescent="0.25">
      <c r="A18048"/>
      <c r="B18048"/>
      <c r="C18048"/>
      <c r="D18048"/>
    </row>
    <row r="18049" spans="1:4" x14ac:dyDescent="0.25">
      <c r="A18049"/>
      <c r="B18049"/>
      <c r="C18049"/>
      <c r="D18049"/>
    </row>
    <row r="18050" spans="1:4" x14ac:dyDescent="0.25">
      <c r="A18050"/>
      <c r="B18050"/>
      <c r="C18050"/>
      <c r="D18050"/>
    </row>
    <row r="18051" spans="1:4" x14ac:dyDescent="0.25">
      <c r="A18051"/>
      <c r="B18051"/>
      <c r="C18051"/>
      <c r="D18051"/>
    </row>
    <row r="18052" spans="1:4" x14ac:dyDescent="0.25">
      <c r="A18052"/>
      <c r="B18052"/>
      <c r="C18052"/>
      <c r="D18052"/>
    </row>
    <row r="18053" spans="1:4" x14ac:dyDescent="0.25">
      <c r="A18053"/>
      <c r="B18053"/>
      <c r="C18053"/>
      <c r="D18053"/>
    </row>
    <row r="18054" spans="1:4" x14ac:dyDescent="0.25">
      <c r="A18054"/>
      <c r="B18054"/>
      <c r="C18054"/>
      <c r="D18054"/>
    </row>
    <row r="18055" spans="1:4" x14ac:dyDescent="0.25">
      <c r="A18055"/>
      <c r="B18055"/>
      <c r="C18055"/>
      <c r="D18055"/>
    </row>
    <row r="18056" spans="1:4" x14ac:dyDescent="0.25">
      <c r="A18056"/>
      <c r="B18056"/>
      <c r="C18056"/>
      <c r="D18056"/>
    </row>
    <row r="18057" spans="1:4" x14ac:dyDescent="0.25">
      <c r="A18057"/>
      <c r="B18057"/>
      <c r="C18057"/>
      <c r="D18057"/>
    </row>
    <row r="18058" spans="1:4" x14ac:dyDescent="0.25">
      <c r="A18058"/>
      <c r="B18058"/>
      <c r="C18058"/>
      <c r="D18058"/>
    </row>
    <row r="18059" spans="1:4" x14ac:dyDescent="0.25">
      <c r="A18059"/>
      <c r="B18059"/>
      <c r="C18059"/>
      <c r="D18059"/>
    </row>
    <row r="18060" spans="1:4" x14ac:dyDescent="0.25">
      <c r="A18060"/>
      <c r="B18060"/>
      <c r="C18060"/>
      <c r="D18060"/>
    </row>
    <row r="18061" spans="1:4" x14ac:dyDescent="0.25">
      <c r="A18061"/>
      <c r="B18061"/>
      <c r="C18061"/>
      <c r="D18061"/>
    </row>
    <row r="18062" spans="1:4" x14ac:dyDescent="0.25">
      <c r="A18062"/>
      <c r="B18062"/>
      <c r="C18062"/>
      <c r="D18062"/>
    </row>
    <row r="18063" spans="1:4" x14ac:dyDescent="0.25">
      <c r="A18063"/>
      <c r="B18063"/>
      <c r="C18063"/>
      <c r="D18063"/>
    </row>
    <row r="18064" spans="1:4" x14ac:dyDescent="0.25">
      <c r="A18064"/>
      <c r="B18064"/>
      <c r="C18064"/>
      <c r="D18064"/>
    </row>
    <row r="18065" spans="1:4" x14ac:dyDescent="0.25">
      <c r="A18065"/>
      <c r="B18065"/>
      <c r="C18065"/>
      <c r="D18065"/>
    </row>
    <row r="18066" spans="1:4" x14ac:dyDescent="0.25">
      <c r="A18066"/>
      <c r="B18066"/>
      <c r="C18066"/>
      <c r="D18066"/>
    </row>
    <row r="18067" spans="1:4" x14ac:dyDescent="0.25">
      <c r="A18067"/>
      <c r="B18067"/>
      <c r="C18067"/>
      <c r="D18067"/>
    </row>
    <row r="18068" spans="1:4" x14ac:dyDescent="0.25">
      <c r="A18068"/>
      <c r="B18068"/>
      <c r="C18068"/>
      <c r="D18068"/>
    </row>
    <row r="18069" spans="1:4" x14ac:dyDescent="0.25">
      <c r="A18069"/>
      <c r="B18069"/>
      <c r="C18069"/>
      <c r="D18069"/>
    </row>
    <row r="18070" spans="1:4" x14ac:dyDescent="0.25">
      <c r="A18070"/>
      <c r="B18070"/>
      <c r="C18070"/>
      <c r="D18070"/>
    </row>
    <row r="18071" spans="1:4" x14ac:dyDescent="0.25">
      <c r="A18071"/>
      <c r="B18071"/>
      <c r="C18071"/>
      <c r="D18071"/>
    </row>
    <row r="18072" spans="1:4" x14ac:dyDescent="0.25">
      <c r="A18072"/>
      <c r="B18072"/>
      <c r="C18072"/>
      <c r="D18072"/>
    </row>
    <row r="18073" spans="1:4" x14ac:dyDescent="0.25">
      <c r="A18073"/>
      <c r="B18073"/>
      <c r="C18073"/>
      <c r="D18073"/>
    </row>
    <row r="18074" spans="1:4" x14ac:dyDescent="0.25">
      <c r="A18074"/>
      <c r="B18074"/>
      <c r="C18074"/>
      <c r="D18074"/>
    </row>
    <row r="18075" spans="1:4" x14ac:dyDescent="0.25">
      <c r="A18075"/>
      <c r="B18075"/>
      <c r="C18075"/>
      <c r="D18075"/>
    </row>
    <row r="18076" spans="1:4" x14ac:dyDescent="0.25">
      <c r="A18076"/>
      <c r="B18076"/>
      <c r="C18076"/>
      <c r="D18076"/>
    </row>
    <row r="18077" spans="1:4" x14ac:dyDescent="0.25">
      <c r="A18077"/>
      <c r="B18077"/>
      <c r="C18077"/>
      <c r="D18077"/>
    </row>
    <row r="18078" spans="1:4" x14ac:dyDescent="0.25">
      <c r="A18078"/>
      <c r="B18078"/>
      <c r="C18078"/>
      <c r="D18078"/>
    </row>
    <row r="18079" spans="1:4" x14ac:dyDescent="0.25">
      <c r="A18079"/>
      <c r="B18079"/>
      <c r="C18079"/>
      <c r="D18079"/>
    </row>
    <row r="18080" spans="1:4" x14ac:dyDescent="0.25">
      <c r="A18080"/>
      <c r="B18080"/>
      <c r="C18080"/>
      <c r="D18080"/>
    </row>
    <row r="18081" spans="1:4" x14ac:dyDescent="0.25">
      <c r="A18081"/>
      <c r="B18081"/>
      <c r="C18081"/>
      <c r="D18081"/>
    </row>
    <row r="18082" spans="1:4" x14ac:dyDescent="0.25">
      <c r="A18082"/>
      <c r="B18082"/>
      <c r="C18082"/>
      <c r="D18082"/>
    </row>
    <row r="18083" spans="1:4" x14ac:dyDescent="0.25">
      <c r="A18083"/>
      <c r="B18083"/>
      <c r="C18083"/>
      <c r="D18083"/>
    </row>
    <row r="18084" spans="1:4" x14ac:dyDescent="0.25">
      <c r="A18084"/>
      <c r="B18084"/>
      <c r="C18084"/>
      <c r="D18084"/>
    </row>
    <row r="18085" spans="1:4" x14ac:dyDescent="0.25">
      <c r="A18085"/>
      <c r="B18085"/>
      <c r="C18085"/>
      <c r="D18085"/>
    </row>
    <row r="18086" spans="1:4" x14ac:dyDescent="0.25">
      <c r="A18086"/>
      <c r="B18086"/>
      <c r="C18086"/>
      <c r="D18086"/>
    </row>
    <row r="18087" spans="1:4" x14ac:dyDescent="0.25">
      <c r="A18087"/>
      <c r="B18087"/>
      <c r="C18087"/>
      <c r="D18087"/>
    </row>
    <row r="18088" spans="1:4" x14ac:dyDescent="0.25">
      <c r="A18088"/>
      <c r="B18088"/>
      <c r="C18088"/>
      <c r="D18088"/>
    </row>
    <row r="18089" spans="1:4" x14ac:dyDescent="0.25">
      <c r="A18089"/>
      <c r="B18089"/>
      <c r="C18089"/>
      <c r="D18089"/>
    </row>
    <row r="18090" spans="1:4" x14ac:dyDescent="0.25">
      <c r="A18090"/>
      <c r="B18090"/>
      <c r="C18090"/>
      <c r="D18090"/>
    </row>
    <row r="18091" spans="1:4" x14ac:dyDescent="0.25">
      <c r="A18091"/>
      <c r="B18091"/>
      <c r="C18091"/>
      <c r="D18091"/>
    </row>
    <row r="18092" spans="1:4" x14ac:dyDescent="0.25">
      <c r="A18092"/>
      <c r="B18092"/>
      <c r="C18092"/>
      <c r="D18092"/>
    </row>
    <row r="18093" spans="1:4" x14ac:dyDescent="0.25">
      <c r="A18093"/>
      <c r="B18093"/>
      <c r="C18093"/>
      <c r="D18093"/>
    </row>
    <row r="18094" spans="1:4" x14ac:dyDescent="0.25">
      <c r="A18094"/>
      <c r="B18094"/>
      <c r="C18094"/>
      <c r="D18094"/>
    </row>
    <row r="18095" spans="1:4" x14ac:dyDescent="0.25">
      <c r="A18095"/>
      <c r="B18095"/>
      <c r="C18095"/>
      <c r="D18095"/>
    </row>
    <row r="18096" spans="1:4" x14ac:dyDescent="0.25">
      <c r="A18096"/>
      <c r="B18096"/>
      <c r="C18096"/>
      <c r="D18096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633"/>
  <sheetViews>
    <sheetView tabSelected="1" zoomScaleNormal="100" workbookViewId="0"/>
  </sheetViews>
  <sheetFormatPr defaultColWidth="9.140625" defaultRowHeight="15" x14ac:dyDescent="0.25"/>
  <cols>
    <col min="1" max="1" width="5" style="1" bestFit="1" customWidth="1"/>
    <col min="2" max="2" width="5.28515625" style="1" bestFit="1" customWidth="1"/>
    <col min="3" max="3" width="5.42578125" style="1" bestFit="1" customWidth="1"/>
    <col min="4" max="4" width="7.85546875" style="1" bestFit="1" customWidth="1"/>
    <col min="5" max="5" width="11.5703125" bestFit="1" customWidth="1"/>
    <col min="6" max="6" width="12" bestFit="1" customWidth="1"/>
    <col min="7" max="7" width="9" bestFit="1" customWidth="1"/>
    <col min="8" max="8" width="9.5703125" bestFit="1" customWidth="1"/>
    <col min="9" max="9" width="7.7109375" bestFit="1" customWidth="1"/>
    <col min="10" max="10" width="6.5703125" bestFit="1" customWidth="1"/>
    <col min="15" max="15" width="10.140625" customWidth="1"/>
  </cols>
  <sheetData>
    <row r="1" spans="1:21" x14ac:dyDescent="0.25">
      <c r="A1" s="7" t="s">
        <v>0</v>
      </c>
      <c r="B1" s="7" t="s">
        <v>12</v>
      </c>
      <c r="C1" s="7" t="s">
        <v>2</v>
      </c>
      <c r="D1" s="7" t="s">
        <v>13</v>
      </c>
      <c r="E1" s="7" t="s">
        <v>15</v>
      </c>
      <c r="F1" s="7" t="s">
        <v>16</v>
      </c>
      <c r="G1" s="7" t="s">
        <v>17</v>
      </c>
      <c r="H1" s="7" t="s">
        <v>32</v>
      </c>
      <c r="I1" s="7" t="s">
        <v>43</v>
      </c>
      <c r="J1" s="7" t="s">
        <v>44</v>
      </c>
      <c r="K1" s="7" t="s">
        <v>1</v>
      </c>
      <c r="M1" s="13"/>
      <c r="N1" s="13" t="s">
        <v>13</v>
      </c>
      <c r="O1" s="13" t="s">
        <v>15</v>
      </c>
      <c r="P1" s="13" t="s">
        <v>16</v>
      </c>
      <c r="Q1" s="13" t="s">
        <v>17</v>
      </c>
      <c r="R1" s="13" t="s">
        <v>32</v>
      </c>
      <c r="S1" s="13" t="s">
        <v>43</v>
      </c>
      <c r="T1" s="13" t="s">
        <v>44</v>
      </c>
      <c r="U1" s="13" t="s">
        <v>1</v>
      </c>
    </row>
    <row r="2" spans="1:21" x14ac:dyDescent="0.25">
      <c r="A2" s="5">
        <v>925</v>
      </c>
      <c r="B2" s="6">
        <v>20</v>
      </c>
      <c r="C2" s="6" t="s">
        <v>3</v>
      </c>
      <c r="D2" s="6">
        <v>10240</v>
      </c>
      <c r="E2" s="1">
        <v>6</v>
      </c>
      <c r="F2" s="1">
        <v>6</v>
      </c>
      <c r="G2" s="1">
        <v>1980</v>
      </c>
      <c r="H2" s="1">
        <v>1686</v>
      </c>
      <c r="I2" s="1">
        <v>5</v>
      </c>
      <c r="J2" s="1">
        <v>2006</v>
      </c>
      <c r="K2" s="1">
        <v>207500</v>
      </c>
      <c r="M2" s="11" t="s">
        <v>13</v>
      </c>
      <c r="N2" s="11">
        <v>1</v>
      </c>
      <c r="O2" s="11"/>
      <c r="P2" s="11"/>
      <c r="Q2" s="11"/>
      <c r="R2" s="11"/>
      <c r="S2" s="11"/>
      <c r="T2" s="11"/>
      <c r="U2" s="11"/>
    </row>
    <row r="3" spans="1:21" x14ac:dyDescent="0.25">
      <c r="A3" s="5">
        <v>1089</v>
      </c>
      <c r="B3" s="6">
        <v>160</v>
      </c>
      <c r="C3" s="6" t="s">
        <v>4</v>
      </c>
      <c r="D3" s="6">
        <v>2522</v>
      </c>
      <c r="E3" s="1">
        <v>7</v>
      </c>
      <c r="F3" s="1">
        <v>5</v>
      </c>
      <c r="G3" s="1">
        <v>2004</v>
      </c>
      <c r="H3" s="1">
        <v>1709</v>
      </c>
      <c r="I3" s="1">
        <v>4</v>
      </c>
      <c r="J3" s="1">
        <v>2006</v>
      </c>
      <c r="K3" s="1">
        <v>137500</v>
      </c>
      <c r="M3" s="11" t="s">
        <v>15</v>
      </c>
      <c r="N3" s="11">
        <v>9.9671456111549525E-2</v>
      </c>
      <c r="O3" s="11">
        <v>1</v>
      </c>
      <c r="P3" s="11"/>
      <c r="Q3" s="11"/>
      <c r="R3" s="11"/>
      <c r="S3" s="11"/>
      <c r="T3" s="11"/>
      <c r="U3" s="11"/>
    </row>
    <row r="4" spans="1:21" x14ac:dyDescent="0.25">
      <c r="A4" s="5">
        <v>522</v>
      </c>
      <c r="B4" s="6">
        <v>20</v>
      </c>
      <c r="C4" s="6" t="s">
        <v>3</v>
      </c>
      <c r="D4" s="6">
        <v>11988</v>
      </c>
      <c r="E4" s="1">
        <v>6</v>
      </c>
      <c r="F4" s="1">
        <v>6</v>
      </c>
      <c r="G4" s="1">
        <v>1957</v>
      </c>
      <c r="H4" s="1">
        <v>1244</v>
      </c>
      <c r="I4" s="1">
        <v>5</v>
      </c>
      <c r="J4" s="1">
        <v>2007</v>
      </c>
      <c r="K4" s="1">
        <v>150000</v>
      </c>
      <c r="M4" s="11" t="s">
        <v>16</v>
      </c>
      <c r="N4" s="11">
        <v>3.561774174424135E-2</v>
      </c>
      <c r="O4" s="11">
        <v>-0.11415581816160024</v>
      </c>
      <c r="P4" s="11">
        <v>1</v>
      </c>
      <c r="Q4" s="11"/>
      <c r="R4" s="11"/>
      <c r="S4" s="11"/>
      <c r="T4" s="11"/>
      <c r="U4" s="11"/>
    </row>
    <row r="5" spans="1:21" x14ac:dyDescent="0.25">
      <c r="A5" s="5">
        <v>1299</v>
      </c>
      <c r="B5" s="6">
        <v>60</v>
      </c>
      <c r="C5" s="6" t="s">
        <v>3</v>
      </c>
      <c r="D5" s="6">
        <v>63887</v>
      </c>
      <c r="E5" s="1">
        <v>10</v>
      </c>
      <c r="F5" s="1">
        <v>5</v>
      </c>
      <c r="G5" s="1">
        <v>2008</v>
      </c>
      <c r="H5" s="1">
        <v>5642</v>
      </c>
      <c r="I5" s="1">
        <v>1</v>
      </c>
      <c r="J5" s="1">
        <v>2008</v>
      </c>
      <c r="K5" s="1">
        <v>160000</v>
      </c>
      <c r="M5" s="11" t="s">
        <v>17</v>
      </c>
      <c r="N5" s="11">
        <v>2.2697519016123945E-2</v>
      </c>
      <c r="O5" s="11">
        <v>0.54061911624548253</v>
      </c>
      <c r="P5" s="11">
        <v>-0.40063385648462346</v>
      </c>
      <c r="Q5" s="11">
        <v>1</v>
      </c>
      <c r="R5" s="11"/>
      <c r="S5" s="11"/>
      <c r="T5" s="11"/>
      <c r="U5" s="11"/>
    </row>
    <row r="6" spans="1:21" x14ac:dyDescent="0.25">
      <c r="A6" s="5">
        <v>1437</v>
      </c>
      <c r="B6" s="6">
        <v>20</v>
      </c>
      <c r="C6" s="6" t="s">
        <v>3</v>
      </c>
      <c r="D6" s="6">
        <v>9000</v>
      </c>
      <c r="E6" s="1">
        <v>4</v>
      </c>
      <c r="F6" s="1">
        <v>6</v>
      </c>
      <c r="G6" s="1">
        <v>1971</v>
      </c>
      <c r="H6" s="1">
        <v>864</v>
      </c>
      <c r="I6" s="1">
        <v>5</v>
      </c>
      <c r="J6" s="1">
        <v>2007</v>
      </c>
      <c r="K6" s="1">
        <v>120500</v>
      </c>
      <c r="M6" s="11" t="s">
        <v>32</v>
      </c>
      <c r="N6" s="11">
        <v>0.2960009054637564</v>
      </c>
      <c r="O6" s="11">
        <v>0.59739470272947059</v>
      </c>
      <c r="P6" s="11">
        <v>-9.0249062060087357E-2</v>
      </c>
      <c r="Q6" s="11">
        <v>0.19960167136978191</v>
      </c>
      <c r="R6" s="11">
        <v>1</v>
      </c>
      <c r="S6" s="11"/>
      <c r="T6" s="11"/>
      <c r="U6" s="11"/>
    </row>
    <row r="7" spans="1:21" x14ac:dyDescent="0.25">
      <c r="A7" s="5">
        <v>136</v>
      </c>
      <c r="B7" s="6">
        <v>20</v>
      </c>
      <c r="C7" s="6" t="s">
        <v>3</v>
      </c>
      <c r="D7" s="6">
        <v>10400</v>
      </c>
      <c r="E7" s="1">
        <v>7</v>
      </c>
      <c r="F7" s="1">
        <v>6</v>
      </c>
      <c r="G7" s="1">
        <v>1970</v>
      </c>
      <c r="H7" s="1">
        <v>1682</v>
      </c>
      <c r="I7" s="1">
        <v>5</v>
      </c>
      <c r="J7" s="1">
        <v>2008</v>
      </c>
      <c r="K7" s="1">
        <v>174000</v>
      </c>
      <c r="M7" s="11" t="s">
        <v>43</v>
      </c>
      <c r="N7" s="11">
        <v>2.1996966891008558E-2</v>
      </c>
      <c r="O7" s="11">
        <v>6.6762532752692977E-2</v>
      </c>
      <c r="P7" s="11">
        <v>1.1981909795329997E-2</v>
      </c>
      <c r="Q7" s="11">
        <v>-3.1371295674726832E-3</v>
      </c>
      <c r="R7" s="11">
        <v>5.2800359852106689E-2</v>
      </c>
      <c r="S7" s="11">
        <v>1</v>
      </c>
      <c r="T7" s="11"/>
      <c r="U7" s="11"/>
    </row>
    <row r="8" spans="1:21" x14ac:dyDescent="0.25">
      <c r="A8" s="5">
        <v>1460</v>
      </c>
      <c r="B8" s="6">
        <v>20</v>
      </c>
      <c r="C8" s="6" t="s">
        <v>3</v>
      </c>
      <c r="D8" s="6">
        <v>9937</v>
      </c>
      <c r="E8" s="1">
        <v>5</v>
      </c>
      <c r="F8" s="1">
        <v>6</v>
      </c>
      <c r="G8" s="1">
        <v>1965</v>
      </c>
      <c r="H8" s="1">
        <v>1256</v>
      </c>
      <c r="I8" s="1">
        <v>6</v>
      </c>
      <c r="J8" s="1">
        <v>2008</v>
      </c>
      <c r="K8" s="1">
        <v>147500</v>
      </c>
      <c r="M8" s="11" t="s">
        <v>44</v>
      </c>
      <c r="N8" s="11">
        <v>-1.5782579912543959E-2</v>
      </c>
      <c r="O8" s="11">
        <v>-1.4626410752218422E-2</v>
      </c>
      <c r="P8" s="11">
        <v>5.7297252463337264E-2</v>
      </c>
      <c r="Q8" s="11">
        <v>1.3291408903204011E-2</v>
      </c>
      <c r="R8" s="11">
        <v>-2.813457595114207E-2</v>
      </c>
      <c r="S8" s="11">
        <v>-0.15467714095894872</v>
      </c>
      <c r="T8" s="11">
        <v>1</v>
      </c>
      <c r="U8" s="11"/>
    </row>
    <row r="9" spans="1:21" ht="15.75" thickBot="1" x14ac:dyDescent="0.3">
      <c r="A9" s="5">
        <v>185</v>
      </c>
      <c r="B9" s="6">
        <v>50</v>
      </c>
      <c r="C9" s="6" t="s">
        <v>3</v>
      </c>
      <c r="D9" s="6">
        <v>7438</v>
      </c>
      <c r="E9" s="1">
        <v>5</v>
      </c>
      <c r="F9" s="1">
        <v>8</v>
      </c>
      <c r="G9" s="1">
        <v>1908</v>
      </c>
      <c r="H9" s="1">
        <v>1252</v>
      </c>
      <c r="I9" s="1">
        <v>6</v>
      </c>
      <c r="J9" s="1">
        <v>2006</v>
      </c>
      <c r="K9" s="1">
        <v>127000</v>
      </c>
      <c r="M9" s="12" t="s">
        <v>1</v>
      </c>
      <c r="N9" s="12">
        <v>0.25152366900283574</v>
      </c>
      <c r="O9" s="12">
        <v>0.7933109794095683</v>
      </c>
      <c r="P9" s="12">
        <v>-9.7273560828996561E-2</v>
      </c>
      <c r="Q9" s="12">
        <v>0.55388303060620769</v>
      </c>
      <c r="R9" s="12">
        <v>0.65057570502696294</v>
      </c>
      <c r="S9" s="12">
        <v>8.5382481241499206E-2</v>
      </c>
      <c r="T9" s="12">
        <v>5.3416588427418104E-3</v>
      </c>
      <c r="U9" s="12">
        <v>1</v>
      </c>
    </row>
    <row r="10" spans="1:21" x14ac:dyDescent="0.25">
      <c r="A10" s="5">
        <v>1458</v>
      </c>
      <c r="B10" s="6">
        <v>70</v>
      </c>
      <c r="C10" s="6" t="s">
        <v>3</v>
      </c>
      <c r="D10" s="6">
        <v>9042</v>
      </c>
      <c r="E10" s="1">
        <v>7</v>
      </c>
      <c r="F10" s="1">
        <v>9</v>
      </c>
      <c r="G10" s="1">
        <v>1941</v>
      </c>
      <c r="H10" s="1">
        <v>2340</v>
      </c>
      <c r="I10" s="1">
        <v>5</v>
      </c>
      <c r="J10" s="1">
        <v>2010</v>
      </c>
      <c r="K10" s="1">
        <v>266500</v>
      </c>
    </row>
    <row r="11" spans="1:21" x14ac:dyDescent="0.25">
      <c r="A11" s="5">
        <v>960</v>
      </c>
      <c r="B11" s="6">
        <v>160</v>
      </c>
      <c r="C11" s="6" t="s">
        <v>5</v>
      </c>
      <c r="D11" s="6">
        <v>2572</v>
      </c>
      <c r="E11" s="1">
        <v>7</v>
      </c>
      <c r="F11" s="1">
        <v>5</v>
      </c>
      <c r="G11" s="1">
        <v>1999</v>
      </c>
      <c r="H11" s="1">
        <v>1416</v>
      </c>
      <c r="I11" s="1">
        <v>5</v>
      </c>
      <c r="J11" s="1">
        <v>2010</v>
      </c>
      <c r="K11" s="1">
        <v>155000</v>
      </c>
    </row>
    <row r="12" spans="1:21" x14ac:dyDescent="0.25">
      <c r="A12" s="5">
        <v>1403</v>
      </c>
      <c r="B12" s="6">
        <v>20</v>
      </c>
      <c r="C12" s="6" t="s">
        <v>3</v>
      </c>
      <c r="D12" s="6">
        <v>6762</v>
      </c>
      <c r="E12" s="1">
        <v>7</v>
      </c>
      <c r="F12" s="1">
        <v>5</v>
      </c>
      <c r="G12" s="1">
        <v>2006</v>
      </c>
      <c r="H12" s="1">
        <v>1294</v>
      </c>
      <c r="I12" s="1">
        <v>7</v>
      </c>
      <c r="J12" s="1">
        <v>2006</v>
      </c>
      <c r="K12" s="1">
        <v>193879</v>
      </c>
      <c r="M12" t="s">
        <v>32</v>
      </c>
      <c r="N12" t="s">
        <v>1</v>
      </c>
    </row>
    <row r="13" spans="1:21" x14ac:dyDescent="0.25">
      <c r="A13" s="5">
        <v>681</v>
      </c>
      <c r="B13" s="6">
        <v>120</v>
      </c>
      <c r="C13" s="6" t="s">
        <v>3</v>
      </c>
      <c r="D13" s="6">
        <v>8012</v>
      </c>
      <c r="E13" s="1">
        <v>6</v>
      </c>
      <c r="F13" s="1">
        <v>5</v>
      </c>
      <c r="G13" s="1">
        <v>1980</v>
      </c>
      <c r="H13" s="1">
        <v>923</v>
      </c>
      <c r="I13" s="1">
        <v>5</v>
      </c>
      <c r="J13" s="1">
        <v>2010</v>
      </c>
      <c r="K13" s="1">
        <v>143000</v>
      </c>
      <c r="M13">
        <v>1686</v>
      </c>
      <c r="N13">
        <v>207500</v>
      </c>
      <c r="O13">
        <f>(M13-$M$43)</f>
        <v>70.099999999999909</v>
      </c>
      <c r="P13">
        <f>(N13-$N$43)</f>
        <v>27840.533333333326</v>
      </c>
      <c r="Q13">
        <f>O13*P13</f>
        <v>1951621.3866666637</v>
      </c>
    </row>
    <row r="14" spans="1:21" x14ac:dyDescent="0.25">
      <c r="A14" s="5">
        <v>1346</v>
      </c>
      <c r="B14" s="6">
        <v>30</v>
      </c>
      <c r="C14" s="6" t="s">
        <v>4</v>
      </c>
      <c r="D14" s="6">
        <v>6000</v>
      </c>
      <c r="E14" s="1">
        <v>4</v>
      </c>
      <c r="F14" s="1">
        <v>4</v>
      </c>
      <c r="G14" s="1">
        <v>1920</v>
      </c>
      <c r="H14" s="1">
        <v>960</v>
      </c>
      <c r="I14" s="1">
        <v>7</v>
      </c>
      <c r="J14" s="1">
        <v>2007</v>
      </c>
      <c r="K14" s="1">
        <v>108500</v>
      </c>
      <c r="M14">
        <v>1709</v>
      </c>
      <c r="N14">
        <v>137500</v>
      </c>
      <c r="O14">
        <f t="shared" ref="O14:O42" si="0">(M14-$M$43)</f>
        <v>93.099999999999909</v>
      </c>
      <c r="P14">
        <f t="shared" ref="P14:P42" si="1">(N14-$N$43)</f>
        <v>-42159.466666666674</v>
      </c>
      <c r="Q14">
        <f t="shared" ref="Q14:Q42" si="2">O14*P14</f>
        <v>-3925046.3466666634</v>
      </c>
    </row>
    <row r="15" spans="1:21" x14ac:dyDescent="0.25">
      <c r="A15" s="5">
        <v>404</v>
      </c>
      <c r="B15" s="6">
        <v>60</v>
      </c>
      <c r="C15" s="6" t="s">
        <v>3</v>
      </c>
      <c r="D15" s="6">
        <v>12090</v>
      </c>
      <c r="E15" s="1">
        <v>8</v>
      </c>
      <c r="F15" s="1">
        <v>5</v>
      </c>
      <c r="G15" s="1">
        <v>1998</v>
      </c>
      <c r="H15" s="1">
        <v>2263</v>
      </c>
      <c r="I15" s="1">
        <v>7</v>
      </c>
      <c r="J15" s="1">
        <v>2006</v>
      </c>
      <c r="K15" s="1">
        <v>258000</v>
      </c>
      <c r="M15">
        <v>1244</v>
      </c>
      <c r="N15">
        <v>150000</v>
      </c>
      <c r="O15">
        <f t="shared" si="0"/>
        <v>-371.90000000000009</v>
      </c>
      <c r="P15">
        <f t="shared" si="1"/>
        <v>-29659.466666666674</v>
      </c>
      <c r="Q15">
        <f t="shared" si="2"/>
        <v>11030355.65333334</v>
      </c>
    </row>
    <row r="16" spans="1:21" x14ac:dyDescent="0.25">
      <c r="A16" s="5">
        <v>776</v>
      </c>
      <c r="B16" s="6">
        <v>120</v>
      </c>
      <c r="C16" s="6" t="s">
        <v>4</v>
      </c>
      <c r="D16" s="6">
        <v>4500</v>
      </c>
      <c r="E16" s="1">
        <v>6</v>
      </c>
      <c r="F16" s="1">
        <v>5</v>
      </c>
      <c r="G16" s="1">
        <v>1998</v>
      </c>
      <c r="H16" s="1">
        <v>1204</v>
      </c>
      <c r="I16" s="1">
        <v>6</v>
      </c>
      <c r="J16" s="1">
        <v>2009</v>
      </c>
      <c r="K16" s="1">
        <v>162000</v>
      </c>
      <c r="M16">
        <v>5642</v>
      </c>
      <c r="N16">
        <v>160000</v>
      </c>
      <c r="O16">
        <f t="shared" si="0"/>
        <v>4026.1</v>
      </c>
      <c r="P16">
        <f t="shared" si="1"/>
        <v>-19659.466666666674</v>
      </c>
      <c r="Q16">
        <f t="shared" si="2"/>
        <v>-79150978.7466667</v>
      </c>
    </row>
    <row r="17" spans="1:20" x14ac:dyDescent="0.25">
      <c r="A17" s="5">
        <v>131</v>
      </c>
      <c r="B17" s="6">
        <v>60</v>
      </c>
      <c r="C17" s="6" t="s">
        <v>3</v>
      </c>
      <c r="D17" s="6">
        <v>14200</v>
      </c>
      <c r="E17" s="1">
        <v>7</v>
      </c>
      <c r="F17" s="1">
        <v>6</v>
      </c>
      <c r="G17" s="1">
        <v>1966</v>
      </c>
      <c r="H17" s="1">
        <v>2157</v>
      </c>
      <c r="I17" s="1">
        <v>5</v>
      </c>
      <c r="J17" s="1">
        <v>2006</v>
      </c>
      <c r="K17" s="1">
        <v>226000</v>
      </c>
      <c r="M17">
        <v>864</v>
      </c>
      <c r="N17">
        <v>120500</v>
      </c>
      <c r="O17">
        <f t="shared" si="0"/>
        <v>-751.90000000000009</v>
      </c>
      <c r="P17">
        <f t="shared" si="1"/>
        <v>-59159.466666666674</v>
      </c>
      <c r="Q17">
        <f t="shared" si="2"/>
        <v>44482002.986666679</v>
      </c>
    </row>
    <row r="18" spans="1:20" x14ac:dyDescent="0.25">
      <c r="A18" s="5">
        <v>587</v>
      </c>
      <c r="B18" s="6">
        <v>30</v>
      </c>
      <c r="C18" s="6" t="s">
        <v>3</v>
      </c>
      <c r="D18" s="6">
        <v>10267</v>
      </c>
      <c r="E18" s="1">
        <v>6</v>
      </c>
      <c r="F18" s="1">
        <v>7</v>
      </c>
      <c r="G18" s="1">
        <v>1918</v>
      </c>
      <c r="H18" s="1">
        <v>838</v>
      </c>
      <c r="I18" s="1">
        <v>5</v>
      </c>
      <c r="J18" s="1">
        <v>2008</v>
      </c>
      <c r="K18" s="1">
        <v>130000</v>
      </c>
      <c r="M18">
        <v>1682</v>
      </c>
      <c r="N18">
        <v>174000</v>
      </c>
      <c r="O18">
        <f t="shared" si="0"/>
        <v>66.099999999999909</v>
      </c>
      <c r="P18">
        <f t="shared" si="1"/>
        <v>-5659.4666666666744</v>
      </c>
      <c r="Q18">
        <f t="shared" si="2"/>
        <v>-374090.74666666664</v>
      </c>
    </row>
    <row r="19" spans="1:20" x14ac:dyDescent="0.25">
      <c r="A19" s="5">
        <v>1270</v>
      </c>
      <c r="B19" s="6">
        <v>50</v>
      </c>
      <c r="C19" s="6" t="s">
        <v>3</v>
      </c>
      <c r="D19" s="6">
        <v>11344</v>
      </c>
      <c r="E19" s="1">
        <v>5</v>
      </c>
      <c r="F19" s="1">
        <v>5</v>
      </c>
      <c r="G19" s="1">
        <v>1958</v>
      </c>
      <c r="H19" s="1">
        <v>1524</v>
      </c>
      <c r="I19" s="1">
        <v>7</v>
      </c>
      <c r="J19" s="1">
        <v>2007</v>
      </c>
      <c r="K19" s="1">
        <v>144000</v>
      </c>
      <c r="M19">
        <v>1256</v>
      </c>
      <c r="N19">
        <v>147500</v>
      </c>
      <c r="O19">
        <f t="shared" si="0"/>
        <v>-359.90000000000009</v>
      </c>
      <c r="P19">
        <f t="shared" si="1"/>
        <v>-32159.466666666674</v>
      </c>
      <c r="Q19">
        <f t="shared" si="2"/>
        <v>11574192.053333338</v>
      </c>
    </row>
    <row r="20" spans="1:20" x14ac:dyDescent="0.25">
      <c r="A20" s="5">
        <v>1123</v>
      </c>
      <c r="B20" s="6">
        <v>20</v>
      </c>
      <c r="C20" s="6" t="s">
        <v>3</v>
      </c>
      <c r="D20" s="6">
        <v>8926</v>
      </c>
      <c r="E20" s="1">
        <v>4</v>
      </c>
      <c r="F20" s="1">
        <v>3</v>
      </c>
      <c r="G20" s="1">
        <v>1956</v>
      </c>
      <c r="H20" s="1">
        <v>960</v>
      </c>
      <c r="I20" s="1">
        <v>10</v>
      </c>
      <c r="J20" s="1">
        <v>2009</v>
      </c>
      <c r="K20" s="1">
        <v>112000</v>
      </c>
      <c r="M20">
        <v>1252</v>
      </c>
      <c r="N20">
        <v>127000</v>
      </c>
      <c r="O20">
        <f t="shared" si="0"/>
        <v>-363.90000000000009</v>
      </c>
      <c r="P20">
        <f t="shared" si="1"/>
        <v>-52659.466666666674</v>
      </c>
      <c r="Q20">
        <f t="shared" si="2"/>
        <v>19162779.920000009</v>
      </c>
    </row>
    <row r="21" spans="1:20" x14ac:dyDescent="0.25">
      <c r="A21" s="5">
        <v>894</v>
      </c>
      <c r="B21" s="6">
        <v>20</v>
      </c>
      <c r="C21" s="6" t="s">
        <v>3</v>
      </c>
      <c r="D21" s="6">
        <v>13284</v>
      </c>
      <c r="E21" s="1">
        <v>5</v>
      </c>
      <c r="F21" s="1">
        <v>5</v>
      </c>
      <c r="G21" s="1">
        <v>1954</v>
      </c>
      <c r="H21" s="1">
        <v>1383</v>
      </c>
      <c r="I21" s="1">
        <v>6</v>
      </c>
      <c r="J21" s="1">
        <v>2008</v>
      </c>
      <c r="K21" s="1">
        <v>165000</v>
      </c>
      <c r="M21">
        <v>2340</v>
      </c>
      <c r="N21">
        <v>266500</v>
      </c>
      <c r="O21">
        <f t="shared" si="0"/>
        <v>724.09999999999991</v>
      </c>
      <c r="P21">
        <f t="shared" si="1"/>
        <v>86840.533333333326</v>
      </c>
      <c r="Q21">
        <f t="shared" si="2"/>
        <v>62881230.186666653</v>
      </c>
    </row>
    <row r="22" spans="1:20" x14ac:dyDescent="0.25">
      <c r="A22" s="5">
        <v>498</v>
      </c>
      <c r="B22" s="6">
        <v>50</v>
      </c>
      <c r="C22" s="6" t="s">
        <v>3</v>
      </c>
      <c r="D22" s="6">
        <v>9120</v>
      </c>
      <c r="E22" s="1">
        <v>7</v>
      </c>
      <c r="F22" s="1">
        <v>6</v>
      </c>
      <c r="G22" s="1">
        <v>1925</v>
      </c>
      <c r="H22" s="1">
        <v>1820</v>
      </c>
      <c r="I22" s="1">
        <v>6</v>
      </c>
      <c r="J22" s="1">
        <v>2008</v>
      </c>
      <c r="K22" s="1">
        <v>184000</v>
      </c>
      <c r="M22">
        <v>1416</v>
      </c>
      <c r="N22">
        <v>155000</v>
      </c>
      <c r="O22">
        <f t="shared" si="0"/>
        <v>-199.90000000000009</v>
      </c>
      <c r="P22">
        <f t="shared" si="1"/>
        <v>-24659.466666666674</v>
      </c>
      <c r="Q22">
        <f t="shared" si="2"/>
        <v>4929427.3866666704</v>
      </c>
    </row>
    <row r="23" spans="1:20" x14ac:dyDescent="0.25">
      <c r="A23" s="5">
        <v>258</v>
      </c>
      <c r="B23" s="6">
        <v>20</v>
      </c>
      <c r="C23" s="6" t="s">
        <v>3</v>
      </c>
      <c r="D23" s="6">
        <v>8814</v>
      </c>
      <c r="E23" s="1">
        <v>7</v>
      </c>
      <c r="F23" s="1">
        <v>5</v>
      </c>
      <c r="G23" s="1">
        <v>2006</v>
      </c>
      <c r="H23" s="1">
        <v>1604</v>
      </c>
      <c r="I23" s="1">
        <v>3</v>
      </c>
      <c r="J23" s="1">
        <v>2009</v>
      </c>
      <c r="K23" s="1">
        <v>220000</v>
      </c>
      <c r="M23">
        <v>1294</v>
      </c>
      <c r="N23">
        <v>193879</v>
      </c>
      <c r="O23">
        <f t="shared" si="0"/>
        <v>-321.90000000000009</v>
      </c>
      <c r="P23">
        <f t="shared" si="1"/>
        <v>14219.533333333326</v>
      </c>
      <c r="Q23">
        <f t="shared" si="2"/>
        <v>-4577267.7799999984</v>
      </c>
    </row>
    <row r="24" spans="1:20" x14ac:dyDescent="0.25">
      <c r="A24" s="5">
        <v>793</v>
      </c>
      <c r="B24" s="6">
        <v>60</v>
      </c>
      <c r="C24" s="6" t="s">
        <v>3</v>
      </c>
      <c r="D24" s="6">
        <v>9920</v>
      </c>
      <c r="E24" s="1">
        <v>7</v>
      </c>
      <c r="F24" s="1">
        <v>5</v>
      </c>
      <c r="G24" s="1">
        <v>1996</v>
      </c>
      <c r="H24" s="1">
        <v>2013</v>
      </c>
      <c r="I24" s="1">
        <v>6</v>
      </c>
      <c r="J24" s="1">
        <v>2007</v>
      </c>
      <c r="K24" s="1">
        <v>269790</v>
      </c>
      <c r="M24">
        <v>923</v>
      </c>
      <c r="N24">
        <v>143000</v>
      </c>
      <c r="O24">
        <f t="shared" si="0"/>
        <v>-692.90000000000009</v>
      </c>
      <c r="P24">
        <f t="shared" si="1"/>
        <v>-36659.466666666674</v>
      </c>
      <c r="Q24">
        <f t="shared" si="2"/>
        <v>25401344.453333341</v>
      </c>
    </row>
    <row r="25" spans="1:20" x14ac:dyDescent="0.25">
      <c r="A25" s="5">
        <v>336</v>
      </c>
      <c r="B25" s="6">
        <v>190</v>
      </c>
      <c r="C25" s="6" t="s">
        <v>3</v>
      </c>
      <c r="D25" s="6">
        <v>164660</v>
      </c>
      <c r="E25" s="1">
        <v>5</v>
      </c>
      <c r="F25" s="1">
        <v>6</v>
      </c>
      <c r="G25" s="1">
        <v>1965</v>
      </c>
      <c r="H25" s="1">
        <v>1786</v>
      </c>
      <c r="I25" s="1">
        <v>8</v>
      </c>
      <c r="J25" s="1">
        <v>2008</v>
      </c>
      <c r="K25" s="1">
        <v>228950</v>
      </c>
      <c r="M25">
        <v>960</v>
      </c>
      <c r="N25">
        <v>108500</v>
      </c>
      <c r="O25">
        <f t="shared" si="0"/>
        <v>-655.90000000000009</v>
      </c>
      <c r="P25">
        <f t="shared" si="1"/>
        <v>-71159.466666666674</v>
      </c>
      <c r="Q25">
        <f t="shared" si="2"/>
        <v>46673494.186666675</v>
      </c>
    </row>
    <row r="26" spans="1:20" x14ac:dyDescent="0.25">
      <c r="A26" s="5">
        <v>512</v>
      </c>
      <c r="B26" s="6">
        <v>120</v>
      </c>
      <c r="C26" s="6" t="s">
        <v>3</v>
      </c>
      <c r="D26" s="6">
        <v>6792</v>
      </c>
      <c r="E26" s="1">
        <v>7</v>
      </c>
      <c r="F26" s="1">
        <v>5</v>
      </c>
      <c r="G26" s="1">
        <v>2005</v>
      </c>
      <c r="H26" s="1">
        <v>1368</v>
      </c>
      <c r="I26" s="1">
        <v>3</v>
      </c>
      <c r="J26" s="1">
        <v>2006</v>
      </c>
      <c r="K26" s="1">
        <v>202665</v>
      </c>
      <c r="M26">
        <v>2263</v>
      </c>
      <c r="N26">
        <v>258000</v>
      </c>
      <c r="O26">
        <f t="shared" si="0"/>
        <v>647.09999999999991</v>
      </c>
      <c r="P26">
        <f t="shared" si="1"/>
        <v>78340.533333333326</v>
      </c>
      <c r="Q26">
        <f t="shared" si="2"/>
        <v>50694159.11999999</v>
      </c>
    </row>
    <row r="27" spans="1:20" x14ac:dyDescent="0.25">
      <c r="A27" s="5">
        <v>1250</v>
      </c>
      <c r="B27" s="1">
        <v>20</v>
      </c>
      <c r="C27" s="6" t="s">
        <v>3</v>
      </c>
      <c r="D27" s="6">
        <v>7200</v>
      </c>
      <c r="E27" s="1">
        <v>5</v>
      </c>
      <c r="F27" s="1">
        <v>7</v>
      </c>
      <c r="G27" s="1">
        <v>1950</v>
      </c>
      <c r="H27" s="1">
        <v>988</v>
      </c>
      <c r="I27" s="1">
        <v>5</v>
      </c>
      <c r="J27" s="1">
        <v>2007</v>
      </c>
      <c r="K27" s="1">
        <v>119000</v>
      </c>
      <c r="M27">
        <v>1204</v>
      </c>
      <c r="N27">
        <v>162000</v>
      </c>
      <c r="O27">
        <f t="shared" si="0"/>
        <v>-411.90000000000009</v>
      </c>
      <c r="P27">
        <f t="shared" si="1"/>
        <v>-17659.466666666674</v>
      </c>
      <c r="Q27">
        <f t="shared" si="2"/>
        <v>7273934.320000005</v>
      </c>
    </row>
    <row r="28" spans="1:20" x14ac:dyDescent="0.25">
      <c r="A28" s="5">
        <v>753</v>
      </c>
      <c r="B28" s="6">
        <v>20</v>
      </c>
      <c r="C28" s="6" t="s">
        <v>3</v>
      </c>
      <c r="D28" s="6">
        <v>9236</v>
      </c>
      <c r="E28" s="1">
        <v>6</v>
      </c>
      <c r="F28" s="1">
        <v>5</v>
      </c>
      <c r="G28" s="1">
        <v>1997</v>
      </c>
      <c r="H28" s="1">
        <v>1494</v>
      </c>
      <c r="I28" s="1">
        <v>7</v>
      </c>
      <c r="J28" s="1">
        <v>2006</v>
      </c>
      <c r="K28" s="1">
        <v>217000</v>
      </c>
      <c r="M28">
        <v>2157</v>
      </c>
      <c r="N28">
        <v>226000</v>
      </c>
      <c r="O28">
        <f t="shared" si="0"/>
        <v>541.09999999999991</v>
      </c>
      <c r="P28">
        <f t="shared" si="1"/>
        <v>46340.533333333326</v>
      </c>
      <c r="Q28">
        <f t="shared" si="2"/>
        <v>25074862.586666659</v>
      </c>
    </row>
    <row r="29" spans="1:20" x14ac:dyDescent="0.25">
      <c r="A29" s="5">
        <v>327</v>
      </c>
      <c r="B29" s="6">
        <v>120</v>
      </c>
      <c r="C29" s="6" t="s">
        <v>3</v>
      </c>
      <c r="D29" s="6">
        <v>10846</v>
      </c>
      <c r="E29" s="1">
        <v>8</v>
      </c>
      <c r="F29" s="1">
        <v>5</v>
      </c>
      <c r="G29" s="1">
        <v>1993</v>
      </c>
      <c r="H29" s="1">
        <v>1719</v>
      </c>
      <c r="I29" s="1">
        <v>5</v>
      </c>
      <c r="J29" s="1">
        <v>2008</v>
      </c>
      <c r="K29" s="1">
        <v>324000</v>
      </c>
      <c r="M29">
        <v>838</v>
      </c>
      <c r="N29">
        <v>130000</v>
      </c>
      <c r="O29">
        <f t="shared" si="0"/>
        <v>-777.90000000000009</v>
      </c>
      <c r="P29">
        <f t="shared" si="1"/>
        <v>-49659.466666666674</v>
      </c>
      <c r="Q29">
        <f t="shared" si="2"/>
        <v>38630099.120000012</v>
      </c>
      <c r="S29" t="s">
        <v>277</v>
      </c>
    </row>
    <row r="30" spans="1:20" ht="15.75" thickBot="1" x14ac:dyDescent="0.3">
      <c r="A30" s="5">
        <v>459</v>
      </c>
      <c r="B30" s="6">
        <v>70</v>
      </c>
      <c r="C30" s="6" t="s">
        <v>4</v>
      </c>
      <c r="D30" s="6">
        <v>5100</v>
      </c>
      <c r="E30" s="1">
        <v>8</v>
      </c>
      <c r="F30" s="1">
        <v>7</v>
      </c>
      <c r="G30" s="1">
        <v>1925</v>
      </c>
      <c r="H30" s="1">
        <v>1666</v>
      </c>
      <c r="I30" s="1">
        <v>6</v>
      </c>
      <c r="J30" s="1">
        <v>2008</v>
      </c>
      <c r="K30" s="1">
        <v>161000</v>
      </c>
      <c r="M30">
        <v>1524</v>
      </c>
      <c r="N30">
        <v>144000</v>
      </c>
      <c r="O30">
        <f t="shared" si="0"/>
        <v>-91.900000000000091</v>
      </c>
      <c r="P30">
        <f t="shared" si="1"/>
        <v>-35659.466666666674</v>
      </c>
      <c r="Q30">
        <f t="shared" si="2"/>
        <v>3277104.9866666705</v>
      </c>
    </row>
    <row r="31" spans="1:20" x14ac:dyDescent="0.25">
      <c r="A31" s="5">
        <v>266</v>
      </c>
      <c r="B31" s="1">
        <v>20</v>
      </c>
      <c r="C31" s="6" t="s">
        <v>3</v>
      </c>
      <c r="D31" s="6">
        <v>12090</v>
      </c>
      <c r="E31" s="1">
        <v>6</v>
      </c>
      <c r="F31" s="1">
        <v>6</v>
      </c>
      <c r="G31" s="1">
        <v>1981</v>
      </c>
      <c r="H31" s="1">
        <v>1422</v>
      </c>
      <c r="I31" s="1">
        <v>6</v>
      </c>
      <c r="J31" s="1">
        <v>2008</v>
      </c>
      <c r="K31" s="1">
        <v>175500</v>
      </c>
      <c r="M31">
        <v>960</v>
      </c>
      <c r="N31">
        <v>112000</v>
      </c>
      <c r="O31">
        <f t="shared" si="0"/>
        <v>-655.90000000000009</v>
      </c>
      <c r="P31">
        <f t="shared" si="1"/>
        <v>-67659.466666666674</v>
      </c>
      <c r="Q31">
        <f t="shared" si="2"/>
        <v>44377844.186666675</v>
      </c>
      <c r="S31" s="14" t="s">
        <v>278</v>
      </c>
      <c r="T31" s="14"/>
    </row>
    <row r="32" spans="1:20" x14ac:dyDescent="0.25">
      <c r="A32" s="5">
        <v>747</v>
      </c>
      <c r="B32" s="1">
        <v>60</v>
      </c>
      <c r="C32" s="6" t="s">
        <v>3</v>
      </c>
      <c r="D32" s="6">
        <v>8795</v>
      </c>
      <c r="E32" s="1">
        <v>7</v>
      </c>
      <c r="F32" s="1">
        <v>5</v>
      </c>
      <c r="G32" s="1">
        <v>2000</v>
      </c>
      <c r="H32" s="1">
        <v>2256</v>
      </c>
      <c r="I32" s="1">
        <v>4</v>
      </c>
      <c r="J32" s="1">
        <v>2009</v>
      </c>
      <c r="K32" s="1">
        <v>236000</v>
      </c>
      <c r="M32">
        <v>1383</v>
      </c>
      <c r="N32">
        <v>165000</v>
      </c>
      <c r="O32">
        <f t="shared" si="0"/>
        <v>-232.90000000000009</v>
      </c>
      <c r="P32">
        <f t="shared" si="1"/>
        <v>-14659.466666666674</v>
      </c>
      <c r="Q32">
        <f t="shared" si="2"/>
        <v>3414189.7866666699</v>
      </c>
      <c r="S32" s="11" t="s">
        <v>279</v>
      </c>
      <c r="T32" s="11">
        <v>0.30114531453739674</v>
      </c>
    </row>
    <row r="33" spans="1:27" x14ac:dyDescent="0.25">
      <c r="A33" s="5">
        <v>333</v>
      </c>
      <c r="B33" s="6">
        <v>20</v>
      </c>
      <c r="C33" s="6" t="s">
        <v>3</v>
      </c>
      <c r="D33" s="6">
        <v>10655</v>
      </c>
      <c r="E33" s="1">
        <v>8</v>
      </c>
      <c r="F33" s="1">
        <v>5</v>
      </c>
      <c r="G33" s="1">
        <v>2003</v>
      </c>
      <c r="H33" s="1">
        <v>1629</v>
      </c>
      <c r="I33" s="1">
        <v>10</v>
      </c>
      <c r="J33" s="1">
        <v>2009</v>
      </c>
      <c r="K33" s="1">
        <v>284000</v>
      </c>
      <c r="M33">
        <v>1820</v>
      </c>
      <c r="N33">
        <v>184000</v>
      </c>
      <c r="O33">
        <f t="shared" si="0"/>
        <v>204.09999999999991</v>
      </c>
      <c r="P33">
        <f t="shared" si="1"/>
        <v>4340.5333333333256</v>
      </c>
      <c r="Q33">
        <f t="shared" si="2"/>
        <v>885902.85333333141</v>
      </c>
      <c r="S33" s="11" t="s">
        <v>280</v>
      </c>
      <c r="T33" s="11">
        <v>9.0688500467827601E-2</v>
      </c>
    </row>
    <row r="34" spans="1:27" x14ac:dyDescent="0.25">
      <c r="A34" s="5">
        <v>1330</v>
      </c>
      <c r="B34" s="6">
        <v>60</v>
      </c>
      <c r="C34" s="6" t="s">
        <v>3</v>
      </c>
      <c r="D34" s="6">
        <v>9084</v>
      </c>
      <c r="E34" s="1">
        <v>7</v>
      </c>
      <c r="F34" s="1">
        <v>5</v>
      </c>
      <c r="G34" s="1">
        <v>1998</v>
      </c>
      <c r="H34" s="1">
        <v>1632</v>
      </c>
      <c r="I34" s="1">
        <v>6</v>
      </c>
      <c r="J34" s="1">
        <v>2006</v>
      </c>
      <c r="K34" s="1">
        <v>176500</v>
      </c>
      <c r="M34">
        <v>1604</v>
      </c>
      <c r="N34">
        <v>220000</v>
      </c>
      <c r="O34">
        <f t="shared" si="0"/>
        <v>-11.900000000000091</v>
      </c>
      <c r="P34">
        <f t="shared" si="1"/>
        <v>40340.533333333326</v>
      </c>
      <c r="Q34">
        <f t="shared" si="2"/>
        <v>-480052.34666667023</v>
      </c>
      <c r="S34" s="11" t="s">
        <v>281</v>
      </c>
      <c r="T34" s="11">
        <v>5.8213089770250019E-2</v>
      </c>
    </row>
    <row r="35" spans="1:27" x14ac:dyDescent="0.25">
      <c r="A35" s="5">
        <v>1027</v>
      </c>
      <c r="B35" s="6">
        <v>20</v>
      </c>
      <c r="C35" s="6" t="s">
        <v>3</v>
      </c>
      <c r="D35" s="6">
        <v>9300</v>
      </c>
      <c r="E35" s="1">
        <v>5</v>
      </c>
      <c r="F35" s="1">
        <v>5</v>
      </c>
      <c r="G35" s="1">
        <v>1960</v>
      </c>
      <c r="H35" s="1">
        <v>1264</v>
      </c>
      <c r="I35" s="1">
        <v>4</v>
      </c>
      <c r="J35" s="1">
        <v>2010</v>
      </c>
      <c r="K35" s="1">
        <v>167500</v>
      </c>
      <c r="M35">
        <v>2013</v>
      </c>
      <c r="N35">
        <v>269790</v>
      </c>
      <c r="O35">
        <f t="shared" si="0"/>
        <v>397.09999999999991</v>
      </c>
      <c r="P35">
        <f t="shared" si="1"/>
        <v>90130.533333333326</v>
      </c>
      <c r="Q35">
        <f t="shared" si="2"/>
        <v>35790834.786666654</v>
      </c>
      <c r="S35" s="11" t="s">
        <v>234</v>
      </c>
      <c r="T35" s="11">
        <v>51618.56072358798</v>
      </c>
    </row>
    <row r="36" spans="1:27" ht="15.75" thickBot="1" x14ac:dyDescent="0.3">
      <c r="A36" s="5">
        <v>1238</v>
      </c>
      <c r="B36" s="6">
        <v>60</v>
      </c>
      <c r="C36" s="6" t="s">
        <v>3</v>
      </c>
      <c r="D36" s="6">
        <v>12393</v>
      </c>
      <c r="E36" s="1">
        <v>7</v>
      </c>
      <c r="F36" s="1">
        <v>5</v>
      </c>
      <c r="G36" s="1">
        <v>2004</v>
      </c>
      <c r="H36" s="1">
        <v>1948</v>
      </c>
      <c r="I36" s="1">
        <v>9</v>
      </c>
      <c r="J36" s="1">
        <v>2006</v>
      </c>
      <c r="K36" s="1">
        <v>195000</v>
      </c>
      <c r="M36">
        <v>1786</v>
      </c>
      <c r="N36">
        <v>228950</v>
      </c>
      <c r="O36">
        <f t="shared" si="0"/>
        <v>170.09999999999991</v>
      </c>
      <c r="P36">
        <f t="shared" si="1"/>
        <v>49290.533333333326</v>
      </c>
      <c r="Q36">
        <f t="shared" si="2"/>
        <v>8384319.7199999942</v>
      </c>
      <c r="S36" s="12" t="s">
        <v>282</v>
      </c>
      <c r="T36" s="12">
        <v>30</v>
      </c>
    </row>
    <row r="37" spans="1:27" x14ac:dyDescent="0.25">
      <c r="A37" s="5">
        <v>642</v>
      </c>
      <c r="B37" s="6">
        <v>60</v>
      </c>
      <c r="C37" s="6" t="s">
        <v>5</v>
      </c>
      <c r="D37" s="6">
        <v>7050</v>
      </c>
      <c r="E37" s="1">
        <v>7</v>
      </c>
      <c r="F37" s="1">
        <v>5</v>
      </c>
      <c r="G37" s="1">
        <v>2001</v>
      </c>
      <c r="H37" s="1">
        <v>1929</v>
      </c>
      <c r="I37" s="1">
        <v>5</v>
      </c>
      <c r="J37" s="1">
        <v>2007</v>
      </c>
      <c r="K37" s="1">
        <v>226000</v>
      </c>
      <c r="M37">
        <v>1368</v>
      </c>
      <c r="N37">
        <v>202665</v>
      </c>
      <c r="O37">
        <f t="shared" si="0"/>
        <v>-247.90000000000009</v>
      </c>
      <c r="P37">
        <f t="shared" si="1"/>
        <v>23005.533333333326</v>
      </c>
      <c r="Q37">
        <f t="shared" si="2"/>
        <v>-5703071.7133333338</v>
      </c>
    </row>
    <row r="38" spans="1:27" ht="15.75" thickBot="1" x14ac:dyDescent="0.3">
      <c r="A38" s="5">
        <v>590</v>
      </c>
      <c r="B38" s="6">
        <v>40</v>
      </c>
      <c r="C38" s="6" t="s">
        <v>4</v>
      </c>
      <c r="D38" s="6">
        <v>9100</v>
      </c>
      <c r="E38" s="1">
        <v>5</v>
      </c>
      <c r="F38" s="1">
        <v>6</v>
      </c>
      <c r="G38" s="1">
        <v>1930</v>
      </c>
      <c r="H38" s="1">
        <v>935</v>
      </c>
      <c r="I38" s="1">
        <v>8</v>
      </c>
      <c r="J38" s="1">
        <v>2008</v>
      </c>
      <c r="K38" s="1">
        <v>79500</v>
      </c>
      <c r="M38">
        <v>988</v>
      </c>
      <c r="N38">
        <v>119000</v>
      </c>
      <c r="O38">
        <f t="shared" si="0"/>
        <v>-627.90000000000009</v>
      </c>
      <c r="P38">
        <f t="shared" si="1"/>
        <v>-60659.466666666674</v>
      </c>
      <c r="Q38">
        <f t="shared" si="2"/>
        <v>38088079.120000012</v>
      </c>
      <c r="S38" t="s">
        <v>283</v>
      </c>
    </row>
    <row r="39" spans="1:27" x14ac:dyDescent="0.25">
      <c r="A39" s="5">
        <v>835</v>
      </c>
      <c r="B39" s="6">
        <v>20</v>
      </c>
      <c r="C39" s="6" t="s">
        <v>3</v>
      </c>
      <c r="D39" s="6">
        <v>7875</v>
      </c>
      <c r="E39" s="1">
        <v>5</v>
      </c>
      <c r="F39" s="1">
        <v>6</v>
      </c>
      <c r="G39" s="1">
        <v>1961</v>
      </c>
      <c r="H39" s="1">
        <v>1144</v>
      </c>
      <c r="I39" s="1">
        <v>9</v>
      </c>
      <c r="J39" s="1">
        <v>2008</v>
      </c>
      <c r="K39" s="1">
        <v>139950</v>
      </c>
      <c r="M39">
        <v>1494</v>
      </c>
      <c r="N39">
        <v>217000</v>
      </c>
      <c r="O39">
        <f t="shared" si="0"/>
        <v>-121.90000000000009</v>
      </c>
      <c r="P39">
        <f t="shared" si="1"/>
        <v>37340.533333333326</v>
      </c>
      <c r="Q39">
        <f t="shared" si="2"/>
        <v>-4551811.0133333355</v>
      </c>
      <c r="S39" s="13"/>
      <c r="T39" s="13" t="s">
        <v>288</v>
      </c>
      <c r="U39" s="13" t="s">
        <v>289</v>
      </c>
      <c r="V39" s="13" t="s">
        <v>290</v>
      </c>
      <c r="W39" s="13" t="s">
        <v>291</v>
      </c>
      <c r="X39" s="13" t="s">
        <v>292</v>
      </c>
    </row>
    <row r="40" spans="1:27" x14ac:dyDescent="0.25">
      <c r="A40" s="5">
        <v>935</v>
      </c>
      <c r="B40" s="6">
        <v>20</v>
      </c>
      <c r="C40" s="6" t="s">
        <v>3</v>
      </c>
      <c r="D40" s="6">
        <v>27650</v>
      </c>
      <c r="E40" s="1">
        <v>7</v>
      </c>
      <c r="F40" s="1">
        <v>7</v>
      </c>
      <c r="G40" s="1">
        <v>1960</v>
      </c>
      <c r="H40" s="1">
        <v>2069</v>
      </c>
      <c r="I40" s="1">
        <v>11</v>
      </c>
      <c r="J40" s="1">
        <v>2008</v>
      </c>
      <c r="K40" s="1">
        <v>242000</v>
      </c>
      <c r="M40">
        <v>1719</v>
      </c>
      <c r="N40">
        <v>324000</v>
      </c>
      <c r="O40">
        <f t="shared" si="0"/>
        <v>103.09999999999991</v>
      </c>
      <c r="P40">
        <f t="shared" si="1"/>
        <v>144340.53333333333</v>
      </c>
      <c r="Q40">
        <f t="shared" si="2"/>
        <v>14881508.986666653</v>
      </c>
      <c r="S40" s="11" t="s">
        <v>284</v>
      </c>
      <c r="T40" s="11">
        <v>1</v>
      </c>
      <c r="U40" s="11">
        <v>7440623864.5739441</v>
      </c>
      <c r="V40" s="11">
        <v>7440623864.5739441</v>
      </c>
      <c r="W40" s="11">
        <v>2.7925282088762704</v>
      </c>
      <c r="X40" s="11">
        <v>0.10584645124233913</v>
      </c>
    </row>
    <row r="41" spans="1:27" x14ac:dyDescent="0.25">
      <c r="A41" s="5">
        <v>578</v>
      </c>
      <c r="B41" s="6">
        <v>80</v>
      </c>
      <c r="C41" s="6" t="s">
        <v>3</v>
      </c>
      <c r="D41" s="6">
        <v>11777</v>
      </c>
      <c r="E41" s="1">
        <v>5</v>
      </c>
      <c r="F41" s="1">
        <v>6</v>
      </c>
      <c r="G41" s="1">
        <v>1966</v>
      </c>
      <c r="H41" s="1">
        <v>1320</v>
      </c>
      <c r="I41" s="1">
        <v>5</v>
      </c>
      <c r="J41" s="1">
        <v>2006</v>
      </c>
      <c r="K41" s="1">
        <v>164500</v>
      </c>
      <c r="M41">
        <v>1666</v>
      </c>
      <c r="N41">
        <v>161000</v>
      </c>
      <c r="O41">
        <f t="shared" si="0"/>
        <v>50.099999999999909</v>
      </c>
      <c r="P41">
        <f t="shared" si="1"/>
        <v>-18659.466666666674</v>
      </c>
      <c r="Q41">
        <f t="shared" si="2"/>
        <v>-934839.27999999875</v>
      </c>
      <c r="S41" s="11" t="s">
        <v>285</v>
      </c>
      <c r="T41" s="11">
        <v>28</v>
      </c>
      <c r="U41" s="11">
        <v>74605322712.892715</v>
      </c>
      <c r="V41" s="11">
        <v>2664475811.1747398</v>
      </c>
      <c r="W41" s="11"/>
      <c r="X41" s="11"/>
    </row>
    <row r="42" spans="1:27" ht="15.75" thickBot="1" x14ac:dyDescent="0.3">
      <c r="A42" s="5">
        <v>189</v>
      </c>
      <c r="B42" s="6">
        <v>90</v>
      </c>
      <c r="C42" s="6" t="s">
        <v>3</v>
      </c>
      <c r="D42" s="6">
        <v>7018</v>
      </c>
      <c r="E42" s="1">
        <v>5</v>
      </c>
      <c r="F42" s="1">
        <v>5</v>
      </c>
      <c r="G42" s="1">
        <v>1979</v>
      </c>
      <c r="H42" s="1">
        <v>1224</v>
      </c>
      <c r="I42" s="1">
        <v>6</v>
      </c>
      <c r="J42" s="1">
        <v>2009</v>
      </c>
      <c r="K42" s="1">
        <v>153337</v>
      </c>
      <c r="M42">
        <v>1422</v>
      </c>
      <c r="N42">
        <v>175500</v>
      </c>
      <c r="O42">
        <f t="shared" si="0"/>
        <v>-193.90000000000009</v>
      </c>
      <c r="P42">
        <f t="shared" si="1"/>
        <v>-4159.4666666666744</v>
      </c>
      <c r="Q42">
        <f t="shared" si="2"/>
        <v>806520.58666666853</v>
      </c>
      <c r="S42" s="12" t="s">
        <v>286</v>
      </c>
      <c r="T42" s="12">
        <v>29</v>
      </c>
      <c r="U42" s="12">
        <v>82045946577.46666</v>
      </c>
      <c r="V42" s="12"/>
      <c r="W42" s="12"/>
      <c r="X42" s="12"/>
    </row>
    <row r="43" spans="1:27" ht="15.75" thickBot="1" x14ac:dyDescent="0.3">
      <c r="A43" s="5">
        <v>417</v>
      </c>
      <c r="B43" s="6">
        <v>60</v>
      </c>
      <c r="C43" s="6" t="s">
        <v>3</v>
      </c>
      <c r="D43" s="6">
        <v>7844</v>
      </c>
      <c r="E43" s="1">
        <v>6</v>
      </c>
      <c r="F43" s="1">
        <v>7</v>
      </c>
      <c r="G43" s="1">
        <v>1978</v>
      </c>
      <c r="H43" s="1">
        <v>1400</v>
      </c>
      <c r="I43" s="1">
        <v>3</v>
      </c>
      <c r="J43" s="1">
        <v>2006</v>
      </c>
      <c r="K43" s="1">
        <v>149500</v>
      </c>
      <c r="M43">
        <f>AVERAGE(M13:M42)</f>
        <v>1615.9</v>
      </c>
      <c r="N43">
        <f>AVERAGE(N13:N42)</f>
        <v>179659.46666666667</v>
      </c>
      <c r="O43" t="s">
        <v>253</v>
      </c>
      <c r="Q43">
        <f>AVERAGE(Q13:Q42)</f>
        <v>13332288.346666666</v>
      </c>
      <c r="R43" t="s">
        <v>273</v>
      </c>
    </row>
    <row r="44" spans="1:27" x14ac:dyDescent="0.25">
      <c r="A44" s="5">
        <v>1361</v>
      </c>
      <c r="B44" s="6">
        <v>70</v>
      </c>
      <c r="C44" s="6" t="s">
        <v>3</v>
      </c>
      <c r="D44" s="6">
        <v>9842</v>
      </c>
      <c r="E44" s="1">
        <v>5</v>
      </c>
      <c r="F44" s="1">
        <v>6</v>
      </c>
      <c r="G44" s="1">
        <v>1921</v>
      </c>
      <c r="H44" s="1">
        <v>2601</v>
      </c>
      <c r="I44" s="1">
        <v>5</v>
      </c>
      <c r="J44" s="1">
        <v>2008</v>
      </c>
      <c r="K44" s="1">
        <v>189000</v>
      </c>
      <c r="M44">
        <f>STDEV(M13:M42)</f>
        <v>861.03792018702643</v>
      </c>
      <c r="N44">
        <f>STDEV(N13:N42)</f>
        <v>53189.948031905253</v>
      </c>
      <c r="O44" t="s">
        <v>272</v>
      </c>
      <c r="Q44">
        <f>Q43/(M44*N44)</f>
        <v>0.29110713738615041</v>
      </c>
      <c r="R44" t="s">
        <v>274</v>
      </c>
      <c r="S44" s="13"/>
      <c r="T44" s="13" t="s">
        <v>293</v>
      </c>
      <c r="U44" s="13" t="s">
        <v>234</v>
      </c>
      <c r="V44" s="13" t="s">
        <v>294</v>
      </c>
      <c r="W44" s="13" t="s">
        <v>295</v>
      </c>
      <c r="X44" s="13" t="s">
        <v>296</v>
      </c>
      <c r="Y44" s="13" t="s">
        <v>297</v>
      </c>
      <c r="Z44" s="13" t="s">
        <v>298</v>
      </c>
      <c r="AA44" s="13" t="s">
        <v>299</v>
      </c>
    </row>
    <row r="45" spans="1:27" x14ac:dyDescent="0.25">
      <c r="A45" s="5">
        <v>787</v>
      </c>
      <c r="B45" s="6">
        <v>50</v>
      </c>
      <c r="C45" s="6" t="s">
        <v>4</v>
      </c>
      <c r="D45" s="6">
        <v>10800</v>
      </c>
      <c r="E45" s="1">
        <v>5</v>
      </c>
      <c r="F45" s="1">
        <v>6</v>
      </c>
      <c r="G45" s="1">
        <v>1915</v>
      </c>
      <c r="H45" s="1">
        <v>1652</v>
      </c>
      <c r="I45" s="1">
        <v>6</v>
      </c>
      <c r="J45" s="1">
        <v>2010</v>
      </c>
      <c r="K45" s="1">
        <v>139000</v>
      </c>
      <c r="N45">
        <f>CORREL(N13:N42,M13:M42)</f>
        <v>0.30114531453739696</v>
      </c>
      <c r="O45" s="17" t="s">
        <v>300</v>
      </c>
      <c r="S45" s="11" t="s">
        <v>287</v>
      </c>
      <c r="T45" s="11">
        <v>149598.85043901781</v>
      </c>
      <c r="U45" s="11">
        <v>20307.835144900127</v>
      </c>
      <c r="V45" s="11">
        <v>7.3665582457018477</v>
      </c>
      <c r="W45" s="11">
        <v>5.0670089752635329E-8</v>
      </c>
      <c r="X45" s="11">
        <v>108000.13589380393</v>
      </c>
      <c r="Y45" s="11">
        <v>191197.56498423169</v>
      </c>
      <c r="Z45" s="11">
        <v>108000.13589380393</v>
      </c>
      <c r="AA45" s="11">
        <v>191197.56498423169</v>
      </c>
    </row>
    <row r="46" spans="1:27" ht="15.75" thickBot="1" x14ac:dyDescent="0.3">
      <c r="A46" s="5">
        <v>1090</v>
      </c>
      <c r="B46" s="6">
        <v>120</v>
      </c>
      <c r="C46" s="6" t="s">
        <v>5</v>
      </c>
      <c r="D46" s="6">
        <v>3316</v>
      </c>
      <c r="E46" s="1">
        <v>8</v>
      </c>
      <c r="F46" s="1">
        <v>5</v>
      </c>
      <c r="G46" s="1">
        <v>2005</v>
      </c>
      <c r="H46" s="1">
        <v>1247</v>
      </c>
      <c r="I46" s="1">
        <v>4</v>
      </c>
      <c r="J46" s="1">
        <v>2006</v>
      </c>
      <c r="K46" s="1">
        <v>197000</v>
      </c>
      <c r="N46">
        <f>N45*N44/M44</f>
        <v>18.60301765434053</v>
      </c>
      <c r="O46" t="s">
        <v>275</v>
      </c>
      <c r="S46" s="12" t="s">
        <v>32</v>
      </c>
      <c r="T46" s="12">
        <v>18.603017654340533</v>
      </c>
      <c r="U46" s="12">
        <v>11.13229262620318</v>
      </c>
      <c r="V46" s="12">
        <v>1.6710859370111031</v>
      </c>
      <c r="W46" s="12">
        <v>0.10584645124233859</v>
      </c>
      <c r="X46" s="12">
        <v>-4.2004500657285995</v>
      </c>
      <c r="Y46" s="12">
        <v>41.406485374409669</v>
      </c>
      <c r="Z46" s="12">
        <v>-4.2004500657285995</v>
      </c>
      <c r="AA46" s="12">
        <v>41.406485374409669</v>
      </c>
    </row>
    <row r="47" spans="1:27" x14ac:dyDescent="0.25">
      <c r="A47" s="5">
        <v>119</v>
      </c>
      <c r="B47" s="6">
        <v>60</v>
      </c>
      <c r="C47" s="6" t="s">
        <v>3</v>
      </c>
      <c r="D47" s="6">
        <v>12376</v>
      </c>
      <c r="E47" s="1">
        <v>7</v>
      </c>
      <c r="F47" s="1">
        <v>5</v>
      </c>
      <c r="G47" s="1">
        <v>1990</v>
      </c>
      <c r="H47" s="1">
        <v>3222</v>
      </c>
      <c r="I47" s="1">
        <v>5</v>
      </c>
      <c r="J47" s="1">
        <v>2010</v>
      </c>
      <c r="K47" s="1">
        <v>320000</v>
      </c>
      <c r="N47">
        <f>N43-N46*M43</f>
        <v>149598.85043901781</v>
      </c>
      <c r="O47" t="s">
        <v>276</v>
      </c>
    </row>
    <row r="48" spans="1:27" x14ac:dyDescent="0.25">
      <c r="A48" s="5">
        <v>244</v>
      </c>
      <c r="B48" s="6">
        <v>160</v>
      </c>
      <c r="C48" s="6" t="s">
        <v>3</v>
      </c>
      <c r="D48" s="6">
        <v>10762</v>
      </c>
      <c r="E48" s="1">
        <v>6</v>
      </c>
      <c r="F48" s="1">
        <v>6</v>
      </c>
      <c r="G48" s="1">
        <v>1980</v>
      </c>
      <c r="H48" s="1">
        <v>1217</v>
      </c>
      <c r="I48" s="1">
        <v>4</v>
      </c>
      <c r="J48" s="1">
        <v>2009</v>
      </c>
      <c r="K48" s="1">
        <v>120000</v>
      </c>
    </row>
    <row r="49" spans="1:17" x14ac:dyDescent="0.25">
      <c r="A49" s="5">
        <v>216</v>
      </c>
      <c r="B49" s="6">
        <v>20</v>
      </c>
      <c r="C49" s="6" t="s">
        <v>3</v>
      </c>
      <c r="D49" s="6">
        <v>10011</v>
      </c>
      <c r="E49" s="1">
        <v>5</v>
      </c>
      <c r="F49" s="1">
        <v>6</v>
      </c>
      <c r="G49" s="1">
        <v>1957</v>
      </c>
      <c r="H49" s="1">
        <v>1236</v>
      </c>
      <c r="I49" s="1">
        <v>5</v>
      </c>
      <c r="J49" s="1">
        <v>2006</v>
      </c>
      <c r="K49" s="1">
        <v>134450</v>
      </c>
      <c r="M49" s="7" t="s">
        <v>43</v>
      </c>
      <c r="N49" t="s">
        <v>1</v>
      </c>
    </row>
    <row r="50" spans="1:17" x14ac:dyDescent="0.25">
      <c r="A50" s="5">
        <v>80</v>
      </c>
      <c r="B50" s="6">
        <v>50</v>
      </c>
      <c r="C50" s="6" t="s">
        <v>4</v>
      </c>
      <c r="D50" s="6">
        <v>10440</v>
      </c>
      <c r="E50" s="1">
        <v>5</v>
      </c>
      <c r="F50" s="1">
        <v>6</v>
      </c>
      <c r="G50" s="1">
        <v>1910</v>
      </c>
      <c r="H50" s="1">
        <v>1230</v>
      </c>
      <c r="I50" s="1">
        <v>5</v>
      </c>
      <c r="J50" s="1">
        <v>2009</v>
      </c>
      <c r="K50" s="1">
        <v>110000</v>
      </c>
      <c r="M50" s="1">
        <v>5</v>
      </c>
      <c r="N50">
        <v>207500</v>
      </c>
      <c r="O50">
        <f>(M50-$M$80)</f>
        <v>-0.56666666666666643</v>
      </c>
      <c r="P50">
        <f>(N50-$N$80)</f>
        <v>27840.533333333326</v>
      </c>
      <c r="Q50">
        <f>O50*P50</f>
        <v>-15776.302222222212</v>
      </c>
    </row>
    <row r="51" spans="1:17" x14ac:dyDescent="0.25">
      <c r="A51" s="5">
        <v>738</v>
      </c>
      <c r="B51" s="6">
        <v>60</v>
      </c>
      <c r="C51" s="6" t="s">
        <v>3</v>
      </c>
      <c r="D51" s="6">
        <v>10463</v>
      </c>
      <c r="E51" s="1">
        <v>8</v>
      </c>
      <c r="F51" s="1">
        <v>5</v>
      </c>
      <c r="G51" s="1">
        <v>2005</v>
      </c>
      <c r="H51" s="1">
        <v>1801</v>
      </c>
      <c r="I51" s="1">
        <v>6</v>
      </c>
      <c r="J51" s="1">
        <v>2006</v>
      </c>
      <c r="K51" s="1">
        <v>239900</v>
      </c>
      <c r="M51" s="1">
        <v>4</v>
      </c>
      <c r="N51">
        <v>137500</v>
      </c>
      <c r="O51">
        <f t="shared" ref="O51:O79" si="3">(M51-$M$80)</f>
        <v>-1.5666666666666664</v>
      </c>
      <c r="P51">
        <f t="shared" ref="P51:P79" si="4">(N51-$N$80)</f>
        <v>-42159.466666666674</v>
      </c>
      <c r="Q51">
        <f t="shared" ref="Q51:Q79" si="5">O51*P51</f>
        <v>66049.831111111111</v>
      </c>
    </row>
    <row r="52" spans="1:17" x14ac:dyDescent="0.25">
      <c r="A52" s="5">
        <v>1125</v>
      </c>
      <c r="B52" s="6">
        <v>80</v>
      </c>
      <c r="C52" s="6" t="s">
        <v>3</v>
      </c>
      <c r="D52" s="6">
        <v>9125</v>
      </c>
      <c r="E52" s="1">
        <v>7</v>
      </c>
      <c r="F52" s="1">
        <v>5</v>
      </c>
      <c r="G52" s="1">
        <v>1992</v>
      </c>
      <c r="H52" s="1">
        <v>1482</v>
      </c>
      <c r="I52" s="1">
        <v>7</v>
      </c>
      <c r="J52" s="1">
        <v>2007</v>
      </c>
      <c r="K52" s="1">
        <v>163900</v>
      </c>
      <c r="M52" s="1">
        <v>5</v>
      </c>
      <c r="N52">
        <v>150000</v>
      </c>
      <c r="O52">
        <f t="shared" si="3"/>
        <v>-0.56666666666666643</v>
      </c>
      <c r="P52">
        <f t="shared" si="4"/>
        <v>-29659.466666666674</v>
      </c>
      <c r="Q52">
        <f t="shared" si="5"/>
        <v>16807.031111111108</v>
      </c>
    </row>
    <row r="53" spans="1:17" x14ac:dyDescent="0.25">
      <c r="A53" s="5">
        <v>1390</v>
      </c>
      <c r="B53" s="6">
        <v>50</v>
      </c>
      <c r="C53" s="6" t="s">
        <v>4</v>
      </c>
      <c r="D53" s="6">
        <v>6000</v>
      </c>
      <c r="E53" s="1">
        <v>6</v>
      </c>
      <c r="F53" s="1">
        <v>6</v>
      </c>
      <c r="G53" s="1">
        <v>1941</v>
      </c>
      <c r="H53" s="1">
        <v>1218</v>
      </c>
      <c r="I53" s="1">
        <v>3</v>
      </c>
      <c r="J53" s="1">
        <v>2007</v>
      </c>
      <c r="K53" s="1">
        <v>131000</v>
      </c>
      <c r="M53" s="1">
        <v>1</v>
      </c>
      <c r="N53">
        <v>160000</v>
      </c>
      <c r="O53">
        <f t="shared" si="3"/>
        <v>-4.5666666666666664</v>
      </c>
      <c r="P53">
        <f t="shared" si="4"/>
        <v>-19659.466666666674</v>
      </c>
      <c r="Q53">
        <f t="shared" si="5"/>
        <v>89778.231111111148</v>
      </c>
    </row>
    <row r="54" spans="1:17" x14ac:dyDescent="0.25">
      <c r="A54" s="5">
        <v>1091</v>
      </c>
      <c r="B54" s="6">
        <v>90</v>
      </c>
      <c r="C54" s="6" t="s">
        <v>3</v>
      </c>
      <c r="D54" s="6">
        <v>8544</v>
      </c>
      <c r="E54" s="1">
        <v>3</v>
      </c>
      <c r="F54" s="1">
        <v>4</v>
      </c>
      <c r="G54" s="1">
        <v>1950</v>
      </c>
      <c r="H54" s="1">
        <v>1040</v>
      </c>
      <c r="I54" s="1">
        <v>6</v>
      </c>
      <c r="J54" s="1">
        <v>2009</v>
      </c>
      <c r="K54" s="1">
        <v>92900</v>
      </c>
      <c r="M54" s="1">
        <v>5</v>
      </c>
      <c r="N54">
        <v>120500</v>
      </c>
      <c r="O54">
        <f t="shared" si="3"/>
        <v>-0.56666666666666643</v>
      </c>
      <c r="P54">
        <f t="shared" si="4"/>
        <v>-59159.466666666674</v>
      </c>
      <c r="Q54">
        <f t="shared" si="5"/>
        <v>33523.697777777765</v>
      </c>
    </row>
    <row r="55" spans="1:17" x14ac:dyDescent="0.25">
      <c r="A55" s="5">
        <v>1262</v>
      </c>
      <c r="B55" s="6">
        <v>20</v>
      </c>
      <c r="C55" s="6" t="s">
        <v>3</v>
      </c>
      <c r="D55" s="6">
        <v>9600</v>
      </c>
      <c r="E55" s="1">
        <v>5</v>
      </c>
      <c r="F55" s="1">
        <v>6</v>
      </c>
      <c r="G55" s="1">
        <v>1956</v>
      </c>
      <c r="H55" s="1">
        <v>1050</v>
      </c>
      <c r="I55" s="1">
        <v>6</v>
      </c>
      <c r="J55" s="1">
        <v>2009</v>
      </c>
      <c r="K55" s="1">
        <v>128900</v>
      </c>
      <c r="M55" s="1">
        <v>5</v>
      </c>
      <c r="N55">
        <v>174000</v>
      </c>
      <c r="O55">
        <f t="shared" si="3"/>
        <v>-0.56666666666666643</v>
      </c>
      <c r="P55">
        <f t="shared" si="4"/>
        <v>-5659.4666666666744</v>
      </c>
      <c r="Q55">
        <f t="shared" si="5"/>
        <v>3207.0311111111141</v>
      </c>
    </row>
    <row r="56" spans="1:17" x14ac:dyDescent="0.25">
      <c r="A56" s="5">
        <v>962</v>
      </c>
      <c r="B56" s="6">
        <v>60</v>
      </c>
      <c r="C56" s="6" t="s">
        <v>3</v>
      </c>
      <c r="D56" s="6">
        <v>12227</v>
      </c>
      <c r="E56" s="1">
        <v>6</v>
      </c>
      <c r="F56" s="1">
        <v>7</v>
      </c>
      <c r="G56" s="1">
        <v>1977</v>
      </c>
      <c r="H56" s="1">
        <v>2872</v>
      </c>
      <c r="I56" s="1">
        <v>7</v>
      </c>
      <c r="J56" s="1">
        <v>2008</v>
      </c>
      <c r="K56" s="1">
        <v>272000</v>
      </c>
      <c r="M56" s="1">
        <v>6</v>
      </c>
      <c r="N56">
        <v>147500</v>
      </c>
      <c r="O56">
        <f t="shared" si="3"/>
        <v>0.43333333333333357</v>
      </c>
      <c r="P56">
        <f t="shared" si="4"/>
        <v>-32159.466666666674</v>
      </c>
      <c r="Q56">
        <f t="shared" si="5"/>
        <v>-13935.768888888901</v>
      </c>
    </row>
    <row r="57" spans="1:17" x14ac:dyDescent="0.25">
      <c r="A57" s="5">
        <v>126</v>
      </c>
      <c r="B57" s="6">
        <v>190</v>
      </c>
      <c r="C57" s="6" t="s">
        <v>4</v>
      </c>
      <c r="D57" s="6">
        <v>6780</v>
      </c>
      <c r="E57" s="1">
        <v>6</v>
      </c>
      <c r="F57" s="1">
        <v>8</v>
      </c>
      <c r="G57" s="1">
        <v>1935</v>
      </c>
      <c r="H57" s="1">
        <v>754</v>
      </c>
      <c r="I57" s="1">
        <v>6</v>
      </c>
      <c r="J57" s="1">
        <v>2006</v>
      </c>
      <c r="K57" s="1">
        <v>84500</v>
      </c>
      <c r="M57" s="1">
        <v>6</v>
      </c>
      <c r="N57">
        <v>127000</v>
      </c>
      <c r="O57">
        <f t="shared" si="3"/>
        <v>0.43333333333333357</v>
      </c>
      <c r="P57">
        <f t="shared" si="4"/>
        <v>-52659.466666666674</v>
      </c>
      <c r="Q57">
        <f t="shared" si="5"/>
        <v>-22819.102222222238</v>
      </c>
    </row>
    <row r="58" spans="1:17" x14ac:dyDescent="0.25">
      <c r="A58" s="5">
        <v>1162</v>
      </c>
      <c r="B58" s="6">
        <v>20</v>
      </c>
      <c r="C58" s="6" t="s">
        <v>3</v>
      </c>
      <c r="D58" s="6">
        <v>14778</v>
      </c>
      <c r="E58" s="1">
        <v>6</v>
      </c>
      <c r="F58" s="1">
        <v>7</v>
      </c>
      <c r="G58" s="1">
        <v>1954</v>
      </c>
      <c r="H58" s="1">
        <v>1640</v>
      </c>
      <c r="I58" s="1">
        <v>11</v>
      </c>
      <c r="J58" s="1">
        <v>2008</v>
      </c>
      <c r="K58" s="1">
        <v>224000</v>
      </c>
      <c r="M58" s="1">
        <v>5</v>
      </c>
      <c r="N58">
        <v>266500</v>
      </c>
      <c r="O58">
        <f t="shared" si="3"/>
        <v>-0.56666666666666643</v>
      </c>
      <c r="P58">
        <f t="shared" si="4"/>
        <v>86840.533333333326</v>
      </c>
      <c r="Q58">
        <f t="shared" si="5"/>
        <v>-49209.635555555527</v>
      </c>
    </row>
    <row r="59" spans="1:17" x14ac:dyDescent="0.25">
      <c r="A59" s="5">
        <v>270</v>
      </c>
      <c r="B59" s="6">
        <v>20</v>
      </c>
      <c r="C59" s="6" t="s">
        <v>3</v>
      </c>
      <c r="D59" s="6">
        <v>7917</v>
      </c>
      <c r="E59" s="1">
        <v>6</v>
      </c>
      <c r="F59" s="1">
        <v>7</v>
      </c>
      <c r="G59" s="1">
        <v>1976</v>
      </c>
      <c r="H59" s="1">
        <v>1113</v>
      </c>
      <c r="I59" s="1">
        <v>5</v>
      </c>
      <c r="J59" s="1">
        <v>2007</v>
      </c>
      <c r="K59" s="1">
        <v>148000</v>
      </c>
      <c r="M59" s="1">
        <v>5</v>
      </c>
      <c r="N59">
        <v>155000</v>
      </c>
      <c r="O59">
        <f t="shared" si="3"/>
        <v>-0.56666666666666643</v>
      </c>
      <c r="P59">
        <f t="shared" si="4"/>
        <v>-24659.466666666674</v>
      </c>
      <c r="Q59">
        <f t="shared" si="5"/>
        <v>13973.697777777776</v>
      </c>
    </row>
    <row r="60" spans="1:17" x14ac:dyDescent="0.25">
      <c r="A60" s="5">
        <v>299</v>
      </c>
      <c r="B60" s="1">
        <v>60</v>
      </c>
      <c r="C60" s="6" t="s">
        <v>3</v>
      </c>
      <c r="D60" s="6">
        <v>11700</v>
      </c>
      <c r="E60" s="1">
        <v>6</v>
      </c>
      <c r="F60" s="1">
        <v>6</v>
      </c>
      <c r="G60" s="1">
        <v>1968</v>
      </c>
      <c r="H60" s="1">
        <v>1743</v>
      </c>
      <c r="I60" s="1">
        <v>6</v>
      </c>
      <c r="J60" s="1">
        <v>2007</v>
      </c>
      <c r="K60" s="1">
        <v>175000</v>
      </c>
      <c r="M60" s="1">
        <v>7</v>
      </c>
      <c r="N60">
        <v>193879</v>
      </c>
      <c r="O60">
        <f t="shared" si="3"/>
        <v>1.4333333333333336</v>
      </c>
      <c r="P60">
        <f t="shared" si="4"/>
        <v>14219.533333333326</v>
      </c>
      <c r="Q60">
        <f t="shared" si="5"/>
        <v>20381.331111111103</v>
      </c>
    </row>
    <row r="61" spans="1:17" x14ac:dyDescent="0.25">
      <c r="A61" s="5">
        <v>1286</v>
      </c>
      <c r="B61" s="6">
        <v>50</v>
      </c>
      <c r="C61" s="6" t="s">
        <v>4</v>
      </c>
      <c r="D61" s="6">
        <v>6000</v>
      </c>
      <c r="E61" s="1">
        <v>6</v>
      </c>
      <c r="F61" s="1">
        <v>6</v>
      </c>
      <c r="G61" s="1">
        <v>1939</v>
      </c>
      <c r="H61" s="1">
        <v>1412</v>
      </c>
      <c r="I61" s="1">
        <v>5</v>
      </c>
      <c r="J61" s="1">
        <v>2009</v>
      </c>
      <c r="K61" s="1">
        <v>132500</v>
      </c>
      <c r="M61" s="1">
        <v>5</v>
      </c>
      <c r="N61">
        <v>143000</v>
      </c>
      <c r="O61">
        <f t="shared" si="3"/>
        <v>-0.56666666666666643</v>
      </c>
      <c r="P61">
        <f t="shared" si="4"/>
        <v>-36659.466666666674</v>
      </c>
      <c r="Q61">
        <f t="shared" si="5"/>
        <v>20773.697777777772</v>
      </c>
    </row>
    <row r="62" spans="1:17" x14ac:dyDescent="0.25">
      <c r="A62" s="5">
        <v>39</v>
      </c>
      <c r="B62" s="1">
        <v>20</v>
      </c>
      <c r="C62" s="6" t="s">
        <v>3</v>
      </c>
      <c r="D62" s="6">
        <v>7922</v>
      </c>
      <c r="E62" s="1">
        <v>5</v>
      </c>
      <c r="F62" s="1">
        <v>7</v>
      </c>
      <c r="G62" s="1">
        <v>1953</v>
      </c>
      <c r="H62" s="1">
        <v>1057</v>
      </c>
      <c r="I62" s="1">
        <v>1</v>
      </c>
      <c r="J62" s="1">
        <v>2010</v>
      </c>
      <c r="K62" s="1">
        <v>109000</v>
      </c>
      <c r="M62" s="1">
        <v>7</v>
      </c>
      <c r="N62">
        <v>108500</v>
      </c>
      <c r="O62">
        <f t="shared" si="3"/>
        <v>1.4333333333333336</v>
      </c>
      <c r="P62">
        <f t="shared" si="4"/>
        <v>-71159.466666666674</v>
      </c>
      <c r="Q62">
        <f t="shared" si="5"/>
        <v>-101995.23555555558</v>
      </c>
    </row>
    <row r="63" spans="1:17" x14ac:dyDescent="0.25">
      <c r="A63" s="5">
        <v>734</v>
      </c>
      <c r="B63" s="6">
        <v>20</v>
      </c>
      <c r="C63" s="6" t="s">
        <v>3</v>
      </c>
      <c r="D63" s="6">
        <v>10000</v>
      </c>
      <c r="E63" s="1">
        <v>5</v>
      </c>
      <c r="F63" s="1">
        <v>6</v>
      </c>
      <c r="G63" s="1">
        <v>1961</v>
      </c>
      <c r="H63" s="1">
        <v>1144</v>
      </c>
      <c r="I63" s="1">
        <v>3</v>
      </c>
      <c r="J63" s="1">
        <v>2009</v>
      </c>
      <c r="K63" s="1">
        <v>131400</v>
      </c>
      <c r="M63" s="1">
        <v>7</v>
      </c>
      <c r="N63">
        <v>258000</v>
      </c>
      <c r="O63">
        <f t="shared" si="3"/>
        <v>1.4333333333333336</v>
      </c>
      <c r="P63">
        <f t="shared" si="4"/>
        <v>78340.533333333326</v>
      </c>
      <c r="Q63">
        <f t="shared" si="5"/>
        <v>112288.09777777779</v>
      </c>
    </row>
    <row r="64" spans="1:17" x14ac:dyDescent="0.25">
      <c r="A64" s="5">
        <v>132</v>
      </c>
      <c r="B64" s="6">
        <v>60</v>
      </c>
      <c r="C64" s="6" t="s">
        <v>3</v>
      </c>
      <c r="D64" s="6">
        <v>12224</v>
      </c>
      <c r="E64" s="1">
        <v>6</v>
      </c>
      <c r="F64" s="1">
        <v>5</v>
      </c>
      <c r="G64" s="1">
        <v>2000</v>
      </c>
      <c r="H64" s="1">
        <v>2054</v>
      </c>
      <c r="I64" s="1">
        <v>7</v>
      </c>
      <c r="J64" s="1">
        <v>2009</v>
      </c>
      <c r="K64" s="1">
        <v>244000</v>
      </c>
      <c r="M64" s="1">
        <v>6</v>
      </c>
      <c r="N64">
        <v>162000</v>
      </c>
      <c r="O64">
        <f t="shared" si="3"/>
        <v>0.43333333333333357</v>
      </c>
      <c r="P64">
        <f t="shared" si="4"/>
        <v>-17659.466666666674</v>
      </c>
      <c r="Q64">
        <f t="shared" si="5"/>
        <v>-7652.435555555563</v>
      </c>
    </row>
    <row r="65" spans="1:18" x14ac:dyDescent="0.25">
      <c r="A65" s="5">
        <v>1005</v>
      </c>
      <c r="B65" s="6">
        <v>120</v>
      </c>
      <c r="C65" s="6" t="s">
        <v>3</v>
      </c>
      <c r="D65" s="6">
        <v>3182</v>
      </c>
      <c r="E65" s="1">
        <v>7</v>
      </c>
      <c r="F65" s="1">
        <v>5</v>
      </c>
      <c r="G65" s="1">
        <v>2005</v>
      </c>
      <c r="H65" s="1">
        <v>1504</v>
      </c>
      <c r="I65" s="1">
        <v>5</v>
      </c>
      <c r="J65" s="1">
        <v>2009</v>
      </c>
      <c r="K65" s="1">
        <v>181000</v>
      </c>
      <c r="M65" s="1">
        <v>5</v>
      </c>
      <c r="N65">
        <v>226000</v>
      </c>
      <c r="O65">
        <f t="shared" si="3"/>
        <v>-0.56666666666666643</v>
      </c>
      <c r="P65">
        <f t="shared" si="4"/>
        <v>46340.533333333326</v>
      </c>
      <c r="Q65">
        <f t="shared" si="5"/>
        <v>-26259.635555555542</v>
      </c>
    </row>
    <row r="66" spans="1:18" x14ac:dyDescent="0.25">
      <c r="A66" s="5">
        <v>1441</v>
      </c>
      <c r="B66" s="6">
        <v>70</v>
      </c>
      <c r="C66" s="6" t="s">
        <v>3</v>
      </c>
      <c r="D66" s="6">
        <v>11526</v>
      </c>
      <c r="E66" s="1">
        <v>6</v>
      </c>
      <c r="F66" s="1">
        <v>7</v>
      </c>
      <c r="G66" s="1">
        <v>1922</v>
      </c>
      <c r="H66" s="1">
        <v>2555</v>
      </c>
      <c r="I66" s="1">
        <v>9</v>
      </c>
      <c r="J66" s="1">
        <v>2008</v>
      </c>
      <c r="K66" s="1">
        <v>191000</v>
      </c>
      <c r="M66" s="1">
        <v>5</v>
      </c>
      <c r="N66">
        <v>130000</v>
      </c>
      <c r="O66">
        <f t="shared" si="3"/>
        <v>-0.56666666666666643</v>
      </c>
      <c r="P66">
        <f t="shared" si="4"/>
        <v>-49659.466666666674</v>
      </c>
      <c r="Q66">
        <f t="shared" si="5"/>
        <v>28140.364444444436</v>
      </c>
    </row>
    <row r="67" spans="1:18" x14ac:dyDescent="0.25">
      <c r="A67" s="5">
        <v>675</v>
      </c>
      <c r="B67" s="6">
        <v>20</v>
      </c>
      <c r="C67" s="6" t="s">
        <v>3</v>
      </c>
      <c r="D67" s="6">
        <v>9200</v>
      </c>
      <c r="E67" s="1">
        <v>6</v>
      </c>
      <c r="F67" s="1">
        <v>6</v>
      </c>
      <c r="G67" s="1">
        <v>1965</v>
      </c>
      <c r="H67" s="1">
        <v>1136</v>
      </c>
      <c r="I67" s="1">
        <v>7</v>
      </c>
      <c r="J67" s="1">
        <v>2008</v>
      </c>
      <c r="K67" s="1">
        <v>140000</v>
      </c>
      <c r="M67" s="1">
        <v>7</v>
      </c>
      <c r="N67">
        <v>144000</v>
      </c>
      <c r="O67">
        <f t="shared" si="3"/>
        <v>1.4333333333333336</v>
      </c>
      <c r="P67">
        <f t="shared" si="4"/>
        <v>-35659.466666666674</v>
      </c>
      <c r="Q67">
        <f t="shared" si="5"/>
        <v>-51111.902222222241</v>
      </c>
    </row>
    <row r="68" spans="1:18" x14ac:dyDescent="0.25">
      <c r="A68" s="5">
        <v>477</v>
      </c>
      <c r="B68" s="1">
        <v>20</v>
      </c>
      <c r="C68" s="6" t="s">
        <v>3</v>
      </c>
      <c r="D68" s="6">
        <v>13125</v>
      </c>
      <c r="E68" s="1">
        <v>6</v>
      </c>
      <c r="F68" s="1">
        <v>5</v>
      </c>
      <c r="G68" s="1">
        <v>1997</v>
      </c>
      <c r="H68" s="1">
        <v>1493</v>
      </c>
      <c r="I68" s="1">
        <v>4</v>
      </c>
      <c r="J68" s="1">
        <v>2008</v>
      </c>
      <c r="K68" s="1">
        <v>208900</v>
      </c>
      <c r="M68" s="1">
        <v>10</v>
      </c>
      <c r="N68">
        <v>112000</v>
      </c>
      <c r="O68">
        <f t="shared" si="3"/>
        <v>4.4333333333333336</v>
      </c>
      <c r="P68">
        <f t="shared" si="4"/>
        <v>-67659.466666666674</v>
      </c>
      <c r="Q68">
        <f t="shared" si="5"/>
        <v>-299956.96888888895</v>
      </c>
    </row>
    <row r="69" spans="1:18" x14ac:dyDescent="0.25">
      <c r="A69" s="5">
        <v>1168</v>
      </c>
      <c r="B69" s="6">
        <v>60</v>
      </c>
      <c r="C69" s="6" t="s">
        <v>3</v>
      </c>
      <c r="D69" s="6">
        <v>10852</v>
      </c>
      <c r="E69" s="1">
        <v>6</v>
      </c>
      <c r="F69" s="1">
        <v>5</v>
      </c>
      <c r="G69" s="1">
        <v>2000</v>
      </c>
      <c r="H69" s="1">
        <v>1671</v>
      </c>
      <c r="I69" s="1">
        <v>2</v>
      </c>
      <c r="J69" s="1">
        <v>2006</v>
      </c>
      <c r="K69" s="1">
        <v>173000</v>
      </c>
      <c r="M69" s="1">
        <v>6</v>
      </c>
      <c r="N69">
        <v>165000</v>
      </c>
      <c r="O69">
        <f t="shared" si="3"/>
        <v>0.43333333333333357</v>
      </c>
      <c r="P69">
        <f t="shared" si="4"/>
        <v>-14659.466666666674</v>
      </c>
      <c r="Q69">
        <f t="shared" si="5"/>
        <v>-6352.4355555555621</v>
      </c>
    </row>
    <row r="70" spans="1:18" x14ac:dyDescent="0.25">
      <c r="A70" s="5">
        <v>61</v>
      </c>
      <c r="B70" s="6">
        <v>20</v>
      </c>
      <c r="C70" s="6" t="s">
        <v>3</v>
      </c>
      <c r="D70" s="6">
        <v>13072</v>
      </c>
      <c r="E70" s="1">
        <v>6</v>
      </c>
      <c r="F70" s="1">
        <v>5</v>
      </c>
      <c r="G70" s="1">
        <v>2004</v>
      </c>
      <c r="H70" s="1">
        <v>1158</v>
      </c>
      <c r="I70" s="1">
        <v>5</v>
      </c>
      <c r="J70" s="1">
        <v>2006</v>
      </c>
      <c r="K70" s="1">
        <v>158000</v>
      </c>
      <c r="M70" s="1">
        <v>6</v>
      </c>
      <c r="N70">
        <v>184000</v>
      </c>
      <c r="O70">
        <f t="shared" si="3"/>
        <v>0.43333333333333357</v>
      </c>
      <c r="P70">
        <f t="shared" si="4"/>
        <v>4340.5333333333256</v>
      </c>
      <c r="Q70">
        <f t="shared" si="5"/>
        <v>1880.8977777777754</v>
      </c>
    </row>
    <row r="71" spans="1:18" x14ac:dyDescent="0.25">
      <c r="A71" s="5">
        <v>1156</v>
      </c>
      <c r="B71" s="6">
        <v>20</v>
      </c>
      <c r="C71" s="6" t="s">
        <v>3</v>
      </c>
      <c r="D71" s="6">
        <v>10768</v>
      </c>
      <c r="E71" s="1">
        <v>5</v>
      </c>
      <c r="F71" s="1">
        <v>8</v>
      </c>
      <c r="G71" s="1">
        <v>1976</v>
      </c>
      <c r="H71" s="1">
        <v>1437</v>
      </c>
      <c r="I71" s="1">
        <v>7</v>
      </c>
      <c r="J71" s="1">
        <v>2007</v>
      </c>
      <c r="K71" s="1">
        <v>218000</v>
      </c>
      <c r="M71" s="1">
        <v>3</v>
      </c>
      <c r="N71">
        <v>220000</v>
      </c>
      <c r="O71">
        <f t="shared" si="3"/>
        <v>-2.5666666666666664</v>
      </c>
      <c r="P71">
        <f t="shared" si="4"/>
        <v>40340.533333333326</v>
      </c>
      <c r="Q71">
        <f t="shared" si="5"/>
        <v>-103540.70222222219</v>
      </c>
    </row>
    <row r="72" spans="1:18" x14ac:dyDescent="0.25">
      <c r="A72" s="5">
        <v>963</v>
      </c>
      <c r="B72" s="6">
        <v>160</v>
      </c>
      <c r="C72" s="6" t="s">
        <v>3</v>
      </c>
      <c r="D72" s="6">
        <v>2308</v>
      </c>
      <c r="E72" s="1">
        <v>6</v>
      </c>
      <c r="F72" s="1">
        <v>6</v>
      </c>
      <c r="G72" s="1">
        <v>1976</v>
      </c>
      <c r="H72" s="1">
        <v>1548</v>
      </c>
      <c r="I72" s="1">
        <v>7</v>
      </c>
      <c r="J72" s="1">
        <v>2007</v>
      </c>
      <c r="K72" s="1">
        <v>155000</v>
      </c>
      <c r="M72" s="1">
        <v>6</v>
      </c>
      <c r="N72">
        <v>269790</v>
      </c>
      <c r="O72">
        <f t="shared" si="3"/>
        <v>0.43333333333333357</v>
      </c>
      <c r="P72">
        <f t="shared" si="4"/>
        <v>90130.533333333326</v>
      </c>
      <c r="Q72">
        <f t="shared" si="5"/>
        <v>39056.564444444462</v>
      </c>
    </row>
    <row r="73" spans="1:18" x14ac:dyDescent="0.25">
      <c r="A73" s="5">
        <v>207</v>
      </c>
      <c r="B73" s="6">
        <v>20</v>
      </c>
      <c r="C73" s="6" t="s">
        <v>3</v>
      </c>
      <c r="D73" s="6">
        <v>13673</v>
      </c>
      <c r="E73" s="1">
        <v>5</v>
      </c>
      <c r="F73" s="1">
        <v>5</v>
      </c>
      <c r="G73" s="1">
        <v>1962</v>
      </c>
      <c r="H73" s="1">
        <v>1696</v>
      </c>
      <c r="I73" s="1">
        <v>3</v>
      </c>
      <c r="J73" s="1">
        <v>2007</v>
      </c>
      <c r="K73" s="1">
        <v>143900</v>
      </c>
      <c r="M73" s="1">
        <v>8</v>
      </c>
      <c r="N73">
        <v>228950</v>
      </c>
      <c r="O73">
        <f t="shared" si="3"/>
        <v>2.4333333333333336</v>
      </c>
      <c r="P73">
        <f t="shared" si="4"/>
        <v>49290.533333333326</v>
      </c>
      <c r="Q73">
        <f t="shared" si="5"/>
        <v>119940.29777777777</v>
      </c>
    </row>
    <row r="74" spans="1:18" x14ac:dyDescent="0.25">
      <c r="A74" s="5">
        <v>1104</v>
      </c>
      <c r="B74" s="6">
        <v>20</v>
      </c>
      <c r="C74" s="6" t="s">
        <v>3</v>
      </c>
      <c r="D74" s="6">
        <v>8910</v>
      </c>
      <c r="E74" s="1">
        <v>6</v>
      </c>
      <c r="F74" s="1">
        <v>6</v>
      </c>
      <c r="G74" s="1">
        <v>1959</v>
      </c>
      <c r="H74" s="1">
        <v>1194</v>
      </c>
      <c r="I74" s="1">
        <v>7</v>
      </c>
      <c r="J74" s="1">
        <v>2006</v>
      </c>
      <c r="K74" s="1">
        <v>159500</v>
      </c>
      <c r="M74" s="1">
        <v>3</v>
      </c>
      <c r="N74">
        <v>202665</v>
      </c>
      <c r="O74">
        <f t="shared" si="3"/>
        <v>-2.5666666666666664</v>
      </c>
      <c r="P74">
        <f t="shared" si="4"/>
        <v>23005.533333333326</v>
      </c>
      <c r="Q74">
        <f t="shared" si="5"/>
        <v>-59047.535555555529</v>
      </c>
    </row>
    <row r="75" spans="1:18" x14ac:dyDescent="0.25">
      <c r="A75" s="5">
        <v>1384</v>
      </c>
      <c r="B75" s="6">
        <v>30</v>
      </c>
      <c r="C75" s="6" t="s">
        <v>3</v>
      </c>
      <c r="D75" s="6">
        <v>25339</v>
      </c>
      <c r="E75" s="1">
        <v>5</v>
      </c>
      <c r="F75" s="1">
        <v>7</v>
      </c>
      <c r="G75" s="1">
        <v>1918</v>
      </c>
      <c r="H75" s="1">
        <v>1416</v>
      </c>
      <c r="I75" s="1">
        <v>8</v>
      </c>
      <c r="J75" s="1">
        <v>2007</v>
      </c>
      <c r="K75" s="1">
        <v>112000</v>
      </c>
      <c r="M75" s="1">
        <v>5</v>
      </c>
      <c r="N75">
        <v>119000</v>
      </c>
      <c r="O75">
        <f t="shared" si="3"/>
        <v>-0.56666666666666643</v>
      </c>
      <c r="P75">
        <f t="shared" si="4"/>
        <v>-60659.466666666674</v>
      </c>
      <c r="Q75">
        <f t="shared" si="5"/>
        <v>34373.697777777765</v>
      </c>
    </row>
    <row r="76" spans="1:18" x14ac:dyDescent="0.25">
      <c r="A76" s="5">
        <v>1146</v>
      </c>
      <c r="B76" s="6">
        <v>50</v>
      </c>
      <c r="C76" s="6" t="s">
        <v>4</v>
      </c>
      <c r="D76" s="6">
        <v>6240</v>
      </c>
      <c r="E76" s="1">
        <v>5</v>
      </c>
      <c r="F76" s="1">
        <v>6</v>
      </c>
      <c r="G76" s="1">
        <v>1928</v>
      </c>
      <c r="H76" s="1">
        <v>1576</v>
      </c>
      <c r="I76" s="1">
        <v>8</v>
      </c>
      <c r="J76" s="1">
        <v>2006</v>
      </c>
      <c r="K76" s="1">
        <v>149000</v>
      </c>
      <c r="M76" s="1">
        <v>7</v>
      </c>
      <c r="N76">
        <v>217000</v>
      </c>
      <c r="O76">
        <f t="shared" si="3"/>
        <v>1.4333333333333336</v>
      </c>
      <c r="P76">
        <f t="shared" si="4"/>
        <v>37340.533333333326</v>
      </c>
      <c r="Q76">
        <f t="shared" si="5"/>
        <v>53521.431111111109</v>
      </c>
    </row>
    <row r="77" spans="1:18" x14ac:dyDescent="0.25">
      <c r="A77" s="5">
        <v>1040</v>
      </c>
      <c r="B77" s="6">
        <v>180</v>
      </c>
      <c r="C77" s="6" t="s">
        <v>4</v>
      </c>
      <c r="D77" s="6">
        <v>1477</v>
      </c>
      <c r="E77" s="1">
        <v>4</v>
      </c>
      <c r="F77" s="1">
        <v>4</v>
      </c>
      <c r="G77" s="1">
        <v>1970</v>
      </c>
      <c r="H77" s="1">
        <v>630</v>
      </c>
      <c r="I77" s="1">
        <v>4</v>
      </c>
      <c r="J77" s="1">
        <v>2009</v>
      </c>
      <c r="K77" s="1">
        <v>80000</v>
      </c>
      <c r="M77" s="1">
        <v>5</v>
      </c>
      <c r="N77">
        <v>324000</v>
      </c>
      <c r="O77">
        <f t="shared" si="3"/>
        <v>-0.56666666666666643</v>
      </c>
      <c r="P77">
        <f t="shared" si="4"/>
        <v>144340.53333333333</v>
      </c>
      <c r="Q77">
        <f t="shared" si="5"/>
        <v>-81792.968888888849</v>
      </c>
    </row>
    <row r="78" spans="1:18" x14ac:dyDescent="0.25">
      <c r="A78" s="5">
        <v>524</v>
      </c>
      <c r="B78" s="6">
        <v>60</v>
      </c>
      <c r="C78" s="6" t="s">
        <v>3</v>
      </c>
      <c r="D78" s="6">
        <v>40094</v>
      </c>
      <c r="E78" s="1">
        <v>10</v>
      </c>
      <c r="F78" s="1">
        <v>5</v>
      </c>
      <c r="G78" s="1">
        <v>2007</v>
      </c>
      <c r="H78" s="1">
        <v>4676</v>
      </c>
      <c r="I78" s="1">
        <v>10</v>
      </c>
      <c r="J78" s="1">
        <v>2007</v>
      </c>
      <c r="K78" s="1">
        <v>184750</v>
      </c>
      <c r="M78" s="1">
        <v>6</v>
      </c>
      <c r="N78">
        <v>161000</v>
      </c>
      <c r="O78">
        <f t="shared" si="3"/>
        <v>0.43333333333333357</v>
      </c>
      <c r="P78">
        <f t="shared" si="4"/>
        <v>-18659.466666666674</v>
      </c>
      <c r="Q78">
        <f t="shared" si="5"/>
        <v>-8085.768888888897</v>
      </c>
    </row>
    <row r="79" spans="1:18" x14ac:dyDescent="0.25">
      <c r="A79" s="5">
        <v>1351</v>
      </c>
      <c r="B79" s="6">
        <v>90</v>
      </c>
      <c r="C79" s="6" t="s">
        <v>3</v>
      </c>
      <c r="D79" s="6">
        <v>11643</v>
      </c>
      <c r="E79" s="1">
        <v>5</v>
      </c>
      <c r="F79" s="1">
        <v>5</v>
      </c>
      <c r="G79" s="1">
        <v>1969</v>
      </c>
      <c r="H79" s="1">
        <v>2634</v>
      </c>
      <c r="I79" s="1">
        <v>8</v>
      </c>
      <c r="J79" s="1">
        <v>2009</v>
      </c>
      <c r="K79" s="1">
        <v>200000</v>
      </c>
      <c r="M79" s="1">
        <v>6</v>
      </c>
      <c r="N79">
        <v>175500</v>
      </c>
      <c r="O79">
        <f t="shared" si="3"/>
        <v>0.43333333333333357</v>
      </c>
      <c r="P79">
        <f t="shared" si="4"/>
        <v>-4159.4666666666744</v>
      </c>
      <c r="Q79">
        <f t="shared" si="5"/>
        <v>-1802.4355555555599</v>
      </c>
    </row>
    <row r="80" spans="1:18" x14ac:dyDescent="0.25">
      <c r="A80" s="5">
        <v>1305</v>
      </c>
      <c r="B80" s="6">
        <v>160</v>
      </c>
      <c r="C80" s="6" t="s">
        <v>4</v>
      </c>
      <c r="D80" s="6">
        <v>3363</v>
      </c>
      <c r="E80" s="1">
        <v>7</v>
      </c>
      <c r="F80" s="1">
        <v>5</v>
      </c>
      <c r="G80" s="1">
        <v>2004</v>
      </c>
      <c r="H80" s="1">
        <v>1708</v>
      </c>
      <c r="I80" s="1">
        <v>4</v>
      </c>
      <c r="J80" s="1">
        <v>2006</v>
      </c>
      <c r="K80" s="1">
        <v>130000</v>
      </c>
      <c r="M80">
        <f>AVERAGE(M50:M79)</f>
        <v>5.5666666666666664</v>
      </c>
      <c r="N80">
        <f>AVERAGE(N50:N79)</f>
        <v>179659.46666666667</v>
      </c>
      <c r="O80" t="s">
        <v>253</v>
      </c>
      <c r="Q80">
        <f>AVERAGE(Q50:Q79)</f>
        <v>-6521.4311111111128</v>
      </c>
      <c r="R80" t="s">
        <v>273</v>
      </c>
    </row>
    <row r="81" spans="1:18" x14ac:dyDescent="0.25">
      <c r="A81" s="5">
        <v>896</v>
      </c>
      <c r="B81" s="1">
        <v>60</v>
      </c>
      <c r="C81" s="6" t="s">
        <v>3</v>
      </c>
      <c r="D81" s="6">
        <v>7056</v>
      </c>
      <c r="E81" s="1">
        <v>6</v>
      </c>
      <c r="F81" s="1">
        <v>5</v>
      </c>
      <c r="G81" s="1">
        <v>1963</v>
      </c>
      <c r="H81" s="1">
        <v>1796</v>
      </c>
      <c r="I81" s="1">
        <v>10</v>
      </c>
      <c r="J81" s="1">
        <v>2008</v>
      </c>
      <c r="K81" s="1">
        <v>140000</v>
      </c>
      <c r="M81">
        <f>STDEV(M50:M79)</f>
        <v>1.6333450621206846</v>
      </c>
      <c r="N81">
        <f>STDEV(N50:N79)</f>
        <v>53189.948031905253</v>
      </c>
      <c r="O81" t="s">
        <v>272</v>
      </c>
      <c r="Q81">
        <f>Q80/(M81*N81)</f>
        <v>-7.5064639125945756E-2</v>
      </c>
      <c r="R81" t="s">
        <v>274</v>
      </c>
    </row>
    <row r="82" spans="1:18" x14ac:dyDescent="0.25">
      <c r="A82" s="5">
        <v>353</v>
      </c>
      <c r="B82" s="6">
        <v>50</v>
      </c>
      <c r="C82" s="6" t="s">
        <v>3</v>
      </c>
      <c r="D82" s="6">
        <v>9084</v>
      </c>
      <c r="E82" s="1">
        <v>5</v>
      </c>
      <c r="F82" s="1">
        <v>6</v>
      </c>
      <c r="G82" s="1">
        <v>1941</v>
      </c>
      <c r="H82" s="1">
        <v>1111</v>
      </c>
      <c r="I82" s="1">
        <v>3</v>
      </c>
      <c r="J82" s="1">
        <v>2008</v>
      </c>
      <c r="K82" s="1">
        <v>95000</v>
      </c>
      <c r="N82">
        <f>CORREL(N50:N79,M50:M79)</f>
        <v>-7.7653074957874935E-2</v>
      </c>
    </row>
    <row r="83" spans="1:18" x14ac:dyDescent="0.25">
      <c r="A83" s="5">
        <v>876</v>
      </c>
      <c r="B83" s="6">
        <v>60</v>
      </c>
      <c r="C83" s="6" t="s">
        <v>5</v>
      </c>
      <c r="D83" s="6">
        <v>9000</v>
      </c>
      <c r="E83" s="1">
        <v>8</v>
      </c>
      <c r="F83" s="1">
        <v>5</v>
      </c>
      <c r="G83" s="1">
        <v>2007</v>
      </c>
      <c r="H83" s="1">
        <v>2610</v>
      </c>
      <c r="I83" s="1">
        <v>8</v>
      </c>
      <c r="J83" s="1">
        <v>2007</v>
      </c>
      <c r="K83" s="1">
        <v>303477</v>
      </c>
    </row>
    <row r="84" spans="1:18" x14ac:dyDescent="0.25">
      <c r="A84" s="5">
        <v>1138</v>
      </c>
      <c r="B84" s="6">
        <v>50</v>
      </c>
      <c r="C84" s="6" t="s">
        <v>3</v>
      </c>
      <c r="D84" s="6">
        <v>6342</v>
      </c>
      <c r="E84" s="1">
        <v>5</v>
      </c>
      <c r="F84" s="1">
        <v>8</v>
      </c>
      <c r="G84" s="1">
        <v>1875</v>
      </c>
      <c r="H84" s="1">
        <v>1020</v>
      </c>
      <c r="I84" s="1">
        <v>5</v>
      </c>
      <c r="J84" s="1">
        <v>2010</v>
      </c>
      <c r="K84" s="1">
        <v>94000</v>
      </c>
    </row>
    <row r="85" spans="1:18" x14ac:dyDescent="0.25">
      <c r="A85" s="5">
        <v>1124</v>
      </c>
      <c r="B85" s="6">
        <v>20</v>
      </c>
      <c r="C85" s="6" t="s">
        <v>3</v>
      </c>
      <c r="D85" s="6">
        <v>9405</v>
      </c>
      <c r="E85" s="1">
        <v>5</v>
      </c>
      <c r="F85" s="1">
        <v>9</v>
      </c>
      <c r="G85" s="1">
        <v>1947</v>
      </c>
      <c r="H85" s="1">
        <v>698</v>
      </c>
      <c r="I85" s="1">
        <v>6</v>
      </c>
      <c r="J85" s="1">
        <v>2009</v>
      </c>
      <c r="K85" s="1">
        <v>118000</v>
      </c>
    </row>
    <row r="86" spans="1:18" x14ac:dyDescent="0.25">
      <c r="A86" s="5">
        <v>248</v>
      </c>
      <c r="B86" s="6">
        <v>20</v>
      </c>
      <c r="C86" s="6" t="s">
        <v>3</v>
      </c>
      <c r="D86" s="6">
        <v>11310</v>
      </c>
      <c r="E86" s="1">
        <v>6</v>
      </c>
      <c r="F86" s="1">
        <v>5</v>
      </c>
      <c r="G86" s="1">
        <v>1954</v>
      </c>
      <c r="H86" s="1">
        <v>1375</v>
      </c>
      <c r="I86" s="1">
        <v>6</v>
      </c>
      <c r="J86" s="1">
        <v>2006</v>
      </c>
      <c r="K86" s="1">
        <v>140000</v>
      </c>
    </row>
    <row r="87" spans="1:18" x14ac:dyDescent="0.25">
      <c r="A87" s="5">
        <v>983</v>
      </c>
      <c r="B87" s="6">
        <v>20</v>
      </c>
      <c r="C87" s="6" t="s">
        <v>3</v>
      </c>
      <c r="D87" s="6">
        <v>3182</v>
      </c>
      <c r="E87" s="1">
        <v>7</v>
      </c>
      <c r="F87" s="1">
        <v>5</v>
      </c>
      <c r="G87" s="1">
        <v>2007</v>
      </c>
      <c r="H87" s="1">
        <v>1266</v>
      </c>
      <c r="I87" s="1">
        <v>3</v>
      </c>
      <c r="J87" s="1">
        <v>2008</v>
      </c>
      <c r="K87" s="1">
        <v>159895</v>
      </c>
    </row>
    <row r="88" spans="1:18" x14ac:dyDescent="0.25">
      <c r="A88" s="5">
        <v>1094</v>
      </c>
      <c r="B88" s="6">
        <v>20</v>
      </c>
      <c r="C88" s="6" t="s">
        <v>3</v>
      </c>
      <c r="D88" s="6">
        <v>9230</v>
      </c>
      <c r="E88" s="1">
        <v>5</v>
      </c>
      <c r="F88" s="1">
        <v>8</v>
      </c>
      <c r="G88" s="1">
        <v>1965</v>
      </c>
      <c r="H88" s="1">
        <v>1200</v>
      </c>
      <c r="I88" s="1">
        <v>10</v>
      </c>
      <c r="J88" s="1">
        <v>2006</v>
      </c>
      <c r="K88" s="1">
        <v>146000</v>
      </c>
    </row>
    <row r="89" spans="1:18" x14ac:dyDescent="0.25">
      <c r="A89" s="5">
        <v>599</v>
      </c>
      <c r="B89" s="6">
        <v>20</v>
      </c>
      <c r="C89" s="6" t="s">
        <v>3</v>
      </c>
      <c r="D89" s="6">
        <v>12984</v>
      </c>
      <c r="E89" s="1">
        <v>5</v>
      </c>
      <c r="F89" s="1">
        <v>6</v>
      </c>
      <c r="G89" s="1">
        <v>1977</v>
      </c>
      <c r="H89" s="1">
        <v>1647</v>
      </c>
      <c r="I89" s="1">
        <v>3</v>
      </c>
      <c r="J89" s="1">
        <v>2006</v>
      </c>
      <c r="K89" s="1">
        <v>217500</v>
      </c>
    </row>
    <row r="90" spans="1:18" x14ac:dyDescent="0.25">
      <c r="A90" s="5">
        <v>1445</v>
      </c>
      <c r="B90" s="6">
        <v>20</v>
      </c>
      <c r="C90" s="6" t="s">
        <v>3</v>
      </c>
      <c r="D90" s="6">
        <v>8500</v>
      </c>
      <c r="E90" s="1">
        <v>7</v>
      </c>
      <c r="F90" s="1">
        <v>5</v>
      </c>
      <c r="G90" s="1">
        <v>2004</v>
      </c>
      <c r="H90" s="1">
        <v>1422</v>
      </c>
      <c r="I90" s="1">
        <v>11</v>
      </c>
      <c r="J90" s="1">
        <v>2007</v>
      </c>
      <c r="K90" s="1">
        <v>179600</v>
      </c>
    </row>
    <row r="91" spans="1:18" x14ac:dyDescent="0.25">
      <c r="A91" s="5">
        <v>1323</v>
      </c>
      <c r="B91" s="6">
        <v>60</v>
      </c>
      <c r="C91" s="6" t="s">
        <v>3</v>
      </c>
      <c r="D91" s="6">
        <v>10186</v>
      </c>
      <c r="E91" s="1">
        <v>7</v>
      </c>
      <c r="F91" s="1">
        <v>5</v>
      </c>
      <c r="G91" s="1">
        <v>1992</v>
      </c>
      <c r="H91" s="1">
        <v>1923</v>
      </c>
      <c r="I91" s="1">
        <v>6</v>
      </c>
      <c r="J91" s="1">
        <v>2010</v>
      </c>
      <c r="K91" s="1">
        <v>190000</v>
      </c>
    </row>
    <row r="92" spans="1:18" x14ac:dyDescent="0.25">
      <c r="A92" s="5">
        <v>891</v>
      </c>
      <c r="B92" s="6">
        <v>50</v>
      </c>
      <c r="C92" s="6" t="s">
        <v>3</v>
      </c>
      <c r="D92" s="6">
        <v>8064</v>
      </c>
      <c r="E92" s="1">
        <v>5</v>
      </c>
      <c r="F92" s="1">
        <v>7</v>
      </c>
      <c r="G92" s="1">
        <v>1949</v>
      </c>
      <c r="H92" s="1">
        <v>924</v>
      </c>
      <c r="I92" s="1">
        <v>7</v>
      </c>
      <c r="J92" s="1">
        <v>2007</v>
      </c>
      <c r="K92" s="1">
        <v>122900</v>
      </c>
    </row>
    <row r="93" spans="1:18" x14ac:dyDescent="0.25">
      <c r="A93" s="5">
        <v>679</v>
      </c>
      <c r="B93" s="6">
        <v>20</v>
      </c>
      <c r="C93" s="6" t="s">
        <v>3</v>
      </c>
      <c r="D93" s="6">
        <v>11844</v>
      </c>
      <c r="E93" s="1">
        <v>8</v>
      </c>
      <c r="F93" s="1">
        <v>5</v>
      </c>
      <c r="G93" s="1">
        <v>2008</v>
      </c>
      <c r="H93" s="1">
        <v>2046</v>
      </c>
      <c r="I93" s="1">
        <v>7</v>
      </c>
      <c r="J93" s="1">
        <v>2009</v>
      </c>
      <c r="K93" s="1">
        <v>372500</v>
      </c>
    </row>
    <row r="94" spans="1:18" x14ac:dyDescent="0.25">
      <c r="A94" s="5">
        <v>172</v>
      </c>
      <c r="B94" s="6">
        <v>20</v>
      </c>
      <c r="C94" s="6" t="s">
        <v>3</v>
      </c>
      <c r="D94" s="6">
        <v>31770</v>
      </c>
      <c r="E94" s="1">
        <v>6</v>
      </c>
      <c r="F94" s="1">
        <v>5</v>
      </c>
      <c r="G94" s="1">
        <v>1960</v>
      </c>
      <c r="H94" s="1">
        <v>1656</v>
      </c>
      <c r="I94" s="1">
        <v>5</v>
      </c>
      <c r="J94" s="1">
        <v>2010</v>
      </c>
      <c r="K94" s="1">
        <v>215000</v>
      </c>
    </row>
    <row r="95" spans="1:18" x14ac:dyDescent="0.25">
      <c r="A95" s="5">
        <v>492</v>
      </c>
      <c r="B95" s="6">
        <v>50</v>
      </c>
      <c r="C95" s="6" t="s">
        <v>3</v>
      </c>
      <c r="D95" s="6">
        <v>9490</v>
      </c>
      <c r="E95" s="1">
        <v>6</v>
      </c>
      <c r="F95" s="1">
        <v>7</v>
      </c>
      <c r="G95" s="1">
        <v>1941</v>
      </c>
      <c r="H95" s="1">
        <v>1578</v>
      </c>
      <c r="I95" s="1">
        <v>8</v>
      </c>
      <c r="J95" s="1">
        <v>2006</v>
      </c>
      <c r="K95" s="1">
        <v>133000</v>
      </c>
    </row>
    <row r="96" spans="1:18" x14ac:dyDescent="0.25">
      <c r="A96" s="5">
        <v>631</v>
      </c>
      <c r="B96" s="6">
        <v>70</v>
      </c>
      <c r="C96" s="6" t="s">
        <v>4</v>
      </c>
      <c r="D96" s="6">
        <v>9000</v>
      </c>
      <c r="E96" s="1">
        <v>5</v>
      </c>
      <c r="F96" s="1">
        <v>6</v>
      </c>
      <c r="G96" s="1">
        <v>1880</v>
      </c>
      <c r="H96" s="1">
        <v>1750</v>
      </c>
      <c r="I96" s="1">
        <v>6</v>
      </c>
      <c r="J96" s="1">
        <v>2006</v>
      </c>
      <c r="K96" s="1">
        <v>124000</v>
      </c>
    </row>
    <row r="97" spans="1:11" x14ac:dyDescent="0.25">
      <c r="A97" s="5">
        <v>875</v>
      </c>
      <c r="B97" s="6">
        <v>50</v>
      </c>
      <c r="C97" s="6" t="s">
        <v>4</v>
      </c>
      <c r="D97" s="6">
        <v>5720</v>
      </c>
      <c r="E97" s="1">
        <v>5</v>
      </c>
      <c r="F97" s="1">
        <v>6</v>
      </c>
      <c r="G97" s="1">
        <v>1941</v>
      </c>
      <c r="H97" s="1">
        <v>1131</v>
      </c>
      <c r="I97" s="1">
        <v>8</v>
      </c>
      <c r="J97" s="1">
        <v>2009</v>
      </c>
      <c r="K97" s="1">
        <v>66500</v>
      </c>
    </row>
    <row r="98" spans="1:11" x14ac:dyDescent="0.25">
      <c r="A98" s="5">
        <v>465</v>
      </c>
      <c r="B98" s="6">
        <v>20</v>
      </c>
      <c r="C98" s="6" t="s">
        <v>3</v>
      </c>
      <c r="D98" s="6">
        <v>8430</v>
      </c>
      <c r="E98" s="1">
        <v>5</v>
      </c>
      <c r="F98" s="1">
        <v>5</v>
      </c>
      <c r="G98" s="1">
        <v>1978</v>
      </c>
      <c r="H98" s="1">
        <v>1040</v>
      </c>
      <c r="I98" s="1">
        <v>8</v>
      </c>
      <c r="J98" s="1">
        <v>2009</v>
      </c>
      <c r="K98" s="1">
        <v>124000</v>
      </c>
    </row>
    <row r="99" spans="1:11" x14ac:dyDescent="0.25">
      <c r="A99" s="5">
        <v>815</v>
      </c>
      <c r="B99" s="6">
        <v>50</v>
      </c>
      <c r="C99" s="6" t="s">
        <v>3</v>
      </c>
      <c r="D99" s="6">
        <v>8248</v>
      </c>
      <c r="E99" s="1">
        <v>5</v>
      </c>
      <c r="F99" s="1">
        <v>7</v>
      </c>
      <c r="G99" s="1">
        <v>1918</v>
      </c>
      <c r="H99" s="1">
        <v>1250</v>
      </c>
      <c r="I99" s="1">
        <v>7</v>
      </c>
      <c r="J99" s="1">
        <v>2006</v>
      </c>
      <c r="K99" s="1">
        <v>116000</v>
      </c>
    </row>
    <row r="100" spans="1:11" x14ac:dyDescent="0.25">
      <c r="A100" s="5">
        <v>1343</v>
      </c>
      <c r="B100" s="6">
        <v>60</v>
      </c>
      <c r="C100" s="6" t="s">
        <v>3</v>
      </c>
      <c r="D100" s="6">
        <v>9375</v>
      </c>
      <c r="E100" s="1">
        <v>8</v>
      </c>
      <c r="F100" s="1">
        <v>5</v>
      </c>
      <c r="G100" s="1">
        <v>2002</v>
      </c>
      <c r="H100" s="1">
        <v>2169</v>
      </c>
      <c r="I100" s="1">
        <v>8</v>
      </c>
      <c r="J100" s="1">
        <v>2007</v>
      </c>
      <c r="K100" s="1">
        <v>228500</v>
      </c>
    </row>
    <row r="101" spans="1:11" x14ac:dyDescent="0.25">
      <c r="A101" s="5">
        <v>1288</v>
      </c>
      <c r="B101" s="6">
        <v>20</v>
      </c>
      <c r="C101" s="6" t="s">
        <v>3</v>
      </c>
      <c r="D101" s="6">
        <v>36500</v>
      </c>
      <c r="E101" s="1">
        <v>5</v>
      </c>
      <c r="F101" s="1">
        <v>5</v>
      </c>
      <c r="G101" s="1">
        <v>1964</v>
      </c>
      <c r="H101" s="1">
        <v>1582</v>
      </c>
      <c r="I101" s="1">
        <v>6</v>
      </c>
      <c r="J101" s="1">
        <v>2006</v>
      </c>
      <c r="K101" s="1">
        <v>190000</v>
      </c>
    </row>
    <row r="102" spans="1:11" x14ac:dyDescent="0.25">
      <c r="A102" s="5">
        <v>152</v>
      </c>
      <c r="B102" s="6">
        <v>20</v>
      </c>
      <c r="C102" s="6" t="s">
        <v>3</v>
      </c>
      <c r="D102" s="6">
        <v>13891</v>
      </c>
      <c r="E102" s="1">
        <v>8</v>
      </c>
      <c r="F102" s="1">
        <v>5</v>
      </c>
      <c r="G102" s="1">
        <v>2007</v>
      </c>
      <c r="H102" s="1">
        <v>1710</v>
      </c>
      <c r="I102" s="1">
        <v>1</v>
      </c>
      <c r="J102" s="1">
        <v>2008</v>
      </c>
      <c r="K102" s="1">
        <v>372402</v>
      </c>
    </row>
    <row r="103" spans="1:11" x14ac:dyDescent="0.25">
      <c r="A103" s="5">
        <v>1103</v>
      </c>
      <c r="B103" s="6">
        <v>20</v>
      </c>
      <c r="C103" s="6" t="s">
        <v>3</v>
      </c>
      <c r="D103" s="6">
        <v>7000</v>
      </c>
      <c r="E103" s="1">
        <v>5</v>
      </c>
      <c r="F103" s="1">
        <v>7</v>
      </c>
      <c r="G103" s="1">
        <v>1960</v>
      </c>
      <c r="H103" s="1">
        <v>1134</v>
      </c>
      <c r="I103" s="1">
        <v>4</v>
      </c>
      <c r="J103" s="1">
        <v>2007</v>
      </c>
      <c r="K103" s="1">
        <v>135000</v>
      </c>
    </row>
    <row r="104" spans="1:11" x14ac:dyDescent="0.25">
      <c r="A104" s="5">
        <v>755</v>
      </c>
      <c r="B104" s="1">
        <v>20</v>
      </c>
      <c r="C104" s="6" t="s">
        <v>3</v>
      </c>
      <c r="D104" s="6">
        <v>7930</v>
      </c>
      <c r="E104" s="1">
        <v>6</v>
      </c>
      <c r="F104" s="1">
        <v>8</v>
      </c>
      <c r="G104" s="1">
        <v>1969</v>
      </c>
      <c r="H104" s="1">
        <v>1026</v>
      </c>
      <c r="I104" s="1">
        <v>7</v>
      </c>
      <c r="J104" s="1">
        <v>2009</v>
      </c>
      <c r="K104" s="1">
        <v>156000</v>
      </c>
    </row>
    <row r="105" spans="1:11" x14ac:dyDescent="0.25">
      <c r="A105" s="5">
        <v>1020</v>
      </c>
      <c r="B105" s="6">
        <v>120</v>
      </c>
      <c r="C105" s="6" t="s">
        <v>3</v>
      </c>
      <c r="D105" s="6">
        <v>3013</v>
      </c>
      <c r="E105" s="1">
        <v>7</v>
      </c>
      <c r="F105" s="1">
        <v>5</v>
      </c>
      <c r="G105" s="1">
        <v>2005</v>
      </c>
      <c r="H105" s="1">
        <v>1506</v>
      </c>
      <c r="I105" s="1">
        <v>4</v>
      </c>
      <c r="J105" s="1">
        <v>2006</v>
      </c>
      <c r="K105" s="1">
        <v>213490</v>
      </c>
    </row>
    <row r="106" spans="1:11" x14ac:dyDescent="0.25">
      <c r="A106" s="5">
        <v>1160</v>
      </c>
      <c r="B106" s="6">
        <v>60</v>
      </c>
      <c r="C106" s="6" t="s">
        <v>3</v>
      </c>
      <c r="D106" s="6">
        <v>9120</v>
      </c>
      <c r="E106" s="1">
        <v>6</v>
      </c>
      <c r="F106" s="1">
        <v>6</v>
      </c>
      <c r="G106" s="1">
        <v>1974</v>
      </c>
      <c r="H106" s="1">
        <v>1876</v>
      </c>
      <c r="I106" s="1">
        <v>7</v>
      </c>
      <c r="J106" s="1">
        <v>2008</v>
      </c>
      <c r="K106" s="1">
        <v>185000</v>
      </c>
    </row>
    <row r="107" spans="1:11" x14ac:dyDescent="0.25">
      <c r="A107" s="5">
        <v>284</v>
      </c>
      <c r="B107" s="6">
        <v>20</v>
      </c>
      <c r="C107" s="6" t="s">
        <v>3</v>
      </c>
      <c r="D107" s="6">
        <v>9612</v>
      </c>
      <c r="E107" s="1">
        <v>8</v>
      </c>
      <c r="F107" s="1">
        <v>5</v>
      </c>
      <c r="G107" s="1">
        <v>2008</v>
      </c>
      <c r="H107" s="1">
        <v>1468</v>
      </c>
      <c r="I107" s="1">
        <v>12</v>
      </c>
      <c r="J107" s="1">
        <v>2009</v>
      </c>
      <c r="K107" s="1">
        <v>244600</v>
      </c>
    </row>
    <row r="108" spans="1:11" x14ac:dyDescent="0.25">
      <c r="A108" s="5">
        <v>198</v>
      </c>
      <c r="B108" s="6">
        <v>75</v>
      </c>
      <c r="C108" s="6" t="s">
        <v>3</v>
      </c>
      <c r="D108" s="6">
        <v>25419</v>
      </c>
      <c r="E108" s="1">
        <v>8</v>
      </c>
      <c r="F108" s="1">
        <v>4</v>
      </c>
      <c r="G108" s="1">
        <v>1918</v>
      </c>
      <c r="H108" s="1">
        <v>3112</v>
      </c>
      <c r="I108" s="1">
        <v>3</v>
      </c>
      <c r="J108" s="1">
        <v>2006</v>
      </c>
      <c r="K108" s="1">
        <v>235000</v>
      </c>
    </row>
    <row r="109" spans="1:11" x14ac:dyDescent="0.25">
      <c r="A109" s="5">
        <v>576</v>
      </c>
      <c r="B109" s="6">
        <v>50</v>
      </c>
      <c r="C109" s="6" t="s">
        <v>3</v>
      </c>
      <c r="D109" s="6">
        <v>8480</v>
      </c>
      <c r="E109" s="1">
        <v>5</v>
      </c>
      <c r="F109" s="1">
        <v>5</v>
      </c>
      <c r="G109" s="1">
        <v>1947</v>
      </c>
      <c r="H109" s="1">
        <v>1216</v>
      </c>
      <c r="I109" s="1">
        <v>10</v>
      </c>
      <c r="J109" s="1">
        <v>2008</v>
      </c>
      <c r="K109" s="1">
        <v>118500</v>
      </c>
    </row>
    <row r="110" spans="1:11" x14ac:dyDescent="0.25">
      <c r="A110" s="5">
        <v>648</v>
      </c>
      <c r="B110" s="6">
        <v>20</v>
      </c>
      <c r="C110" s="6" t="s">
        <v>3</v>
      </c>
      <c r="D110" s="6">
        <v>10452</v>
      </c>
      <c r="E110" s="1">
        <v>6</v>
      </c>
      <c r="F110" s="1">
        <v>5</v>
      </c>
      <c r="G110" s="1">
        <v>1953</v>
      </c>
      <c r="H110" s="1">
        <v>1094</v>
      </c>
      <c r="I110" s="1">
        <v>6</v>
      </c>
      <c r="J110" s="1">
        <v>2008</v>
      </c>
      <c r="K110" s="1">
        <v>155000</v>
      </c>
    </row>
    <row r="111" spans="1:11" x14ac:dyDescent="0.25">
      <c r="A111" s="5">
        <v>1102</v>
      </c>
      <c r="B111" s="6">
        <v>20</v>
      </c>
      <c r="C111" s="6" t="s">
        <v>3</v>
      </c>
      <c r="D111" s="6">
        <v>9758</v>
      </c>
      <c r="E111" s="1">
        <v>5</v>
      </c>
      <c r="F111" s="1">
        <v>5</v>
      </c>
      <c r="G111" s="1">
        <v>1971</v>
      </c>
      <c r="H111" s="1">
        <v>950</v>
      </c>
      <c r="I111" s="1">
        <v>7</v>
      </c>
      <c r="J111" s="1">
        <v>2007</v>
      </c>
      <c r="K111" s="1">
        <v>119500</v>
      </c>
    </row>
    <row r="112" spans="1:11" x14ac:dyDescent="0.25">
      <c r="A112" s="5">
        <v>619</v>
      </c>
      <c r="B112" s="6">
        <v>20</v>
      </c>
      <c r="C112" s="6" t="s">
        <v>3</v>
      </c>
      <c r="D112" s="6">
        <v>11694</v>
      </c>
      <c r="E112" s="1">
        <v>9</v>
      </c>
      <c r="F112" s="1">
        <v>5</v>
      </c>
      <c r="G112" s="1">
        <v>2007</v>
      </c>
      <c r="H112" s="1">
        <v>1828</v>
      </c>
      <c r="I112" s="1">
        <v>7</v>
      </c>
      <c r="J112" s="1">
        <v>2007</v>
      </c>
      <c r="K112" s="1">
        <v>314813</v>
      </c>
    </row>
    <row r="113" spans="1:11" x14ac:dyDescent="0.25">
      <c r="A113" s="5">
        <v>870</v>
      </c>
      <c r="B113" s="6">
        <v>60</v>
      </c>
      <c r="C113" s="6" t="s">
        <v>3</v>
      </c>
      <c r="D113" s="6">
        <v>9938</v>
      </c>
      <c r="E113" s="1">
        <v>7</v>
      </c>
      <c r="F113" s="1">
        <v>5</v>
      </c>
      <c r="G113" s="1">
        <v>1993</v>
      </c>
      <c r="H113" s="1">
        <v>1949</v>
      </c>
      <c r="I113" s="1">
        <v>6</v>
      </c>
      <c r="J113" s="1">
        <v>2010</v>
      </c>
      <c r="K113" s="1">
        <v>236000</v>
      </c>
    </row>
    <row r="114" spans="1:11" x14ac:dyDescent="0.25">
      <c r="A114" s="5">
        <v>1190</v>
      </c>
      <c r="B114" s="6">
        <v>60</v>
      </c>
      <c r="C114" s="6" t="s">
        <v>3</v>
      </c>
      <c r="D114" s="6">
        <v>7500</v>
      </c>
      <c r="E114" s="1">
        <v>7</v>
      </c>
      <c r="F114" s="1">
        <v>5</v>
      </c>
      <c r="G114" s="1">
        <v>1999</v>
      </c>
      <c r="H114" s="1">
        <v>1804</v>
      </c>
      <c r="I114" s="1">
        <v>6</v>
      </c>
      <c r="J114" s="1">
        <v>2010</v>
      </c>
      <c r="K114" s="1">
        <v>189000</v>
      </c>
    </row>
    <row r="115" spans="1:11" x14ac:dyDescent="0.25">
      <c r="A115" s="5">
        <v>1320</v>
      </c>
      <c r="B115" s="6">
        <v>20</v>
      </c>
      <c r="C115" s="6" t="s">
        <v>3</v>
      </c>
      <c r="D115" s="6">
        <v>10215</v>
      </c>
      <c r="E115" s="1">
        <v>4</v>
      </c>
      <c r="F115" s="1">
        <v>5</v>
      </c>
      <c r="G115" s="1">
        <v>1954</v>
      </c>
      <c r="H115" s="1">
        <v>948</v>
      </c>
      <c r="I115" s="1">
        <v>2</v>
      </c>
      <c r="J115" s="1">
        <v>2007</v>
      </c>
      <c r="K115" s="1">
        <v>111000</v>
      </c>
    </row>
    <row r="116" spans="1:11" x14ac:dyDescent="0.25">
      <c r="A116" s="5">
        <v>45</v>
      </c>
      <c r="B116" s="6">
        <v>20</v>
      </c>
      <c r="C116" s="6" t="s">
        <v>3</v>
      </c>
      <c r="D116" s="6">
        <v>7945</v>
      </c>
      <c r="E116" s="1">
        <v>5</v>
      </c>
      <c r="F116" s="1">
        <v>6</v>
      </c>
      <c r="G116" s="1">
        <v>1959</v>
      </c>
      <c r="H116" s="1">
        <v>1150</v>
      </c>
      <c r="I116" s="1">
        <v>5</v>
      </c>
      <c r="J116" s="1">
        <v>2006</v>
      </c>
      <c r="K116" s="1">
        <v>141000</v>
      </c>
    </row>
    <row r="117" spans="1:11" x14ac:dyDescent="0.25">
      <c r="A117" s="5">
        <v>830</v>
      </c>
      <c r="B117" s="6">
        <v>160</v>
      </c>
      <c r="C117" s="6" t="s">
        <v>5</v>
      </c>
      <c r="D117" s="6">
        <v>2544</v>
      </c>
      <c r="E117" s="1">
        <v>7</v>
      </c>
      <c r="F117" s="1">
        <v>5</v>
      </c>
      <c r="G117" s="1">
        <v>2005</v>
      </c>
      <c r="H117" s="1">
        <v>1223</v>
      </c>
      <c r="I117" s="1">
        <v>7</v>
      </c>
      <c r="J117" s="1">
        <v>2006</v>
      </c>
      <c r="K117" s="1">
        <v>147400</v>
      </c>
    </row>
    <row r="118" spans="1:11" x14ac:dyDescent="0.25">
      <c r="A118" s="5">
        <v>111</v>
      </c>
      <c r="B118" s="6">
        <v>50</v>
      </c>
      <c r="C118" s="6" t="s">
        <v>3</v>
      </c>
      <c r="D118" s="6">
        <v>9525</v>
      </c>
      <c r="E118" s="1">
        <v>6</v>
      </c>
      <c r="F118" s="1">
        <v>4</v>
      </c>
      <c r="G118" s="1">
        <v>1954</v>
      </c>
      <c r="H118" s="1">
        <v>1855</v>
      </c>
      <c r="I118" s="1">
        <v>10</v>
      </c>
      <c r="J118" s="1">
        <v>2006</v>
      </c>
      <c r="K118" s="1">
        <v>136900</v>
      </c>
    </row>
    <row r="119" spans="1:11" x14ac:dyDescent="0.25">
      <c r="A119" s="5">
        <v>864</v>
      </c>
      <c r="B119" s="6">
        <v>20</v>
      </c>
      <c r="C119" s="6" t="s">
        <v>3</v>
      </c>
      <c r="D119" s="6">
        <v>7931</v>
      </c>
      <c r="E119" s="1">
        <v>5</v>
      </c>
      <c r="F119" s="1">
        <v>5</v>
      </c>
      <c r="G119" s="1">
        <v>1959</v>
      </c>
      <c r="H119" s="1">
        <v>1148</v>
      </c>
      <c r="I119" s="1">
        <v>7</v>
      </c>
      <c r="J119" s="1">
        <v>2009</v>
      </c>
      <c r="K119" s="1">
        <v>132500</v>
      </c>
    </row>
    <row r="120" spans="1:11" x14ac:dyDescent="0.25">
      <c r="A120" s="5">
        <v>542</v>
      </c>
      <c r="B120" s="6">
        <v>60</v>
      </c>
      <c r="C120" s="6" t="s">
        <v>3</v>
      </c>
      <c r="D120" s="6">
        <v>11000</v>
      </c>
      <c r="E120" s="1">
        <v>8</v>
      </c>
      <c r="F120" s="1">
        <v>5</v>
      </c>
      <c r="G120" s="1">
        <v>2000</v>
      </c>
      <c r="H120" s="1">
        <v>2285</v>
      </c>
      <c r="I120" s="1">
        <v>6</v>
      </c>
      <c r="J120" s="1">
        <v>2007</v>
      </c>
      <c r="K120" s="1">
        <v>248000</v>
      </c>
    </row>
    <row r="121" spans="1:11" x14ac:dyDescent="0.25">
      <c r="A121" s="5">
        <v>226</v>
      </c>
      <c r="B121" s="6">
        <v>160</v>
      </c>
      <c r="C121" s="6" t="s">
        <v>4</v>
      </c>
      <c r="D121" s="6">
        <v>1680</v>
      </c>
      <c r="E121" s="1">
        <v>5</v>
      </c>
      <c r="F121" s="1">
        <v>5</v>
      </c>
      <c r="G121" s="1">
        <v>1971</v>
      </c>
      <c r="H121" s="1">
        <v>1302</v>
      </c>
      <c r="I121" s="1">
        <v>5</v>
      </c>
      <c r="J121" s="1">
        <v>2009</v>
      </c>
      <c r="K121" s="1">
        <v>112000</v>
      </c>
    </row>
    <row r="122" spans="1:11" x14ac:dyDescent="0.25">
      <c r="A122" s="5">
        <v>46</v>
      </c>
      <c r="B122" s="6">
        <v>120</v>
      </c>
      <c r="C122" s="6" t="s">
        <v>3</v>
      </c>
      <c r="D122" s="6">
        <v>7658</v>
      </c>
      <c r="E122" s="1">
        <v>9</v>
      </c>
      <c r="F122" s="1">
        <v>5</v>
      </c>
      <c r="G122" s="1">
        <v>2005</v>
      </c>
      <c r="H122" s="1">
        <v>1752</v>
      </c>
      <c r="I122" s="1">
        <v>2</v>
      </c>
      <c r="J122" s="1">
        <v>2010</v>
      </c>
      <c r="K122" s="1">
        <v>319900</v>
      </c>
    </row>
    <row r="123" spans="1:11" x14ac:dyDescent="0.25">
      <c r="A123" s="5">
        <v>269</v>
      </c>
      <c r="B123" s="6">
        <v>30</v>
      </c>
      <c r="C123" s="6" t="s">
        <v>4</v>
      </c>
      <c r="D123" s="6">
        <v>6900</v>
      </c>
      <c r="E123" s="1">
        <v>5</v>
      </c>
      <c r="F123" s="1">
        <v>6</v>
      </c>
      <c r="G123" s="1">
        <v>1940</v>
      </c>
      <c r="H123" s="1">
        <v>778</v>
      </c>
      <c r="I123" s="1">
        <v>2</v>
      </c>
      <c r="J123" s="1">
        <v>2008</v>
      </c>
      <c r="K123" s="1">
        <v>120500</v>
      </c>
    </row>
    <row r="124" spans="1:11" x14ac:dyDescent="0.25">
      <c r="A124" s="5">
        <v>1174</v>
      </c>
      <c r="B124" s="6">
        <v>50</v>
      </c>
      <c r="C124" s="6" t="s">
        <v>3</v>
      </c>
      <c r="D124" s="6">
        <v>18030</v>
      </c>
      <c r="E124" s="1">
        <v>5</v>
      </c>
      <c r="F124" s="1">
        <v>6</v>
      </c>
      <c r="G124" s="1">
        <v>1946</v>
      </c>
      <c r="H124" s="1">
        <v>3086</v>
      </c>
      <c r="I124" s="1">
        <v>3</v>
      </c>
      <c r="J124" s="1">
        <v>2007</v>
      </c>
      <c r="K124" s="1">
        <v>200500</v>
      </c>
    </row>
    <row r="125" spans="1:11" x14ac:dyDescent="0.25">
      <c r="A125" s="5">
        <v>520</v>
      </c>
      <c r="B125" s="6">
        <v>70</v>
      </c>
      <c r="C125" s="6" t="s">
        <v>3</v>
      </c>
      <c r="D125" s="6">
        <v>10918</v>
      </c>
      <c r="E125" s="1">
        <v>7</v>
      </c>
      <c r="F125" s="1">
        <v>9</v>
      </c>
      <c r="G125" s="1">
        <v>1926</v>
      </c>
      <c r="H125" s="1">
        <v>2080</v>
      </c>
      <c r="I125" s="1">
        <v>6</v>
      </c>
      <c r="J125" s="1">
        <v>2009</v>
      </c>
      <c r="K125" s="1">
        <v>234000</v>
      </c>
    </row>
    <row r="126" spans="1:11" x14ac:dyDescent="0.25">
      <c r="A126" s="5">
        <v>981</v>
      </c>
      <c r="B126" s="6">
        <v>85</v>
      </c>
      <c r="C126" s="6" t="s">
        <v>3</v>
      </c>
      <c r="D126" s="6">
        <v>12122</v>
      </c>
      <c r="E126" s="1">
        <v>7</v>
      </c>
      <c r="F126" s="1">
        <v>9</v>
      </c>
      <c r="G126" s="1">
        <v>1961</v>
      </c>
      <c r="H126" s="1">
        <v>999</v>
      </c>
      <c r="I126" s="1">
        <v>7</v>
      </c>
      <c r="J126" s="1">
        <v>2008</v>
      </c>
      <c r="K126" s="1">
        <v>178400</v>
      </c>
    </row>
    <row r="127" spans="1:11" x14ac:dyDescent="0.25">
      <c r="A127" s="5">
        <v>240</v>
      </c>
      <c r="B127" s="6">
        <v>50</v>
      </c>
      <c r="C127" s="6" t="s">
        <v>3</v>
      </c>
      <c r="D127" s="6">
        <v>8741</v>
      </c>
      <c r="E127" s="1">
        <v>6</v>
      </c>
      <c r="F127" s="1">
        <v>4</v>
      </c>
      <c r="G127" s="1">
        <v>1945</v>
      </c>
      <c r="H127" s="1">
        <v>1487</v>
      </c>
      <c r="I127" s="1">
        <v>4</v>
      </c>
      <c r="J127" s="1">
        <v>2010</v>
      </c>
      <c r="K127" s="1">
        <v>113000</v>
      </c>
    </row>
    <row r="128" spans="1:11" x14ac:dyDescent="0.25">
      <c r="A128" s="5">
        <v>478</v>
      </c>
      <c r="B128" s="6">
        <v>60</v>
      </c>
      <c r="C128" s="6" t="s">
        <v>3</v>
      </c>
      <c r="D128" s="6">
        <v>13693</v>
      </c>
      <c r="E128" s="1">
        <v>9</v>
      </c>
      <c r="F128" s="1">
        <v>5</v>
      </c>
      <c r="G128" s="1">
        <v>2006</v>
      </c>
      <c r="H128" s="1">
        <v>2643</v>
      </c>
      <c r="I128" s="1">
        <v>3</v>
      </c>
      <c r="J128" s="1">
        <v>2007</v>
      </c>
      <c r="K128" s="1">
        <v>380000</v>
      </c>
    </row>
    <row r="129" spans="1:11" x14ac:dyDescent="0.25">
      <c r="A129" s="5">
        <v>624</v>
      </c>
      <c r="B129" s="6">
        <v>160</v>
      </c>
      <c r="C129" s="6" t="s">
        <v>5</v>
      </c>
      <c r="D129" s="6">
        <v>2117</v>
      </c>
      <c r="E129" s="1">
        <v>6</v>
      </c>
      <c r="F129" s="1">
        <v>5</v>
      </c>
      <c r="G129" s="1">
        <v>2000</v>
      </c>
      <c r="H129" s="1">
        <v>1512</v>
      </c>
      <c r="I129" s="1">
        <v>6</v>
      </c>
      <c r="J129" s="1">
        <v>2007</v>
      </c>
      <c r="K129" s="1">
        <v>168500</v>
      </c>
    </row>
    <row r="130" spans="1:11" x14ac:dyDescent="0.25">
      <c r="A130" s="5">
        <v>1126</v>
      </c>
      <c r="B130" s="6">
        <v>20</v>
      </c>
      <c r="C130" s="6" t="s">
        <v>3</v>
      </c>
      <c r="D130" s="6">
        <v>10434</v>
      </c>
      <c r="E130" s="1">
        <v>4</v>
      </c>
      <c r="F130" s="1">
        <v>5</v>
      </c>
      <c r="G130" s="1">
        <v>1955</v>
      </c>
      <c r="H130" s="1">
        <v>1005</v>
      </c>
      <c r="I130" s="1">
        <v>11</v>
      </c>
      <c r="J130" s="1">
        <v>2009</v>
      </c>
      <c r="K130" s="1">
        <v>115000</v>
      </c>
    </row>
    <row r="131" spans="1:11" x14ac:dyDescent="0.25">
      <c r="A131" s="5">
        <v>129</v>
      </c>
      <c r="B131" s="6">
        <v>60</v>
      </c>
      <c r="C131" s="6" t="s">
        <v>3</v>
      </c>
      <c r="D131" s="6">
        <v>7590</v>
      </c>
      <c r="E131" s="1">
        <v>6</v>
      </c>
      <c r="F131" s="1">
        <v>5</v>
      </c>
      <c r="G131" s="1">
        <v>1966</v>
      </c>
      <c r="H131" s="1">
        <v>1348</v>
      </c>
      <c r="I131" s="1">
        <v>7</v>
      </c>
      <c r="J131" s="1">
        <v>2006</v>
      </c>
      <c r="K131" s="1">
        <v>155000</v>
      </c>
    </row>
    <row r="132" spans="1:11" x14ac:dyDescent="0.25">
      <c r="A132" s="5">
        <v>579</v>
      </c>
      <c r="B132" s="6">
        <v>160</v>
      </c>
      <c r="C132" s="6" t="s">
        <v>5</v>
      </c>
      <c r="D132" s="6">
        <v>3604</v>
      </c>
      <c r="E132" s="1">
        <v>7</v>
      </c>
      <c r="F132" s="1">
        <v>5</v>
      </c>
      <c r="G132" s="1">
        <v>2007</v>
      </c>
      <c r="H132" s="1">
        <v>1392</v>
      </c>
      <c r="I132" s="1">
        <v>2</v>
      </c>
      <c r="J132" s="1">
        <v>2008</v>
      </c>
      <c r="K132" s="1">
        <v>146000</v>
      </c>
    </row>
    <row r="133" spans="1:11" x14ac:dyDescent="0.25">
      <c r="A133" s="5">
        <v>1389</v>
      </c>
      <c r="B133" s="6">
        <v>20</v>
      </c>
      <c r="C133" s="6" t="s">
        <v>3</v>
      </c>
      <c r="D133" s="6">
        <v>14892</v>
      </c>
      <c r="E133" s="1">
        <v>9</v>
      </c>
      <c r="F133" s="1">
        <v>5</v>
      </c>
      <c r="G133" s="1">
        <v>2006</v>
      </c>
      <c r="H133" s="1">
        <v>1746</v>
      </c>
      <c r="I133" s="1">
        <v>10</v>
      </c>
      <c r="J133" s="1">
        <v>2009</v>
      </c>
      <c r="K133" s="1">
        <v>377500</v>
      </c>
    </row>
    <row r="134" spans="1:11" x14ac:dyDescent="0.25">
      <c r="A134" s="5">
        <v>806</v>
      </c>
      <c r="B134" s="6">
        <v>20</v>
      </c>
      <c r="C134" s="6" t="s">
        <v>3</v>
      </c>
      <c r="D134" s="6">
        <v>12274</v>
      </c>
      <c r="E134" s="1">
        <v>7</v>
      </c>
      <c r="F134" s="1">
        <v>5</v>
      </c>
      <c r="G134" s="1">
        <v>2008</v>
      </c>
      <c r="H134" s="1">
        <v>1428</v>
      </c>
      <c r="I134" s="1">
        <v>7</v>
      </c>
      <c r="J134" s="1">
        <v>2008</v>
      </c>
      <c r="K134" s="1">
        <v>227680</v>
      </c>
    </row>
    <row r="135" spans="1:11" x14ac:dyDescent="0.25">
      <c r="A135" s="5">
        <v>65</v>
      </c>
      <c r="B135" s="6">
        <v>60</v>
      </c>
      <c r="C135" s="6" t="s">
        <v>3</v>
      </c>
      <c r="D135" s="6">
        <v>9375</v>
      </c>
      <c r="E135" s="1">
        <v>7</v>
      </c>
      <c r="F135" s="1">
        <v>5</v>
      </c>
      <c r="G135" s="1">
        <v>1997</v>
      </c>
      <c r="H135" s="1">
        <v>2034</v>
      </c>
      <c r="I135" s="1">
        <v>2</v>
      </c>
      <c r="J135" s="1">
        <v>2009</v>
      </c>
      <c r="K135" s="1">
        <v>219500</v>
      </c>
    </row>
    <row r="136" spans="1:11" x14ac:dyDescent="0.25">
      <c r="A136" s="5">
        <v>387</v>
      </c>
      <c r="B136" s="6">
        <v>50</v>
      </c>
      <c r="C136" s="6" t="s">
        <v>3</v>
      </c>
      <c r="D136" s="6">
        <v>8410</v>
      </c>
      <c r="E136" s="1">
        <v>5</v>
      </c>
      <c r="F136" s="1">
        <v>3</v>
      </c>
      <c r="G136" s="1">
        <v>1910</v>
      </c>
      <c r="H136" s="1">
        <v>1184</v>
      </c>
      <c r="I136" s="1">
        <v>5</v>
      </c>
      <c r="J136" s="1">
        <v>2006</v>
      </c>
      <c r="K136" s="1">
        <v>81000</v>
      </c>
    </row>
    <row r="137" spans="1:11" x14ac:dyDescent="0.25">
      <c r="A137" s="5">
        <v>147</v>
      </c>
      <c r="B137" s="6">
        <v>30</v>
      </c>
      <c r="C137" s="6" t="s">
        <v>4</v>
      </c>
      <c r="D137" s="6">
        <v>6120</v>
      </c>
      <c r="E137" s="1">
        <v>5</v>
      </c>
      <c r="F137" s="1">
        <v>7</v>
      </c>
      <c r="G137" s="1">
        <v>1931</v>
      </c>
      <c r="H137" s="1">
        <v>875</v>
      </c>
      <c r="I137" s="1">
        <v>11</v>
      </c>
      <c r="J137" s="1">
        <v>2009</v>
      </c>
      <c r="K137" s="1">
        <v>105000</v>
      </c>
    </row>
    <row r="138" spans="1:11" x14ac:dyDescent="0.25">
      <c r="A138" s="5">
        <v>749</v>
      </c>
      <c r="B138" s="6">
        <v>20</v>
      </c>
      <c r="C138" s="6" t="s">
        <v>3</v>
      </c>
      <c r="D138" s="6">
        <v>10593</v>
      </c>
      <c r="E138" s="1">
        <v>7</v>
      </c>
      <c r="F138" s="1">
        <v>5</v>
      </c>
      <c r="G138" s="1">
        <v>1996</v>
      </c>
      <c r="H138" s="1">
        <v>1720</v>
      </c>
      <c r="I138" s="1">
        <v>3</v>
      </c>
      <c r="J138" s="1">
        <v>2010</v>
      </c>
      <c r="K138" s="1">
        <v>260400</v>
      </c>
    </row>
    <row r="139" spans="1:11" x14ac:dyDescent="0.25">
      <c r="A139" s="5">
        <v>904</v>
      </c>
      <c r="B139" s="6">
        <v>20</v>
      </c>
      <c r="C139" s="6" t="s">
        <v>3</v>
      </c>
      <c r="D139" s="6">
        <v>14859</v>
      </c>
      <c r="E139" s="1">
        <v>7</v>
      </c>
      <c r="F139" s="1">
        <v>5</v>
      </c>
      <c r="G139" s="1">
        <v>2006</v>
      </c>
      <c r="H139" s="1">
        <v>1670</v>
      </c>
      <c r="I139" s="1">
        <v>8</v>
      </c>
      <c r="J139" s="1">
        <v>2006</v>
      </c>
      <c r="K139" s="1">
        <v>240000</v>
      </c>
    </row>
    <row r="140" spans="1:11" x14ac:dyDescent="0.25">
      <c r="A140" s="5">
        <v>85</v>
      </c>
      <c r="B140" s="6">
        <v>80</v>
      </c>
      <c r="C140" s="6" t="s">
        <v>3</v>
      </c>
      <c r="D140" s="6">
        <v>8530</v>
      </c>
      <c r="E140" s="1">
        <v>7</v>
      </c>
      <c r="F140" s="1">
        <v>5</v>
      </c>
      <c r="G140" s="1">
        <v>1995</v>
      </c>
      <c r="H140" s="1">
        <v>1474</v>
      </c>
      <c r="I140" s="1">
        <v>5</v>
      </c>
      <c r="J140" s="1">
        <v>2009</v>
      </c>
      <c r="K140" s="1">
        <v>168500</v>
      </c>
    </row>
    <row r="141" spans="1:11" x14ac:dyDescent="0.25">
      <c r="A141" s="5">
        <v>1038</v>
      </c>
      <c r="B141" s="6">
        <v>60</v>
      </c>
      <c r="C141" s="6" t="s">
        <v>3</v>
      </c>
      <c r="D141" s="6">
        <v>9240</v>
      </c>
      <c r="E141" s="1">
        <v>8</v>
      </c>
      <c r="F141" s="1">
        <v>5</v>
      </c>
      <c r="G141" s="1">
        <v>2001</v>
      </c>
      <c r="H141" s="1">
        <v>2263</v>
      </c>
      <c r="I141" s="1">
        <v>9</v>
      </c>
      <c r="J141" s="1">
        <v>2008</v>
      </c>
      <c r="K141" s="1">
        <v>287000</v>
      </c>
    </row>
    <row r="142" spans="1:11" x14ac:dyDescent="0.25">
      <c r="A142" s="5">
        <v>1008</v>
      </c>
      <c r="B142" s="6">
        <v>160</v>
      </c>
      <c r="C142" s="6" t="s">
        <v>4</v>
      </c>
      <c r="D142" s="6">
        <v>2217</v>
      </c>
      <c r="E142" s="1">
        <v>4</v>
      </c>
      <c r="F142" s="1">
        <v>4</v>
      </c>
      <c r="G142" s="1">
        <v>1970</v>
      </c>
      <c r="H142" s="1">
        <v>1092</v>
      </c>
      <c r="I142" s="1">
        <v>8</v>
      </c>
      <c r="J142" s="1">
        <v>2009</v>
      </c>
      <c r="K142" s="1">
        <v>88000</v>
      </c>
    </row>
    <row r="143" spans="1:11" x14ac:dyDescent="0.25">
      <c r="A143" s="5">
        <v>217</v>
      </c>
      <c r="B143" s="6">
        <v>20</v>
      </c>
      <c r="C143" s="6" t="s">
        <v>3</v>
      </c>
      <c r="D143" s="6">
        <v>8450</v>
      </c>
      <c r="E143" s="1">
        <v>7</v>
      </c>
      <c r="F143" s="1">
        <v>5</v>
      </c>
      <c r="G143" s="1">
        <v>2004</v>
      </c>
      <c r="H143" s="1">
        <v>1436</v>
      </c>
      <c r="I143" s="1">
        <v>4</v>
      </c>
      <c r="J143" s="1">
        <v>2008</v>
      </c>
      <c r="K143" s="1">
        <v>210000</v>
      </c>
    </row>
    <row r="144" spans="1:11" x14ac:dyDescent="0.25">
      <c r="A144" s="5">
        <v>684</v>
      </c>
      <c r="B144" s="6">
        <v>20</v>
      </c>
      <c r="C144" s="6" t="s">
        <v>3</v>
      </c>
      <c r="D144" s="6">
        <v>11248</v>
      </c>
      <c r="E144" s="1">
        <v>9</v>
      </c>
      <c r="F144" s="1">
        <v>5</v>
      </c>
      <c r="G144" s="1">
        <v>2002</v>
      </c>
      <c r="H144" s="1">
        <v>1668</v>
      </c>
      <c r="I144" s="1">
        <v>7</v>
      </c>
      <c r="J144" s="1">
        <v>2007</v>
      </c>
      <c r="K144" s="1">
        <v>285000</v>
      </c>
    </row>
    <row r="145" spans="1:11" x14ac:dyDescent="0.25">
      <c r="A145" s="5">
        <v>976</v>
      </c>
      <c r="B145" s="6">
        <v>160</v>
      </c>
      <c r="C145" s="6" t="s">
        <v>5</v>
      </c>
      <c r="D145" s="6">
        <v>2651</v>
      </c>
      <c r="E145" s="1">
        <v>7</v>
      </c>
      <c r="F145" s="1">
        <v>5</v>
      </c>
      <c r="G145" s="1">
        <v>2000</v>
      </c>
      <c r="H145" s="1">
        <v>1382</v>
      </c>
      <c r="I145" s="1">
        <v>4</v>
      </c>
      <c r="J145" s="1">
        <v>2006</v>
      </c>
      <c r="K145" s="1">
        <v>165000</v>
      </c>
    </row>
    <row r="146" spans="1:11" x14ac:dyDescent="0.25">
      <c r="A146" s="5">
        <v>1447</v>
      </c>
      <c r="B146" s="6">
        <v>20</v>
      </c>
      <c r="C146" s="6" t="s">
        <v>3</v>
      </c>
      <c r="D146" s="6">
        <v>26142</v>
      </c>
      <c r="E146" s="1">
        <v>5</v>
      </c>
      <c r="F146" s="1">
        <v>7</v>
      </c>
      <c r="G146" s="1">
        <v>1962</v>
      </c>
      <c r="H146" s="1">
        <v>1188</v>
      </c>
      <c r="I146" s="1">
        <v>4</v>
      </c>
      <c r="J146" s="1">
        <v>2010</v>
      </c>
      <c r="K146" s="1">
        <v>157900</v>
      </c>
    </row>
    <row r="147" spans="1:11" x14ac:dyDescent="0.25">
      <c r="A147" s="5">
        <v>656</v>
      </c>
      <c r="B147" s="6">
        <v>160</v>
      </c>
      <c r="C147" s="6" t="s">
        <v>4</v>
      </c>
      <c r="D147" s="6">
        <v>1680</v>
      </c>
      <c r="E147" s="1">
        <v>6</v>
      </c>
      <c r="F147" s="1">
        <v>5</v>
      </c>
      <c r="G147" s="1">
        <v>1971</v>
      </c>
      <c r="H147" s="1">
        <v>1092</v>
      </c>
      <c r="I147" s="1">
        <v>3</v>
      </c>
      <c r="J147" s="1">
        <v>2010</v>
      </c>
      <c r="K147" s="1">
        <v>88000</v>
      </c>
    </row>
    <row r="148" spans="1:11" x14ac:dyDescent="0.25">
      <c r="A148" s="5">
        <v>1333</v>
      </c>
      <c r="B148" s="6">
        <v>20</v>
      </c>
      <c r="C148" s="6" t="s">
        <v>3</v>
      </c>
      <c r="D148" s="6">
        <v>8877</v>
      </c>
      <c r="E148" s="1">
        <v>4</v>
      </c>
      <c r="F148" s="1">
        <v>6</v>
      </c>
      <c r="G148" s="1">
        <v>1938</v>
      </c>
      <c r="H148" s="1">
        <v>816</v>
      </c>
      <c r="I148" s="1">
        <v>5</v>
      </c>
      <c r="J148" s="1">
        <v>2009</v>
      </c>
      <c r="K148" s="1">
        <v>100000</v>
      </c>
    </row>
    <row r="149" spans="1:11" x14ac:dyDescent="0.25">
      <c r="A149" s="5">
        <v>788</v>
      </c>
      <c r="B149" s="6">
        <v>60</v>
      </c>
      <c r="C149" s="6" t="s">
        <v>3</v>
      </c>
      <c r="D149" s="6">
        <v>10142</v>
      </c>
      <c r="E149" s="1">
        <v>7</v>
      </c>
      <c r="F149" s="1">
        <v>5</v>
      </c>
      <c r="G149" s="1">
        <v>2004</v>
      </c>
      <c r="H149" s="1">
        <v>2084</v>
      </c>
      <c r="I149" s="1">
        <v>1</v>
      </c>
      <c r="J149" s="1">
        <v>2010</v>
      </c>
      <c r="K149" s="1">
        <v>233000</v>
      </c>
    </row>
    <row r="150" spans="1:11" x14ac:dyDescent="0.25">
      <c r="A150" s="5">
        <v>1171</v>
      </c>
      <c r="B150" s="6">
        <v>80</v>
      </c>
      <c r="C150" s="6" t="s">
        <v>3</v>
      </c>
      <c r="D150" s="6">
        <v>9880</v>
      </c>
      <c r="E150" s="1">
        <v>6</v>
      </c>
      <c r="F150" s="1">
        <v>6</v>
      </c>
      <c r="G150" s="1">
        <v>1977</v>
      </c>
      <c r="H150" s="1">
        <v>1118</v>
      </c>
      <c r="I150" s="1">
        <v>7</v>
      </c>
      <c r="J150" s="1">
        <v>2008</v>
      </c>
      <c r="K150" s="1">
        <v>171000</v>
      </c>
    </row>
    <row r="151" spans="1:11" x14ac:dyDescent="0.25">
      <c r="A151" s="5">
        <v>1200</v>
      </c>
      <c r="B151" s="6">
        <v>20</v>
      </c>
      <c r="C151" s="6" t="s">
        <v>3</v>
      </c>
      <c r="D151" s="6">
        <v>11235</v>
      </c>
      <c r="E151" s="1">
        <v>4</v>
      </c>
      <c r="F151" s="1">
        <v>5</v>
      </c>
      <c r="G151" s="1">
        <v>1963</v>
      </c>
      <c r="H151" s="1">
        <v>1382</v>
      </c>
      <c r="I151" s="1">
        <v>10</v>
      </c>
      <c r="J151" s="1">
        <v>2006</v>
      </c>
      <c r="K151" s="1">
        <v>148000</v>
      </c>
    </row>
    <row r="152" spans="1:11" x14ac:dyDescent="0.25">
      <c r="A152" s="5">
        <v>155</v>
      </c>
      <c r="B152" s="6">
        <v>30</v>
      </c>
      <c r="C152" s="6" t="s">
        <v>4</v>
      </c>
      <c r="D152" s="6">
        <v>11340</v>
      </c>
      <c r="E152" s="1">
        <v>6</v>
      </c>
      <c r="F152" s="1">
        <v>5</v>
      </c>
      <c r="G152" s="1">
        <v>1923</v>
      </c>
      <c r="H152" s="1">
        <v>1200</v>
      </c>
      <c r="I152" s="1">
        <v>3</v>
      </c>
      <c r="J152" s="1">
        <v>2006</v>
      </c>
      <c r="K152" s="1">
        <v>125000</v>
      </c>
    </row>
    <row r="153" spans="1:11" x14ac:dyDescent="0.25">
      <c r="A153" s="5">
        <v>575</v>
      </c>
      <c r="B153" s="6">
        <v>80</v>
      </c>
      <c r="C153" s="6" t="s">
        <v>3</v>
      </c>
      <c r="D153" s="6">
        <v>10500</v>
      </c>
      <c r="E153" s="1">
        <v>5</v>
      </c>
      <c r="F153" s="1">
        <v>7</v>
      </c>
      <c r="G153" s="1">
        <v>1971</v>
      </c>
      <c r="H153" s="1">
        <v>1109</v>
      </c>
      <c r="I153" s="1">
        <v>12</v>
      </c>
      <c r="J153" s="1">
        <v>2007</v>
      </c>
      <c r="K153" s="1">
        <v>139000</v>
      </c>
    </row>
    <row r="154" spans="1:11" x14ac:dyDescent="0.25">
      <c r="A154" s="5">
        <v>278</v>
      </c>
      <c r="B154" s="6">
        <v>20</v>
      </c>
      <c r="C154" s="6" t="s">
        <v>3</v>
      </c>
      <c r="D154" s="6">
        <v>19138</v>
      </c>
      <c r="E154" s="1">
        <v>4</v>
      </c>
      <c r="F154" s="1">
        <v>5</v>
      </c>
      <c r="G154" s="1">
        <v>1951</v>
      </c>
      <c r="H154" s="1">
        <v>864</v>
      </c>
      <c r="I154" s="1">
        <v>6</v>
      </c>
      <c r="J154" s="1">
        <v>2010</v>
      </c>
      <c r="K154" s="1">
        <v>141000</v>
      </c>
    </row>
    <row r="155" spans="1:11" x14ac:dyDescent="0.25">
      <c r="A155" s="5">
        <v>971</v>
      </c>
      <c r="B155" s="6">
        <v>50</v>
      </c>
      <c r="C155" s="6" t="s">
        <v>3</v>
      </c>
      <c r="D155" s="6">
        <v>10800</v>
      </c>
      <c r="E155" s="1">
        <v>4</v>
      </c>
      <c r="F155" s="1">
        <v>4</v>
      </c>
      <c r="G155" s="1">
        <v>1949</v>
      </c>
      <c r="H155" s="1">
        <v>1192</v>
      </c>
      <c r="I155" s="1">
        <v>12</v>
      </c>
      <c r="J155" s="1">
        <v>2006</v>
      </c>
      <c r="K155" s="1">
        <v>135000</v>
      </c>
    </row>
    <row r="156" spans="1:11" x14ac:dyDescent="0.25">
      <c r="A156" s="5">
        <v>919</v>
      </c>
      <c r="B156" s="6">
        <v>60</v>
      </c>
      <c r="C156" s="6" t="s">
        <v>3</v>
      </c>
      <c r="D156" s="6">
        <v>13125</v>
      </c>
      <c r="E156" s="1">
        <v>7</v>
      </c>
      <c r="F156" s="1">
        <v>5</v>
      </c>
      <c r="G156" s="1">
        <v>1991</v>
      </c>
      <c r="H156" s="1">
        <v>2127</v>
      </c>
      <c r="I156" s="1">
        <v>11</v>
      </c>
      <c r="J156" s="1">
        <v>2007</v>
      </c>
      <c r="K156" s="1">
        <v>238000</v>
      </c>
    </row>
    <row r="157" spans="1:11" x14ac:dyDescent="0.25">
      <c r="A157" s="5">
        <v>687</v>
      </c>
      <c r="B157" s="6">
        <v>60</v>
      </c>
      <c r="C157" s="6" t="s">
        <v>5</v>
      </c>
      <c r="D157" s="6">
        <v>10207</v>
      </c>
      <c r="E157" s="1">
        <v>7</v>
      </c>
      <c r="F157" s="1">
        <v>6</v>
      </c>
      <c r="G157" s="1">
        <v>2007</v>
      </c>
      <c r="H157" s="1">
        <v>1761</v>
      </c>
      <c r="I157" s="1">
        <v>8</v>
      </c>
      <c r="J157" s="1">
        <v>2007</v>
      </c>
      <c r="K157" s="1">
        <v>227875</v>
      </c>
    </row>
    <row r="158" spans="1:11" x14ac:dyDescent="0.25">
      <c r="A158" s="5">
        <v>931</v>
      </c>
      <c r="B158" s="6">
        <v>20</v>
      </c>
      <c r="C158" s="6" t="s">
        <v>3</v>
      </c>
      <c r="D158" s="6">
        <v>8925</v>
      </c>
      <c r="E158" s="1">
        <v>8</v>
      </c>
      <c r="F158" s="1">
        <v>5</v>
      </c>
      <c r="G158" s="1">
        <v>2007</v>
      </c>
      <c r="H158" s="1">
        <v>1466</v>
      </c>
      <c r="I158" s="1">
        <v>7</v>
      </c>
      <c r="J158" s="1">
        <v>2009</v>
      </c>
      <c r="K158" s="1">
        <v>201000</v>
      </c>
    </row>
    <row r="159" spans="1:11" x14ac:dyDescent="0.25">
      <c r="A159" s="5">
        <v>525</v>
      </c>
      <c r="B159" s="6">
        <v>60</v>
      </c>
      <c r="C159" s="6" t="s">
        <v>3</v>
      </c>
      <c r="D159" s="6">
        <v>11787</v>
      </c>
      <c r="E159" s="1">
        <v>7</v>
      </c>
      <c r="F159" s="1">
        <v>5</v>
      </c>
      <c r="G159" s="1">
        <v>1996</v>
      </c>
      <c r="H159" s="1">
        <v>2398</v>
      </c>
      <c r="I159" s="1">
        <v>8</v>
      </c>
      <c r="J159" s="1">
        <v>2007</v>
      </c>
      <c r="K159" s="1">
        <v>315750</v>
      </c>
    </row>
    <row r="160" spans="1:11" x14ac:dyDescent="0.25">
      <c r="A160" s="5">
        <v>503</v>
      </c>
      <c r="B160" s="6">
        <v>20</v>
      </c>
      <c r="C160" s="6" t="s">
        <v>3</v>
      </c>
      <c r="D160" s="6">
        <v>9170</v>
      </c>
      <c r="E160" s="1">
        <v>5</v>
      </c>
      <c r="F160" s="1">
        <v>7</v>
      </c>
      <c r="G160" s="1">
        <v>1965</v>
      </c>
      <c r="H160" s="1">
        <v>1214</v>
      </c>
      <c r="I160" s="1">
        <v>4</v>
      </c>
      <c r="J160" s="1">
        <v>2007</v>
      </c>
      <c r="K160" s="1">
        <v>140000</v>
      </c>
    </row>
    <row r="161" spans="1:11" x14ac:dyDescent="0.25">
      <c r="A161" s="5">
        <v>1023</v>
      </c>
      <c r="B161" s="6">
        <v>50</v>
      </c>
      <c r="C161" s="6" t="s">
        <v>4</v>
      </c>
      <c r="D161" s="6">
        <v>9439</v>
      </c>
      <c r="E161" s="1">
        <v>5</v>
      </c>
      <c r="F161" s="1">
        <v>5</v>
      </c>
      <c r="G161" s="1">
        <v>1930</v>
      </c>
      <c r="H161" s="1">
        <v>1248</v>
      </c>
      <c r="I161" s="1">
        <v>3</v>
      </c>
      <c r="J161" s="1">
        <v>2007</v>
      </c>
      <c r="K161" s="1">
        <v>87000</v>
      </c>
    </row>
    <row r="162" spans="1:11" x14ac:dyDescent="0.25">
      <c r="A162" s="5">
        <v>30</v>
      </c>
      <c r="B162" s="6">
        <v>30</v>
      </c>
      <c r="C162" s="6" t="s">
        <v>4</v>
      </c>
      <c r="D162" s="6">
        <v>6324</v>
      </c>
      <c r="E162" s="1">
        <v>4</v>
      </c>
      <c r="F162" s="1">
        <v>6</v>
      </c>
      <c r="G162" s="1">
        <v>1927</v>
      </c>
      <c r="H162" s="1">
        <v>520</v>
      </c>
      <c r="I162" s="1">
        <v>5</v>
      </c>
      <c r="J162" s="1">
        <v>2008</v>
      </c>
      <c r="K162" s="1">
        <v>68500</v>
      </c>
    </row>
    <row r="163" spans="1:11" x14ac:dyDescent="0.25">
      <c r="A163" s="5">
        <v>1207</v>
      </c>
      <c r="B163" s="6">
        <v>20</v>
      </c>
      <c r="C163" s="6" t="s">
        <v>6</v>
      </c>
      <c r="D163" s="6">
        <v>8900</v>
      </c>
      <c r="E163" s="1">
        <v>4</v>
      </c>
      <c r="F163" s="1">
        <v>4</v>
      </c>
      <c r="G163" s="1">
        <v>1966</v>
      </c>
      <c r="H163" s="1">
        <v>1056</v>
      </c>
      <c r="I163" s="1">
        <v>11</v>
      </c>
      <c r="J163" s="1">
        <v>2006</v>
      </c>
      <c r="K163" s="1">
        <v>107000</v>
      </c>
    </row>
    <row r="164" spans="1:11" x14ac:dyDescent="0.25">
      <c r="A164" s="5">
        <v>1294</v>
      </c>
      <c r="B164" s="6">
        <v>60</v>
      </c>
      <c r="C164" s="6" t="s">
        <v>3</v>
      </c>
      <c r="D164" s="6">
        <v>10140</v>
      </c>
      <c r="E164" s="1">
        <v>7</v>
      </c>
      <c r="F164" s="1">
        <v>5</v>
      </c>
      <c r="G164" s="1">
        <v>1976</v>
      </c>
      <c r="H164" s="1">
        <v>1664</v>
      </c>
      <c r="I164" s="1">
        <v>3</v>
      </c>
      <c r="J164" s="1">
        <v>2006</v>
      </c>
      <c r="K164" s="1">
        <v>162900</v>
      </c>
    </row>
    <row r="165" spans="1:11" x14ac:dyDescent="0.25">
      <c r="A165" s="5">
        <v>843</v>
      </c>
      <c r="B165" s="6">
        <v>80</v>
      </c>
      <c r="C165" s="6" t="s">
        <v>3</v>
      </c>
      <c r="D165" s="6">
        <v>9020</v>
      </c>
      <c r="E165" s="1">
        <v>6</v>
      </c>
      <c r="F165" s="1">
        <v>7</v>
      </c>
      <c r="G165" s="1">
        <v>1966</v>
      </c>
      <c r="H165" s="1">
        <v>1165</v>
      </c>
      <c r="I165" s="1">
        <v>5</v>
      </c>
      <c r="J165" s="1">
        <v>2008</v>
      </c>
      <c r="K165" s="1">
        <v>174900</v>
      </c>
    </row>
    <row r="166" spans="1:11" x14ac:dyDescent="0.25">
      <c r="A166" s="5">
        <v>1098</v>
      </c>
      <c r="B166" s="6">
        <v>120</v>
      </c>
      <c r="C166" s="6" t="s">
        <v>3</v>
      </c>
      <c r="D166" s="6">
        <v>3696</v>
      </c>
      <c r="E166" s="1">
        <v>8</v>
      </c>
      <c r="F166" s="1">
        <v>5</v>
      </c>
      <c r="G166" s="1">
        <v>1986</v>
      </c>
      <c r="H166" s="1">
        <v>1088</v>
      </c>
      <c r="I166" s="1">
        <v>10</v>
      </c>
      <c r="J166" s="1">
        <v>2007</v>
      </c>
      <c r="K166" s="1">
        <v>170000</v>
      </c>
    </row>
    <row r="167" spans="1:11" x14ac:dyDescent="0.25">
      <c r="A167" s="5">
        <v>1133</v>
      </c>
      <c r="B167" s="6">
        <v>70</v>
      </c>
      <c r="C167" s="6" t="s">
        <v>4</v>
      </c>
      <c r="D167" s="6">
        <v>9900</v>
      </c>
      <c r="E167" s="1">
        <v>6</v>
      </c>
      <c r="F167" s="1">
        <v>4</v>
      </c>
      <c r="G167" s="1">
        <v>1880</v>
      </c>
      <c r="H167" s="1">
        <v>2210</v>
      </c>
      <c r="I167" s="1">
        <v>5</v>
      </c>
      <c r="J167" s="1">
        <v>2007</v>
      </c>
      <c r="K167" s="1">
        <v>117500</v>
      </c>
    </row>
    <row r="168" spans="1:11" x14ac:dyDescent="0.25">
      <c r="A168" s="5">
        <v>900</v>
      </c>
      <c r="B168" s="6">
        <v>20</v>
      </c>
      <c r="C168" s="6" t="s">
        <v>3</v>
      </c>
      <c r="D168" s="6">
        <v>6993</v>
      </c>
      <c r="E168" s="1">
        <v>5</v>
      </c>
      <c r="F168" s="1">
        <v>7</v>
      </c>
      <c r="G168" s="1">
        <v>1961</v>
      </c>
      <c r="H168" s="1">
        <v>1236</v>
      </c>
      <c r="I168" s="1">
        <v>6</v>
      </c>
      <c r="J168" s="1">
        <v>2006</v>
      </c>
      <c r="K168" s="1">
        <v>135000</v>
      </c>
    </row>
    <row r="169" spans="1:11" x14ac:dyDescent="0.25">
      <c r="A169" s="5">
        <v>980</v>
      </c>
      <c r="B169" s="6">
        <v>20</v>
      </c>
      <c r="C169" s="6" t="s">
        <v>3</v>
      </c>
      <c r="D169" s="6">
        <v>8816</v>
      </c>
      <c r="E169" s="1">
        <v>5</v>
      </c>
      <c r="F169" s="1">
        <v>6</v>
      </c>
      <c r="G169" s="1">
        <v>1963</v>
      </c>
      <c r="H169" s="1">
        <v>1121</v>
      </c>
      <c r="I169" s="1">
        <v>6</v>
      </c>
      <c r="J169" s="1">
        <v>2009</v>
      </c>
      <c r="K169" s="1">
        <v>139000</v>
      </c>
    </row>
    <row r="170" spans="1:11" x14ac:dyDescent="0.25">
      <c r="A170" s="5">
        <v>627</v>
      </c>
      <c r="B170" s="1">
        <v>20</v>
      </c>
      <c r="C170" s="6" t="s">
        <v>3</v>
      </c>
      <c r="D170" s="6">
        <v>12342</v>
      </c>
      <c r="E170" s="1">
        <v>5</v>
      </c>
      <c r="F170" s="1">
        <v>5</v>
      </c>
      <c r="G170" s="1">
        <v>1960</v>
      </c>
      <c r="H170" s="1">
        <v>1422</v>
      </c>
      <c r="I170" s="1">
        <v>8</v>
      </c>
      <c r="J170" s="1">
        <v>2007</v>
      </c>
      <c r="K170" s="1">
        <v>139900</v>
      </c>
    </row>
    <row r="171" spans="1:11" x14ac:dyDescent="0.25">
      <c r="A171" s="5">
        <v>475</v>
      </c>
      <c r="B171" s="6">
        <v>120</v>
      </c>
      <c r="C171" s="6" t="s">
        <v>3</v>
      </c>
      <c r="D171" s="6">
        <v>5330</v>
      </c>
      <c r="E171" s="1">
        <v>8</v>
      </c>
      <c r="F171" s="1">
        <v>5</v>
      </c>
      <c r="G171" s="1">
        <v>2000</v>
      </c>
      <c r="H171" s="1">
        <v>1652</v>
      </c>
      <c r="I171" s="1">
        <v>8</v>
      </c>
      <c r="J171" s="1">
        <v>2007</v>
      </c>
      <c r="K171" s="1">
        <v>251000</v>
      </c>
    </row>
    <row r="172" spans="1:11" x14ac:dyDescent="0.25">
      <c r="A172" s="5">
        <v>373</v>
      </c>
      <c r="B172" s="6">
        <v>120</v>
      </c>
      <c r="C172" s="6" t="s">
        <v>3</v>
      </c>
      <c r="D172" s="6">
        <v>7175</v>
      </c>
      <c r="E172" s="1">
        <v>6</v>
      </c>
      <c r="F172" s="1">
        <v>5</v>
      </c>
      <c r="G172" s="1">
        <v>1984</v>
      </c>
      <c r="H172" s="1">
        <v>752</v>
      </c>
      <c r="I172" s="1">
        <v>2</v>
      </c>
      <c r="J172" s="1">
        <v>2010</v>
      </c>
      <c r="K172" s="1">
        <v>125000</v>
      </c>
    </row>
    <row r="173" spans="1:11" x14ac:dyDescent="0.25">
      <c r="A173" s="5">
        <v>1177</v>
      </c>
      <c r="B173" s="6">
        <v>20</v>
      </c>
      <c r="C173" s="6" t="s">
        <v>3</v>
      </c>
      <c r="D173" s="6">
        <v>6951</v>
      </c>
      <c r="E173" s="1">
        <v>5</v>
      </c>
      <c r="F173" s="1">
        <v>5</v>
      </c>
      <c r="G173" s="1">
        <v>1984</v>
      </c>
      <c r="H173" s="1">
        <v>923</v>
      </c>
      <c r="I173" s="1">
        <v>10</v>
      </c>
      <c r="J173" s="1">
        <v>2008</v>
      </c>
      <c r="K173" s="1">
        <v>119500</v>
      </c>
    </row>
    <row r="174" spans="1:11" x14ac:dyDescent="0.25">
      <c r="A174" s="5">
        <v>150</v>
      </c>
      <c r="B174" s="6">
        <v>50</v>
      </c>
      <c r="C174" s="6" t="s">
        <v>4</v>
      </c>
      <c r="D174" s="6">
        <v>6240</v>
      </c>
      <c r="E174" s="1">
        <v>5</v>
      </c>
      <c r="F174" s="1">
        <v>4</v>
      </c>
      <c r="G174" s="1">
        <v>1936</v>
      </c>
      <c r="H174" s="1">
        <v>1344</v>
      </c>
      <c r="I174" s="1">
        <v>4</v>
      </c>
      <c r="J174" s="1">
        <v>2006</v>
      </c>
      <c r="K174" s="1">
        <v>115000</v>
      </c>
    </row>
    <row r="175" spans="1:11" x14ac:dyDescent="0.25">
      <c r="A175" s="5">
        <v>476</v>
      </c>
      <c r="B175" s="6">
        <v>20</v>
      </c>
      <c r="C175" s="6" t="s">
        <v>3</v>
      </c>
      <c r="D175" s="6">
        <v>8480</v>
      </c>
      <c r="E175" s="1">
        <v>5</v>
      </c>
      <c r="F175" s="1">
        <v>6</v>
      </c>
      <c r="G175" s="1">
        <v>1963</v>
      </c>
      <c r="H175" s="1">
        <v>970</v>
      </c>
      <c r="I175" s="1">
        <v>7</v>
      </c>
      <c r="J175" s="1">
        <v>2007</v>
      </c>
      <c r="K175" s="1">
        <v>132500</v>
      </c>
    </row>
    <row r="176" spans="1:11" x14ac:dyDescent="0.25">
      <c r="A176" s="5">
        <v>1372</v>
      </c>
      <c r="B176" s="6">
        <v>80</v>
      </c>
      <c r="C176" s="6" t="s">
        <v>3</v>
      </c>
      <c r="D176" s="6">
        <v>9600</v>
      </c>
      <c r="E176" s="1">
        <v>6</v>
      </c>
      <c r="F176" s="1">
        <v>6</v>
      </c>
      <c r="G176" s="1">
        <v>1955</v>
      </c>
      <c r="H176" s="1">
        <v>1661</v>
      </c>
      <c r="I176" s="1">
        <v>10</v>
      </c>
      <c r="J176" s="1">
        <v>2008</v>
      </c>
      <c r="K176" s="1">
        <v>165500</v>
      </c>
    </row>
    <row r="177" spans="1:11" x14ac:dyDescent="0.25">
      <c r="A177" s="5">
        <v>1391</v>
      </c>
      <c r="B177" s="6">
        <v>20</v>
      </c>
      <c r="C177" s="6" t="s">
        <v>3</v>
      </c>
      <c r="D177" s="6">
        <v>9100</v>
      </c>
      <c r="E177" s="1">
        <v>7</v>
      </c>
      <c r="F177" s="1">
        <v>5</v>
      </c>
      <c r="G177" s="1">
        <v>2000</v>
      </c>
      <c r="H177" s="1">
        <v>1525</v>
      </c>
      <c r="I177" s="1">
        <v>9</v>
      </c>
      <c r="J177" s="1">
        <v>2006</v>
      </c>
      <c r="K177" s="1">
        <v>235000</v>
      </c>
    </row>
    <row r="178" spans="1:11" x14ac:dyDescent="0.25">
      <c r="A178" s="5">
        <v>1366</v>
      </c>
      <c r="B178" s="6">
        <v>60</v>
      </c>
      <c r="C178" s="6" t="s">
        <v>5</v>
      </c>
      <c r="D178" s="6">
        <v>7500</v>
      </c>
      <c r="E178" s="1">
        <v>7</v>
      </c>
      <c r="F178" s="1">
        <v>5</v>
      </c>
      <c r="G178" s="1">
        <v>2000</v>
      </c>
      <c r="H178" s="1">
        <v>1674</v>
      </c>
      <c r="I178" s="1">
        <v>1</v>
      </c>
      <c r="J178" s="1">
        <v>2010</v>
      </c>
      <c r="K178" s="1">
        <v>216000</v>
      </c>
    </row>
    <row r="179" spans="1:11" x14ac:dyDescent="0.25">
      <c r="A179" s="5">
        <v>265</v>
      </c>
      <c r="B179" s="6">
        <v>30</v>
      </c>
      <c r="C179" s="6" t="s">
        <v>4</v>
      </c>
      <c r="D179" s="6">
        <v>5232</v>
      </c>
      <c r="E179" s="1">
        <v>5</v>
      </c>
      <c r="F179" s="1">
        <v>5</v>
      </c>
      <c r="G179" s="1">
        <v>1925</v>
      </c>
      <c r="H179" s="1">
        <v>764</v>
      </c>
      <c r="I179" s="1">
        <v>6</v>
      </c>
      <c r="J179" s="1">
        <v>2008</v>
      </c>
      <c r="K179" s="1">
        <v>73000</v>
      </c>
    </row>
    <row r="180" spans="1:11" x14ac:dyDescent="0.25">
      <c r="A180" s="5">
        <v>1107</v>
      </c>
      <c r="B180" s="6">
        <v>20</v>
      </c>
      <c r="C180" s="6" t="s">
        <v>3</v>
      </c>
      <c r="D180" s="6">
        <v>10357</v>
      </c>
      <c r="E180" s="1">
        <v>7</v>
      </c>
      <c r="F180" s="1">
        <v>5</v>
      </c>
      <c r="G180" s="1">
        <v>1990</v>
      </c>
      <c r="H180" s="1">
        <v>1442</v>
      </c>
      <c r="I180" s="1">
        <v>5</v>
      </c>
      <c r="J180" s="1">
        <v>2007</v>
      </c>
      <c r="K180" s="1">
        <v>179900</v>
      </c>
    </row>
    <row r="181" spans="1:11" x14ac:dyDescent="0.25">
      <c r="A181" s="5">
        <v>370</v>
      </c>
      <c r="B181" s="6">
        <v>20</v>
      </c>
      <c r="C181" s="6" t="s">
        <v>3</v>
      </c>
      <c r="D181" s="6">
        <v>9830</v>
      </c>
      <c r="E181" s="1">
        <v>5</v>
      </c>
      <c r="F181" s="1">
        <v>7</v>
      </c>
      <c r="G181" s="1">
        <v>1959</v>
      </c>
      <c r="H181" s="1">
        <v>1287</v>
      </c>
      <c r="I181" s="1">
        <v>3</v>
      </c>
      <c r="J181" s="1">
        <v>2010</v>
      </c>
      <c r="K181" s="1">
        <v>162000</v>
      </c>
    </row>
    <row r="182" spans="1:11" x14ac:dyDescent="0.25">
      <c r="A182" s="5">
        <v>893</v>
      </c>
      <c r="B182" s="6">
        <v>20</v>
      </c>
      <c r="C182" s="6" t="s">
        <v>3</v>
      </c>
      <c r="D182" s="6">
        <v>8414</v>
      </c>
      <c r="E182" s="1">
        <v>6</v>
      </c>
      <c r="F182" s="1">
        <v>8</v>
      </c>
      <c r="G182" s="1">
        <v>1963</v>
      </c>
      <c r="H182" s="1">
        <v>1068</v>
      </c>
      <c r="I182" s="1">
        <v>2</v>
      </c>
      <c r="J182" s="1">
        <v>2006</v>
      </c>
      <c r="K182" s="1">
        <v>154500</v>
      </c>
    </row>
    <row r="183" spans="1:11" x14ac:dyDescent="0.25">
      <c r="A183" s="5">
        <v>929</v>
      </c>
      <c r="B183" s="6">
        <v>20</v>
      </c>
      <c r="C183" s="6" t="s">
        <v>3</v>
      </c>
      <c r="D183" s="6">
        <v>11838</v>
      </c>
      <c r="E183" s="1">
        <v>8</v>
      </c>
      <c r="F183" s="1">
        <v>5</v>
      </c>
      <c r="G183" s="1">
        <v>2001</v>
      </c>
      <c r="H183" s="1">
        <v>1788</v>
      </c>
      <c r="I183" s="1">
        <v>6</v>
      </c>
      <c r="J183" s="1">
        <v>2009</v>
      </c>
      <c r="K183" s="1">
        <v>236500</v>
      </c>
    </row>
    <row r="184" spans="1:11" x14ac:dyDescent="0.25">
      <c r="A184" s="5">
        <v>1036</v>
      </c>
      <c r="B184" s="6">
        <v>20</v>
      </c>
      <c r="C184" s="6" t="s">
        <v>3</v>
      </c>
      <c r="D184" s="6">
        <v>11500</v>
      </c>
      <c r="E184" s="1">
        <v>4</v>
      </c>
      <c r="F184" s="1">
        <v>3</v>
      </c>
      <c r="G184" s="1">
        <v>1957</v>
      </c>
      <c r="H184" s="1">
        <v>845</v>
      </c>
      <c r="I184" s="1">
        <v>1</v>
      </c>
      <c r="J184" s="1">
        <v>2009</v>
      </c>
      <c r="K184" s="1">
        <v>84000</v>
      </c>
    </row>
    <row r="185" spans="1:11" x14ac:dyDescent="0.25">
      <c r="A185" s="5">
        <v>1213</v>
      </c>
      <c r="B185" s="1">
        <v>30</v>
      </c>
      <c r="C185" s="6" t="s">
        <v>3</v>
      </c>
      <c r="D185" s="6">
        <v>9340</v>
      </c>
      <c r="E185" s="1">
        <v>4</v>
      </c>
      <c r="F185" s="1">
        <v>6</v>
      </c>
      <c r="G185" s="1">
        <v>1941</v>
      </c>
      <c r="H185" s="1">
        <v>672</v>
      </c>
      <c r="I185" s="1">
        <v>8</v>
      </c>
      <c r="J185" s="1">
        <v>2009</v>
      </c>
      <c r="K185" s="1">
        <v>113000</v>
      </c>
    </row>
    <row r="186" spans="1:11" x14ac:dyDescent="0.25">
      <c r="A186" s="5">
        <v>682</v>
      </c>
      <c r="B186" s="6">
        <v>50</v>
      </c>
      <c r="C186" s="6" t="s">
        <v>6</v>
      </c>
      <c r="D186" s="6">
        <v>4500</v>
      </c>
      <c r="E186" s="1">
        <v>5</v>
      </c>
      <c r="F186" s="1">
        <v>5</v>
      </c>
      <c r="G186" s="1">
        <v>1932</v>
      </c>
      <c r="H186" s="1">
        <v>1520</v>
      </c>
      <c r="I186" s="1">
        <v>7</v>
      </c>
      <c r="J186" s="1">
        <v>2009</v>
      </c>
      <c r="K186" s="1">
        <v>159434</v>
      </c>
    </row>
    <row r="187" spans="1:11" x14ac:dyDescent="0.25">
      <c r="A187" s="5">
        <v>625</v>
      </c>
      <c r="B187" s="6">
        <v>60</v>
      </c>
      <c r="C187" s="6" t="s">
        <v>3</v>
      </c>
      <c r="D187" s="6">
        <v>10400</v>
      </c>
      <c r="E187" s="1">
        <v>6</v>
      </c>
      <c r="F187" s="1">
        <v>5</v>
      </c>
      <c r="G187" s="1">
        <v>1972</v>
      </c>
      <c r="H187" s="1">
        <v>1790</v>
      </c>
      <c r="I187" s="1">
        <v>11</v>
      </c>
      <c r="J187" s="1">
        <v>2006</v>
      </c>
      <c r="K187" s="1">
        <v>165150</v>
      </c>
    </row>
    <row r="188" spans="1:11" x14ac:dyDescent="0.25">
      <c r="A188" s="5">
        <v>562</v>
      </c>
      <c r="B188" s="6">
        <v>20</v>
      </c>
      <c r="C188" s="6" t="s">
        <v>3</v>
      </c>
      <c r="D188" s="6">
        <v>10010</v>
      </c>
      <c r="E188" s="1">
        <v>5</v>
      </c>
      <c r="F188" s="1">
        <v>5</v>
      </c>
      <c r="G188" s="1">
        <v>1974</v>
      </c>
      <c r="H188" s="1">
        <v>1389</v>
      </c>
      <c r="I188" s="1">
        <v>4</v>
      </c>
      <c r="J188" s="1">
        <v>2006</v>
      </c>
      <c r="K188" s="1">
        <v>170000</v>
      </c>
    </row>
    <row r="189" spans="1:11" x14ac:dyDescent="0.25">
      <c r="A189" s="5">
        <v>306</v>
      </c>
      <c r="B189" s="1">
        <v>20</v>
      </c>
      <c r="C189" s="6" t="s">
        <v>3</v>
      </c>
      <c r="D189" s="6">
        <v>10386</v>
      </c>
      <c r="E189" s="1">
        <v>8</v>
      </c>
      <c r="F189" s="1">
        <v>5</v>
      </c>
      <c r="G189" s="1">
        <v>2004</v>
      </c>
      <c r="H189" s="1">
        <v>2000</v>
      </c>
      <c r="I189" s="1">
        <v>7</v>
      </c>
      <c r="J189" s="1">
        <v>2007</v>
      </c>
      <c r="K189" s="1">
        <v>305900</v>
      </c>
    </row>
    <row r="190" spans="1:11" x14ac:dyDescent="0.25">
      <c r="A190" s="5">
        <v>491</v>
      </c>
      <c r="B190" s="6">
        <v>160</v>
      </c>
      <c r="C190" s="6" t="s">
        <v>4</v>
      </c>
      <c r="D190" s="6">
        <v>2665</v>
      </c>
      <c r="E190" s="1">
        <v>5</v>
      </c>
      <c r="F190" s="1">
        <v>6</v>
      </c>
      <c r="G190" s="1">
        <v>1976</v>
      </c>
      <c r="H190" s="1">
        <v>1304</v>
      </c>
      <c r="I190" s="1">
        <v>6</v>
      </c>
      <c r="J190" s="1">
        <v>2008</v>
      </c>
      <c r="K190" s="1">
        <v>115000</v>
      </c>
    </row>
    <row r="191" spans="1:11" x14ac:dyDescent="0.25">
      <c r="A191" s="5">
        <v>146</v>
      </c>
      <c r="B191" s="6">
        <v>160</v>
      </c>
      <c r="C191" s="6" t="s">
        <v>4</v>
      </c>
      <c r="D191" s="6">
        <v>2522</v>
      </c>
      <c r="E191" s="1">
        <v>6</v>
      </c>
      <c r="F191" s="1">
        <v>5</v>
      </c>
      <c r="G191" s="1">
        <v>2004</v>
      </c>
      <c r="H191" s="1">
        <v>1709</v>
      </c>
      <c r="I191" s="1">
        <v>4</v>
      </c>
      <c r="J191" s="1">
        <v>2006</v>
      </c>
      <c r="K191" s="1">
        <v>130000</v>
      </c>
    </row>
    <row r="192" spans="1:11" x14ac:dyDescent="0.25">
      <c r="A192" s="5">
        <v>1371</v>
      </c>
      <c r="B192" s="6">
        <v>50</v>
      </c>
      <c r="C192" s="6" t="s">
        <v>3</v>
      </c>
      <c r="D192" s="6">
        <v>5400</v>
      </c>
      <c r="E192" s="1">
        <v>4</v>
      </c>
      <c r="F192" s="1">
        <v>6</v>
      </c>
      <c r="G192" s="1">
        <v>1920</v>
      </c>
      <c r="H192" s="1">
        <v>1374</v>
      </c>
      <c r="I192" s="1">
        <v>10</v>
      </c>
      <c r="J192" s="1">
        <v>2009</v>
      </c>
      <c r="K192" s="1">
        <v>105000</v>
      </c>
    </row>
    <row r="193" spans="1:11" x14ac:dyDescent="0.25">
      <c r="A193" s="5">
        <v>792</v>
      </c>
      <c r="B193" s="6">
        <v>80</v>
      </c>
      <c r="C193" s="6" t="s">
        <v>3</v>
      </c>
      <c r="D193" s="6">
        <v>11333</v>
      </c>
      <c r="E193" s="1">
        <v>6</v>
      </c>
      <c r="F193" s="1">
        <v>5</v>
      </c>
      <c r="G193" s="1">
        <v>1976</v>
      </c>
      <c r="H193" s="1">
        <v>1062</v>
      </c>
      <c r="I193" s="1">
        <v>5</v>
      </c>
      <c r="J193" s="1">
        <v>2007</v>
      </c>
      <c r="K193" s="1">
        <v>146800</v>
      </c>
    </row>
    <row r="194" spans="1:11" x14ac:dyDescent="0.25">
      <c r="A194" s="5">
        <v>816</v>
      </c>
      <c r="B194" s="6">
        <v>20</v>
      </c>
      <c r="C194" s="6" t="s">
        <v>3</v>
      </c>
      <c r="D194" s="6">
        <v>12137</v>
      </c>
      <c r="E194" s="1">
        <v>7</v>
      </c>
      <c r="F194" s="1">
        <v>5</v>
      </c>
      <c r="G194" s="1">
        <v>1998</v>
      </c>
      <c r="H194" s="1">
        <v>1661</v>
      </c>
      <c r="I194" s="1">
        <v>5</v>
      </c>
      <c r="J194" s="1">
        <v>2010</v>
      </c>
      <c r="K194" s="1">
        <v>224900</v>
      </c>
    </row>
    <row r="195" spans="1:11" x14ac:dyDescent="0.25">
      <c r="A195" s="5">
        <v>290</v>
      </c>
      <c r="B195" s="6">
        <v>70</v>
      </c>
      <c r="C195" s="6" t="s">
        <v>3</v>
      </c>
      <c r="D195" s="6">
        <v>8730</v>
      </c>
      <c r="E195" s="1">
        <v>6</v>
      </c>
      <c r="F195" s="1">
        <v>7</v>
      </c>
      <c r="G195" s="1">
        <v>1915</v>
      </c>
      <c r="H195" s="1">
        <v>1396</v>
      </c>
      <c r="I195" s="1">
        <v>7</v>
      </c>
      <c r="J195" s="1">
        <v>2007</v>
      </c>
      <c r="K195" s="1">
        <v>153575</v>
      </c>
    </row>
    <row r="196" spans="1:11" x14ac:dyDescent="0.25">
      <c r="A196" s="5">
        <v>558</v>
      </c>
      <c r="B196" s="6">
        <v>50</v>
      </c>
      <c r="C196" s="6" t="s">
        <v>7</v>
      </c>
      <c r="D196" s="6">
        <v>11040</v>
      </c>
      <c r="E196" s="1">
        <v>4</v>
      </c>
      <c r="F196" s="1">
        <v>6</v>
      </c>
      <c r="G196" s="1">
        <v>1920</v>
      </c>
      <c r="H196" s="1">
        <v>1336</v>
      </c>
      <c r="I196" s="1">
        <v>9</v>
      </c>
      <c r="J196" s="1">
        <v>2006</v>
      </c>
      <c r="K196" s="1">
        <v>108000</v>
      </c>
    </row>
    <row r="197" spans="1:11" x14ac:dyDescent="0.25">
      <c r="A197" s="5">
        <v>1018</v>
      </c>
      <c r="B197" s="6">
        <v>120</v>
      </c>
      <c r="C197" s="6" t="s">
        <v>3</v>
      </c>
      <c r="D197" s="6">
        <v>5814</v>
      </c>
      <c r="E197" s="1">
        <v>8</v>
      </c>
      <c r="F197" s="1">
        <v>5</v>
      </c>
      <c r="G197" s="1">
        <v>1984</v>
      </c>
      <c r="H197" s="1">
        <v>1360</v>
      </c>
      <c r="I197" s="1">
        <v>8</v>
      </c>
      <c r="J197" s="1">
        <v>2009</v>
      </c>
      <c r="K197" s="1">
        <v>187500</v>
      </c>
    </row>
    <row r="198" spans="1:11" x14ac:dyDescent="0.25">
      <c r="A198" s="5">
        <v>1356</v>
      </c>
      <c r="B198" s="6">
        <v>80</v>
      </c>
      <c r="C198" s="6" t="s">
        <v>3</v>
      </c>
      <c r="D198" s="6">
        <v>10192</v>
      </c>
      <c r="E198" s="1">
        <v>7</v>
      </c>
      <c r="F198" s="1">
        <v>6</v>
      </c>
      <c r="G198" s="1">
        <v>1968</v>
      </c>
      <c r="H198" s="1">
        <v>1920</v>
      </c>
      <c r="I198" s="1">
        <v>9</v>
      </c>
      <c r="J198" s="1">
        <v>2006</v>
      </c>
      <c r="K198" s="1">
        <v>170000</v>
      </c>
    </row>
    <row r="199" spans="1:11" x14ac:dyDescent="0.25">
      <c r="A199" s="5">
        <v>1426</v>
      </c>
      <c r="B199" s="6">
        <v>20</v>
      </c>
      <c r="C199" s="6" t="s">
        <v>3</v>
      </c>
      <c r="D199" s="6">
        <v>10721</v>
      </c>
      <c r="E199" s="1">
        <v>6</v>
      </c>
      <c r="F199" s="1">
        <v>6</v>
      </c>
      <c r="G199" s="1">
        <v>1959</v>
      </c>
      <c r="H199" s="1">
        <v>1252</v>
      </c>
      <c r="I199" s="1">
        <v>10</v>
      </c>
      <c r="J199" s="1">
        <v>2008</v>
      </c>
      <c r="K199" s="1">
        <v>142000</v>
      </c>
    </row>
    <row r="200" spans="1:11" x14ac:dyDescent="0.25">
      <c r="A200" s="5">
        <v>204</v>
      </c>
      <c r="B200" s="6">
        <v>120</v>
      </c>
      <c r="C200" s="6" t="s">
        <v>4</v>
      </c>
      <c r="D200" s="6">
        <v>4438</v>
      </c>
      <c r="E200" s="1">
        <v>6</v>
      </c>
      <c r="F200" s="1">
        <v>5</v>
      </c>
      <c r="G200" s="1">
        <v>2004</v>
      </c>
      <c r="H200" s="1">
        <v>848</v>
      </c>
      <c r="I200" s="1">
        <v>1</v>
      </c>
      <c r="J200" s="1">
        <v>2008</v>
      </c>
      <c r="K200" s="1">
        <v>149000</v>
      </c>
    </row>
    <row r="201" spans="1:11" x14ac:dyDescent="0.25">
      <c r="A201" s="5">
        <v>566</v>
      </c>
      <c r="B201" s="6">
        <v>70</v>
      </c>
      <c r="C201" s="6" t="s">
        <v>3</v>
      </c>
      <c r="D201" s="6">
        <v>6858</v>
      </c>
      <c r="E201" s="1">
        <v>6</v>
      </c>
      <c r="F201" s="1">
        <v>4</v>
      </c>
      <c r="G201" s="1">
        <v>1915</v>
      </c>
      <c r="H201" s="1">
        <v>1647</v>
      </c>
      <c r="I201" s="1">
        <v>5</v>
      </c>
      <c r="J201" s="1">
        <v>2010</v>
      </c>
      <c r="K201" s="1">
        <v>128000</v>
      </c>
    </row>
    <row r="202" spans="1:11" x14ac:dyDescent="0.25">
      <c r="A202" s="5">
        <v>1076</v>
      </c>
      <c r="B202" s="6">
        <v>70</v>
      </c>
      <c r="C202" s="6" t="s">
        <v>3</v>
      </c>
      <c r="D202" s="6">
        <v>13125</v>
      </c>
      <c r="E202" s="1">
        <v>7</v>
      </c>
      <c r="F202" s="1">
        <v>6</v>
      </c>
      <c r="G202" s="1">
        <v>1940</v>
      </c>
      <c r="H202" s="1">
        <v>1740</v>
      </c>
      <c r="I202" s="1">
        <v>7</v>
      </c>
      <c r="J202" s="1">
        <v>2007</v>
      </c>
      <c r="K202" s="1">
        <v>219500</v>
      </c>
    </row>
    <row r="203" spans="1:11" x14ac:dyDescent="0.25">
      <c r="A203" s="5">
        <v>1334</v>
      </c>
      <c r="B203" s="6">
        <v>50</v>
      </c>
      <c r="C203" s="6" t="s">
        <v>4</v>
      </c>
      <c r="D203" s="6">
        <v>7200</v>
      </c>
      <c r="E203" s="1">
        <v>5</v>
      </c>
      <c r="F203" s="1">
        <v>6</v>
      </c>
      <c r="G203" s="1">
        <v>1938</v>
      </c>
      <c r="H203" s="1">
        <v>1360</v>
      </c>
      <c r="I203" s="1">
        <v>7</v>
      </c>
      <c r="J203" s="1">
        <v>2006</v>
      </c>
      <c r="K203" s="1">
        <v>125500</v>
      </c>
    </row>
    <row r="204" spans="1:11" x14ac:dyDescent="0.25">
      <c r="A204" s="5">
        <v>508</v>
      </c>
      <c r="B204" s="6">
        <v>20</v>
      </c>
      <c r="C204" s="6" t="s">
        <v>5</v>
      </c>
      <c r="D204" s="6">
        <v>7862</v>
      </c>
      <c r="E204" s="1">
        <v>6</v>
      </c>
      <c r="F204" s="1">
        <v>5</v>
      </c>
      <c r="G204" s="1">
        <v>2009</v>
      </c>
      <c r="H204" s="1">
        <v>1218</v>
      </c>
      <c r="I204" s="1">
        <v>9</v>
      </c>
      <c r="J204" s="1">
        <v>2009</v>
      </c>
      <c r="K204" s="1">
        <v>208300</v>
      </c>
    </row>
    <row r="205" spans="1:11" x14ac:dyDescent="0.25">
      <c r="A205" s="5">
        <v>1412</v>
      </c>
      <c r="B205" s="6">
        <v>50</v>
      </c>
      <c r="C205" s="6" t="s">
        <v>3</v>
      </c>
      <c r="D205" s="6">
        <v>9600</v>
      </c>
      <c r="E205" s="1">
        <v>6</v>
      </c>
      <c r="F205" s="1">
        <v>8</v>
      </c>
      <c r="G205" s="1">
        <v>1950</v>
      </c>
      <c r="H205" s="1">
        <v>1668</v>
      </c>
      <c r="I205" s="1">
        <v>9</v>
      </c>
      <c r="J205" s="1">
        <v>2009</v>
      </c>
      <c r="K205" s="1">
        <v>140000</v>
      </c>
    </row>
    <row r="206" spans="1:11" x14ac:dyDescent="0.25">
      <c r="A206" s="5">
        <v>1393</v>
      </c>
      <c r="B206" s="6">
        <v>85</v>
      </c>
      <c r="C206" s="6" t="s">
        <v>3</v>
      </c>
      <c r="D206" s="6">
        <v>7838</v>
      </c>
      <c r="E206" s="1">
        <v>5</v>
      </c>
      <c r="F206" s="1">
        <v>5</v>
      </c>
      <c r="G206" s="1">
        <v>1967</v>
      </c>
      <c r="H206" s="1">
        <v>900</v>
      </c>
      <c r="I206" s="1">
        <v>12</v>
      </c>
      <c r="J206" s="1">
        <v>2006</v>
      </c>
      <c r="K206" s="1">
        <v>123000</v>
      </c>
    </row>
    <row r="207" spans="1:11" x14ac:dyDescent="0.25">
      <c r="A207" s="5">
        <v>665</v>
      </c>
      <c r="B207" s="6">
        <v>20</v>
      </c>
      <c r="C207" s="6" t="s">
        <v>3</v>
      </c>
      <c r="D207" s="6">
        <v>20896</v>
      </c>
      <c r="E207" s="1">
        <v>8</v>
      </c>
      <c r="F207" s="1">
        <v>5</v>
      </c>
      <c r="G207" s="1">
        <v>2005</v>
      </c>
      <c r="H207" s="1">
        <v>2097</v>
      </c>
      <c r="I207" s="1">
        <v>1</v>
      </c>
      <c r="J207" s="1">
        <v>2006</v>
      </c>
      <c r="K207" s="1">
        <v>423000</v>
      </c>
    </row>
    <row r="208" spans="1:11" x14ac:dyDescent="0.25">
      <c r="A208" s="5">
        <v>572</v>
      </c>
      <c r="B208" s="6">
        <v>20</v>
      </c>
      <c r="C208" s="6" t="s">
        <v>3</v>
      </c>
      <c r="D208" s="6">
        <v>7332</v>
      </c>
      <c r="E208" s="1">
        <v>6</v>
      </c>
      <c r="F208" s="1">
        <v>6</v>
      </c>
      <c r="G208" s="1">
        <v>1959</v>
      </c>
      <c r="H208" s="1">
        <v>864</v>
      </c>
      <c r="I208" s="1">
        <v>10</v>
      </c>
      <c r="J208" s="1">
        <v>2006</v>
      </c>
      <c r="K208" s="1">
        <v>120000</v>
      </c>
    </row>
    <row r="209" spans="1:11" x14ac:dyDescent="0.25">
      <c r="A209" s="5">
        <v>153</v>
      </c>
      <c r="B209" s="6">
        <v>60</v>
      </c>
      <c r="C209" s="6" t="s">
        <v>3</v>
      </c>
      <c r="D209" s="6">
        <v>14803</v>
      </c>
      <c r="E209" s="1">
        <v>6</v>
      </c>
      <c r="F209" s="1">
        <v>5</v>
      </c>
      <c r="G209" s="1">
        <v>1971</v>
      </c>
      <c r="H209" s="1">
        <v>1993</v>
      </c>
      <c r="I209" s="1">
        <v>6</v>
      </c>
      <c r="J209" s="1">
        <v>2006</v>
      </c>
      <c r="K209" s="1">
        <v>190000</v>
      </c>
    </row>
    <row r="210" spans="1:11" x14ac:dyDescent="0.25">
      <c r="A210" s="5">
        <v>1028</v>
      </c>
      <c r="B210" s="6">
        <v>20</v>
      </c>
      <c r="C210" s="6" t="s">
        <v>3</v>
      </c>
      <c r="D210" s="6">
        <v>9520</v>
      </c>
      <c r="E210" s="1">
        <v>8</v>
      </c>
      <c r="F210" s="1">
        <v>5</v>
      </c>
      <c r="G210" s="1">
        <v>2007</v>
      </c>
      <c r="H210" s="1">
        <v>1646</v>
      </c>
      <c r="I210" s="1">
        <v>4</v>
      </c>
      <c r="J210" s="1">
        <v>2008</v>
      </c>
      <c r="K210" s="1">
        <v>293077</v>
      </c>
    </row>
    <row r="211" spans="1:11" x14ac:dyDescent="0.25">
      <c r="A211" s="5">
        <v>171</v>
      </c>
      <c r="B211" s="1">
        <v>50</v>
      </c>
      <c r="C211" s="6" t="s">
        <v>4</v>
      </c>
      <c r="D211" s="6">
        <v>12358</v>
      </c>
      <c r="E211" s="1">
        <v>5</v>
      </c>
      <c r="F211" s="1">
        <v>6</v>
      </c>
      <c r="G211" s="1">
        <v>1941</v>
      </c>
      <c r="H211" s="1">
        <v>1382</v>
      </c>
      <c r="I211" s="1">
        <v>5</v>
      </c>
      <c r="J211" s="1">
        <v>2007</v>
      </c>
      <c r="K211" s="1">
        <v>128500</v>
      </c>
    </row>
    <row r="212" spans="1:11" x14ac:dyDescent="0.25">
      <c r="A212" s="5">
        <v>372</v>
      </c>
      <c r="B212" s="6">
        <v>50</v>
      </c>
      <c r="C212" s="6" t="s">
        <v>3</v>
      </c>
      <c r="D212" s="6">
        <v>17120</v>
      </c>
      <c r="E212" s="1">
        <v>4</v>
      </c>
      <c r="F212" s="1">
        <v>4</v>
      </c>
      <c r="G212" s="1">
        <v>1959</v>
      </c>
      <c r="H212" s="1">
        <v>1588</v>
      </c>
      <c r="I212" s="1">
        <v>7</v>
      </c>
      <c r="J212" s="1">
        <v>2008</v>
      </c>
      <c r="K212" s="1">
        <v>134432</v>
      </c>
    </row>
    <row r="213" spans="1:11" x14ac:dyDescent="0.25">
      <c r="A213" s="5">
        <v>1357</v>
      </c>
      <c r="B213" s="6">
        <v>20</v>
      </c>
      <c r="C213" s="6" t="s">
        <v>3</v>
      </c>
      <c r="D213" s="6">
        <v>9477</v>
      </c>
      <c r="E213" s="1">
        <v>5</v>
      </c>
      <c r="F213" s="1">
        <v>5</v>
      </c>
      <c r="G213" s="1">
        <v>1966</v>
      </c>
      <c r="H213" s="1">
        <v>892</v>
      </c>
      <c r="I213" s="1">
        <v>10</v>
      </c>
      <c r="J213" s="1">
        <v>2008</v>
      </c>
      <c r="K213" s="1">
        <v>110000</v>
      </c>
    </row>
    <row r="214" spans="1:11" x14ac:dyDescent="0.25">
      <c r="A214" s="5">
        <v>38</v>
      </c>
      <c r="B214" s="1">
        <v>20</v>
      </c>
      <c r="C214" s="6" t="s">
        <v>3</v>
      </c>
      <c r="D214" s="6">
        <v>8532</v>
      </c>
      <c r="E214" s="1">
        <v>5</v>
      </c>
      <c r="F214" s="1">
        <v>6</v>
      </c>
      <c r="G214" s="1">
        <v>1954</v>
      </c>
      <c r="H214" s="1">
        <v>1297</v>
      </c>
      <c r="I214" s="1">
        <v>10</v>
      </c>
      <c r="J214" s="1">
        <v>2009</v>
      </c>
      <c r="K214" s="1">
        <v>153000</v>
      </c>
    </row>
    <row r="215" spans="1:11" x14ac:dyDescent="0.25">
      <c r="A215" s="5">
        <v>1424</v>
      </c>
      <c r="B215" s="6">
        <v>80</v>
      </c>
      <c r="C215" s="6" t="s">
        <v>3</v>
      </c>
      <c r="D215" s="6">
        <v>19690</v>
      </c>
      <c r="E215" s="1">
        <v>6</v>
      </c>
      <c r="F215" s="1">
        <v>7</v>
      </c>
      <c r="G215" s="1">
        <v>1966</v>
      </c>
      <c r="H215" s="1">
        <v>2201</v>
      </c>
      <c r="I215" s="1">
        <v>8</v>
      </c>
      <c r="J215" s="1">
        <v>2006</v>
      </c>
      <c r="K215" s="1">
        <v>274970</v>
      </c>
    </row>
    <row r="216" spans="1:11" x14ac:dyDescent="0.25">
      <c r="A216" s="5">
        <v>613</v>
      </c>
      <c r="B216" s="6">
        <v>60</v>
      </c>
      <c r="C216" s="6" t="s">
        <v>3</v>
      </c>
      <c r="D216" s="6">
        <v>11885</v>
      </c>
      <c r="E216" s="1">
        <v>8</v>
      </c>
      <c r="F216" s="1">
        <v>5</v>
      </c>
      <c r="G216" s="1">
        <v>2001</v>
      </c>
      <c r="H216" s="1">
        <v>1872</v>
      </c>
      <c r="I216" s="1">
        <v>11</v>
      </c>
      <c r="J216" s="1">
        <v>2009</v>
      </c>
      <c r="K216" s="1">
        <v>261500</v>
      </c>
    </row>
    <row r="217" spans="1:11" x14ac:dyDescent="0.25">
      <c r="A217" s="5">
        <v>201</v>
      </c>
      <c r="B217" s="6">
        <v>20</v>
      </c>
      <c r="C217" s="6" t="s">
        <v>4</v>
      </c>
      <c r="D217" s="6">
        <v>8546</v>
      </c>
      <c r="E217" s="1">
        <v>4</v>
      </c>
      <c r="F217" s="1">
        <v>5</v>
      </c>
      <c r="G217" s="1">
        <v>2003</v>
      </c>
      <c r="H217" s="1">
        <v>1121</v>
      </c>
      <c r="I217" s="1">
        <v>3</v>
      </c>
      <c r="J217" s="1">
        <v>2010</v>
      </c>
      <c r="K217" s="1">
        <v>140000</v>
      </c>
    </row>
    <row r="218" spans="1:11" x14ac:dyDescent="0.25">
      <c r="A218" s="5">
        <v>449</v>
      </c>
      <c r="B218" s="6">
        <v>50</v>
      </c>
      <c r="C218" s="6" t="s">
        <v>4</v>
      </c>
      <c r="D218" s="6">
        <v>8600</v>
      </c>
      <c r="E218" s="1">
        <v>6</v>
      </c>
      <c r="F218" s="1">
        <v>6</v>
      </c>
      <c r="G218" s="1">
        <v>1937</v>
      </c>
      <c r="H218" s="1">
        <v>1376</v>
      </c>
      <c r="I218" s="1">
        <v>6</v>
      </c>
      <c r="J218" s="1">
        <v>2006</v>
      </c>
      <c r="K218" s="1">
        <v>119500</v>
      </c>
    </row>
    <row r="219" spans="1:11" x14ac:dyDescent="0.25">
      <c r="A219" s="5">
        <v>1332</v>
      </c>
      <c r="B219" s="6">
        <v>80</v>
      </c>
      <c r="C219" s="6" t="s">
        <v>3</v>
      </c>
      <c r="D219" s="6">
        <v>10780</v>
      </c>
      <c r="E219" s="1">
        <v>5</v>
      </c>
      <c r="F219" s="1">
        <v>5</v>
      </c>
      <c r="G219" s="1">
        <v>1976</v>
      </c>
      <c r="H219" s="1">
        <v>954</v>
      </c>
      <c r="I219" s="1">
        <v>7</v>
      </c>
      <c r="J219" s="1">
        <v>2006</v>
      </c>
      <c r="K219" s="1">
        <v>132500</v>
      </c>
    </row>
    <row r="220" spans="1:11" x14ac:dyDescent="0.25">
      <c r="A220" s="5">
        <v>271</v>
      </c>
      <c r="B220" s="6">
        <v>60</v>
      </c>
      <c r="C220" s="6" t="s">
        <v>5</v>
      </c>
      <c r="D220" s="6">
        <v>10728</v>
      </c>
      <c r="E220" s="1">
        <v>8</v>
      </c>
      <c r="F220" s="1">
        <v>5</v>
      </c>
      <c r="G220" s="1">
        <v>2006</v>
      </c>
      <c r="H220" s="1">
        <v>1939</v>
      </c>
      <c r="I220" s="1">
        <v>8</v>
      </c>
      <c r="J220" s="1">
        <v>2006</v>
      </c>
      <c r="K220" s="1">
        <v>266000</v>
      </c>
    </row>
    <row r="221" spans="1:11" x14ac:dyDescent="0.25">
      <c r="A221" s="5">
        <v>86</v>
      </c>
      <c r="B221" s="6">
        <v>60</v>
      </c>
      <c r="C221" s="6" t="s">
        <v>3</v>
      </c>
      <c r="D221" s="6">
        <v>16059</v>
      </c>
      <c r="E221" s="1">
        <v>8</v>
      </c>
      <c r="F221" s="1">
        <v>5</v>
      </c>
      <c r="G221" s="1">
        <v>1991</v>
      </c>
      <c r="H221" s="1">
        <v>2417</v>
      </c>
      <c r="I221" s="1">
        <v>4</v>
      </c>
      <c r="J221" s="1">
        <v>2006</v>
      </c>
      <c r="K221" s="1">
        <v>260000</v>
      </c>
    </row>
    <row r="222" spans="1:11" x14ac:dyDescent="0.25">
      <c r="A222" s="5">
        <v>1431</v>
      </c>
      <c r="B222" s="6">
        <v>60</v>
      </c>
      <c r="C222" s="6" t="s">
        <v>3</v>
      </c>
      <c r="D222" s="6">
        <v>21930</v>
      </c>
      <c r="E222" s="1">
        <v>5</v>
      </c>
      <c r="F222" s="1">
        <v>5</v>
      </c>
      <c r="G222" s="1">
        <v>2005</v>
      </c>
      <c r="H222" s="1">
        <v>1838</v>
      </c>
      <c r="I222" s="1">
        <v>7</v>
      </c>
      <c r="J222" s="1">
        <v>2006</v>
      </c>
      <c r="K222" s="1">
        <v>192140</v>
      </c>
    </row>
    <row r="223" spans="1:11" x14ac:dyDescent="0.25">
      <c r="A223" s="5">
        <v>157</v>
      </c>
      <c r="B223" s="6">
        <v>20</v>
      </c>
      <c r="C223" s="6" t="s">
        <v>3</v>
      </c>
      <c r="D223" s="6">
        <v>7200</v>
      </c>
      <c r="E223" s="1">
        <v>5</v>
      </c>
      <c r="F223" s="1">
        <v>7</v>
      </c>
      <c r="G223" s="1">
        <v>1950</v>
      </c>
      <c r="H223" s="1">
        <v>1040</v>
      </c>
      <c r="I223" s="1">
        <v>6</v>
      </c>
      <c r="J223" s="1">
        <v>2006</v>
      </c>
      <c r="K223" s="1">
        <v>109500</v>
      </c>
    </row>
    <row r="224" spans="1:11" x14ac:dyDescent="0.25">
      <c r="A224" s="5">
        <v>730</v>
      </c>
      <c r="B224" s="6">
        <v>30</v>
      </c>
      <c r="C224" s="6" t="s">
        <v>4</v>
      </c>
      <c r="D224" s="6">
        <v>6240</v>
      </c>
      <c r="E224" s="1">
        <v>4</v>
      </c>
      <c r="F224" s="1">
        <v>5</v>
      </c>
      <c r="G224" s="1">
        <v>1925</v>
      </c>
      <c r="H224" s="1">
        <v>1208</v>
      </c>
      <c r="I224" s="1">
        <v>1</v>
      </c>
      <c r="J224" s="1">
        <v>2009</v>
      </c>
      <c r="K224" s="1">
        <v>103000</v>
      </c>
    </row>
    <row r="225" spans="1:11" x14ac:dyDescent="0.25">
      <c r="A225" s="5">
        <v>344</v>
      </c>
      <c r="B225" s="6">
        <v>120</v>
      </c>
      <c r="C225" s="6" t="s">
        <v>3</v>
      </c>
      <c r="D225" s="6">
        <v>8849</v>
      </c>
      <c r="E225" s="1">
        <v>9</v>
      </c>
      <c r="F225" s="1">
        <v>5</v>
      </c>
      <c r="G225" s="1">
        <v>2005</v>
      </c>
      <c r="H225" s="1">
        <v>1684</v>
      </c>
      <c r="I225" s="1">
        <v>7</v>
      </c>
      <c r="J225" s="1">
        <v>2008</v>
      </c>
      <c r="K225" s="1">
        <v>266000</v>
      </c>
    </row>
    <row r="226" spans="1:11" x14ac:dyDescent="0.25">
      <c r="A226" s="5">
        <v>1110</v>
      </c>
      <c r="B226" s="6">
        <v>20</v>
      </c>
      <c r="C226" s="6" t="s">
        <v>3</v>
      </c>
      <c r="D226" s="6">
        <v>11362</v>
      </c>
      <c r="E226" s="1">
        <v>8</v>
      </c>
      <c r="F226" s="1">
        <v>5</v>
      </c>
      <c r="G226" s="1">
        <v>2004</v>
      </c>
      <c r="H226" s="1">
        <v>1836</v>
      </c>
      <c r="I226" s="1">
        <v>3</v>
      </c>
      <c r="J226" s="1">
        <v>2009</v>
      </c>
      <c r="K226" s="1">
        <v>280000</v>
      </c>
    </row>
    <row r="227" spans="1:11" x14ac:dyDescent="0.25">
      <c r="A227" s="5">
        <v>1163</v>
      </c>
      <c r="B227" s="1">
        <v>20</v>
      </c>
      <c r="C227" s="6" t="s">
        <v>3</v>
      </c>
      <c r="D227" s="6">
        <v>8724</v>
      </c>
      <c r="E227" s="1">
        <v>5</v>
      </c>
      <c r="F227" s="1">
        <v>5</v>
      </c>
      <c r="G227" s="1">
        <v>1968</v>
      </c>
      <c r="H227" s="1">
        <v>894</v>
      </c>
      <c r="I227" s="1">
        <v>5</v>
      </c>
      <c r="J227" s="1">
        <v>2007</v>
      </c>
      <c r="K227" s="1">
        <v>129000</v>
      </c>
    </row>
    <row r="228" spans="1:11" x14ac:dyDescent="0.25">
      <c r="A228" s="5">
        <v>17</v>
      </c>
      <c r="B228" s="6">
        <v>20</v>
      </c>
      <c r="C228" s="6" t="s">
        <v>3</v>
      </c>
      <c r="D228" s="6">
        <v>11241</v>
      </c>
      <c r="E228" s="1">
        <v>6</v>
      </c>
      <c r="F228" s="1">
        <v>7</v>
      </c>
      <c r="G228" s="1">
        <v>1970</v>
      </c>
      <c r="H228" s="1">
        <v>1004</v>
      </c>
      <c r="I228" s="1">
        <v>3</v>
      </c>
      <c r="J228" s="1">
        <v>2010</v>
      </c>
      <c r="K228" s="1">
        <v>149000</v>
      </c>
    </row>
    <row r="229" spans="1:11" x14ac:dyDescent="0.25">
      <c r="A229" s="5">
        <v>76</v>
      </c>
      <c r="B229" s="6">
        <v>180</v>
      </c>
      <c r="C229" s="6" t="s">
        <v>4</v>
      </c>
      <c r="D229" s="6">
        <v>1596</v>
      </c>
      <c r="E229" s="1">
        <v>4</v>
      </c>
      <c r="F229" s="1">
        <v>5</v>
      </c>
      <c r="G229" s="1">
        <v>1973</v>
      </c>
      <c r="H229" s="1">
        <v>988</v>
      </c>
      <c r="I229" s="1">
        <v>11</v>
      </c>
      <c r="J229" s="1">
        <v>2009</v>
      </c>
      <c r="K229" s="1">
        <v>91000</v>
      </c>
    </row>
    <row r="230" spans="1:11" x14ac:dyDescent="0.25">
      <c r="A230" s="5">
        <v>1312</v>
      </c>
      <c r="B230" s="6">
        <v>20</v>
      </c>
      <c r="C230" s="6" t="s">
        <v>3</v>
      </c>
      <c r="D230" s="6">
        <v>8814</v>
      </c>
      <c r="E230" s="1">
        <v>7</v>
      </c>
      <c r="F230" s="1">
        <v>5</v>
      </c>
      <c r="G230" s="1">
        <v>2005</v>
      </c>
      <c r="H230" s="1">
        <v>1274</v>
      </c>
      <c r="I230" s="1">
        <v>1</v>
      </c>
      <c r="J230" s="1">
        <v>2007</v>
      </c>
      <c r="K230" s="1">
        <v>203000</v>
      </c>
    </row>
    <row r="231" spans="1:11" x14ac:dyDescent="0.25">
      <c r="A231" s="5">
        <v>1246</v>
      </c>
      <c r="B231" s="6">
        <v>80</v>
      </c>
      <c r="C231" s="6" t="s">
        <v>3</v>
      </c>
      <c r="D231" s="6">
        <v>12090</v>
      </c>
      <c r="E231" s="1">
        <v>6</v>
      </c>
      <c r="F231" s="1">
        <v>7</v>
      </c>
      <c r="G231" s="1">
        <v>1984</v>
      </c>
      <c r="H231" s="1">
        <v>1868</v>
      </c>
      <c r="I231" s="1">
        <v>1</v>
      </c>
      <c r="J231" s="1">
        <v>2007</v>
      </c>
      <c r="K231" s="1">
        <v>178000</v>
      </c>
    </row>
    <row r="232" spans="1:11" x14ac:dyDescent="0.25">
      <c r="A232" s="5">
        <v>97</v>
      </c>
      <c r="B232" s="6">
        <v>20</v>
      </c>
      <c r="C232" s="6" t="s">
        <v>3</v>
      </c>
      <c r="D232" s="6">
        <v>10264</v>
      </c>
      <c r="E232" s="1">
        <v>7</v>
      </c>
      <c r="F232" s="1">
        <v>5</v>
      </c>
      <c r="G232" s="1">
        <v>1999</v>
      </c>
      <c r="H232" s="1">
        <v>1588</v>
      </c>
      <c r="I232" s="1">
        <v>8</v>
      </c>
      <c r="J232" s="1">
        <v>2006</v>
      </c>
      <c r="K232" s="1">
        <v>214000</v>
      </c>
    </row>
    <row r="233" spans="1:11" x14ac:dyDescent="0.25">
      <c r="A233" s="5">
        <v>605</v>
      </c>
      <c r="B233" s="6">
        <v>20</v>
      </c>
      <c r="C233" s="6" t="s">
        <v>3</v>
      </c>
      <c r="D233" s="6">
        <v>12803</v>
      </c>
      <c r="E233" s="1">
        <v>7</v>
      </c>
      <c r="F233" s="1">
        <v>5</v>
      </c>
      <c r="G233" s="1">
        <v>2002</v>
      </c>
      <c r="H233" s="1">
        <v>1494</v>
      </c>
      <c r="I233" s="1">
        <v>9</v>
      </c>
      <c r="J233" s="1">
        <v>2008</v>
      </c>
      <c r="K233" s="1">
        <v>221000</v>
      </c>
    </row>
    <row r="234" spans="1:11" x14ac:dyDescent="0.25">
      <c r="A234" s="5">
        <v>180</v>
      </c>
      <c r="B234" s="6">
        <v>30</v>
      </c>
      <c r="C234" s="6" t="s">
        <v>4</v>
      </c>
      <c r="D234" s="6">
        <v>8520</v>
      </c>
      <c r="E234" s="1">
        <v>5</v>
      </c>
      <c r="F234" s="1">
        <v>6</v>
      </c>
      <c r="G234" s="1">
        <v>1923</v>
      </c>
      <c r="H234" s="1">
        <v>968</v>
      </c>
      <c r="I234" s="1">
        <v>7</v>
      </c>
      <c r="J234" s="1">
        <v>2007</v>
      </c>
      <c r="K234" s="1">
        <v>100000</v>
      </c>
    </row>
    <row r="235" spans="1:11" x14ac:dyDescent="0.25">
      <c r="A235" s="5">
        <v>1052</v>
      </c>
      <c r="B235" s="6">
        <v>20</v>
      </c>
      <c r="C235" s="6" t="s">
        <v>3</v>
      </c>
      <c r="D235" s="6">
        <v>11175</v>
      </c>
      <c r="E235" s="1">
        <v>7</v>
      </c>
      <c r="F235" s="1">
        <v>5</v>
      </c>
      <c r="G235" s="1">
        <v>2007</v>
      </c>
      <c r="H235" s="1">
        <v>1316</v>
      </c>
      <c r="I235" s="1">
        <v>10</v>
      </c>
      <c r="J235" s="1">
        <v>2007</v>
      </c>
      <c r="K235" s="1">
        <v>200141</v>
      </c>
    </row>
    <row r="236" spans="1:11" x14ac:dyDescent="0.25">
      <c r="A236" s="5">
        <v>1194</v>
      </c>
      <c r="B236" s="6">
        <v>120</v>
      </c>
      <c r="C236" s="6" t="s">
        <v>4</v>
      </c>
      <c r="D236" s="6">
        <v>4500</v>
      </c>
      <c r="E236" s="1">
        <v>6</v>
      </c>
      <c r="F236" s="1">
        <v>5</v>
      </c>
      <c r="G236" s="1">
        <v>1999</v>
      </c>
      <c r="H236" s="1">
        <v>1224</v>
      </c>
      <c r="I236" s="1">
        <v>6</v>
      </c>
      <c r="J236" s="1">
        <v>2009</v>
      </c>
      <c r="K236" s="1">
        <v>165000</v>
      </c>
    </row>
    <row r="237" spans="1:11" x14ac:dyDescent="0.25">
      <c r="A237" s="5">
        <v>2</v>
      </c>
      <c r="B237" s="6">
        <v>20</v>
      </c>
      <c r="C237" s="6" t="s">
        <v>3</v>
      </c>
      <c r="D237" s="6">
        <v>9600</v>
      </c>
      <c r="E237" s="1">
        <v>6</v>
      </c>
      <c r="F237" s="1">
        <v>8</v>
      </c>
      <c r="G237" s="1">
        <v>1976</v>
      </c>
      <c r="H237" s="1">
        <v>1262</v>
      </c>
      <c r="I237" s="1">
        <v>5</v>
      </c>
      <c r="J237" s="1">
        <v>2007</v>
      </c>
      <c r="K237" s="1">
        <v>181500</v>
      </c>
    </row>
    <row r="238" spans="1:11" x14ac:dyDescent="0.25">
      <c r="A238" s="5">
        <v>1216</v>
      </c>
      <c r="B238" s="6">
        <v>20</v>
      </c>
      <c r="C238" s="6" t="s">
        <v>3</v>
      </c>
      <c r="D238" s="6">
        <v>7094</v>
      </c>
      <c r="E238" s="1">
        <v>5</v>
      </c>
      <c r="F238" s="1">
        <v>5</v>
      </c>
      <c r="G238" s="1">
        <v>1966</v>
      </c>
      <c r="H238" s="1">
        <v>894</v>
      </c>
      <c r="I238" s="1">
        <v>5</v>
      </c>
      <c r="J238" s="1">
        <v>2007</v>
      </c>
      <c r="K238" s="1">
        <v>125000</v>
      </c>
    </row>
    <row r="239" spans="1:11" x14ac:dyDescent="0.25">
      <c r="A239" s="5">
        <v>268</v>
      </c>
      <c r="B239" s="6">
        <v>75</v>
      </c>
      <c r="C239" s="6" t="s">
        <v>3</v>
      </c>
      <c r="D239" s="6">
        <v>8400</v>
      </c>
      <c r="E239" s="1">
        <v>5</v>
      </c>
      <c r="F239" s="1">
        <v>8</v>
      </c>
      <c r="G239" s="1">
        <v>1939</v>
      </c>
      <c r="H239" s="1">
        <v>2192</v>
      </c>
      <c r="I239" s="1">
        <v>7</v>
      </c>
      <c r="J239" s="1">
        <v>2008</v>
      </c>
      <c r="K239" s="1">
        <v>179500</v>
      </c>
    </row>
    <row r="240" spans="1:11" x14ac:dyDescent="0.25">
      <c r="A240" s="5">
        <v>1291</v>
      </c>
      <c r="B240" s="1">
        <v>80</v>
      </c>
      <c r="C240" s="6" t="s">
        <v>3</v>
      </c>
      <c r="D240" s="6">
        <v>14112</v>
      </c>
      <c r="E240" s="1">
        <v>5</v>
      </c>
      <c r="F240" s="1">
        <v>7</v>
      </c>
      <c r="G240" s="1">
        <v>1964</v>
      </c>
      <c r="H240" s="1">
        <v>1152</v>
      </c>
      <c r="I240" s="1">
        <v>4</v>
      </c>
      <c r="J240" s="1">
        <v>2010</v>
      </c>
      <c r="K240" s="1">
        <v>180500</v>
      </c>
    </row>
    <row r="241" spans="1:11" x14ac:dyDescent="0.25">
      <c r="A241" s="5">
        <v>689</v>
      </c>
      <c r="B241" s="6">
        <v>20</v>
      </c>
      <c r="C241" s="6" t="s">
        <v>3</v>
      </c>
      <c r="D241" s="6">
        <v>8089</v>
      </c>
      <c r="E241" s="1">
        <v>8</v>
      </c>
      <c r="F241" s="1">
        <v>6</v>
      </c>
      <c r="G241" s="1">
        <v>2007</v>
      </c>
      <c r="H241" s="1">
        <v>1419</v>
      </c>
      <c r="I241" s="1">
        <v>10</v>
      </c>
      <c r="J241" s="1">
        <v>2007</v>
      </c>
      <c r="K241" s="1">
        <v>392000</v>
      </c>
    </row>
    <row r="242" spans="1:11" x14ac:dyDescent="0.25">
      <c r="A242" s="5">
        <v>573</v>
      </c>
      <c r="B242" s="6">
        <v>60</v>
      </c>
      <c r="C242" s="6" t="s">
        <v>3</v>
      </c>
      <c r="D242" s="6">
        <v>13159</v>
      </c>
      <c r="E242" s="1">
        <v>7</v>
      </c>
      <c r="F242" s="1">
        <v>5</v>
      </c>
      <c r="G242" s="1">
        <v>2009</v>
      </c>
      <c r="H242" s="1">
        <v>1692</v>
      </c>
      <c r="I242" s="1">
        <v>7</v>
      </c>
      <c r="J242" s="1">
        <v>2009</v>
      </c>
      <c r="K242" s="1">
        <v>224500</v>
      </c>
    </row>
    <row r="243" spans="1:11" x14ac:dyDescent="0.25">
      <c r="A243" s="5">
        <v>878</v>
      </c>
      <c r="B243" s="6">
        <v>60</v>
      </c>
      <c r="C243" s="6" t="s">
        <v>3</v>
      </c>
      <c r="D243" s="6">
        <v>8834</v>
      </c>
      <c r="E243" s="1">
        <v>9</v>
      </c>
      <c r="F243" s="1">
        <v>5</v>
      </c>
      <c r="G243" s="1">
        <v>2004</v>
      </c>
      <c r="H243" s="1">
        <v>2224</v>
      </c>
      <c r="I243" s="1">
        <v>6</v>
      </c>
      <c r="J243" s="1">
        <v>2009</v>
      </c>
      <c r="K243" s="1">
        <v>350000</v>
      </c>
    </row>
    <row r="244" spans="1:11" x14ac:dyDescent="0.25">
      <c r="A244" s="5">
        <v>243</v>
      </c>
      <c r="B244" s="6">
        <v>50</v>
      </c>
      <c r="C244" s="6" t="s">
        <v>4</v>
      </c>
      <c r="D244" s="6">
        <v>5000</v>
      </c>
      <c r="E244" s="1">
        <v>5</v>
      </c>
      <c r="F244" s="1">
        <v>4</v>
      </c>
      <c r="G244" s="1">
        <v>1900</v>
      </c>
      <c r="H244" s="1">
        <v>1440</v>
      </c>
      <c r="I244" s="1">
        <v>4</v>
      </c>
      <c r="J244" s="1">
        <v>2006</v>
      </c>
      <c r="K244" s="1">
        <v>79000</v>
      </c>
    </row>
    <row r="245" spans="1:11" x14ac:dyDescent="0.25">
      <c r="A245" s="5">
        <v>1274</v>
      </c>
      <c r="B245" s="6">
        <v>80</v>
      </c>
      <c r="C245" s="6" t="s">
        <v>3</v>
      </c>
      <c r="D245" s="6">
        <v>11512</v>
      </c>
      <c r="E245" s="1">
        <v>6</v>
      </c>
      <c r="F245" s="1">
        <v>7</v>
      </c>
      <c r="G245" s="1">
        <v>1959</v>
      </c>
      <c r="H245" s="1">
        <v>1357</v>
      </c>
      <c r="I245" s="1">
        <v>5</v>
      </c>
      <c r="J245" s="1">
        <v>2008</v>
      </c>
      <c r="K245" s="1">
        <v>177000</v>
      </c>
    </row>
    <row r="246" spans="1:11" x14ac:dyDescent="0.25">
      <c r="A246" s="5">
        <v>1137</v>
      </c>
      <c r="B246" s="1">
        <v>50</v>
      </c>
      <c r="C246" s="6" t="s">
        <v>3</v>
      </c>
      <c r="D246" s="6">
        <v>9600</v>
      </c>
      <c r="E246" s="1">
        <v>6</v>
      </c>
      <c r="F246" s="1">
        <v>5</v>
      </c>
      <c r="G246" s="1">
        <v>1950</v>
      </c>
      <c r="H246" s="1">
        <v>1252</v>
      </c>
      <c r="I246" s="1">
        <v>4</v>
      </c>
      <c r="J246" s="1">
        <v>2008</v>
      </c>
      <c r="K246" s="1">
        <v>119000</v>
      </c>
    </row>
    <row r="247" spans="1:11" x14ac:dyDescent="0.25">
      <c r="A247" s="5">
        <v>1321</v>
      </c>
      <c r="B247" s="6">
        <v>20</v>
      </c>
      <c r="C247" s="6" t="s">
        <v>3</v>
      </c>
      <c r="D247" s="6">
        <v>8400</v>
      </c>
      <c r="E247" s="1">
        <v>6</v>
      </c>
      <c r="F247" s="1">
        <v>3</v>
      </c>
      <c r="G247" s="1">
        <v>1957</v>
      </c>
      <c r="H247" s="1">
        <v>1478</v>
      </c>
      <c r="I247" s="1">
        <v>6</v>
      </c>
      <c r="J247" s="1">
        <v>2009</v>
      </c>
      <c r="K247" s="1">
        <v>156500</v>
      </c>
    </row>
    <row r="248" spans="1:11" x14ac:dyDescent="0.25">
      <c r="A248" s="5">
        <v>1202</v>
      </c>
      <c r="B248" s="6">
        <v>60</v>
      </c>
      <c r="C248" s="6" t="s">
        <v>3</v>
      </c>
      <c r="D248" s="6">
        <v>10400</v>
      </c>
      <c r="E248" s="1">
        <v>7</v>
      </c>
      <c r="F248" s="1">
        <v>5</v>
      </c>
      <c r="G248" s="1">
        <v>1998</v>
      </c>
      <c r="H248" s="1">
        <v>1779</v>
      </c>
      <c r="I248" s="1">
        <v>3</v>
      </c>
      <c r="J248" s="1">
        <v>2009</v>
      </c>
      <c r="K248" s="1">
        <v>197900</v>
      </c>
    </row>
    <row r="249" spans="1:11" x14ac:dyDescent="0.25">
      <c r="A249" s="5">
        <v>686</v>
      </c>
      <c r="B249" s="6">
        <v>160</v>
      </c>
      <c r="C249" s="6" t="s">
        <v>3</v>
      </c>
      <c r="D249" s="6">
        <v>5062</v>
      </c>
      <c r="E249" s="1">
        <v>7</v>
      </c>
      <c r="F249" s="1">
        <v>5</v>
      </c>
      <c r="G249" s="1">
        <v>1984</v>
      </c>
      <c r="H249" s="1">
        <v>2090</v>
      </c>
      <c r="I249" s="1">
        <v>9</v>
      </c>
      <c r="J249" s="1">
        <v>2007</v>
      </c>
      <c r="K249" s="1">
        <v>207500</v>
      </c>
    </row>
    <row r="250" spans="1:11" x14ac:dyDescent="0.25">
      <c r="A250" s="5">
        <v>988</v>
      </c>
      <c r="B250" s="1">
        <v>20</v>
      </c>
      <c r="C250" s="6" t="s">
        <v>3</v>
      </c>
      <c r="D250" s="6">
        <v>10159</v>
      </c>
      <c r="E250" s="1">
        <v>9</v>
      </c>
      <c r="F250" s="1">
        <v>5</v>
      </c>
      <c r="G250" s="1">
        <v>2009</v>
      </c>
      <c r="H250" s="1">
        <v>1940</v>
      </c>
      <c r="I250" s="1">
        <v>4</v>
      </c>
      <c r="J250" s="1">
        <v>2010</v>
      </c>
      <c r="K250" s="1">
        <v>395192</v>
      </c>
    </row>
    <row r="251" spans="1:11" x14ac:dyDescent="0.25">
      <c r="A251" s="5">
        <v>254</v>
      </c>
      <c r="B251" s="6">
        <v>80</v>
      </c>
      <c r="C251" s="6" t="s">
        <v>3</v>
      </c>
      <c r="D251" s="6">
        <v>9350</v>
      </c>
      <c r="E251" s="1">
        <v>6</v>
      </c>
      <c r="F251" s="1">
        <v>7</v>
      </c>
      <c r="G251" s="1">
        <v>1964</v>
      </c>
      <c r="H251" s="1">
        <v>1302</v>
      </c>
      <c r="I251" s="1">
        <v>10</v>
      </c>
      <c r="J251" s="1">
        <v>2007</v>
      </c>
      <c r="K251" s="1">
        <v>158000</v>
      </c>
    </row>
    <row r="252" spans="1:11" x14ac:dyDescent="0.25">
      <c r="A252" s="5">
        <v>188</v>
      </c>
      <c r="B252" s="6">
        <v>50</v>
      </c>
      <c r="C252" s="6" t="s">
        <v>3</v>
      </c>
      <c r="D252" s="6">
        <v>10410</v>
      </c>
      <c r="E252" s="1">
        <v>5</v>
      </c>
      <c r="F252" s="1">
        <v>7</v>
      </c>
      <c r="G252" s="1">
        <v>1916</v>
      </c>
      <c r="H252" s="1">
        <v>1656</v>
      </c>
      <c r="I252" s="1">
        <v>8</v>
      </c>
      <c r="J252" s="1">
        <v>2009</v>
      </c>
      <c r="K252" s="1">
        <v>135000</v>
      </c>
    </row>
    <row r="253" spans="1:11" x14ac:dyDescent="0.25">
      <c r="A253" s="5">
        <v>584</v>
      </c>
      <c r="B253" s="6">
        <v>75</v>
      </c>
      <c r="C253" s="6" t="s">
        <v>4</v>
      </c>
      <c r="D253" s="6">
        <v>13500</v>
      </c>
      <c r="E253" s="1">
        <v>10</v>
      </c>
      <c r="F253" s="1">
        <v>9</v>
      </c>
      <c r="G253" s="1">
        <v>1893</v>
      </c>
      <c r="H253" s="1">
        <v>2775</v>
      </c>
      <c r="I253" s="1">
        <v>7</v>
      </c>
      <c r="J253" s="1">
        <v>2008</v>
      </c>
      <c r="K253" s="1">
        <v>325000</v>
      </c>
    </row>
    <row r="254" spans="1:11" x14ac:dyDescent="0.25">
      <c r="A254" s="5">
        <v>818</v>
      </c>
      <c r="B254" s="6">
        <v>20</v>
      </c>
      <c r="C254" s="6" t="s">
        <v>3</v>
      </c>
      <c r="D254" s="6">
        <v>13265</v>
      </c>
      <c r="E254" s="1">
        <v>8</v>
      </c>
      <c r="F254" s="1">
        <v>5</v>
      </c>
      <c r="G254" s="1">
        <v>2002</v>
      </c>
      <c r="H254" s="1">
        <v>1689</v>
      </c>
      <c r="I254" s="1">
        <v>7</v>
      </c>
      <c r="J254" s="1">
        <v>2008</v>
      </c>
      <c r="K254" s="1">
        <v>271000</v>
      </c>
    </row>
    <row r="255" spans="1:11" x14ac:dyDescent="0.25">
      <c r="A255" s="5">
        <v>539</v>
      </c>
      <c r="B255" s="6">
        <v>20</v>
      </c>
      <c r="C255" s="6" t="s">
        <v>3</v>
      </c>
      <c r="D255" s="6">
        <v>11553</v>
      </c>
      <c r="E255" s="1">
        <v>5</v>
      </c>
      <c r="F255" s="1">
        <v>5</v>
      </c>
      <c r="G255" s="1">
        <v>1968</v>
      </c>
      <c r="H255" s="1">
        <v>1159</v>
      </c>
      <c r="I255" s="1">
        <v>7</v>
      </c>
      <c r="J255" s="1">
        <v>2006</v>
      </c>
      <c r="K255" s="1">
        <v>158000</v>
      </c>
    </row>
    <row r="256" spans="1:11" x14ac:dyDescent="0.25">
      <c r="A256" s="5">
        <v>819</v>
      </c>
      <c r="B256" s="6">
        <v>80</v>
      </c>
      <c r="C256" s="6" t="s">
        <v>3</v>
      </c>
      <c r="D256" s="6">
        <v>8816</v>
      </c>
      <c r="E256" s="1">
        <v>6</v>
      </c>
      <c r="F256" s="1">
        <v>7</v>
      </c>
      <c r="G256" s="1">
        <v>1971</v>
      </c>
      <c r="H256" s="1">
        <v>1052</v>
      </c>
      <c r="I256" s="1">
        <v>6</v>
      </c>
      <c r="J256" s="1">
        <v>2010</v>
      </c>
      <c r="K256" s="1">
        <v>155000</v>
      </c>
    </row>
    <row r="257" spans="1:11" x14ac:dyDescent="0.25">
      <c r="A257" s="5">
        <v>589</v>
      </c>
      <c r="B257" s="6">
        <v>20</v>
      </c>
      <c r="C257" s="6" t="s">
        <v>3</v>
      </c>
      <c r="D257" s="6">
        <v>25095</v>
      </c>
      <c r="E257" s="1">
        <v>5</v>
      </c>
      <c r="F257" s="1">
        <v>8</v>
      </c>
      <c r="G257" s="1">
        <v>1968</v>
      </c>
      <c r="H257" s="1">
        <v>1473</v>
      </c>
      <c r="I257" s="1">
        <v>6</v>
      </c>
      <c r="J257" s="1">
        <v>2009</v>
      </c>
      <c r="K257" s="1">
        <v>143000</v>
      </c>
    </row>
    <row r="258" spans="1:11" x14ac:dyDescent="0.25">
      <c r="A258" s="5">
        <v>112</v>
      </c>
      <c r="B258" s="6">
        <v>80</v>
      </c>
      <c r="C258" s="6" t="s">
        <v>3</v>
      </c>
      <c r="D258" s="6">
        <v>7750</v>
      </c>
      <c r="E258" s="1">
        <v>7</v>
      </c>
      <c r="F258" s="1">
        <v>5</v>
      </c>
      <c r="G258" s="1">
        <v>2000</v>
      </c>
      <c r="H258" s="1">
        <v>1430</v>
      </c>
      <c r="I258" s="1">
        <v>4</v>
      </c>
      <c r="J258" s="1">
        <v>2010</v>
      </c>
      <c r="K258" s="1">
        <v>180000</v>
      </c>
    </row>
    <row r="259" spans="1:11" x14ac:dyDescent="0.25">
      <c r="A259" s="5">
        <v>639</v>
      </c>
      <c r="B259" s="6">
        <v>30</v>
      </c>
      <c r="C259" s="6" t="s">
        <v>3</v>
      </c>
      <c r="D259" s="6">
        <v>8777</v>
      </c>
      <c r="E259" s="1">
        <v>5</v>
      </c>
      <c r="F259" s="1">
        <v>7</v>
      </c>
      <c r="G259" s="1">
        <v>1910</v>
      </c>
      <c r="H259" s="1">
        <v>796</v>
      </c>
      <c r="I259" s="1">
        <v>5</v>
      </c>
      <c r="J259" s="1">
        <v>2008</v>
      </c>
      <c r="K259" s="1">
        <v>85000</v>
      </c>
    </row>
    <row r="260" spans="1:11" x14ac:dyDescent="0.25">
      <c r="A260" s="5">
        <v>1199</v>
      </c>
      <c r="B260" s="6">
        <v>20</v>
      </c>
      <c r="C260" s="6" t="s">
        <v>3</v>
      </c>
      <c r="D260" s="6">
        <v>9100</v>
      </c>
      <c r="E260" s="1">
        <v>7</v>
      </c>
      <c r="F260" s="1">
        <v>5</v>
      </c>
      <c r="G260" s="1">
        <v>2001</v>
      </c>
      <c r="H260" s="1">
        <v>1212</v>
      </c>
      <c r="I260" s="1">
        <v>6</v>
      </c>
      <c r="J260" s="1">
        <v>2009</v>
      </c>
      <c r="K260" s="1">
        <v>178000</v>
      </c>
    </row>
    <row r="261" spans="1:11" x14ac:dyDescent="0.25">
      <c r="A261" s="5">
        <v>1045</v>
      </c>
      <c r="B261" s="6">
        <v>20</v>
      </c>
      <c r="C261" s="6" t="s">
        <v>3</v>
      </c>
      <c r="D261" s="6">
        <v>9600</v>
      </c>
      <c r="E261" s="1">
        <v>8</v>
      </c>
      <c r="F261" s="1">
        <v>5</v>
      </c>
      <c r="G261" s="1">
        <v>1981</v>
      </c>
      <c r="H261" s="1">
        <v>2524</v>
      </c>
      <c r="I261" s="1">
        <v>7</v>
      </c>
      <c r="J261" s="1">
        <v>2009</v>
      </c>
      <c r="K261" s="1">
        <v>278000</v>
      </c>
    </row>
    <row r="262" spans="1:11" x14ac:dyDescent="0.25">
      <c r="A262" s="5">
        <v>1227</v>
      </c>
      <c r="B262" s="6">
        <v>60</v>
      </c>
      <c r="C262" s="6" t="s">
        <v>3</v>
      </c>
      <c r="D262" s="6">
        <v>14598</v>
      </c>
      <c r="E262" s="1">
        <v>6</v>
      </c>
      <c r="F262" s="1">
        <v>5</v>
      </c>
      <c r="G262" s="1">
        <v>2007</v>
      </c>
      <c r="H262" s="1">
        <v>1933</v>
      </c>
      <c r="I262" s="1">
        <v>1</v>
      </c>
      <c r="J262" s="1">
        <v>2008</v>
      </c>
      <c r="K262" s="1">
        <v>214000</v>
      </c>
    </row>
    <row r="263" spans="1:11" x14ac:dyDescent="0.25">
      <c r="A263" s="5">
        <v>445</v>
      </c>
      <c r="B263" s="6">
        <v>60</v>
      </c>
      <c r="C263" s="6" t="s">
        <v>3</v>
      </c>
      <c r="D263" s="6">
        <v>8750</v>
      </c>
      <c r="E263" s="1">
        <v>7</v>
      </c>
      <c r="F263" s="1">
        <v>5</v>
      </c>
      <c r="G263" s="1">
        <v>1994</v>
      </c>
      <c r="H263" s="1">
        <v>1908</v>
      </c>
      <c r="I263" s="1">
        <v>7</v>
      </c>
      <c r="J263" s="1">
        <v>2008</v>
      </c>
      <c r="K263" s="1">
        <v>210000</v>
      </c>
    </row>
    <row r="264" spans="1:11" x14ac:dyDescent="0.25">
      <c r="A264" s="5">
        <v>544</v>
      </c>
      <c r="B264" s="6">
        <v>120</v>
      </c>
      <c r="C264" s="6" t="s">
        <v>6</v>
      </c>
      <c r="D264" s="6">
        <v>4058</v>
      </c>
      <c r="E264" s="1">
        <v>7</v>
      </c>
      <c r="F264" s="1">
        <v>5</v>
      </c>
      <c r="G264" s="1">
        <v>1998</v>
      </c>
      <c r="H264" s="1">
        <v>767</v>
      </c>
      <c r="I264" s="1">
        <v>6</v>
      </c>
      <c r="J264" s="1">
        <v>2007</v>
      </c>
      <c r="K264" s="1">
        <v>133000</v>
      </c>
    </row>
    <row r="265" spans="1:11" x14ac:dyDescent="0.25">
      <c r="A265" s="5">
        <v>1195</v>
      </c>
      <c r="B265" s="6">
        <v>60</v>
      </c>
      <c r="C265" s="6" t="s">
        <v>3</v>
      </c>
      <c r="D265" s="6">
        <v>9364</v>
      </c>
      <c r="E265" s="1">
        <v>6</v>
      </c>
      <c r="F265" s="1">
        <v>7</v>
      </c>
      <c r="G265" s="1">
        <v>1969</v>
      </c>
      <c r="H265" s="1">
        <v>1352</v>
      </c>
      <c r="I265" s="1">
        <v>3</v>
      </c>
      <c r="J265" s="1">
        <v>2010</v>
      </c>
      <c r="K265" s="1">
        <v>158000</v>
      </c>
    </row>
    <row r="266" spans="1:11" x14ac:dyDescent="0.25">
      <c r="A266" s="5">
        <v>742</v>
      </c>
      <c r="B266" s="6">
        <v>20</v>
      </c>
      <c r="C266" s="6" t="s">
        <v>3</v>
      </c>
      <c r="D266" s="6">
        <v>6768</v>
      </c>
      <c r="E266" s="1">
        <v>6</v>
      </c>
      <c r="F266" s="1">
        <v>8</v>
      </c>
      <c r="G266" s="1">
        <v>1961</v>
      </c>
      <c r="H266" s="1">
        <v>912</v>
      </c>
      <c r="I266" s="1">
        <v>5</v>
      </c>
      <c r="J266" s="1">
        <v>2008</v>
      </c>
      <c r="K266" s="1">
        <v>142000</v>
      </c>
    </row>
    <row r="267" spans="1:11" x14ac:dyDescent="0.25">
      <c r="A267" s="5">
        <v>723</v>
      </c>
      <c r="B267" s="6">
        <v>20</v>
      </c>
      <c r="C267" s="6" t="s">
        <v>3</v>
      </c>
      <c r="D267" s="6">
        <v>8120</v>
      </c>
      <c r="E267" s="1">
        <v>4</v>
      </c>
      <c r="F267" s="1">
        <v>7</v>
      </c>
      <c r="G267" s="1">
        <v>1970</v>
      </c>
      <c r="H267" s="1">
        <v>864</v>
      </c>
      <c r="I267" s="1">
        <v>7</v>
      </c>
      <c r="J267" s="1">
        <v>2009</v>
      </c>
      <c r="K267" s="1">
        <v>124500</v>
      </c>
    </row>
    <row r="268" spans="1:11" x14ac:dyDescent="0.25">
      <c r="A268" s="5">
        <v>669</v>
      </c>
      <c r="B268" s="6">
        <v>20</v>
      </c>
      <c r="C268" s="6" t="s">
        <v>3</v>
      </c>
      <c r="D268" s="6">
        <v>14175</v>
      </c>
      <c r="E268" s="1">
        <v>5</v>
      </c>
      <c r="F268" s="1">
        <v>6</v>
      </c>
      <c r="G268" s="1">
        <v>1956</v>
      </c>
      <c r="H268" s="1">
        <v>1437</v>
      </c>
      <c r="I268" s="1">
        <v>11</v>
      </c>
      <c r="J268" s="1">
        <v>2006</v>
      </c>
      <c r="K268" s="1">
        <v>168000</v>
      </c>
    </row>
    <row r="269" spans="1:11" x14ac:dyDescent="0.25">
      <c r="A269" s="5">
        <v>956</v>
      </c>
      <c r="B269" s="6">
        <v>90</v>
      </c>
      <c r="C269" s="6" t="s">
        <v>6</v>
      </c>
      <c r="D269" s="6">
        <v>7136</v>
      </c>
      <c r="E269" s="1">
        <v>6</v>
      </c>
      <c r="F269" s="1">
        <v>6</v>
      </c>
      <c r="G269" s="1">
        <v>1946</v>
      </c>
      <c r="H269" s="1">
        <v>1958</v>
      </c>
      <c r="I269" s="1">
        <v>8</v>
      </c>
      <c r="J269" s="1">
        <v>2007</v>
      </c>
      <c r="K269" s="1">
        <v>145000</v>
      </c>
    </row>
    <row r="270" spans="1:11" x14ac:dyDescent="0.25">
      <c r="A270" s="5">
        <v>1309</v>
      </c>
      <c r="B270" s="6">
        <v>20</v>
      </c>
      <c r="C270" s="6" t="s">
        <v>4</v>
      </c>
      <c r="D270" s="6">
        <v>12000</v>
      </c>
      <c r="E270" s="1">
        <v>5</v>
      </c>
      <c r="F270" s="1">
        <v>7</v>
      </c>
      <c r="G270" s="1">
        <v>1948</v>
      </c>
      <c r="H270" s="1">
        <v>1122</v>
      </c>
      <c r="I270" s="1">
        <v>5</v>
      </c>
      <c r="J270" s="1">
        <v>2008</v>
      </c>
      <c r="K270" s="1">
        <v>147000</v>
      </c>
    </row>
    <row r="271" spans="1:11" x14ac:dyDescent="0.25">
      <c r="A271" s="5">
        <v>827</v>
      </c>
      <c r="B271" s="6">
        <v>45</v>
      </c>
      <c r="C271" s="6" t="s">
        <v>4</v>
      </c>
      <c r="D271" s="6">
        <v>6130</v>
      </c>
      <c r="E271" s="1">
        <v>5</v>
      </c>
      <c r="F271" s="1">
        <v>6</v>
      </c>
      <c r="G271" s="1">
        <v>1924</v>
      </c>
      <c r="H271" s="1">
        <v>784</v>
      </c>
      <c r="I271" s="1">
        <v>5</v>
      </c>
      <c r="J271" s="1">
        <v>2008</v>
      </c>
      <c r="K271" s="1">
        <v>109500</v>
      </c>
    </row>
    <row r="272" spans="1:11" x14ac:dyDescent="0.25">
      <c r="A272" s="5">
        <v>305</v>
      </c>
      <c r="B272" s="6">
        <v>75</v>
      </c>
      <c r="C272" s="6" t="s">
        <v>4</v>
      </c>
      <c r="D272" s="6">
        <v>18386</v>
      </c>
      <c r="E272" s="1">
        <v>7</v>
      </c>
      <c r="F272" s="1">
        <v>9</v>
      </c>
      <c r="G272" s="1">
        <v>1880</v>
      </c>
      <c r="H272" s="1">
        <v>3493</v>
      </c>
      <c r="I272" s="1">
        <v>5</v>
      </c>
      <c r="J272" s="1">
        <v>2008</v>
      </c>
      <c r="K272" s="1">
        <v>295000</v>
      </c>
    </row>
    <row r="273" spans="1:11" x14ac:dyDescent="0.25">
      <c r="A273" s="5">
        <v>1311</v>
      </c>
      <c r="B273" s="6">
        <v>20</v>
      </c>
      <c r="C273" s="6" t="s">
        <v>3</v>
      </c>
      <c r="D273" s="6">
        <v>17500</v>
      </c>
      <c r="E273" s="1">
        <v>7</v>
      </c>
      <c r="F273" s="1">
        <v>8</v>
      </c>
      <c r="G273" s="1">
        <v>1959</v>
      </c>
      <c r="H273" s="1">
        <v>1902</v>
      </c>
      <c r="I273" s="1">
        <v>5</v>
      </c>
      <c r="J273" s="1">
        <v>2010</v>
      </c>
      <c r="K273" s="1">
        <v>335000</v>
      </c>
    </row>
    <row r="274" spans="1:11" x14ac:dyDescent="0.25">
      <c r="A274" s="5">
        <v>496</v>
      </c>
      <c r="B274" s="6">
        <v>30</v>
      </c>
      <c r="C274" s="6" t="s">
        <v>7</v>
      </c>
      <c r="D274" s="6">
        <v>7879</v>
      </c>
      <c r="E274" s="1">
        <v>4</v>
      </c>
      <c r="F274" s="1">
        <v>5</v>
      </c>
      <c r="G274" s="1">
        <v>1920</v>
      </c>
      <c r="H274" s="1">
        <v>720</v>
      </c>
      <c r="I274" s="1">
        <v>11</v>
      </c>
      <c r="J274" s="1">
        <v>2009</v>
      </c>
      <c r="K274" s="1">
        <v>34900</v>
      </c>
    </row>
    <row r="275" spans="1:11" x14ac:dyDescent="0.25">
      <c r="A275" s="5">
        <v>1113</v>
      </c>
      <c r="B275" s="6">
        <v>20</v>
      </c>
      <c r="C275" s="6" t="s">
        <v>3</v>
      </c>
      <c r="D275" s="6">
        <v>7100</v>
      </c>
      <c r="E275" s="1">
        <v>5</v>
      </c>
      <c r="F275" s="1">
        <v>7</v>
      </c>
      <c r="G275" s="1">
        <v>1957</v>
      </c>
      <c r="H275" s="1">
        <v>816</v>
      </c>
      <c r="I275" s="1">
        <v>7</v>
      </c>
      <c r="J275" s="1">
        <v>2006</v>
      </c>
      <c r="K275" s="1">
        <v>129900</v>
      </c>
    </row>
    <row r="276" spans="1:11" x14ac:dyDescent="0.25">
      <c r="A276" s="5">
        <v>1092</v>
      </c>
      <c r="B276" s="6">
        <v>160</v>
      </c>
      <c r="C276" s="6" t="s">
        <v>5</v>
      </c>
      <c r="D276" s="6">
        <v>2160</v>
      </c>
      <c r="E276" s="1">
        <v>7</v>
      </c>
      <c r="F276" s="1">
        <v>5</v>
      </c>
      <c r="G276" s="1">
        <v>1999</v>
      </c>
      <c r="H276" s="1">
        <v>1252</v>
      </c>
      <c r="I276" s="1">
        <v>3</v>
      </c>
      <c r="J276" s="1">
        <v>2008</v>
      </c>
      <c r="K276" s="1">
        <v>160000</v>
      </c>
    </row>
    <row r="277" spans="1:11" x14ac:dyDescent="0.25">
      <c r="A277" s="5">
        <v>307</v>
      </c>
      <c r="B277" s="6">
        <v>60</v>
      </c>
      <c r="C277" s="6" t="s">
        <v>3</v>
      </c>
      <c r="D277" s="6">
        <v>13474</v>
      </c>
      <c r="E277" s="1">
        <v>7</v>
      </c>
      <c r="F277" s="1">
        <v>5</v>
      </c>
      <c r="G277" s="1">
        <v>1990</v>
      </c>
      <c r="H277" s="1">
        <v>2243</v>
      </c>
      <c r="I277" s="1">
        <v>6</v>
      </c>
      <c r="J277" s="1">
        <v>2007</v>
      </c>
      <c r="K277" s="1">
        <v>225000</v>
      </c>
    </row>
    <row r="278" spans="1:11" x14ac:dyDescent="0.25">
      <c r="A278" s="5">
        <v>975</v>
      </c>
      <c r="B278" s="6">
        <v>70</v>
      </c>
      <c r="C278" s="6" t="s">
        <v>3</v>
      </c>
      <c r="D278" s="6">
        <v>11414</v>
      </c>
      <c r="E278" s="1">
        <v>7</v>
      </c>
      <c r="F278" s="1">
        <v>8</v>
      </c>
      <c r="G278" s="1">
        <v>1910</v>
      </c>
      <c r="H278" s="1">
        <v>2019</v>
      </c>
      <c r="I278" s="1">
        <v>10</v>
      </c>
      <c r="J278" s="1">
        <v>2009</v>
      </c>
      <c r="K278" s="1">
        <v>167500</v>
      </c>
    </row>
    <row r="279" spans="1:11" x14ac:dyDescent="0.25">
      <c r="A279" s="5">
        <v>295</v>
      </c>
      <c r="B279" s="6">
        <v>20</v>
      </c>
      <c r="C279" s="6" t="s">
        <v>3</v>
      </c>
      <c r="D279" s="6">
        <v>9600</v>
      </c>
      <c r="E279" s="1">
        <v>6</v>
      </c>
      <c r="F279" s="1">
        <v>5</v>
      </c>
      <c r="G279" s="1">
        <v>1953</v>
      </c>
      <c r="H279" s="1">
        <v>1644</v>
      </c>
      <c r="I279" s="1">
        <v>10</v>
      </c>
      <c r="J279" s="1">
        <v>2009</v>
      </c>
      <c r="K279" s="1">
        <v>167000</v>
      </c>
    </row>
    <row r="280" spans="1:11" x14ac:dyDescent="0.25">
      <c r="A280" s="5">
        <v>1420</v>
      </c>
      <c r="B280" s="6">
        <v>20</v>
      </c>
      <c r="C280" s="6" t="s">
        <v>3</v>
      </c>
      <c r="D280" s="6">
        <v>16381</v>
      </c>
      <c r="E280" s="1">
        <v>6</v>
      </c>
      <c r="F280" s="1">
        <v>5</v>
      </c>
      <c r="G280" s="1">
        <v>1969</v>
      </c>
      <c r="H280" s="1">
        <v>1844</v>
      </c>
      <c r="I280" s="1">
        <v>12</v>
      </c>
      <c r="J280" s="1">
        <v>2006</v>
      </c>
      <c r="K280" s="1">
        <v>223000</v>
      </c>
    </row>
    <row r="281" spans="1:11" x14ac:dyDescent="0.25">
      <c r="A281" s="5">
        <v>708</v>
      </c>
      <c r="B281" s="6">
        <v>120</v>
      </c>
      <c r="C281" s="6" t="s">
        <v>3</v>
      </c>
      <c r="D281" s="6">
        <v>6240</v>
      </c>
      <c r="E281" s="1">
        <v>8</v>
      </c>
      <c r="F281" s="1">
        <v>5</v>
      </c>
      <c r="G281" s="1">
        <v>2006</v>
      </c>
      <c r="H281" s="1">
        <v>1324</v>
      </c>
      <c r="I281" s="1">
        <v>12</v>
      </c>
      <c r="J281" s="1">
        <v>2009</v>
      </c>
      <c r="K281" s="1">
        <v>254000</v>
      </c>
    </row>
    <row r="282" spans="1:11" x14ac:dyDescent="0.25">
      <c r="A282" s="5">
        <v>1224</v>
      </c>
      <c r="B282" s="6">
        <v>20</v>
      </c>
      <c r="C282" s="6" t="s">
        <v>3</v>
      </c>
      <c r="D282" s="6">
        <v>10680</v>
      </c>
      <c r="E282" s="1">
        <v>5</v>
      </c>
      <c r="F282" s="1">
        <v>3</v>
      </c>
      <c r="G282" s="1">
        <v>1951</v>
      </c>
      <c r="H282" s="1">
        <v>2136</v>
      </c>
      <c r="I282" s="1">
        <v>10</v>
      </c>
      <c r="J282" s="1">
        <v>2006</v>
      </c>
      <c r="K282" s="1">
        <v>137900</v>
      </c>
    </row>
    <row r="283" spans="1:11" x14ac:dyDescent="0.25">
      <c r="A283" s="5">
        <v>423</v>
      </c>
      <c r="B283" s="6">
        <v>20</v>
      </c>
      <c r="C283" s="6" t="s">
        <v>3</v>
      </c>
      <c r="D283" s="6">
        <v>21750</v>
      </c>
      <c r="E283" s="1">
        <v>5</v>
      </c>
      <c r="F283" s="1">
        <v>5</v>
      </c>
      <c r="G283" s="1">
        <v>1954</v>
      </c>
      <c r="H283" s="1">
        <v>988</v>
      </c>
      <c r="I283" s="1">
        <v>2</v>
      </c>
      <c r="J283" s="1">
        <v>2008</v>
      </c>
      <c r="K283" s="1">
        <v>113000</v>
      </c>
    </row>
    <row r="284" spans="1:11" x14ac:dyDescent="0.25">
      <c r="A284" s="5">
        <v>358</v>
      </c>
      <c r="B284" s="6">
        <v>120</v>
      </c>
      <c r="C284" s="6" t="s">
        <v>4</v>
      </c>
      <c r="D284" s="6">
        <v>4224</v>
      </c>
      <c r="E284" s="1">
        <v>5</v>
      </c>
      <c r="F284" s="1">
        <v>5</v>
      </c>
      <c r="G284" s="1">
        <v>1976</v>
      </c>
      <c r="H284" s="1">
        <v>1142</v>
      </c>
      <c r="I284" s="1">
        <v>8</v>
      </c>
      <c r="J284" s="1">
        <v>2007</v>
      </c>
      <c r="K284" s="1">
        <v>134000</v>
      </c>
    </row>
    <row r="285" spans="1:11" x14ac:dyDescent="0.25">
      <c r="A285" s="5">
        <v>1001</v>
      </c>
      <c r="B285" s="6">
        <v>20</v>
      </c>
      <c r="C285" s="6" t="s">
        <v>3</v>
      </c>
      <c r="D285" s="6">
        <v>10206</v>
      </c>
      <c r="E285" s="1">
        <v>3</v>
      </c>
      <c r="F285" s="1">
        <v>3</v>
      </c>
      <c r="G285" s="1">
        <v>1952</v>
      </c>
      <c r="H285" s="1">
        <v>944</v>
      </c>
      <c r="I285" s="1">
        <v>7</v>
      </c>
      <c r="J285" s="1">
        <v>2009</v>
      </c>
      <c r="K285" s="1">
        <v>82000</v>
      </c>
    </row>
    <row r="286" spans="1:11" x14ac:dyDescent="0.25">
      <c r="A286" s="5">
        <v>1394</v>
      </c>
      <c r="B286" s="6">
        <v>190</v>
      </c>
      <c r="C286" s="6" t="s">
        <v>4</v>
      </c>
      <c r="D286" s="6">
        <v>10800</v>
      </c>
      <c r="E286" s="1">
        <v>6</v>
      </c>
      <c r="F286" s="1">
        <v>7</v>
      </c>
      <c r="G286" s="1">
        <v>1905</v>
      </c>
      <c r="H286" s="1">
        <v>1912</v>
      </c>
      <c r="I286" s="1">
        <v>4</v>
      </c>
      <c r="J286" s="1">
        <v>2008</v>
      </c>
      <c r="K286" s="1">
        <v>163000</v>
      </c>
    </row>
    <row r="287" spans="1:11" x14ac:dyDescent="0.25">
      <c r="A287" s="5">
        <v>690</v>
      </c>
      <c r="B287" s="6">
        <v>120</v>
      </c>
      <c r="C287" s="6" t="s">
        <v>3</v>
      </c>
      <c r="D287" s="6">
        <v>7577</v>
      </c>
      <c r="E287" s="1">
        <v>6</v>
      </c>
      <c r="F287" s="1">
        <v>5</v>
      </c>
      <c r="G287" s="1">
        <v>2005</v>
      </c>
      <c r="H287" s="1">
        <v>1362</v>
      </c>
      <c r="I287" s="1">
        <v>6</v>
      </c>
      <c r="J287" s="1">
        <v>2007</v>
      </c>
      <c r="K287" s="1">
        <v>194700</v>
      </c>
    </row>
    <row r="288" spans="1:11" x14ac:dyDescent="0.25">
      <c r="A288" s="5">
        <v>381</v>
      </c>
      <c r="B288" s="6">
        <v>50</v>
      </c>
      <c r="C288" s="6" t="s">
        <v>3</v>
      </c>
      <c r="D288" s="6">
        <v>5000</v>
      </c>
      <c r="E288" s="1">
        <v>5</v>
      </c>
      <c r="F288" s="1">
        <v>6</v>
      </c>
      <c r="G288" s="1">
        <v>1924</v>
      </c>
      <c r="H288" s="1">
        <v>1691</v>
      </c>
      <c r="I288" s="1">
        <v>5</v>
      </c>
      <c r="J288" s="1">
        <v>2010</v>
      </c>
      <c r="K288" s="1">
        <v>127000</v>
      </c>
    </row>
    <row r="289" spans="1:11" x14ac:dyDescent="0.25">
      <c r="A289" s="5">
        <v>577</v>
      </c>
      <c r="B289" s="6">
        <v>50</v>
      </c>
      <c r="C289" s="6" t="s">
        <v>3</v>
      </c>
      <c r="D289" s="6">
        <v>6292</v>
      </c>
      <c r="E289" s="1">
        <v>7</v>
      </c>
      <c r="F289" s="1">
        <v>7</v>
      </c>
      <c r="G289" s="1">
        <v>1928</v>
      </c>
      <c r="H289" s="1">
        <v>1477</v>
      </c>
      <c r="I289" s="1">
        <v>8</v>
      </c>
      <c r="J289" s="1">
        <v>2009</v>
      </c>
      <c r="K289" s="1">
        <v>145000</v>
      </c>
    </row>
    <row r="290" spans="1:11" x14ac:dyDescent="0.25">
      <c r="A290" s="5">
        <v>916</v>
      </c>
      <c r="B290" s="6">
        <v>160</v>
      </c>
      <c r="C290" s="6" t="s">
        <v>4</v>
      </c>
      <c r="D290" s="6">
        <v>2001</v>
      </c>
      <c r="E290" s="1">
        <v>4</v>
      </c>
      <c r="F290" s="1">
        <v>5</v>
      </c>
      <c r="G290" s="1">
        <v>1970</v>
      </c>
      <c r="H290" s="1">
        <v>1092</v>
      </c>
      <c r="I290" s="1">
        <v>1</v>
      </c>
      <c r="J290" s="1">
        <v>2007</v>
      </c>
      <c r="K290" s="1">
        <v>75000</v>
      </c>
    </row>
    <row r="291" spans="1:11" x14ac:dyDescent="0.25">
      <c r="A291" s="5">
        <v>1150</v>
      </c>
      <c r="B291" s="6">
        <v>70</v>
      </c>
      <c r="C291" s="6" t="s">
        <v>4</v>
      </c>
      <c r="D291" s="6">
        <v>9000</v>
      </c>
      <c r="E291" s="1">
        <v>7</v>
      </c>
      <c r="F291" s="1">
        <v>9</v>
      </c>
      <c r="G291" s="1">
        <v>1920</v>
      </c>
      <c r="H291" s="1">
        <v>1482</v>
      </c>
      <c r="I291" s="1">
        <v>7</v>
      </c>
      <c r="J291" s="1">
        <v>2009</v>
      </c>
      <c r="K291" s="1">
        <v>143000</v>
      </c>
    </row>
    <row r="292" spans="1:11" x14ac:dyDescent="0.25">
      <c r="A292" s="5">
        <v>838</v>
      </c>
      <c r="B292" s="6">
        <v>160</v>
      </c>
      <c r="C292" s="6" t="s">
        <v>4</v>
      </c>
      <c r="D292" s="6">
        <v>1680</v>
      </c>
      <c r="E292" s="1">
        <v>6</v>
      </c>
      <c r="F292" s="1">
        <v>5</v>
      </c>
      <c r="G292" s="1">
        <v>1973</v>
      </c>
      <c r="H292" s="1">
        <v>987</v>
      </c>
      <c r="I292" s="1">
        <v>11</v>
      </c>
      <c r="J292" s="1">
        <v>2008</v>
      </c>
      <c r="K292" s="1">
        <v>100000</v>
      </c>
    </row>
    <row r="293" spans="1:11" x14ac:dyDescent="0.25">
      <c r="A293" s="5">
        <v>673</v>
      </c>
      <c r="B293" s="6">
        <v>20</v>
      </c>
      <c r="C293" s="6" t="s">
        <v>3</v>
      </c>
      <c r="D293" s="6">
        <v>11250</v>
      </c>
      <c r="E293" s="1">
        <v>6</v>
      </c>
      <c r="F293" s="1">
        <v>6</v>
      </c>
      <c r="G293" s="1">
        <v>1977</v>
      </c>
      <c r="H293" s="1">
        <v>1208</v>
      </c>
      <c r="I293" s="1">
        <v>6</v>
      </c>
      <c r="J293" s="1">
        <v>2006</v>
      </c>
      <c r="K293" s="1">
        <v>165000</v>
      </c>
    </row>
    <row r="294" spans="1:11" x14ac:dyDescent="0.25">
      <c r="A294" s="5">
        <v>479</v>
      </c>
      <c r="B294" s="6">
        <v>20</v>
      </c>
      <c r="C294" s="6" t="s">
        <v>3</v>
      </c>
      <c r="D294" s="6">
        <v>10637</v>
      </c>
      <c r="E294" s="1">
        <v>8</v>
      </c>
      <c r="F294" s="1">
        <v>5</v>
      </c>
      <c r="G294" s="1">
        <v>2007</v>
      </c>
      <c r="H294" s="1">
        <v>1718</v>
      </c>
      <c r="I294" s="1">
        <v>9</v>
      </c>
      <c r="J294" s="1">
        <v>2009</v>
      </c>
      <c r="K294" s="1">
        <v>297000</v>
      </c>
    </row>
    <row r="295" spans="1:11" x14ac:dyDescent="0.25">
      <c r="A295" s="5">
        <v>1212</v>
      </c>
      <c r="B295" s="6">
        <v>50</v>
      </c>
      <c r="C295" s="6" t="s">
        <v>3</v>
      </c>
      <c r="D295" s="6">
        <v>12134</v>
      </c>
      <c r="E295" s="1">
        <v>8</v>
      </c>
      <c r="F295" s="1">
        <v>7</v>
      </c>
      <c r="G295" s="1">
        <v>1988</v>
      </c>
      <c r="H295" s="1">
        <v>1752</v>
      </c>
      <c r="I295" s="1">
        <v>6</v>
      </c>
      <c r="J295" s="1">
        <v>2010</v>
      </c>
      <c r="K295" s="1">
        <v>164000</v>
      </c>
    </row>
    <row r="296" spans="1:11" x14ac:dyDescent="0.25">
      <c r="A296" s="5">
        <v>1263</v>
      </c>
      <c r="B296" s="6">
        <v>50</v>
      </c>
      <c r="C296" s="6" t="s">
        <v>3</v>
      </c>
      <c r="D296" s="6">
        <v>11250</v>
      </c>
      <c r="E296" s="1">
        <v>4</v>
      </c>
      <c r="F296" s="1">
        <v>5</v>
      </c>
      <c r="G296" s="1">
        <v>1957</v>
      </c>
      <c r="H296" s="1">
        <v>1788</v>
      </c>
      <c r="I296" s="1">
        <v>11</v>
      </c>
      <c r="J296" s="1">
        <v>2009</v>
      </c>
      <c r="K296" s="1">
        <v>161500</v>
      </c>
    </row>
    <row r="297" spans="1:11" x14ac:dyDescent="0.25">
      <c r="A297" s="5">
        <v>300</v>
      </c>
      <c r="B297" s="6">
        <v>20</v>
      </c>
      <c r="C297" s="6" t="s">
        <v>3</v>
      </c>
      <c r="D297" s="6">
        <v>14000</v>
      </c>
      <c r="E297" s="1">
        <v>6</v>
      </c>
      <c r="F297" s="1">
        <v>8</v>
      </c>
      <c r="G297" s="1">
        <v>1950</v>
      </c>
      <c r="H297" s="1">
        <v>1152</v>
      </c>
      <c r="I297" s="1">
        <v>8</v>
      </c>
      <c r="J297" s="1">
        <v>2009</v>
      </c>
      <c r="K297" s="1">
        <v>158500</v>
      </c>
    </row>
    <row r="298" spans="1:11" x14ac:dyDescent="0.25">
      <c r="A298" s="5">
        <v>1405</v>
      </c>
      <c r="B298" s="6">
        <v>50</v>
      </c>
      <c r="C298" s="6" t="s">
        <v>3</v>
      </c>
      <c r="D298" s="6">
        <v>10410</v>
      </c>
      <c r="E298" s="1">
        <v>3</v>
      </c>
      <c r="F298" s="1">
        <v>4</v>
      </c>
      <c r="G298" s="1">
        <v>1915</v>
      </c>
      <c r="H298" s="1">
        <v>1214</v>
      </c>
      <c r="I298" s="1">
        <v>1</v>
      </c>
      <c r="J298" s="1">
        <v>2006</v>
      </c>
      <c r="K298" s="1">
        <v>105000</v>
      </c>
    </row>
    <row r="299" spans="1:11" x14ac:dyDescent="0.25">
      <c r="A299" s="5">
        <v>1375</v>
      </c>
      <c r="B299" s="6">
        <v>60</v>
      </c>
      <c r="C299" s="6" t="s">
        <v>5</v>
      </c>
      <c r="D299" s="6">
        <v>10625</v>
      </c>
      <c r="E299" s="1">
        <v>7</v>
      </c>
      <c r="F299" s="1">
        <v>5</v>
      </c>
      <c r="G299" s="1">
        <v>2005</v>
      </c>
      <c r="H299" s="1">
        <v>1958</v>
      </c>
      <c r="I299" s="1">
        <v>7</v>
      </c>
      <c r="J299" s="1">
        <v>2008</v>
      </c>
      <c r="K299" s="1">
        <v>250000</v>
      </c>
    </row>
    <row r="300" spans="1:11" x14ac:dyDescent="0.25">
      <c r="A300" s="5">
        <v>890</v>
      </c>
      <c r="B300" s="6">
        <v>20</v>
      </c>
      <c r="C300" s="6" t="s">
        <v>3</v>
      </c>
      <c r="D300" s="6">
        <v>12160</v>
      </c>
      <c r="E300" s="1">
        <v>6</v>
      </c>
      <c r="F300" s="1">
        <v>4</v>
      </c>
      <c r="G300" s="1">
        <v>1953</v>
      </c>
      <c r="H300" s="1">
        <v>1505</v>
      </c>
      <c r="I300" s="1">
        <v>2</v>
      </c>
      <c r="J300" s="1">
        <v>2009</v>
      </c>
      <c r="K300" s="1">
        <v>149500</v>
      </c>
    </row>
    <row r="301" spans="1:11" x14ac:dyDescent="0.25">
      <c r="A301" s="5">
        <v>1</v>
      </c>
      <c r="B301" s="6">
        <v>60</v>
      </c>
      <c r="C301" s="6" t="s">
        <v>3</v>
      </c>
      <c r="D301" s="6">
        <v>8450</v>
      </c>
      <c r="E301" s="1">
        <v>7</v>
      </c>
      <c r="F301" s="1">
        <v>5</v>
      </c>
      <c r="G301" s="1">
        <v>2003</v>
      </c>
      <c r="H301" s="1">
        <v>1710</v>
      </c>
      <c r="I301" s="1">
        <v>2</v>
      </c>
      <c r="J301" s="1">
        <v>2008</v>
      </c>
      <c r="K301" s="1">
        <v>208500</v>
      </c>
    </row>
    <row r="302" spans="1:11" x14ac:dyDescent="0.25">
      <c r="A302" s="5">
        <v>484</v>
      </c>
      <c r="B302" s="6">
        <v>120</v>
      </c>
      <c r="C302" s="6" t="s">
        <v>4</v>
      </c>
      <c r="D302" s="6">
        <v>4500</v>
      </c>
      <c r="E302" s="1">
        <v>6</v>
      </c>
      <c r="F302" s="1">
        <v>5</v>
      </c>
      <c r="G302" s="1">
        <v>1998</v>
      </c>
      <c r="H302" s="1">
        <v>1216</v>
      </c>
      <c r="I302" s="1">
        <v>5</v>
      </c>
      <c r="J302" s="1">
        <v>2006</v>
      </c>
      <c r="K302" s="1">
        <v>164000</v>
      </c>
    </row>
    <row r="303" spans="1:11" x14ac:dyDescent="0.25">
      <c r="A303" s="5">
        <v>419</v>
      </c>
      <c r="B303" s="6">
        <v>50</v>
      </c>
      <c r="C303" s="6" t="s">
        <v>3</v>
      </c>
      <c r="D303" s="6">
        <v>8160</v>
      </c>
      <c r="E303" s="1">
        <v>5</v>
      </c>
      <c r="F303" s="1">
        <v>6</v>
      </c>
      <c r="G303" s="1">
        <v>1940</v>
      </c>
      <c r="H303" s="1">
        <v>1134</v>
      </c>
      <c r="I303" s="1">
        <v>4</v>
      </c>
      <c r="J303" s="1">
        <v>2007</v>
      </c>
      <c r="K303" s="1">
        <v>126000</v>
      </c>
    </row>
    <row r="304" spans="1:11" x14ac:dyDescent="0.25">
      <c r="A304" s="5">
        <v>1066</v>
      </c>
      <c r="B304" s="6">
        <v>60</v>
      </c>
      <c r="C304" s="6" t="s">
        <v>3</v>
      </c>
      <c r="D304" s="6">
        <v>14000</v>
      </c>
      <c r="E304" s="1">
        <v>7</v>
      </c>
      <c r="F304" s="1">
        <v>5</v>
      </c>
      <c r="G304" s="1">
        <v>1996</v>
      </c>
      <c r="H304" s="1">
        <v>2260</v>
      </c>
      <c r="I304" s="1">
        <v>4</v>
      </c>
      <c r="J304" s="1">
        <v>2010</v>
      </c>
      <c r="K304" s="1">
        <v>328000</v>
      </c>
    </row>
    <row r="305" spans="1:11" x14ac:dyDescent="0.25">
      <c r="A305" s="5">
        <v>1423</v>
      </c>
      <c r="B305" s="6">
        <v>120</v>
      </c>
      <c r="C305" s="6" t="s">
        <v>4</v>
      </c>
      <c r="D305" s="6">
        <v>4435</v>
      </c>
      <c r="E305" s="1">
        <v>6</v>
      </c>
      <c r="F305" s="1">
        <v>5</v>
      </c>
      <c r="G305" s="1">
        <v>2003</v>
      </c>
      <c r="H305" s="1">
        <v>848</v>
      </c>
      <c r="I305" s="1">
        <v>3</v>
      </c>
      <c r="J305" s="1">
        <v>2008</v>
      </c>
      <c r="K305" s="1">
        <v>136500</v>
      </c>
    </row>
    <row r="306" spans="1:11" x14ac:dyDescent="0.25">
      <c r="A306" s="5">
        <v>402</v>
      </c>
      <c r="B306" s="6">
        <v>20</v>
      </c>
      <c r="C306" s="6" t="s">
        <v>3</v>
      </c>
      <c r="D306" s="6">
        <v>8767</v>
      </c>
      <c r="E306" s="1">
        <v>7</v>
      </c>
      <c r="F306" s="1">
        <v>5</v>
      </c>
      <c r="G306" s="1">
        <v>2005</v>
      </c>
      <c r="H306" s="1">
        <v>1310</v>
      </c>
      <c r="I306" s="1">
        <v>7</v>
      </c>
      <c r="J306" s="1">
        <v>2006</v>
      </c>
      <c r="K306" s="1">
        <v>164990</v>
      </c>
    </row>
    <row r="307" spans="1:11" x14ac:dyDescent="0.25">
      <c r="A307" s="5">
        <v>390</v>
      </c>
      <c r="B307" s="6">
        <v>60</v>
      </c>
      <c r="C307" s="6" t="s">
        <v>3</v>
      </c>
      <c r="D307" s="6">
        <v>12474</v>
      </c>
      <c r="E307" s="1">
        <v>10</v>
      </c>
      <c r="F307" s="1">
        <v>5</v>
      </c>
      <c r="G307" s="1">
        <v>2007</v>
      </c>
      <c r="H307" s="1">
        <v>2332</v>
      </c>
      <c r="I307" s="1">
        <v>8</v>
      </c>
      <c r="J307" s="1">
        <v>2008</v>
      </c>
      <c r="K307" s="1">
        <v>426000</v>
      </c>
    </row>
    <row r="308" spans="1:11" x14ac:dyDescent="0.25">
      <c r="A308" s="5">
        <v>44</v>
      </c>
      <c r="B308" s="6">
        <v>20</v>
      </c>
      <c r="C308" s="6" t="s">
        <v>3</v>
      </c>
      <c r="D308" s="6">
        <v>9200</v>
      </c>
      <c r="E308" s="1">
        <v>5</v>
      </c>
      <c r="F308" s="1">
        <v>6</v>
      </c>
      <c r="G308" s="1">
        <v>1975</v>
      </c>
      <c r="H308" s="1">
        <v>938</v>
      </c>
      <c r="I308" s="1">
        <v>7</v>
      </c>
      <c r="J308" s="1">
        <v>2008</v>
      </c>
      <c r="K308" s="1">
        <v>130250</v>
      </c>
    </row>
    <row r="309" spans="1:11" x14ac:dyDescent="0.25">
      <c r="A309" s="5">
        <v>330</v>
      </c>
      <c r="B309" s="6">
        <v>70</v>
      </c>
      <c r="C309" s="6" t="s">
        <v>4</v>
      </c>
      <c r="D309" s="6">
        <v>6402</v>
      </c>
      <c r="E309" s="1">
        <v>5</v>
      </c>
      <c r="F309" s="1">
        <v>5</v>
      </c>
      <c r="G309" s="1">
        <v>1920</v>
      </c>
      <c r="H309" s="1">
        <v>1192</v>
      </c>
      <c r="I309" s="1">
        <v>7</v>
      </c>
      <c r="J309" s="1">
        <v>2009</v>
      </c>
      <c r="K309" s="1">
        <v>78000</v>
      </c>
    </row>
    <row r="310" spans="1:11" x14ac:dyDescent="0.25">
      <c r="A310" s="5">
        <v>466</v>
      </c>
      <c r="B310" s="6">
        <v>120</v>
      </c>
      <c r="C310" s="6" t="s">
        <v>4</v>
      </c>
      <c r="D310" s="6">
        <v>3072</v>
      </c>
      <c r="E310" s="1">
        <v>7</v>
      </c>
      <c r="F310" s="1">
        <v>5</v>
      </c>
      <c r="G310" s="1">
        <v>2004</v>
      </c>
      <c r="H310" s="1">
        <v>1414</v>
      </c>
      <c r="I310" s="1">
        <v>5</v>
      </c>
      <c r="J310" s="1">
        <v>2006</v>
      </c>
      <c r="K310" s="1">
        <v>178740</v>
      </c>
    </row>
    <row r="311" spans="1:11" x14ac:dyDescent="0.25">
      <c r="A311" s="5">
        <v>1287</v>
      </c>
      <c r="B311" s="6">
        <v>20</v>
      </c>
      <c r="C311" s="6" t="s">
        <v>3</v>
      </c>
      <c r="D311" s="6">
        <v>9790</v>
      </c>
      <c r="E311" s="1">
        <v>6</v>
      </c>
      <c r="F311" s="1">
        <v>5</v>
      </c>
      <c r="G311" s="1">
        <v>1963</v>
      </c>
      <c r="H311" s="1">
        <v>1328</v>
      </c>
      <c r="I311" s="1">
        <v>6</v>
      </c>
      <c r="J311" s="1">
        <v>2010</v>
      </c>
      <c r="K311" s="1">
        <v>143000</v>
      </c>
    </row>
    <row r="312" spans="1:11" x14ac:dyDescent="0.25">
      <c r="A312" s="5">
        <v>63</v>
      </c>
      <c r="B312" s="6">
        <v>120</v>
      </c>
      <c r="C312" s="6" t="s">
        <v>3</v>
      </c>
      <c r="D312" s="6">
        <v>6442</v>
      </c>
      <c r="E312" s="1">
        <v>8</v>
      </c>
      <c r="F312" s="1">
        <v>5</v>
      </c>
      <c r="G312" s="1">
        <v>2006</v>
      </c>
      <c r="H312" s="1">
        <v>1370</v>
      </c>
      <c r="I312" s="1">
        <v>10</v>
      </c>
      <c r="J312" s="1">
        <v>2007</v>
      </c>
      <c r="K312" s="1">
        <v>202500</v>
      </c>
    </row>
    <row r="313" spans="1:11" x14ac:dyDescent="0.25">
      <c r="A313" s="5">
        <v>883</v>
      </c>
      <c r="B313" s="6">
        <v>60</v>
      </c>
      <c r="C313" s="6" t="s">
        <v>3</v>
      </c>
      <c r="D313" s="6">
        <v>9636</v>
      </c>
      <c r="E313" s="1">
        <v>6</v>
      </c>
      <c r="F313" s="1">
        <v>5</v>
      </c>
      <c r="G313" s="1">
        <v>1992</v>
      </c>
      <c r="H313" s="1">
        <v>1593</v>
      </c>
      <c r="I313" s="1">
        <v>12</v>
      </c>
      <c r="J313" s="1">
        <v>2009</v>
      </c>
      <c r="K313" s="1">
        <v>178000</v>
      </c>
    </row>
    <row r="314" spans="1:11" x14ac:dyDescent="0.25">
      <c r="A314" s="5">
        <v>538</v>
      </c>
      <c r="B314" s="6">
        <v>20</v>
      </c>
      <c r="C314" s="6" t="s">
        <v>3</v>
      </c>
      <c r="D314" s="6">
        <v>12735</v>
      </c>
      <c r="E314" s="1">
        <v>4</v>
      </c>
      <c r="F314" s="1">
        <v>5</v>
      </c>
      <c r="G314" s="1">
        <v>1972</v>
      </c>
      <c r="H314" s="1">
        <v>864</v>
      </c>
      <c r="I314" s="1">
        <v>4</v>
      </c>
      <c r="J314" s="1">
        <v>2008</v>
      </c>
      <c r="K314" s="1">
        <v>111250</v>
      </c>
    </row>
    <row r="315" spans="1:11" x14ac:dyDescent="0.25">
      <c r="A315" s="5">
        <v>482</v>
      </c>
      <c r="B315" s="6">
        <v>20</v>
      </c>
      <c r="C315" s="6" t="s">
        <v>3</v>
      </c>
      <c r="D315" s="6">
        <v>11846</v>
      </c>
      <c r="E315" s="1">
        <v>9</v>
      </c>
      <c r="F315" s="1">
        <v>5</v>
      </c>
      <c r="G315" s="1">
        <v>2003</v>
      </c>
      <c r="H315" s="1">
        <v>1792</v>
      </c>
      <c r="I315" s="1">
        <v>8</v>
      </c>
      <c r="J315" s="1">
        <v>2006</v>
      </c>
      <c r="K315" s="1">
        <v>374000</v>
      </c>
    </row>
    <row r="316" spans="1:11" x14ac:dyDescent="0.25">
      <c r="A316" s="5">
        <v>1239</v>
      </c>
      <c r="B316" s="6">
        <v>20</v>
      </c>
      <c r="C316" s="6" t="s">
        <v>3</v>
      </c>
      <c r="D316" s="6">
        <v>13072</v>
      </c>
      <c r="E316" s="1">
        <v>6</v>
      </c>
      <c r="F316" s="1">
        <v>5</v>
      </c>
      <c r="G316" s="1">
        <v>2005</v>
      </c>
      <c r="H316" s="1">
        <v>1141</v>
      </c>
      <c r="I316" s="1">
        <v>3</v>
      </c>
      <c r="J316" s="1">
        <v>2006</v>
      </c>
      <c r="K316" s="1">
        <v>142500</v>
      </c>
    </row>
    <row r="317" spans="1:11" x14ac:dyDescent="0.25">
      <c r="A317" s="5">
        <v>452</v>
      </c>
      <c r="B317" s="6">
        <v>20</v>
      </c>
      <c r="C317" s="6" t="s">
        <v>3</v>
      </c>
      <c r="D317" s="6">
        <v>70761</v>
      </c>
      <c r="E317" s="1">
        <v>7</v>
      </c>
      <c r="F317" s="1">
        <v>5</v>
      </c>
      <c r="G317" s="1">
        <v>1975</v>
      </c>
      <c r="H317" s="1">
        <v>1533</v>
      </c>
      <c r="I317" s="1">
        <v>12</v>
      </c>
      <c r="J317" s="1">
        <v>2006</v>
      </c>
      <c r="K317" s="1">
        <v>280000</v>
      </c>
    </row>
    <row r="318" spans="1:11" x14ac:dyDescent="0.25">
      <c r="A318" s="5">
        <v>494</v>
      </c>
      <c r="B318" s="6">
        <v>20</v>
      </c>
      <c r="C318" s="6" t="s">
        <v>3</v>
      </c>
      <c r="D318" s="6">
        <v>7931</v>
      </c>
      <c r="E318" s="1">
        <v>5</v>
      </c>
      <c r="F318" s="1">
        <v>6</v>
      </c>
      <c r="G318" s="1">
        <v>1960</v>
      </c>
      <c r="H318" s="1">
        <v>1269</v>
      </c>
      <c r="I318" s="1">
        <v>6</v>
      </c>
      <c r="J318" s="1">
        <v>2008</v>
      </c>
      <c r="K318" s="1">
        <v>155000</v>
      </c>
    </row>
    <row r="319" spans="1:11" x14ac:dyDescent="0.25">
      <c r="A319" s="5">
        <v>941</v>
      </c>
      <c r="B319" s="6">
        <v>90</v>
      </c>
      <c r="C319" s="6" t="s">
        <v>3</v>
      </c>
      <c r="D319" s="6">
        <v>12640</v>
      </c>
      <c r="E319" s="1">
        <v>6</v>
      </c>
      <c r="F319" s="1">
        <v>5</v>
      </c>
      <c r="G319" s="1">
        <v>1976</v>
      </c>
      <c r="H319" s="1">
        <v>1728</v>
      </c>
      <c r="I319" s="1">
        <v>7</v>
      </c>
      <c r="J319" s="1">
        <v>2006</v>
      </c>
      <c r="K319" s="1">
        <v>150900</v>
      </c>
    </row>
    <row r="320" spans="1:11" x14ac:dyDescent="0.25">
      <c r="A320" s="5">
        <v>780</v>
      </c>
      <c r="B320" s="6">
        <v>90</v>
      </c>
      <c r="C320" s="6" t="s">
        <v>3</v>
      </c>
      <c r="D320" s="6">
        <v>10530</v>
      </c>
      <c r="E320" s="1">
        <v>6</v>
      </c>
      <c r="F320" s="1">
        <v>5</v>
      </c>
      <c r="G320" s="1">
        <v>1977</v>
      </c>
      <c r="H320" s="1">
        <v>1004</v>
      </c>
      <c r="I320" s="1">
        <v>5</v>
      </c>
      <c r="J320" s="1">
        <v>2006</v>
      </c>
      <c r="K320" s="1">
        <v>135000</v>
      </c>
    </row>
    <row r="321" spans="1:11" x14ac:dyDescent="0.25">
      <c r="A321" s="5">
        <v>133</v>
      </c>
      <c r="B321" s="6">
        <v>20</v>
      </c>
      <c r="C321" s="6" t="s">
        <v>3</v>
      </c>
      <c r="D321" s="6">
        <v>7388</v>
      </c>
      <c r="E321" s="1">
        <v>5</v>
      </c>
      <c r="F321" s="1">
        <v>6</v>
      </c>
      <c r="G321" s="1">
        <v>1959</v>
      </c>
      <c r="H321" s="1">
        <v>1327</v>
      </c>
      <c r="I321" s="1">
        <v>7</v>
      </c>
      <c r="J321" s="1">
        <v>2007</v>
      </c>
      <c r="K321" s="1">
        <v>150750</v>
      </c>
    </row>
    <row r="322" spans="1:11" x14ac:dyDescent="0.25">
      <c r="A322" s="5">
        <v>326</v>
      </c>
      <c r="B322" s="6">
        <v>45</v>
      </c>
      <c r="C322" s="6" t="s">
        <v>4</v>
      </c>
      <c r="D322" s="6">
        <v>5000</v>
      </c>
      <c r="E322" s="1">
        <v>5</v>
      </c>
      <c r="F322" s="1">
        <v>6</v>
      </c>
      <c r="G322" s="1">
        <v>1941</v>
      </c>
      <c r="H322" s="1">
        <v>803</v>
      </c>
      <c r="I322" s="1">
        <v>12</v>
      </c>
      <c r="J322" s="1">
        <v>2007</v>
      </c>
      <c r="K322" s="1">
        <v>87000</v>
      </c>
    </row>
    <row r="323" spans="1:11" x14ac:dyDescent="0.25">
      <c r="A323" s="5">
        <v>241</v>
      </c>
      <c r="B323" s="6">
        <v>20</v>
      </c>
      <c r="C323" s="6" t="s">
        <v>5</v>
      </c>
      <c r="D323" s="6">
        <v>9000</v>
      </c>
      <c r="E323" s="1">
        <v>8</v>
      </c>
      <c r="F323" s="1">
        <v>5</v>
      </c>
      <c r="G323" s="1">
        <v>2008</v>
      </c>
      <c r="H323" s="1">
        <v>1566</v>
      </c>
      <c r="I323" s="1">
        <v>4</v>
      </c>
      <c r="J323" s="1">
        <v>2010</v>
      </c>
      <c r="K323" s="1">
        <v>262500</v>
      </c>
    </row>
    <row r="324" spans="1:11" x14ac:dyDescent="0.25">
      <c r="A324" s="5">
        <v>451</v>
      </c>
      <c r="B324" s="6">
        <v>30</v>
      </c>
      <c r="C324" s="6" t="s">
        <v>4</v>
      </c>
      <c r="D324" s="6">
        <v>5684</v>
      </c>
      <c r="E324" s="1">
        <v>6</v>
      </c>
      <c r="F324" s="1">
        <v>8</v>
      </c>
      <c r="G324" s="1">
        <v>1930</v>
      </c>
      <c r="H324" s="1">
        <v>813</v>
      </c>
      <c r="I324" s="1">
        <v>6</v>
      </c>
      <c r="J324" s="1">
        <v>2006</v>
      </c>
      <c r="K324" s="1">
        <v>110000</v>
      </c>
    </row>
    <row r="325" spans="1:11" x14ac:dyDescent="0.25">
      <c r="A325" s="5">
        <v>635</v>
      </c>
      <c r="B325" s="6">
        <v>90</v>
      </c>
      <c r="C325" s="6" t="s">
        <v>3</v>
      </c>
      <c r="D325" s="6">
        <v>6979</v>
      </c>
      <c r="E325" s="1">
        <v>6</v>
      </c>
      <c r="F325" s="1">
        <v>5</v>
      </c>
      <c r="G325" s="1">
        <v>1980</v>
      </c>
      <c r="H325" s="1">
        <v>1056</v>
      </c>
      <c r="I325" s="1">
        <v>6</v>
      </c>
      <c r="J325" s="1">
        <v>2010</v>
      </c>
      <c r="K325" s="1">
        <v>144000</v>
      </c>
    </row>
    <row r="326" spans="1:11" x14ac:dyDescent="0.25">
      <c r="A326" s="5">
        <v>443</v>
      </c>
      <c r="B326" s="6">
        <v>50</v>
      </c>
      <c r="C326" s="6" t="s">
        <v>4</v>
      </c>
      <c r="D326" s="6">
        <v>6240</v>
      </c>
      <c r="E326" s="1">
        <v>5</v>
      </c>
      <c r="F326" s="1">
        <v>7</v>
      </c>
      <c r="G326" s="1">
        <v>1930</v>
      </c>
      <c r="H326" s="1">
        <v>1573</v>
      </c>
      <c r="I326" s="1">
        <v>6</v>
      </c>
      <c r="J326" s="1">
        <v>2008</v>
      </c>
      <c r="K326" s="1">
        <v>162900</v>
      </c>
    </row>
    <row r="327" spans="1:11" x14ac:dyDescent="0.25">
      <c r="A327" s="5">
        <v>1362</v>
      </c>
      <c r="B327" s="6">
        <v>20</v>
      </c>
      <c r="C327" s="6" t="s">
        <v>3</v>
      </c>
      <c r="D327" s="6">
        <v>16158</v>
      </c>
      <c r="E327" s="1">
        <v>7</v>
      </c>
      <c r="F327" s="1">
        <v>5</v>
      </c>
      <c r="G327" s="1">
        <v>2005</v>
      </c>
      <c r="H327" s="1">
        <v>1530</v>
      </c>
      <c r="I327" s="1">
        <v>6</v>
      </c>
      <c r="J327" s="1">
        <v>2009</v>
      </c>
      <c r="K327" s="1">
        <v>260000</v>
      </c>
    </row>
    <row r="328" spans="1:11" x14ac:dyDescent="0.25">
      <c r="A328" s="5">
        <v>1317</v>
      </c>
      <c r="B328" s="6">
        <v>20</v>
      </c>
      <c r="C328" s="6" t="s">
        <v>3</v>
      </c>
      <c r="D328" s="6">
        <v>10226</v>
      </c>
      <c r="E328" s="1">
        <v>8</v>
      </c>
      <c r="F328" s="1">
        <v>5</v>
      </c>
      <c r="G328" s="1">
        <v>2008</v>
      </c>
      <c r="H328" s="1">
        <v>1630</v>
      </c>
      <c r="I328" s="1">
        <v>1</v>
      </c>
      <c r="J328" s="1">
        <v>2009</v>
      </c>
      <c r="K328" s="1">
        <v>295493</v>
      </c>
    </row>
    <row r="329" spans="1:11" x14ac:dyDescent="0.25">
      <c r="A329" s="5">
        <v>1065</v>
      </c>
      <c r="B329" s="6">
        <v>20</v>
      </c>
      <c r="C329" s="6" t="s">
        <v>3</v>
      </c>
      <c r="D329" s="6">
        <v>11000</v>
      </c>
      <c r="E329" s="1">
        <v>5</v>
      </c>
      <c r="F329" s="1">
        <v>6</v>
      </c>
      <c r="G329" s="1">
        <v>1966</v>
      </c>
      <c r="H329" s="1">
        <v>1154</v>
      </c>
      <c r="I329" s="1">
        <v>11</v>
      </c>
      <c r="J329" s="1">
        <v>2009</v>
      </c>
      <c r="K329" s="1">
        <v>154000</v>
      </c>
    </row>
    <row r="330" spans="1:11" x14ac:dyDescent="0.25">
      <c r="A330" s="5">
        <v>1161</v>
      </c>
      <c r="B330" s="6">
        <v>160</v>
      </c>
      <c r="C330" s="6" t="s">
        <v>3</v>
      </c>
      <c r="D330" s="6">
        <v>2280</v>
      </c>
      <c r="E330" s="1">
        <v>6</v>
      </c>
      <c r="F330" s="1">
        <v>5</v>
      </c>
      <c r="G330" s="1">
        <v>1978</v>
      </c>
      <c r="H330" s="1">
        <v>1456</v>
      </c>
      <c r="I330" s="1">
        <v>7</v>
      </c>
      <c r="J330" s="1">
        <v>2010</v>
      </c>
      <c r="K330" s="1">
        <v>146000</v>
      </c>
    </row>
    <row r="331" spans="1:11" x14ac:dyDescent="0.25">
      <c r="A331" s="5">
        <v>311</v>
      </c>
      <c r="B331" s="6">
        <v>60</v>
      </c>
      <c r="C331" s="6" t="s">
        <v>3</v>
      </c>
      <c r="D331" s="6">
        <v>7685</v>
      </c>
      <c r="E331" s="1">
        <v>6</v>
      </c>
      <c r="F331" s="1">
        <v>5</v>
      </c>
      <c r="G331" s="1">
        <v>1993</v>
      </c>
      <c r="H331" s="1">
        <v>1501</v>
      </c>
      <c r="I331" s="1">
        <v>5</v>
      </c>
      <c r="J331" s="1">
        <v>2006</v>
      </c>
      <c r="K331" s="1">
        <v>165600</v>
      </c>
    </row>
    <row r="332" spans="1:11" x14ac:dyDescent="0.25">
      <c r="A332" s="5">
        <v>88</v>
      </c>
      <c r="B332" s="6">
        <v>160</v>
      </c>
      <c r="C332" s="6" t="s">
        <v>5</v>
      </c>
      <c r="D332" s="6">
        <v>3951</v>
      </c>
      <c r="E332" s="1">
        <v>6</v>
      </c>
      <c r="F332" s="1">
        <v>5</v>
      </c>
      <c r="G332" s="1">
        <v>2009</v>
      </c>
      <c r="H332" s="1">
        <v>1224</v>
      </c>
      <c r="I332" s="1">
        <v>6</v>
      </c>
      <c r="J332" s="1">
        <v>2009</v>
      </c>
      <c r="K332" s="1">
        <v>164500</v>
      </c>
    </row>
    <row r="333" spans="1:11" x14ac:dyDescent="0.25">
      <c r="A333" s="5">
        <v>1335</v>
      </c>
      <c r="B333" s="6">
        <v>160</v>
      </c>
      <c r="C333" s="6" t="s">
        <v>4</v>
      </c>
      <c r="D333" s="6">
        <v>2368</v>
      </c>
      <c r="E333" s="1">
        <v>5</v>
      </c>
      <c r="F333" s="1">
        <v>6</v>
      </c>
      <c r="G333" s="1">
        <v>1970</v>
      </c>
      <c r="H333" s="1">
        <v>1365</v>
      </c>
      <c r="I333" s="1">
        <v>5</v>
      </c>
      <c r="J333" s="1">
        <v>2009</v>
      </c>
      <c r="K333" s="1">
        <v>125000</v>
      </c>
    </row>
    <row r="334" spans="1:11" x14ac:dyDescent="0.25">
      <c r="A334" s="5">
        <v>1430</v>
      </c>
      <c r="B334" s="6">
        <v>20</v>
      </c>
      <c r="C334" s="6" t="s">
        <v>3</v>
      </c>
      <c r="D334" s="6">
        <v>12546</v>
      </c>
      <c r="E334" s="1">
        <v>6</v>
      </c>
      <c r="F334" s="1">
        <v>7</v>
      </c>
      <c r="G334" s="1">
        <v>1981</v>
      </c>
      <c r="H334" s="1">
        <v>1440</v>
      </c>
      <c r="I334" s="1">
        <v>4</v>
      </c>
      <c r="J334" s="1">
        <v>2007</v>
      </c>
      <c r="K334" s="1">
        <v>182900</v>
      </c>
    </row>
    <row r="335" spans="1:11" x14ac:dyDescent="0.25">
      <c r="A335" s="5">
        <v>58</v>
      </c>
      <c r="B335" s="6">
        <v>60</v>
      </c>
      <c r="C335" s="6" t="s">
        <v>3</v>
      </c>
      <c r="D335" s="6">
        <v>11645</v>
      </c>
      <c r="E335" s="1">
        <v>7</v>
      </c>
      <c r="F335" s="1">
        <v>5</v>
      </c>
      <c r="G335" s="1">
        <v>2004</v>
      </c>
      <c r="H335" s="1">
        <v>1720</v>
      </c>
      <c r="I335" s="1">
        <v>8</v>
      </c>
      <c r="J335" s="1">
        <v>2006</v>
      </c>
      <c r="K335" s="1">
        <v>196500</v>
      </c>
    </row>
    <row r="336" spans="1:11" x14ac:dyDescent="0.25">
      <c r="A336" s="5">
        <v>610</v>
      </c>
      <c r="B336" s="6">
        <v>20</v>
      </c>
      <c r="C336" s="6" t="s">
        <v>3</v>
      </c>
      <c r="D336" s="6">
        <v>7943</v>
      </c>
      <c r="E336" s="1">
        <v>4</v>
      </c>
      <c r="F336" s="1">
        <v>5</v>
      </c>
      <c r="G336" s="1">
        <v>1961</v>
      </c>
      <c r="H336" s="1">
        <v>1029</v>
      </c>
      <c r="I336" s="1">
        <v>4</v>
      </c>
      <c r="J336" s="1">
        <v>2007</v>
      </c>
      <c r="K336" s="1">
        <v>118500</v>
      </c>
    </row>
    <row r="337" spans="1:11" x14ac:dyDescent="0.25">
      <c r="A337" s="5">
        <v>712</v>
      </c>
      <c r="B337" s="6">
        <v>50</v>
      </c>
      <c r="C337" s="6" t="s">
        <v>7</v>
      </c>
      <c r="D337" s="6">
        <v>8712</v>
      </c>
      <c r="E337" s="1">
        <v>4</v>
      </c>
      <c r="F337" s="1">
        <v>7</v>
      </c>
      <c r="G337" s="1">
        <v>1900</v>
      </c>
      <c r="H337" s="1">
        <v>1178</v>
      </c>
      <c r="I337" s="1">
        <v>1</v>
      </c>
      <c r="J337" s="1">
        <v>2010</v>
      </c>
      <c r="K337" s="1">
        <v>102776</v>
      </c>
    </row>
    <row r="338" spans="1:11" x14ac:dyDescent="0.25">
      <c r="A338" s="5">
        <v>604</v>
      </c>
      <c r="B338" s="6">
        <v>160</v>
      </c>
      <c r="C338" s="6" t="s">
        <v>5</v>
      </c>
      <c r="D338" s="6">
        <v>3182</v>
      </c>
      <c r="E338" s="1">
        <v>7</v>
      </c>
      <c r="F338" s="1">
        <v>5</v>
      </c>
      <c r="G338" s="1">
        <v>2004</v>
      </c>
      <c r="H338" s="1">
        <v>1200</v>
      </c>
      <c r="I338" s="1">
        <v>6</v>
      </c>
      <c r="J338" s="1">
        <v>2010</v>
      </c>
      <c r="K338" s="1">
        <v>151000</v>
      </c>
    </row>
    <row r="339" spans="1:11" x14ac:dyDescent="0.25">
      <c r="A339" s="5">
        <v>918</v>
      </c>
      <c r="B339" s="6">
        <v>20</v>
      </c>
      <c r="C339" s="6" t="s">
        <v>3</v>
      </c>
      <c r="D339" s="6">
        <v>17140</v>
      </c>
      <c r="E339" s="1">
        <v>4</v>
      </c>
      <c r="F339" s="1">
        <v>6</v>
      </c>
      <c r="G339" s="1">
        <v>1956</v>
      </c>
      <c r="H339" s="1">
        <v>1229</v>
      </c>
      <c r="I339" s="1">
        <v>4</v>
      </c>
      <c r="J339" s="1">
        <v>2009</v>
      </c>
      <c r="K339" s="1">
        <v>135000</v>
      </c>
    </row>
    <row r="340" spans="1:11" x14ac:dyDescent="0.25">
      <c r="A340" s="5">
        <v>463</v>
      </c>
      <c r="B340" s="6">
        <v>20</v>
      </c>
      <c r="C340" s="6" t="s">
        <v>3</v>
      </c>
      <c r="D340" s="6">
        <v>8281</v>
      </c>
      <c r="E340" s="1">
        <v>5</v>
      </c>
      <c r="F340" s="1">
        <v>5</v>
      </c>
      <c r="G340" s="1">
        <v>1965</v>
      </c>
      <c r="H340" s="1">
        <v>864</v>
      </c>
      <c r="I340" s="1">
        <v>12</v>
      </c>
      <c r="J340" s="1">
        <v>2009</v>
      </c>
      <c r="K340" s="1">
        <v>62383</v>
      </c>
    </row>
    <row r="341" spans="1:11" x14ac:dyDescent="0.25">
      <c r="A341" s="5">
        <v>1201</v>
      </c>
      <c r="B341" s="6">
        <v>20</v>
      </c>
      <c r="C341" s="6" t="s">
        <v>3</v>
      </c>
      <c r="D341" s="6">
        <v>9353</v>
      </c>
      <c r="E341" s="1">
        <v>4</v>
      </c>
      <c r="F341" s="1">
        <v>5</v>
      </c>
      <c r="G341" s="1">
        <v>1970</v>
      </c>
      <c r="H341" s="1">
        <v>864</v>
      </c>
      <c r="I341" s="1">
        <v>7</v>
      </c>
      <c r="J341" s="1">
        <v>2006</v>
      </c>
      <c r="K341" s="1">
        <v>116050</v>
      </c>
    </row>
    <row r="342" spans="1:11" x14ac:dyDescent="0.25">
      <c r="A342" s="5">
        <v>83</v>
      </c>
      <c r="B342" s="6">
        <v>20</v>
      </c>
      <c r="C342" s="6" t="s">
        <v>3</v>
      </c>
      <c r="D342" s="6">
        <v>10206</v>
      </c>
      <c r="E342" s="1">
        <v>8</v>
      </c>
      <c r="F342" s="1">
        <v>5</v>
      </c>
      <c r="G342" s="1">
        <v>2007</v>
      </c>
      <c r="H342" s="1">
        <v>1563</v>
      </c>
      <c r="I342" s="1">
        <v>10</v>
      </c>
      <c r="J342" s="1">
        <v>2008</v>
      </c>
      <c r="K342" s="1">
        <v>245000</v>
      </c>
    </row>
    <row r="343" spans="1:11" x14ac:dyDescent="0.25">
      <c r="A343" s="5">
        <v>55</v>
      </c>
      <c r="B343" s="6">
        <v>80</v>
      </c>
      <c r="C343" s="6" t="s">
        <v>3</v>
      </c>
      <c r="D343" s="6">
        <v>7134</v>
      </c>
      <c r="E343" s="1">
        <v>5</v>
      </c>
      <c r="F343" s="1">
        <v>5</v>
      </c>
      <c r="G343" s="1">
        <v>1955</v>
      </c>
      <c r="H343" s="1">
        <v>1360</v>
      </c>
      <c r="I343" s="1">
        <v>2</v>
      </c>
      <c r="J343" s="1">
        <v>2007</v>
      </c>
      <c r="K343" s="1">
        <v>130000</v>
      </c>
    </row>
    <row r="344" spans="1:11" x14ac:dyDescent="0.25">
      <c r="A344" s="5">
        <v>303</v>
      </c>
      <c r="B344" s="6">
        <v>20</v>
      </c>
      <c r="C344" s="6" t="s">
        <v>3</v>
      </c>
      <c r="D344" s="6">
        <v>13704</v>
      </c>
      <c r="E344" s="1">
        <v>7</v>
      </c>
      <c r="F344" s="1">
        <v>5</v>
      </c>
      <c r="G344" s="1">
        <v>2001</v>
      </c>
      <c r="H344" s="1">
        <v>1541</v>
      </c>
      <c r="I344" s="1">
        <v>1</v>
      </c>
      <c r="J344" s="1">
        <v>2006</v>
      </c>
      <c r="K344" s="1">
        <v>205000</v>
      </c>
    </row>
    <row r="345" spans="1:11" x14ac:dyDescent="0.25">
      <c r="A345" s="5">
        <v>322</v>
      </c>
      <c r="B345" s="6">
        <v>60</v>
      </c>
      <c r="C345" s="6" t="s">
        <v>3</v>
      </c>
      <c r="D345" s="6">
        <v>12099</v>
      </c>
      <c r="E345" s="1">
        <v>8</v>
      </c>
      <c r="F345" s="1">
        <v>5</v>
      </c>
      <c r="G345" s="1">
        <v>2004</v>
      </c>
      <c r="H345" s="1">
        <v>2468</v>
      </c>
      <c r="I345" s="1">
        <v>6</v>
      </c>
      <c r="J345" s="1">
        <v>2007</v>
      </c>
      <c r="K345" s="1">
        <v>354000</v>
      </c>
    </row>
    <row r="346" spans="1:11" x14ac:dyDescent="0.25">
      <c r="A346" s="5">
        <v>78</v>
      </c>
      <c r="B346" s="6">
        <v>50</v>
      </c>
      <c r="C346" s="6" t="s">
        <v>4</v>
      </c>
      <c r="D346" s="6">
        <v>8635</v>
      </c>
      <c r="E346" s="1">
        <v>5</v>
      </c>
      <c r="F346" s="1">
        <v>5</v>
      </c>
      <c r="G346" s="1">
        <v>1948</v>
      </c>
      <c r="H346" s="1">
        <v>1285</v>
      </c>
      <c r="I346" s="1">
        <v>1</v>
      </c>
      <c r="J346" s="1">
        <v>2008</v>
      </c>
      <c r="K346" s="1">
        <v>127000</v>
      </c>
    </row>
    <row r="347" spans="1:11" x14ac:dyDescent="0.25">
      <c r="A347" s="5">
        <v>91</v>
      </c>
      <c r="B347" s="6">
        <v>20</v>
      </c>
      <c r="C347" s="6" t="s">
        <v>3</v>
      </c>
      <c r="D347" s="6">
        <v>7200</v>
      </c>
      <c r="E347" s="1">
        <v>4</v>
      </c>
      <c r="F347" s="1">
        <v>5</v>
      </c>
      <c r="G347" s="1">
        <v>1950</v>
      </c>
      <c r="H347" s="1">
        <v>1040</v>
      </c>
      <c r="I347" s="1">
        <v>7</v>
      </c>
      <c r="J347" s="1">
        <v>2006</v>
      </c>
      <c r="K347" s="1">
        <v>109900</v>
      </c>
    </row>
    <row r="348" spans="1:11" x14ac:dyDescent="0.25">
      <c r="A348" s="5">
        <v>813</v>
      </c>
      <c r="B348" s="6">
        <v>20</v>
      </c>
      <c r="C348" s="6" t="s">
        <v>7</v>
      </c>
      <c r="D348" s="6">
        <v>8712</v>
      </c>
      <c r="E348" s="1">
        <v>5</v>
      </c>
      <c r="F348" s="1">
        <v>5</v>
      </c>
      <c r="G348" s="1">
        <v>1952</v>
      </c>
      <c r="H348" s="1">
        <v>1044</v>
      </c>
      <c r="I348" s="1">
        <v>6</v>
      </c>
      <c r="J348" s="1">
        <v>2010</v>
      </c>
      <c r="K348" s="1">
        <v>55993</v>
      </c>
    </row>
    <row r="349" spans="1:11" x14ac:dyDescent="0.25">
      <c r="A349" s="5">
        <v>1454</v>
      </c>
      <c r="B349" s="6">
        <v>20</v>
      </c>
      <c r="C349" s="6" t="s">
        <v>3</v>
      </c>
      <c r="D349" s="6">
        <v>17217</v>
      </c>
      <c r="E349" s="1">
        <v>5</v>
      </c>
      <c r="F349" s="1">
        <v>5</v>
      </c>
      <c r="G349" s="1">
        <v>2006</v>
      </c>
      <c r="H349" s="1">
        <v>1140</v>
      </c>
      <c r="I349" s="1">
        <v>7</v>
      </c>
      <c r="J349" s="1">
        <v>2006</v>
      </c>
      <c r="K349" s="1">
        <v>84500</v>
      </c>
    </row>
    <row r="350" spans="1:11" x14ac:dyDescent="0.25">
      <c r="A350" s="5">
        <v>1186</v>
      </c>
      <c r="B350" s="6">
        <v>50</v>
      </c>
      <c r="C350" s="6" t="s">
        <v>3</v>
      </c>
      <c r="D350" s="6">
        <v>9738</v>
      </c>
      <c r="E350" s="1">
        <v>5</v>
      </c>
      <c r="F350" s="1">
        <v>7</v>
      </c>
      <c r="G350" s="1">
        <v>1924</v>
      </c>
      <c r="H350" s="1">
        <v>1221</v>
      </c>
      <c r="I350" s="1">
        <v>3</v>
      </c>
      <c r="J350" s="1">
        <v>2006</v>
      </c>
      <c r="K350" s="1">
        <v>104900</v>
      </c>
    </row>
    <row r="351" spans="1:11" x14ac:dyDescent="0.25">
      <c r="A351" s="5">
        <v>1315</v>
      </c>
      <c r="B351" s="6">
        <v>20</v>
      </c>
      <c r="C351" s="6" t="s">
        <v>3</v>
      </c>
      <c r="D351" s="6">
        <v>8190</v>
      </c>
      <c r="E351" s="1">
        <v>4</v>
      </c>
      <c r="F351" s="1">
        <v>6</v>
      </c>
      <c r="G351" s="1">
        <v>1954</v>
      </c>
      <c r="H351" s="1">
        <v>948</v>
      </c>
      <c r="I351" s="1">
        <v>10</v>
      </c>
      <c r="J351" s="1">
        <v>2007</v>
      </c>
      <c r="K351" s="1">
        <v>119000</v>
      </c>
    </row>
    <row r="352" spans="1:11" x14ac:dyDescent="0.25">
      <c r="A352" s="5">
        <v>768</v>
      </c>
      <c r="B352" s="6">
        <v>50</v>
      </c>
      <c r="C352" s="6" t="s">
        <v>3</v>
      </c>
      <c r="D352" s="6">
        <v>12508</v>
      </c>
      <c r="E352" s="1">
        <v>6</v>
      </c>
      <c r="F352" s="1">
        <v>7</v>
      </c>
      <c r="G352" s="1">
        <v>1940</v>
      </c>
      <c r="H352" s="1">
        <v>1750</v>
      </c>
      <c r="I352" s="1">
        <v>7</v>
      </c>
      <c r="J352" s="1">
        <v>2008</v>
      </c>
      <c r="K352" s="1">
        <v>160000</v>
      </c>
    </row>
    <row r="353" spans="1:11" x14ac:dyDescent="0.25">
      <c r="A353" s="5">
        <v>771</v>
      </c>
      <c r="B353" s="6">
        <v>85</v>
      </c>
      <c r="C353" s="6" t="s">
        <v>3</v>
      </c>
      <c r="D353" s="6">
        <v>7252</v>
      </c>
      <c r="E353" s="1">
        <v>5</v>
      </c>
      <c r="F353" s="1">
        <v>5</v>
      </c>
      <c r="G353" s="1">
        <v>1982</v>
      </c>
      <c r="H353" s="1">
        <v>858</v>
      </c>
      <c r="I353" s="1">
        <v>4</v>
      </c>
      <c r="J353" s="1">
        <v>2009</v>
      </c>
      <c r="K353" s="1">
        <v>134900</v>
      </c>
    </row>
    <row r="354" spans="1:11" x14ac:dyDescent="0.25">
      <c r="A354" s="5">
        <v>557</v>
      </c>
      <c r="B354" s="6">
        <v>20</v>
      </c>
      <c r="C354" s="6" t="s">
        <v>3</v>
      </c>
      <c r="D354" s="6">
        <v>14850</v>
      </c>
      <c r="E354" s="1">
        <v>5</v>
      </c>
      <c r="F354" s="1">
        <v>5</v>
      </c>
      <c r="G354" s="1">
        <v>1957</v>
      </c>
      <c r="H354" s="1">
        <v>1092</v>
      </c>
      <c r="I354" s="1">
        <v>5</v>
      </c>
      <c r="J354" s="1">
        <v>2006</v>
      </c>
      <c r="K354" s="1">
        <v>141000</v>
      </c>
    </row>
    <row r="355" spans="1:11" x14ac:dyDescent="0.25">
      <c r="A355" s="5">
        <v>1290</v>
      </c>
      <c r="B355" s="6">
        <v>60</v>
      </c>
      <c r="C355" s="6" t="s">
        <v>3</v>
      </c>
      <c r="D355" s="6">
        <v>11065</v>
      </c>
      <c r="E355" s="1">
        <v>8</v>
      </c>
      <c r="F355" s="1">
        <v>5</v>
      </c>
      <c r="G355" s="1">
        <v>2006</v>
      </c>
      <c r="H355" s="1">
        <v>1970</v>
      </c>
      <c r="I355" s="1">
        <v>10</v>
      </c>
      <c r="J355" s="1">
        <v>2006</v>
      </c>
      <c r="K355" s="1">
        <v>281000</v>
      </c>
    </row>
    <row r="356" spans="1:11" x14ac:dyDescent="0.25">
      <c r="A356" s="5">
        <v>206</v>
      </c>
      <c r="B356" s="6">
        <v>20</v>
      </c>
      <c r="C356" s="6" t="s">
        <v>3</v>
      </c>
      <c r="D356" s="6">
        <v>11851</v>
      </c>
      <c r="E356" s="1">
        <v>7</v>
      </c>
      <c r="F356" s="1">
        <v>5</v>
      </c>
      <c r="G356" s="1">
        <v>1990</v>
      </c>
      <c r="H356" s="1">
        <v>1442</v>
      </c>
      <c r="I356" s="1">
        <v>5</v>
      </c>
      <c r="J356" s="1">
        <v>2009</v>
      </c>
      <c r="K356" s="1">
        <v>180500</v>
      </c>
    </row>
    <row r="357" spans="1:11" x14ac:dyDescent="0.25">
      <c r="A357" s="5">
        <v>105</v>
      </c>
      <c r="B357" s="6">
        <v>50</v>
      </c>
      <c r="C357" s="6" t="s">
        <v>4</v>
      </c>
      <c r="D357" s="6">
        <v>7758</v>
      </c>
      <c r="E357" s="1">
        <v>7</v>
      </c>
      <c r="F357" s="1">
        <v>4</v>
      </c>
      <c r="G357" s="1">
        <v>1931</v>
      </c>
      <c r="H357" s="1">
        <v>1818</v>
      </c>
      <c r="I357" s="1">
        <v>6</v>
      </c>
      <c r="J357" s="1">
        <v>2007</v>
      </c>
      <c r="K357" s="1">
        <v>169500</v>
      </c>
    </row>
    <row r="358" spans="1:11" x14ac:dyDescent="0.25">
      <c r="A358" s="5">
        <v>528</v>
      </c>
      <c r="B358" s="6">
        <v>60</v>
      </c>
      <c r="C358" s="6" t="s">
        <v>3</v>
      </c>
      <c r="D358" s="6">
        <v>14948</v>
      </c>
      <c r="E358" s="1">
        <v>9</v>
      </c>
      <c r="F358" s="1">
        <v>5</v>
      </c>
      <c r="G358" s="1">
        <v>2008</v>
      </c>
      <c r="H358" s="1">
        <v>2713</v>
      </c>
      <c r="I358" s="1">
        <v>11</v>
      </c>
      <c r="J358" s="1">
        <v>2008</v>
      </c>
      <c r="K358" s="1">
        <v>446261</v>
      </c>
    </row>
    <row r="359" spans="1:11" x14ac:dyDescent="0.25">
      <c r="A359" s="5">
        <v>42</v>
      </c>
      <c r="B359" s="6">
        <v>20</v>
      </c>
      <c r="C359" s="6" t="s">
        <v>3</v>
      </c>
      <c r="D359" s="6">
        <v>16905</v>
      </c>
      <c r="E359" s="1">
        <v>5</v>
      </c>
      <c r="F359" s="1">
        <v>6</v>
      </c>
      <c r="G359" s="1">
        <v>1959</v>
      </c>
      <c r="H359" s="1">
        <v>1328</v>
      </c>
      <c r="I359" s="1">
        <v>7</v>
      </c>
      <c r="J359" s="1">
        <v>2007</v>
      </c>
      <c r="K359" s="1">
        <v>170000</v>
      </c>
    </row>
    <row r="360" spans="1:11" x14ac:dyDescent="0.25">
      <c r="A360" s="5">
        <v>901</v>
      </c>
      <c r="B360" s="6">
        <v>20</v>
      </c>
      <c r="C360" s="6" t="s">
        <v>3</v>
      </c>
      <c r="D360" s="6">
        <v>7340</v>
      </c>
      <c r="E360" s="1">
        <v>4</v>
      </c>
      <c r="F360" s="1">
        <v>6</v>
      </c>
      <c r="G360" s="1">
        <v>1971</v>
      </c>
      <c r="H360" s="1">
        <v>858</v>
      </c>
      <c r="I360" s="1">
        <v>6</v>
      </c>
      <c r="J360" s="1">
        <v>2007</v>
      </c>
      <c r="K360" s="1">
        <v>110000</v>
      </c>
    </row>
    <row r="361" spans="1:11" x14ac:dyDescent="0.25">
      <c r="A361" s="5">
        <v>629</v>
      </c>
      <c r="B361" s="6">
        <v>60</v>
      </c>
      <c r="C361" s="6" t="s">
        <v>3</v>
      </c>
      <c r="D361" s="6">
        <v>11606</v>
      </c>
      <c r="E361" s="1">
        <v>5</v>
      </c>
      <c r="F361" s="1">
        <v>5</v>
      </c>
      <c r="G361" s="1">
        <v>1969</v>
      </c>
      <c r="H361" s="1">
        <v>2080</v>
      </c>
      <c r="I361" s="1">
        <v>9</v>
      </c>
      <c r="J361" s="1">
        <v>2007</v>
      </c>
      <c r="K361" s="1">
        <v>135000</v>
      </c>
    </row>
    <row r="362" spans="1:11" x14ac:dyDescent="0.25">
      <c r="A362" s="5">
        <v>9</v>
      </c>
      <c r="B362" s="6">
        <v>50</v>
      </c>
      <c r="C362" s="6" t="s">
        <v>4</v>
      </c>
      <c r="D362" s="6">
        <v>6120</v>
      </c>
      <c r="E362" s="1">
        <v>7</v>
      </c>
      <c r="F362" s="1">
        <v>5</v>
      </c>
      <c r="G362" s="1">
        <v>1931</v>
      </c>
      <c r="H362" s="1">
        <v>1774</v>
      </c>
      <c r="I362" s="1">
        <v>4</v>
      </c>
      <c r="J362" s="1">
        <v>2008</v>
      </c>
      <c r="K362" s="1">
        <v>129900</v>
      </c>
    </row>
    <row r="363" spans="1:11" x14ac:dyDescent="0.25">
      <c r="A363" s="5">
        <v>1093</v>
      </c>
      <c r="B363" s="6">
        <v>50</v>
      </c>
      <c r="C363" s="6" t="s">
        <v>3</v>
      </c>
      <c r="D363" s="6">
        <v>8400</v>
      </c>
      <c r="E363" s="1">
        <v>6</v>
      </c>
      <c r="F363" s="1">
        <v>5</v>
      </c>
      <c r="G363" s="1">
        <v>1925</v>
      </c>
      <c r="H363" s="1">
        <v>1694</v>
      </c>
      <c r="I363" s="1">
        <v>6</v>
      </c>
      <c r="J363" s="1">
        <v>2008</v>
      </c>
      <c r="K363" s="1">
        <v>136500</v>
      </c>
    </row>
    <row r="364" spans="1:11" x14ac:dyDescent="0.25">
      <c r="A364" s="5">
        <v>218</v>
      </c>
      <c r="B364" s="6">
        <v>70</v>
      </c>
      <c r="C364" s="6" t="s">
        <v>4</v>
      </c>
      <c r="D364" s="6">
        <v>9906</v>
      </c>
      <c r="E364" s="1">
        <v>4</v>
      </c>
      <c r="F364" s="1">
        <v>4</v>
      </c>
      <c r="G364" s="1">
        <v>1925</v>
      </c>
      <c r="H364" s="1">
        <v>1328</v>
      </c>
      <c r="I364" s="1">
        <v>9</v>
      </c>
      <c r="J364" s="1">
        <v>2006</v>
      </c>
      <c r="K364" s="1">
        <v>107000</v>
      </c>
    </row>
    <row r="365" spans="1:11" x14ac:dyDescent="0.25">
      <c r="A365" s="5">
        <v>432</v>
      </c>
      <c r="B365" s="6">
        <v>50</v>
      </c>
      <c r="C365" s="6" t="s">
        <v>4</v>
      </c>
      <c r="D365" s="6">
        <v>5586</v>
      </c>
      <c r="E365" s="1">
        <v>6</v>
      </c>
      <c r="F365" s="1">
        <v>7</v>
      </c>
      <c r="G365" s="1">
        <v>1920</v>
      </c>
      <c r="H365" s="1">
        <v>1198</v>
      </c>
      <c r="I365" s="1">
        <v>9</v>
      </c>
      <c r="J365" s="1">
        <v>2008</v>
      </c>
      <c r="K365" s="1">
        <v>79900</v>
      </c>
    </row>
    <row r="366" spans="1:11" x14ac:dyDescent="0.25">
      <c r="A366" s="5">
        <v>1254</v>
      </c>
      <c r="B366" s="6">
        <v>60</v>
      </c>
      <c r="C366" s="6" t="s">
        <v>3</v>
      </c>
      <c r="D366" s="6">
        <v>17542</v>
      </c>
      <c r="E366" s="1">
        <v>7</v>
      </c>
      <c r="F366" s="1">
        <v>7</v>
      </c>
      <c r="G366" s="1">
        <v>1974</v>
      </c>
      <c r="H366" s="1">
        <v>2167</v>
      </c>
      <c r="I366" s="1">
        <v>7</v>
      </c>
      <c r="J366" s="1">
        <v>2007</v>
      </c>
      <c r="K366" s="1">
        <v>294000</v>
      </c>
    </row>
    <row r="367" spans="1:11" x14ac:dyDescent="0.25">
      <c r="A367" s="5">
        <v>469</v>
      </c>
      <c r="B367" s="6">
        <v>20</v>
      </c>
      <c r="C367" s="6" t="s">
        <v>3</v>
      </c>
      <c r="D367" s="6">
        <v>11428</v>
      </c>
      <c r="E367" s="1">
        <v>8</v>
      </c>
      <c r="F367" s="1">
        <v>5</v>
      </c>
      <c r="G367" s="1">
        <v>2006</v>
      </c>
      <c r="H367" s="1">
        <v>1634</v>
      </c>
      <c r="I367" s="1">
        <v>5</v>
      </c>
      <c r="J367" s="1">
        <v>2007</v>
      </c>
      <c r="K367" s="1">
        <v>250000</v>
      </c>
    </row>
    <row r="368" spans="1:11" x14ac:dyDescent="0.25">
      <c r="A368" s="5">
        <v>905</v>
      </c>
      <c r="B368" s="6">
        <v>20</v>
      </c>
      <c r="C368" s="6" t="s">
        <v>3</v>
      </c>
      <c r="D368" s="6">
        <v>6173</v>
      </c>
      <c r="E368" s="1">
        <v>5</v>
      </c>
      <c r="F368" s="1">
        <v>6</v>
      </c>
      <c r="G368" s="1">
        <v>1967</v>
      </c>
      <c r="H368" s="1">
        <v>902</v>
      </c>
      <c r="I368" s="1">
        <v>8</v>
      </c>
      <c r="J368" s="1">
        <v>2007</v>
      </c>
      <c r="K368" s="1">
        <v>125500</v>
      </c>
    </row>
    <row r="369" spans="1:11" x14ac:dyDescent="0.25">
      <c r="A369" s="5">
        <v>1064</v>
      </c>
      <c r="B369" s="6">
        <v>30</v>
      </c>
      <c r="C369" s="6" t="s">
        <v>4</v>
      </c>
      <c r="D369" s="6">
        <v>6000</v>
      </c>
      <c r="E369" s="1">
        <v>6</v>
      </c>
      <c r="F369" s="1">
        <v>6</v>
      </c>
      <c r="G369" s="1">
        <v>1925</v>
      </c>
      <c r="H369" s="1">
        <v>1103</v>
      </c>
      <c r="I369" s="1">
        <v>7</v>
      </c>
      <c r="J369" s="1">
        <v>2006</v>
      </c>
      <c r="K369" s="1">
        <v>110500</v>
      </c>
    </row>
    <row r="370" spans="1:11" x14ac:dyDescent="0.25">
      <c r="A370" s="5">
        <v>369</v>
      </c>
      <c r="B370" s="6">
        <v>20</v>
      </c>
      <c r="C370" s="6" t="s">
        <v>3</v>
      </c>
      <c r="D370" s="6">
        <v>7800</v>
      </c>
      <c r="E370" s="1">
        <v>5</v>
      </c>
      <c r="F370" s="1">
        <v>6</v>
      </c>
      <c r="G370" s="1">
        <v>1954</v>
      </c>
      <c r="H370" s="1">
        <v>1268</v>
      </c>
      <c r="I370" s="1">
        <v>3</v>
      </c>
      <c r="J370" s="1">
        <v>2010</v>
      </c>
      <c r="K370" s="1">
        <v>132000</v>
      </c>
    </row>
    <row r="371" spans="1:11" x14ac:dyDescent="0.25">
      <c r="A371" s="5">
        <v>82</v>
      </c>
      <c r="B371" s="6">
        <v>120</v>
      </c>
      <c r="C371" s="6" t="s">
        <v>4</v>
      </c>
      <c r="D371" s="6">
        <v>4500</v>
      </c>
      <c r="E371" s="1">
        <v>6</v>
      </c>
      <c r="F371" s="1">
        <v>5</v>
      </c>
      <c r="G371" s="1">
        <v>1998</v>
      </c>
      <c r="H371" s="1">
        <v>1337</v>
      </c>
      <c r="I371" s="1">
        <v>3</v>
      </c>
      <c r="J371" s="1">
        <v>2006</v>
      </c>
      <c r="K371" s="1">
        <v>153500</v>
      </c>
    </row>
    <row r="372" spans="1:11" x14ac:dyDescent="0.25">
      <c r="A372" s="5">
        <v>781</v>
      </c>
      <c r="B372" s="6">
        <v>20</v>
      </c>
      <c r="C372" s="6" t="s">
        <v>3</v>
      </c>
      <c r="D372" s="6">
        <v>7875</v>
      </c>
      <c r="E372" s="1">
        <v>7</v>
      </c>
      <c r="F372" s="1">
        <v>5</v>
      </c>
      <c r="G372" s="1">
        <v>1995</v>
      </c>
      <c r="H372" s="1">
        <v>1253</v>
      </c>
      <c r="I372" s="1">
        <v>6</v>
      </c>
      <c r="J372" s="1">
        <v>2007</v>
      </c>
      <c r="K372" s="1">
        <v>176000</v>
      </c>
    </row>
    <row r="373" spans="1:11" x14ac:dyDescent="0.25">
      <c r="A373" s="5">
        <v>1219</v>
      </c>
      <c r="B373" s="6">
        <v>50</v>
      </c>
      <c r="C373" s="6" t="s">
        <v>4</v>
      </c>
      <c r="D373" s="6">
        <v>6240</v>
      </c>
      <c r="E373" s="1">
        <v>4</v>
      </c>
      <c r="F373" s="1">
        <v>5</v>
      </c>
      <c r="G373" s="1">
        <v>1947</v>
      </c>
      <c r="H373" s="1">
        <v>912</v>
      </c>
      <c r="I373" s="1">
        <v>7</v>
      </c>
      <c r="J373" s="1">
        <v>2006</v>
      </c>
      <c r="K373" s="1">
        <v>80500</v>
      </c>
    </row>
    <row r="374" spans="1:11" x14ac:dyDescent="0.25">
      <c r="A374" s="5">
        <v>597</v>
      </c>
      <c r="B374" s="6">
        <v>70</v>
      </c>
      <c r="C374" s="6" t="s">
        <v>4</v>
      </c>
      <c r="D374" s="6">
        <v>3600</v>
      </c>
      <c r="E374" s="1">
        <v>6</v>
      </c>
      <c r="F374" s="1">
        <v>7</v>
      </c>
      <c r="G374" s="1">
        <v>1910</v>
      </c>
      <c r="H374" s="1">
        <v>1368</v>
      </c>
      <c r="I374" s="1">
        <v>10</v>
      </c>
      <c r="J374" s="1">
        <v>2006</v>
      </c>
      <c r="K374" s="1">
        <v>114504</v>
      </c>
    </row>
    <row r="375" spans="1:11" x14ac:dyDescent="0.25">
      <c r="A375" s="5">
        <v>602</v>
      </c>
      <c r="B375" s="6">
        <v>50</v>
      </c>
      <c r="C375" s="6" t="s">
        <v>4</v>
      </c>
      <c r="D375" s="6">
        <v>9000</v>
      </c>
      <c r="E375" s="1">
        <v>6</v>
      </c>
      <c r="F375" s="1">
        <v>6</v>
      </c>
      <c r="G375" s="1">
        <v>1937</v>
      </c>
      <c r="H375" s="1">
        <v>1375</v>
      </c>
      <c r="I375" s="1">
        <v>12</v>
      </c>
      <c r="J375" s="1">
        <v>2007</v>
      </c>
      <c r="K375" s="1">
        <v>141000</v>
      </c>
    </row>
    <row r="376" spans="1:11" x14ac:dyDescent="0.25">
      <c r="A376" s="5">
        <v>456</v>
      </c>
      <c r="B376" s="6">
        <v>20</v>
      </c>
      <c r="C376" s="6" t="s">
        <v>3</v>
      </c>
      <c r="D376" s="6">
        <v>9600</v>
      </c>
      <c r="E376" s="1">
        <v>7</v>
      </c>
      <c r="F376" s="1">
        <v>6</v>
      </c>
      <c r="G376" s="1">
        <v>1973</v>
      </c>
      <c r="H376" s="1">
        <v>1242</v>
      </c>
      <c r="I376" s="1">
        <v>9</v>
      </c>
      <c r="J376" s="1">
        <v>2007</v>
      </c>
      <c r="K376" s="1">
        <v>175500</v>
      </c>
    </row>
    <row r="377" spans="1:11" x14ac:dyDescent="0.25">
      <c r="A377" s="5">
        <v>385</v>
      </c>
      <c r="B377" s="6">
        <v>60</v>
      </c>
      <c r="C377" s="6" t="s">
        <v>3</v>
      </c>
      <c r="D377" s="6">
        <v>53107</v>
      </c>
      <c r="E377" s="1">
        <v>6</v>
      </c>
      <c r="F377" s="1">
        <v>5</v>
      </c>
      <c r="G377" s="1">
        <v>1992</v>
      </c>
      <c r="H377" s="1">
        <v>1953</v>
      </c>
      <c r="I377" s="1">
        <v>6</v>
      </c>
      <c r="J377" s="1">
        <v>2007</v>
      </c>
      <c r="K377" s="1">
        <v>240000</v>
      </c>
    </row>
    <row r="378" spans="1:11" x14ac:dyDescent="0.25">
      <c r="A378" s="5">
        <v>1157</v>
      </c>
      <c r="B378" s="6">
        <v>80</v>
      </c>
      <c r="C378" s="6" t="s">
        <v>3</v>
      </c>
      <c r="D378" s="6">
        <v>9350</v>
      </c>
      <c r="E378" s="1">
        <v>5</v>
      </c>
      <c r="F378" s="1">
        <v>8</v>
      </c>
      <c r="G378" s="1">
        <v>1965</v>
      </c>
      <c r="H378" s="1">
        <v>1265</v>
      </c>
      <c r="I378" s="1">
        <v>10</v>
      </c>
      <c r="J378" s="1">
        <v>2008</v>
      </c>
      <c r="K378" s="1">
        <v>179900</v>
      </c>
    </row>
    <row r="379" spans="1:11" x14ac:dyDescent="0.25">
      <c r="A379" s="5">
        <v>662</v>
      </c>
      <c r="B379" s="6">
        <v>60</v>
      </c>
      <c r="C379" s="6" t="s">
        <v>3</v>
      </c>
      <c r="D379" s="6">
        <v>46589</v>
      </c>
      <c r="E379" s="1">
        <v>8</v>
      </c>
      <c r="F379" s="1">
        <v>7</v>
      </c>
      <c r="G379" s="1">
        <v>1994</v>
      </c>
      <c r="H379" s="1">
        <v>2448</v>
      </c>
      <c r="I379" s="1">
        <v>7</v>
      </c>
      <c r="J379" s="1">
        <v>2009</v>
      </c>
      <c r="K379" s="1">
        <v>402000</v>
      </c>
    </row>
    <row r="380" spans="1:11" x14ac:dyDescent="0.25">
      <c r="A380" s="5">
        <v>812</v>
      </c>
      <c r="B380" s="6">
        <v>120</v>
      </c>
      <c r="C380" s="6" t="s">
        <v>4</v>
      </c>
      <c r="D380" s="6">
        <v>4438</v>
      </c>
      <c r="E380" s="1">
        <v>6</v>
      </c>
      <c r="F380" s="1">
        <v>5</v>
      </c>
      <c r="G380" s="1">
        <v>2004</v>
      </c>
      <c r="H380" s="1">
        <v>848</v>
      </c>
      <c r="I380" s="1">
        <v>6</v>
      </c>
      <c r="J380" s="1">
        <v>2008</v>
      </c>
      <c r="K380" s="1">
        <v>144500</v>
      </c>
    </row>
    <row r="381" spans="1:11" x14ac:dyDescent="0.25">
      <c r="A381" s="5">
        <v>40</v>
      </c>
      <c r="B381" s="6">
        <v>90</v>
      </c>
      <c r="C381" s="6" t="s">
        <v>3</v>
      </c>
      <c r="D381" s="6">
        <v>6040</v>
      </c>
      <c r="E381" s="1">
        <v>4</v>
      </c>
      <c r="F381" s="1">
        <v>5</v>
      </c>
      <c r="G381" s="1">
        <v>1955</v>
      </c>
      <c r="H381" s="1">
        <v>1152</v>
      </c>
      <c r="I381" s="1">
        <v>6</v>
      </c>
      <c r="J381" s="1">
        <v>2008</v>
      </c>
      <c r="K381" s="1">
        <v>82000</v>
      </c>
    </row>
    <row r="382" spans="1:11" x14ac:dyDescent="0.25">
      <c r="A382" s="5">
        <v>169</v>
      </c>
      <c r="B382" s="6">
        <v>60</v>
      </c>
      <c r="C382" s="6" t="s">
        <v>3</v>
      </c>
      <c r="D382" s="6">
        <v>8244</v>
      </c>
      <c r="E382" s="1">
        <v>7</v>
      </c>
      <c r="F382" s="1">
        <v>5</v>
      </c>
      <c r="G382" s="1">
        <v>2004</v>
      </c>
      <c r="H382" s="1">
        <v>1720</v>
      </c>
      <c r="I382" s="1">
        <v>5</v>
      </c>
      <c r="J382" s="1">
        <v>2007</v>
      </c>
      <c r="K382" s="1">
        <v>183500</v>
      </c>
    </row>
    <row r="383" spans="1:11" x14ac:dyDescent="0.25">
      <c r="A383" s="5">
        <v>1035</v>
      </c>
      <c r="B383" s="6">
        <v>30</v>
      </c>
      <c r="C383" s="6" t="s">
        <v>3</v>
      </c>
      <c r="D383" s="6">
        <v>6305</v>
      </c>
      <c r="E383" s="1">
        <v>5</v>
      </c>
      <c r="F383" s="1">
        <v>7</v>
      </c>
      <c r="G383" s="1">
        <v>1938</v>
      </c>
      <c r="H383" s="1">
        <v>954</v>
      </c>
      <c r="I383" s="1">
        <v>6</v>
      </c>
      <c r="J383" s="1">
        <v>2007</v>
      </c>
      <c r="K383" s="1">
        <v>119750</v>
      </c>
    </row>
    <row r="384" spans="1:11" x14ac:dyDescent="0.25">
      <c r="A384" s="5">
        <v>362</v>
      </c>
      <c r="B384" s="6">
        <v>50</v>
      </c>
      <c r="C384" s="6" t="s">
        <v>3</v>
      </c>
      <c r="D384" s="6">
        <v>9144</v>
      </c>
      <c r="E384" s="1">
        <v>5</v>
      </c>
      <c r="F384" s="1">
        <v>5</v>
      </c>
      <c r="G384" s="1">
        <v>1940</v>
      </c>
      <c r="H384" s="1">
        <v>1505</v>
      </c>
      <c r="I384" s="1">
        <v>7</v>
      </c>
      <c r="J384" s="1">
        <v>2008</v>
      </c>
      <c r="K384" s="1">
        <v>145000</v>
      </c>
    </row>
    <row r="385" spans="1:11" x14ac:dyDescent="0.25">
      <c r="A385" s="5">
        <v>359</v>
      </c>
      <c r="B385" s="6">
        <v>80</v>
      </c>
      <c r="C385" s="6" t="s">
        <v>3</v>
      </c>
      <c r="D385" s="6">
        <v>6930</v>
      </c>
      <c r="E385" s="1">
        <v>5</v>
      </c>
      <c r="F385" s="1">
        <v>4</v>
      </c>
      <c r="G385" s="1">
        <v>1958</v>
      </c>
      <c r="H385" s="1">
        <v>1352</v>
      </c>
      <c r="I385" s="1">
        <v>7</v>
      </c>
      <c r="J385" s="1">
        <v>2006</v>
      </c>
      <c r="K385" s="1">
        <v>130000</v>
      </c>
    </row>
    <row r="386" spans="1:11" x14ac:dyDescent="0.25">
      <c r="A386" s="5">
        <v>523</v>
      </c>
      <c r="B386" s="6">
        <v>50</v>
      </c>
      <c r="C386" s="6" t="s">
        <v>4</v>
      </c>
      <c r="D386" s="6">
        <v>5000</v>
      </c>
      <c r="E386" s="1">
        <v>6</v>
      </c>
      <c r="F386" s="1">
        <v>7</v>
      </c>
      <c r="G386" s="1">
        <v>1947</v>
      </c>
      <c r="H386" s="1">
        <v>1664</v>
      </c>
      <c r="I386" s="1">
        <v>10</v>
      </c>
      <c r="J386" s="1">
        <v>2006</v>
      </c>
      <c r="K386" s="1">
        <v>159000</v>
      </c>
    </row>
    <row r="387" spans="1:11" x14ac:dyDescent="0.25">
      <c r="A387" s="5">
        <v>672</v>
      </c>
      <c r="B387" s="6">
        <v>70</v>
      </c>
      <c r="C387" s="6" t="s">
        <v>6</v>
      </c>
      <c r="D387" s="6">
        <v>6629</v>
      </c>
      <c r="E387" s="1">
        <v>6</v>
      </c>
      <c r="F387" s="1">
        <v>6</v>
      </c>
      <c r="G387" s="1">
        <v>1925</v>
      </c>
      <c r="H387" s="1">
        <v>1369</v>
      </c>
      <c r="I387" s="1">
        <v>7</v>
      </c>
      <c r="J387" s="1">
        <v>2009</v>
      </c>
      <c r="K387" s="1">
        <v>103600</v>
      </c>
    </row>
    <row r="388" spans="1:11" x14ac:dyDescent="0.25">
      <c r="A388" s="5">
        <v>615</v>
      </c>
      <c r="B388" s="6">
        <v>180</v>
      </c>
      <c r="C388" s="6" t="s">
        <v>4</v>
      </c>
      <c r="D388" s="6">
        <v>1491</v>
      </c>
      <c r="E388" s="1">
        <v>4</v>
      </c>
      <c r="F388" s="1">
        <v>6</v>
      </c>
      <c r="G388" s="1">
        <v>1972</v>
      </c>
      <c r="H388" s="1">
        <v>630</v>
      </c>
      <c r="I388" s="1">
        <v>5</v>
      </c>
      <c r="J388" s="1">
        <v>2010</v>
      </c>
      <c r="K388" s="1">
        <v>75500</v>
      </c>
    </row>
    <row r="389" spans="1:11" x14ac:dyDescent="0.25">
      <c r="A389" s="5">
        <v>71</v>
      </c>
      <c r="B389" s="6">
        <v>20</v>
      </c>
      <c r="C389" s="6" t="s">
        <v>3</v>
      </c>
      <c r="D389" s="6">
        <v>13651</v>
      </c>
      <c r="E389" s="1">
        <v>7</v>
      </c>
      <c r="F389" s="1">
        <v>6</v>
      </c>
      <c r="G389" s="1">
        <v>1973</v>
      </c>
      <c r="H389" s="1">
        <v>2223</v>
      </c>
      <c r="I389" s="1">
        <v>2</v>
      </c>
      <c r="J389" s="1">
        <v>2007</v>
      </c>
      <c r="K389" s="1">
        <v>244000</v>
      </c>
    </row>
    <row r="390" spans="1:11" x14ac:dyDescent="0.25">
      <c r="A390" s="5">
        <v>664</v>
      </c>
      <c r="B390" s="6">
        <v>85</v>
      </c>
      <c r="C390" s="6" t="s">
        <v>3</v>
      </c>
      <c r="D390" s="6">
        <v>10012</v>
      </c>
      <c r="E390" s="1">
        <v>4</v>
      </c>
      <c r="F390" s="1">
        <v>5</v>
      </c>
      <c r="G390" s="1">
        <v>1972</v>
      </c>
      <c r="H390" s="1">
        <v>1181</v>
      </c>
      <c r="I390" s="1">
        <v>4</v>
      </c>
      <c r="J390" s="1">
        <v>2008</v>
      </c>
      <c r="K390" s="1">
        <v>137500</v>
      </c>
    </row>
    <row r="391" spans="1:11" x14ac:dyDescent="0.25">
      <c r="A391" s="5">
        <v>32</v>
      </c>
      <c r="B391" s="6">
        <v>20</v>
      </c>
      <c r="C391" s="6" t="s">
        <v>3</v>
      </c>
      <c r="D391" s="6">
        <v>8544</v>
      </c>
      <c r="E391" s="1">
        <v>5</v>
      </c>
      <c r="F391" s="1">
        <v>6</v>
      </c>
      <c r="G391" s="1">
        <v>1966</v>
      </c>
      <c r="H391" s="1">
        <v>1228</v>
      </c>
      <c r="I391" s="1">
        <v>6</v>
      </c>
      <c r="J391" s="1">
        <v>2008</v>
      </c>
      <c r="K391" s="1">
        <v>149350</v>
      </c>
    </row>
    <row r="392" spans="1:11" x14ac:dyDescent="0.25">
      <c r="A392" s="5">
        <v>363</v>
      </c>
      <c r="B392" s="6">
        <v>85</v>
      </c>
      <c r="C392" s="6" t="s">
        <v>3</v>
      </c>
      <c r="D392" s="6">
        <v>7301</v>
      </c>
      <c r="E392" s="1">
        <v>7</v>
      </c>
      <c r="F392" s="1">
        <v>5</v>
      </c>
      <c r="G392" s="1">
        <v>2003</v>
      </c>
      <c r="H392" s="1">
        <v>1922</v>
      </c>
      <c r="I392" s="1">
        <v>7</v>
      </c>
      <c r="J392" s="1">
        <v>2009</v>
      </c>
      <c r="K392" s="1">
        <v>198500</v>
      </c>
    </row>
    <row r="393" spans="1:11" x14ac:dyDescent="0.25">
      <c r="A393" s="5">
        <v>222</v>
      </c>
      <c r="B393" s="6">
        <v>60</v>
      </c>
      <c r="C393" s="6" t="s">
        <v>3</v>
      </c>
      <c r="D393" s="6">
        <v>8068</v>
      </c>
      <c r="E393" s="1">
        <v>6</v>
      </c>
      <c r="F393" s="1">
        <v>5</v>
      </c>
      <c r="G393" s="1">
        <v>2002</v>
      </c>
      <c r="H393" s="1">
        <v>2267</v>
      </c>
      <c r="I393" s="1">
        <v>12</v>
      </c>
      <c r="J393" s="1">
        <v>2009</v>
      </c>
      <c r="K393" s="1">
        <v>200000</v>
      </c>
    </row>
    <row r="394" spans="1:11" x14ac:dyDescent="0.25">
      <c r="A394" s="5">
        <v>87</v>
      </c>
      <c r="B394" s="6">
        <v>60</v>
      </c>
      <c r="C394" s="6" t="s">
        <v>3</v>
      </c>
      <c r="D394" s="6">
        <v>11911</v>
      </c>
      <c r="E394" s="1">
        <v>6</v>
      </c>
      <c r="F394" s="1">
        <v>5</v>
      </c>
      <c r="G394" s="1">
        <v>2005</v>
      </c>
      <c r="H394" s="1">
        <v>1560</v>
      </c>
      <c r="I394" s="1">
        <v>3</v>
      </c>
      <c r="J394" s="1">
        <v>2009</v>
      </c>
      <c r="K394" s="1">
        <v>174000</v>
      </c>
    </row>
    <row r="395" spans="1:11" x14ac:dyDescent="0.25">
      <c r="A395" s="5">
        <v>547</v>
      </c>
      <c r="B395" s="6">
        <v>50</v>
      </c>
      <c r="C395" s="6" t="s">
        <v>3</v>
      </c>
      <c r="D395" s="6">
        <v>8737</v>
      </c>
      <c r="E395" s="1">
        <v>6</v>
      </c>
      <c r="F395" s="1">
        <v>7</v>
      </c>
      <c r="G395" s="1">
        <v>1923</v>
      </c>
      <c r="H395" s="1">
        <v>1635</v>
      </c>
      <c r="I395" s="1">
        <v>5</v>
      </c>
      <c r="J395" s="1">
        <v>2007</v>
      </c>
      <c r="K395" s="1">
        <v>210000</v>
      </c>
    </row>
    <row r="396" spans="1:11" x14ac:dyDescent="0.25">
      <c r="A396" s="5">
        <v>18</v>
      </c>
      <c r="B396" s="6">
        <v>90</v>
      </c>
      <c r="C396" s="6" t="s">
        <v>3</v>
      </c>
      <c r="D396" s="6">
        <v>10791</v>
      </c>
      <c r="E396" s="1">
        <v>4</v>
      </c>
      <c r="F396" s="1">
        <v>5</v>
      </c>
      <c r="G396" s="1">
        <v>1967</v>
      </c>
      <c r="H396" s="1">
        <v>1296</v>
      </c>
      <c r="I396" s="1">
        <v>10</v>
      </c>
      <c r="J396" s="1">
        <v>2006</v>
      </c>
      <c r="K396" s="1">
        <v>90000</v>
      </c>
    </row>
    <row r="397" spans="1:11" x14ac:dyDescent="0.25">
      <c r="A397" s="5">
        <v>1145</v>
      </c>
      <c r="B397" s="6">
        <v>190</v>
      </c>
      <c r="C397" s="6" t="s">
        <v>3</v>
      </c>
      <c r="D397" s="6">
        <v>12180</v>
      </c>
      <c r="E397" s="1">
        <v>4</v>
      </c>
      <c r="F397" s="1">
        <v>4</v>
      </c>
      <c r="G397" s="1">
        <v>1941</v>
      </c>
      <c r="H397" s="1">
        <v>924</v>
      </c>
      <c r="I397" s="1">
        <v>7</v>
      </c>
      <c r="J397" s="1">
        <v>2010</v>
      </c>
      <c r="K397" s="1">
        <v>80000</v>
      </c>
    </row>
    <row r="398" spans="1:11" x14ac:dyDescent="0.25">
      <c r="A398" s="5">
        <v>657</v>
      </c>
      <c r="B398" s="6">
        <v>20</v>
      </c>
      <c r="C398" s="6" t="s">
        <v>3</v>
      </c>
      <c r="D398" s="6">
        <v>10007</v>
      </c>
      <c r="E398" s="1">
        <v>5</v>
      </c>
      <c r="F398" s="1">
        <v>7</v>
      </c>
      <c r="G398" s="1">
        <v>1959</v>
      </c>
      <c r="H398" s="1">
        <v>1053</v>
      </c>
      <c r="I398" s="1">
        <v>8</v>
      </c>
      <c r="J398" s="1">
        <v>2008</v>
      </c>
      <c r="K398" s="1">
        <v>145500</v>
      </c>
    </row>
    <row r="399" spans="1:11" x14ac:dyDescent="0.25">
      <c r="A399" s="5">
        <v>1039</v>
      </c>
      <c r="B399" s="6">
        <v>160</v>
      </c>
      <c r="C399" s="6" t="s">
        <v>4</v>
      </c>
      <c r="D399" s="6">
        <v>1533</v>
      </c>
      <c r="E399" s="1">
        <v>4</v>
      </c>
      <c r="F399" s="1">
        <v>6</v>
      </c>
      <c r="G399" s="1">
        <v>1970</v>
      </c>
      <c r="H399" s="1">
        <v>1344</v>
      </c>
      <c r="I399" s="1">
        <v>5</v>
      </c>
      <c r="J399" s="1">
        <v>2009</v>
      </c>
      <c r="K399" s="1">
        <v>97000</v>
      </c>
    </row>
    <row r="400" spans="1:11" x14ac:dyDescent="0.25">
      <c r="A400" s="5">
        <v>881</v>
      </c>
      <c r="B400" s="6">
        <v>20</v>
      </c>
      <c r="C400" s="6" t="s">
        <v>3</v>
      </c>
      <c r="D400" s="6">
        <v>7024</v>
      </c>
      <c r="E400" s="1">
        <v>5</v>
      </c>
      <c r="F400" s="1">
        <v>5</v>
      </c>
      <c r="G400" s="1">
        <v>2005</v>
      </c>
      <c r="H400" s="1">
        <v>1090</v>
      </c>
      <c r="I400" s="1">
        <v>6</v>
      </c>
      <c r="J400" s="1">
        <v>2007</v>
      </c>
      <c r="K400" s="1">
        <v>157000</v>
      </c>
    </row>
    <row r="401" spans="1:11" x14ac:dyDescent="0.25">
      <c r="A401" s="5">
        <v>383</v>
      </c>
      <c r="B401" s="6">
        <v>60</v>
      </c>
      <c r="C401" s="6" t="s">
        <v>3</v>
      </c>
      <c r="D401" s="6">
        <v>9245</v>
      </c>
      <c r="E401" s="1">
        <v>7</v>
      </c>
      <c r="F401" s="1">
        <v>5</v>
      </c>
      <c r="G401" s="1">
        <v>2006</v>
      </c>
      <c r="H401" s="1">
        <v>1797</v>
      </c>
      <c r="I401" s="1">
        <v>4</v>
      </c>
      <c r="J401" s="1">
        <v>2007</v>
      </c>
      <c r="K401" s="1">
        <v>213500</v>
      </c>
    </row>
    <row r="402" spans="1:11" x14ac:dyDescent="0.25">
      <c r="A402" s="5">
        <v>341</v>
      </c>
      <c r="B402" s="6">
        <v>60</v>
      </c>
      <c r="C402" s="6" t="s">
        <v>3</v>
      </c>
      <c r="D402" s="6">
        <v>14191</v>
      </c>
      <c r="E402" s="1">
        <v>8</v>
      </c>
      <c r="F402" s="1">
        <v>5</v>
      </c>
      <c r="G402" s="1">
        <v>2002</v>
      </c>
      <c r="H402" s="1">
        <v>1908</v>
      </c>
      <c r="I402" s="1">
        <v>4</v>
      </c>
      <c r="J402" s="1">
        <v>2010</v>
      </c>
      <c r="K402" s="1">
        <v>202900</v>
      </c>
    </row>
    <row r="403" spans="1:11" x14ac:dyDescent="0.25">
      <c r="A403" s="5">
        <v>230</v>
      </c>
      <c r="B403" s="6">
        <v>120</v>
      </c>
      <c r="C403" s="6" t="s">
        <v>3</v>
      </c>
      <c r="D403" s="6">
        <v>3182</v>
      </c>
      <c r="E403" s="1">
        <v>7</v>
      </c>
      <c r="F403" s="1">
        <v>5</v>
      </c>
      <c r="G403" s="1">
        <v>2005</v>
      </c>
      <c r="H403" s="1">
        <v>1555</v>
      </c>
      <c r="I403" s="1">
        <v>5</v>
      </c>
      <c r="J403" s="1">
        <v>2009</v>
      </c>
      <c r="K403" s="1">
        <v>192500</v>
      </c>
    </row>
    <row r="404" spans="1:11" x14ac:dyDescent="0.25">
      <c r="A404" s="5">
        <v>1108</v>
      </c>
      <c r="B404" s="6">
        <v>60</v>
      </c>
      <c r="C404" s="6" t="s">
        <v>3</v>
      </c>
      <c r="D404" s="6">
        <v>23257</v>
      </c>
      <c r="E404" s="1">
        <v>7</v>
      </c>
      <c r="F404" s="1">
        <v>5</v>
      </c>
      <c r="G404" s="1">
        <v>2006</v>
      </c>
      <c r="H404" s="1">
        <v>2021</v>
      </c>
      <c r="I404" s="1">
        <v>9</v>
      </c>
      <c r="J404" s="1">
        <v>2006</v>
      </c>
      <c r="K404" s="1">
        <v>274725</v>
      </c>
    </row>
    <row r="405" spans="1:11" x14ac:dyDescent="0.25">
      <c r="A405" s="5">
        <v>1096</v>
      </c>
      <c r="B405" s="6">
        <v>20</v>
      </c>
      <c r="C405" s="6" t="s">
        <v>3</v>
      </c>
      <c r="D405" s="6">
        <v>9317</v>
      </c>
      <c r="E405" s="1">
        <v>6</v>
      </c>
      <c r="F405" s="1">
        <v>5</v>
      </c>
      <c r="G405" s="1">
        <v>2006</v>
      </c>
      <c r="H405" s="1">
        <v>1314</v>
      </c>
      <c r="I405" s="1">
        <v>3</v>
      </c>
      <c r="J405" s="1">
        <v>2007</v>
      </c>
      <c r="K405" s="1">
        <v>176432</v>
      </c>
    </row>
    <row r="406" spans="1:11" x14ac:dyDescent="0.25">
      <c r="A406" s="5">
        <v>623</v>
      </c>
      <c r="B406" s="6">
        <v>20</v>
      </c>
      <c r="C406" s="6" t="s">
        <v>3</v>
      </c>
      <c r="D406" s="6">
        <v>7064</v>
      </c>
      <c r="E406" s="1">
        <v>5</v>
      </c>
      <c r="F406" s="1">
        <v>6</v>
      </c>
      <c r="G406" s="1">
        <v>1977</v>
      </c>
      <c r="H406" s="1">
        <v>980</v>
      </c>
      <c r="I406" s="1">
        <v>7</v>
      </c>
      <c r="J406" s="1">
        <v>2009</v>
      </c>
      <c r="K406" s="1">
        <v>135000</v>
      </c>
    </row>
    <row r="407" spans="1:11" x14ac:dyDescent="0.25">
      <c r="A407" s="5">
        <v>1370</v>
      </c>
      <c r="B407" s="6">
        <v>20</v>
      </c>
      <c r="C407" s="6" t="s">
        <v>3</v>
      </c>
      <c r="D407" s="6">
        <v>10635</v>
      </c>
      <c r="E407" s="1">
        <v>8</v>
      </c>
      <c r="F407" s="1">
        <v>5</v>
      </c>
      <c r="G407" s="1">
        <v>2003</v>
      </c>
      <c r="H407" s="1">
        <v>1668</v>
      </c>
      <c r="I407" s="1">
        <v>5</v>
      </c>
      <c r="J407" s="1">
        <v>2010</v>
      </c>
      <c r="K407" s="1">
        <v>232000</v>
      </c>
    </row>
    <row r="408" spans="1:11" x14ac:dyDescent="0.25">
      <c r="A408" s="5">
        <v>1364</v>
      </c>
      <c r="B408" s="6">
        <v>60</v>
      </c>
      <c r="C408" s="6" t="s">
        <v>3</v>
      </c>
      <c r="D408" s="6">
        <v>8499</v>
      </c>
      <c r="E408" s="1">
        <v>6</v>
      </c>
      <c r="F408" s="1">
        <v>5</v>
      </c>
      <c r="G408" s="1">
        <v>2006</v>
      </c>
      <c r="H408" s="1">
        <v>1412</v>
      </c>
      <c r="I408" s="1">
        <v>3</v>
      </c>
      <c r="J408" s="1">
        <v>2007</v>
      </c>
      <c r="K408" s="1">
        <v>156932</v>
      </c>
    </row>
    <row r="409" spans="1:11" x14ac:dyDescent="0.25">
      <c r="A409" s="5">
        <v>352</v>
      </c>
      <c r="B409" s="6">
        <v>120</v>
      </c>
      <c r="C409" s="6" t="s">
        <v>3</v>
      </c>
      <c r="D409" s="6">
        <v>5271</v>
      </c>
      <c r="E409" s="1">
        <v>7</v>
      </c>
      <c r="F409" s="1">
        <v>5</v>
      </c>
      <c r="G409" s="1">
        <v>1986</v>
      </c>
      <c r="H409" s="1">
        <v>1453</v>
      </c>
      <c r="I409" s="1">
        <v>12</v>
      </c>
      <c r="J409" s="1">
        <v>2006</v>
      </c>
      <c r="K409" s="1">
        <v>190000</v>
      </c>
    </row>
    <row r="410" spans="1:11" x14ac:dyDescent="0.25">
      <c r="A410" s="5">
        <v>263</v>
      </c>
      <c r="B410" s="6">
        <v>80</v>
      </c>
      <c r="C410" s="6" t="s">
        <v>3</v>
      </c>
      <c r="D410" s="6">
        <v>8471</v>
      </c>
      <c r="E410" s="1">
        <v>6</v>
      </c>
      <c r="F410" s="1">
        <v>7</v>
      </c>
      <c r="G410" s="1">
        <v>1977</v>
      </c>
      <c r="H410" s="1">
        <v>1212</v>
      </c>
      <c r="I410" s="1">
        <v>7</v>
      </c>
      <c r="J410" s="1">
        <v>2006</v>
      </c>
      <c r="K410" s="1">
        <v>151000</v>
      </c>
    </row>
    <row r="411" spans="1:11" x14ac:dyDescent="0.25">
      <c r="A411" s="5">
        <v>346</v>
      </c>
      <c r="B411" s="6">
        <v>50</v>
      </c>
      <c r="C411" s="6" t="s">
        <v>3</v>
      </c>
      <c r="D411" s="6">
        <v>6435</v>
      </c>
      <c r="E411" s="1">
        <v>6</v>
      </c>
      <c r="F411" s="1">
        <v>5</v>
      </c>
      <c r="G411" s="1">
        <v>1939</v>
      </c>
      <c r="H411" s="1">
        <v>1577</v>
      </c>
      <c r="I411" s="1">
        <v>10</v>
      </c>
      <c r="J411" s="1">
        <v>2006</v>
      </c>
      <c r="K411" s="1">
        <v>140200</v>
      </c>
    </row>
    <row r="412" spans="1:11" x14ac:dyDescent="0.25">
      <c r="A412" s="5">
        <v>339</v>
      </c>
      <c r="B412" s="6">
        <v>20</v>
      </c>
      <c r="C412" s="6" t="s">
        <v>3</v>
      </c>
      <c r="D412" s="6">
        <v>14145</v>
      </c>
      <c r="E412" s="1">
        <v>7</v>
      </c>
      <c r="F412" s="1">
        <v>7</v>
      </c>
      <c r="G412" s="1">
        <v>1984</v>
      </c>
      <c r="H412" s="1">
        <v>1621</v>
      </c>
      <c r="I412" s="1">
        <v>5</v>
      </c>
      <c r="J412" s="1">
        <v>2006</v>
      </c>
      <c r="K412" s="1">
        <v>202500</v>
      </c>
    </row>
    <row r="413" spans="1:11" x14ac:dyDescent="0.25">
      <c r="A413" s="5">
        <v>1416</v>
      </c>
      <c r="B413" s="6">
        <v>120</v>
      </c>
      <c r="C413" s="6" t="s">
        <v>3</v>
      </c>
      <c r="D413" s="6">
        <v>3635</v>
      </c>
      <c r="E413" s="1">
        <v>7</v>
      </c>
      <c r="F413" s="1">
        <v>5</v>
      </c>
      <c r="G413" s="1">
        <v>2007</v>
      </c>
      <c r="H413" s="1">
        <v>1569</v>
      </c>
      <c r="I413" s="1">
        <v>5</v>
      </c>
      <c r="J413" s="1">
        <v>2009</v>
      </c>
      <c r="K413" s="1">
        <v>175900</v>
      </c>
    </row>
    <row r="414" spans="1:11" x14ac:dyDescent="0.25">
      <c r="A414" s="5">
        <v>4</v>
      </c>
      <c r="B414" s="6">
        <v>70</v>
      </c>
      <c r="C414" s="6" t="s">
        <v>3</v>
      </c>
      <c r="D414" s="6">
        <v>9550</v>
      </c>
      <c r="E414" s="1">
        <v>7</v>
      </c>
      <c r="F414" s="1">
        <v>5</v>
      </c>
      <c r="G414" s="1">
        <v>1915</v>
      </c>
      <c r="H414" s="1">
        <v>1717</v>
      </c>
      <c r="I414" s="1">
        <v>2</v>
      </c>
      <c r="J414" s="1">
        <v>2006</v>
      </c>
      <c r="K414" s="1">
        <v>140000</v>
      </c>
    </row>
    <row r="415" spans="1:11" x14ac:dyDescent="0.25">
      <c r="A415" s="5">
        <v>1450</v>
      </c>
      <c r="B415" s="6">
        <v>180</v>
      </c>
      <c r="C415" s="6" t="s">
        <v>4</v>
      </c>
      <c r="D415" s="6">
        <v>1533</v>
      </c>
      <c r="E415" s="1">
        <v>5</v>
      </c>
      <c r="F415" s="1">
        <v>7</v>
      </c>
      <c r="G415" s="1">
        <v>1970</v>
      </c>
      <c r="H415" s="1">
        <v>630</v>
      </c>
      <c r="I415" s="1">
        <v>8</v>
      </c>
      <c r="J415" s="1">
        <v>2006</v>
      </c>
      <c r="K415" s="1">
        <v>92000</v>
      </c>
    </row>
    <row r="416" spans="1:11" x14ac:dyDescent="0.25">
      <c r="A416" s="5">
        <v>349</v>
      </c>
      <c r="B416" s="6">
        <v>160</v>
      </c>
      <c r="C416" s="6" t="s">
        <v>3</v>
      </c>
      <c r="D416" s="6">
        <v>2448</v>
      </c>
      <c r="E416" s="1">
        <v>7</v>
      </c>
      <c r="F416" s="1">
        <v>5</v>
      </c>
      <c r="G416" s="1">
        <v>2003</v>
      </c>
      <c r="H416" s="1">
        <v>1626</v>
      </c>
      <c r="I416" s="1">
        <v>10</v>
      </c>
      <c r="J416" s="1">
        <v>2008</v>
      </c>
      <c r="K416" s="1">
        <v>154000</v>
      </c>
    </row>
    <row r="417" spans="1:11" x14ac:dyDescent="0.25">
      <c r="A417" s="5">
        <v>1240</v>
      </c>
      <c r="B417" s="1">
        <v>20</v>
      </c>
      <c r="C417" s="6" t="s">
        <v>3</v>
      </c>
      <c r="D417" s="6">
        <v>9037</v>
      </c>
      <c r="E417" s="1">
        <v>8</v>
      </c>
      <c r="F417" s="1">
        <v>5</v>
      </c>
      <c r="G417" s="1">
        <v>2006</v>
      </c>
      <c r="H417" s="1">
        <v>1484</v>
      </c>
      <c r="I417" s="1">
        <v>12</v>
      </c>
      <c r="J417" s="1">
        <v>2007</v>
      </c>
      <c r="K417" s="1">
        <v>265900</v>
      </c>
    </row>
    <row r="418" spans="1:11" x14ac:dyDescent="0.25">
      <c r="A418" s="5">
        <v>1301</v>
      </c>
      <c r="B418" s="6">
        <v>60</v>
      </c>
      <c r="C418" s="6" t="s">
        <v>3</v>
      </c>
      <c r="D418" s="6">
        <v>10762</v>
      </c>
      <c r="E418" s="1">
        <v>7</v>
      </c>
      <c r="F418" s="1">
        <v>5</v>
      </c>
      <c r="G418" s="1">
        <v>1999</v>
      </c>
      <c r="H418" s="1">
        <v>1983</v>
      </c>
      <c r="I418" s="1">
        <v>5</v>
      </c>
      <c r="J418" s="1">
        <v>2009</v>
      </c>
      <c r="K418" s="1">
        <v>225000</v>
      </c>
    </row>
    <row r="419" spans="1:11" x14ac:dyDescent="0.25">
      <c r="A419" s="5">
        <v>987</v>
      </c>
      <c r="B419" s="6">
        <v>50</v>
      </c>
      <c r="C419" s="6" t="s">
        <v>4</v>
      </c>
      <c r="D419" s="6">
        <v>5310</v>
      </c>
      <c r="E419" s="1">
        <v>6</v>
      </c>
      <c r="F419" s="1">
        <v>8</v>
      </c>
      <c r="G419" s="1">
        <v>1910</v>
      </c>
      <c r="H419" s="1">
        <v>1635</v>
      </c>
      <c r="I419" s="1">
        <v>6</v>
      </c>
      <c r="J419" s="1">
        <v>2006</v>
      </c>
      <c r="K419" s="1">
        <v>117000</v>
      </c>
    </row>
    <row r="420" spans="1:11" x14ac:dyDescent="0.25">
      <c r="A420" s="5">
        <v>1085</v>
      </c>
      <c r="B420" s="6">
        <v>60</v>
      </c>
      <c r="C420" s="6" t="s">
        <v>3</v>
      </c>
      <c r="D420" s="6">
        <v>13031</v>
      </c>
      <c r="E420" s="1">
        <v>6</v>
      </c>
      <c r="F420" s="1">
        <v>5</v>
      </c>
      <c r="G420" s="1">
        <v>1995</v>
      </c>
      <c r="H420" s="1">
        <v>1498</v>
      </c>
      <c r="I420" s="1">
        <v>7</v>
      </c>
      <c r="J420" s="1">
        <v>2006</v>
      </c>
      <c r="K420" s="1">
        <v>187500</v>
      </c>
    </row>
    <row r="421" spans="1:11" x14ac:dyDescent="0.25">
      <c r="A421" s="5">
        <v>953</v>
      </c>
      <c r="B421" s="6">
        <v>85</v>
      </c>
      <c r="C421" s="6" t="s">
        <v>3</v>
      </c>
      <c r="D421" s="6">
        <v>7200</v>
      </c>
      <c r="E421" s="1">
        <v>5</v>
      </c>
      <c r="F421" s="1">
        <v>8</v>
      </c>
      <c r="G421" s="1">
        <v>1972</v>
      </c>
      <c r="H421" s="1">
        <v>768</v>
      </c>
      <c r="I421" s="1">
        <v>4</v>
      </c>
      <c r="J421" s="1">
        <v>2009</v>
      </c>
      <c r="K421" s="1">
        <v>133900</v>
      </c>
    </row>
    <row r="422" spans="1:11" x14ac:dyDescent="0.25">
      <c r="A422" s="5">
        <v>637</v>
      </c>
      <c r="B422" s="6">
        <v>30</v>
      </c>
      <c r="C422" s="6" t="s">
        <v>4</v>
      </c>
      <c r="D422" s="6">
        <v>6120</v>
      </c>
      <c r="E422" s="1">
        <v>2</v>
      </c>
      <c r="F422" s="1">
        <v>3</v>
      </c>
      <c r="G422" s="1">
        <v>1936</v>
      </c>
      <c r="H422" s="1">
        <v>800</v>
      </c>
      <c r="I422" s="1">
        <v>1</v>
      </c>
      <c r="J422" s="1">
        <v>2009</v>
      </c>
      <c r="K422" s="1">
        <v>60000</v>
      </c>
    </row>
    <row r="423" spans="1:11" x14ac:dyDescent="0.25">
      <c r="A423" s="5">
        <v>405</v>
      </c>
      <c r="B423" s="6">
        <v>60</v>
      </c>
      <c r="C423" s="6" t="s">
        <v>3</v>
      </c>
      <c r="D423" s="6">
        <v>10364</v>
      </c>
      <c r="E423" s="1">
        <v>6</v>
      </c>
      <c r="F423" s="1">
        <v>5</v>
      </c>
      <c r="G423" s="1">
        <v>1995</v>
      </c>
      <c r="H423" s="1">
        <v>1572</v>
      </c>
      <c r="I423" s="1">
        <v>5</v>
      </c>
      <c r="J423" s="1">
        <v>2007</v>
      </c>
      <c r="K423" s="1">
        <v>168000</v>
      </c>
    </row>
    <row r="424" spans="1:11" x14ac:dyDescent="0.25">
      <c r="A424" s="5">
        <v>473</v>
      </c>
      <c r="B424" s="6">
        <v>180</v>
      </c>
      <c r="C424" s="6" t="s">
        <v>4</v>
      </c>
      <c r="D424" s="6">
        <v>3675</v>
      </c>
      <c r="E424" s="1">
        <v>6</v>
      </c>
      <c r="F424" s="1">
        <v>5</v>
      </c>
      <c r="G424" s="1">
        <v>2005</v>
      </c>
      <c r="H424" s="1">
        <v>1072</v>
      </c>
      <c r="I424" s="1">
        <v>6</v>
      </c>
      <c r="J424" s="1">
        <v>2008</v>
      </c>
      <c r="K424" s="1">
        <v>148000</v>
      </c>
    </row>
    <row r="425" spans="1:11" x14ac:dyDescent="0.25">
      <c r="A425" s="5">
        <v>1245</v>
      </c>
      <c r="B425" s="6">
        <v>70</v>
      </c>
      <c r="C425" s="6" t="s">
        <v>3</v>
      </c>
      <c r="D425" s="6">
        <v>11435</v>
      </c>
      <c r="E425" s="1">
        <v>8</v>
      </c>
      <c r="F425" s="1">
        <v>7</v>
      </c>
      <c r="G425" s="1">
        <v>1929</v>
      </c>
      <c r="H425" s="1">
        <v>1517</v>
      </c>
      <c r="I425" s="1">
        <v>6</v>
      </c>
      <c r="J425" s="1">
        <v>2006</v>
      </c>
      <c r="K425" s="1">
        <v>230000</v>
      </c>
    </row>
    <row r="426" spans="1:11" x14ac:dyDescent="0.25">
      <c r="A426" s="5">
        <v>618</v>
      </c>
      <c r="B426" s="6">
        <v>45</v>
      </c>
      <c r="C426" s="6" t="s">
        <v>3</v>
      </c>
      <c r="D426" s="6">
        <v>7227</v>
      </c>
      <c r="E426" s="1">
        <v>6</v>
      </c>
      <c r="F426" s="1">
        <v>6</v>
      </c>
      <c r="G426" s="1">
        <v>1954</v>
      </c>
      <c r="H426" s="1">
        <v>832</v>
      </c>
      <c r="I426" s="1">
        <v>6</v>
      </c>
      <c r="J426" s="1">
        <v>2008</v>
      </c>
      <c r="K426" s="1">
        <v>105500</v>
      </c>
    </row>
    <row r="427" spans="1:11" x14ac:dyDescent="0.25">
      <c r="A427" s="5">
        <v>697</v>
      </c>
      <c r="B427" s="6">
        <v>30</v>
      </c>
      <c r="C427" s="6" t="s">
        <v>4</v>
      </c>
      <c r="D427" s="6">
        <v>6000</v>
      </c>
      <c r="E427" s="1">
        <v>5</v>
      </c>
      <c r="F427" s="1">
        <v>7</v>
      </c>
      <c r="G427" s="1">
        <v>1921</v>
      </c>
      <c r="H427" s="1">
        <v>616</v>
      </c>
      <c r="I427" s="1">
        <v>6</v>
      </c>
      <c r="J427" s="1">
        <v>2006</v>
      </c>
      <c r="K427" s="1">
        <v>89000</v>
      </c>
    </row>
    <row r="428" spans="1:11" x14ac:dyDescent="0.25">
      <c r="A428" s="5">
        <v>342</v>
      </c>
      <c r="B428" s="6">
        <v>20</v>
      </c>
      <c r="C428" s="6" t="s">
        <v>6</v>
      </c>
      <c r="D428" s="6">
        <v>8400</v>
      </c>
      <c r="E428" s="1">
        <v>4</v>
      </c>
      <c r="F428" s="1">
        <v>4</v>
      </c>
      <c r="G428" s="1">
        <v>1950</v>
      </c>
      <c r="H428" s="1">
        <v>841</v>
      </c>
      <c r="I428" s="1">
        <v>9</v>
      </c>
      <c r="J428" s="1">
        <v>2009</v>
      </c>
      <c r="K428" s="1">
        <v>82000</v>
      </c>
    </row>
    <row r="429" spans="1:11" x14ac:dyDescent="0.25">
      <c r="A429" s="5">
        <v>1313</v>
      </c>
      <c r="B429" s="6">
        <v>60</v>
      </c>
      <c r="C429" s="6" t="s">
        <v>3</v>
      </c>
      <c r="D429" s="6">
        <v>9572</v>
      </c>
      <c r="E429" s="1">
        <v>8</v>
      </c>
      <c r="F429" s="1">
        <v>5</v>
      </c>
      <c r="G429" s="1">
        <v>1990</v>
      </c>
      <c r="H429" s="1">
        <v>2810</v>
      </c>
      <c r="I429" s="1">
        <v>6</v>
      </c>
      <c r="J429" s="1">
        <v>2007</v>
      </c>
      <c r="K429" s="1">
        <v>302000</v>
      </c>
    </row>
    <row r="430" spans="1:11" x14ac:dyDescent="0.25">
      <c r="A430" s="5">
        <v>487</v>
      </c>
      <c r="B430" s="6">
        <v>20</v>
      </c>
      <c r="C430" s="6" t="s">
        <v>3</v>
      </c>
      <c r="D430" s="6">
        <v>10289</v>
      </c>
      <c r="E430" s="1">
        <v>5</v>
      </c>
      <c r="F430" s="1">
        <v>7</v>
      </c>
      <c r="G430" s="1">
        <v>1965</v>
      </c>
      <c r="H430" s="1">
        <v>1073</v>
      </c>
      <c r="I430" s="1">
        <v>6</v>
      </c>
      <c r="J430" s="1">
        <v>2007</v>
      </c>
      <c r="K430" s="1">
        <v>156000</v>
      </c>
    </row>
    <row r="431" spans="1:11" x14ac:dyDescent="0.25">
      <c r="A431" s="5">
        <v>1297</v>
      </c>
      <c r="B431" s="6">
        <v>20</v>
      </c>
      <c r="C431" s="6" t="s">
        <v>3</v>
      </c>
      <c r="D431" s="6">
        <v>8700</v>
      </c>
      <c r="E431" s="1">
        <v>5</v>
      </c>
      <c r="F431" s="1">
        <v>6</v>
      </c>
      <c r="G431" s="1">
        <v>1963</v>
      </c>
      <c r="H431" s="1">
        <v>1128</v>
      </c>
      <c r="I431" s="1">
        <v>12</v>
      </c>
      <c r="J431" s="1">
        <v>2008</v>
      </c>
      <c r="K431" s="1">
        <v>155000</v>
      </c>
    </row>
    <row r="432" spans="1:11" x14ac:dyDescent="0.25">
      <c r="A432" s="5">
        <v>951</v>
      </c>
      <c r="B432" s="6">
        <v>20</v>
      </c>
      <c r="C432" s="6" t="s">
        <v>3</v>
      </c>
      <c r="D432" s="6">
        <v>7200</v>
      </c>
      <c r="E432" s="1">
        <v>5</v>
      </c>
      <c r="F432" s="1">
        <v>8</v>
      </c>
      <c r="G432" s="1">
        <v>1950</v>
      </c>
      <c r="H432" s="1">
        <v>864</v>
      </c>
      <c r="I432" s="1">
        <v>7</v>
      </c>
      <c r="J432" s="1">
        <v>2007</v>
      </c>
      <c r="K432" s="1">
        <v>129000</v>
      </c>
    </row>
    <row r="433" spans="1:11" x14ac:dyDescent="0.25">
      <c r="A433" s="5">
        <v>617</v>
      </c>
      <c r="B433" s="6">
        <v>60</v>
      </c>
      <c r="C433" s="6" t="s">
        <v>3</v>
      </c>
      <c r="D433" s="6">
        <v>7861</v>
      </c>
      <c r="E433" s="1">
        <v>6</v>
      </c>
      <c r="F433" s="1">
        <v>5</v>
      </c>
      <c r="G433" s="1">
        <v>2002</v>
      </c>
      <c r="H433" s="1">
        <v>1509</v>
      </c>
      <c r="I433" s="1">
        <v>6</v>
      </c>
      <c r="J433" s="1">
        <v>2006</v>
      </c>
      <c r="K433" s="1">
        <v>183200</v>
      </c>
    </row>
    <row r="434" spans="1:11" x14ac:dyDescent="0.25">
      <c r="A434" s="5">
        <v>1421</v>
      </c>
      <c r="B434" s="6">
        <v>60</v>
      </c>
      <c r="C434" s="6" t="s">
        <v>3</v>
      </c>
      <c r="D434" s="6">
        <v>11700</v>
      </c>
      <c r="E434" s="1">
        <v>6</v>
      </c>
      <c r="F434" s="1">
        <v>6</v>
      </c>
      <c r="G434" s="1">
        <v>1968</v>
      </c>
      <c r="H434" s="1">
        <v>1416</v>
      </c>
      <c r="I434" s="1">
        <v>5</v>
      </c>
      <c r="J434" s="1">
        <v>2006</v>
      </c>
      <c r="K434" s="1">
        <v>179900</v>
      </c>
    </row>
    <row r="435" spans="1:11" x14ac:dyDescent="0.25">
      <c r="A435" s="5">
        <v>685</v>
      </c>
      <c r="B435" s="6">
        <v>60</v>
      </c>
      <c r="C435" s="6" t="s">
        <v>3</v>
      </c>
      <c r="D435" s="6">
        <v>16770</v>
      </c>
      <c r="E435" s="1">
        <v>7</v>
      </c>
      <c r="F435" s="1">
        <v>5</v>
      </c>
      <c r="G435" s="1">
        <v>1998</v>
      </c>
      <c r="H435" s="1">
        <v>1839</v>
      </c>
      <c r="I435" s="1">
        <v>6</v>
      </c>
      <c r="J435" s="1">
        <v>2010</v>
      </c>
      <c r="K435" s="1">
        <v>221000</v>
      </c>
    </row>
    <row r="436" spans="1:11" x14ac:dyDescent="0.25">
      <c r="A436" s="5">
        <v>1166</v>
      </c>
      <c r="B436" s="6">
        <v>20</v>
      </c>
      <c r="C436" s="6" t="s">
        <v>3</v>
      </c>
      <c r="D436" s="6">
        <v>9541</v>
      </c>
      <c r="E436" s="1">
        <v>7</v>
      </c>
      <c r="F436" s="1">
        <v>5</v>
      </c>
      <c r="G436" s="1">
        <v>2009</v>
      </c>
      <c r="H436" s="1">
        <v>1502</v>
      </c>
      <c r="I436" s="1">
        <v>9</v>
      </c>
      <c r="J436" s="1">
        <v>2009</v>
      </c>
      <c r="K436" s="1">
        <v>233170</v>
      </c>
    </row>
    <row r="437" spans="1:11" x14ac:dyDescent="0.25">
      <c r="A437" s="5">
        <v>1180</v>
      </c>
      <c r="B437" s="6">
        <v>20</v>
      </c>
      <c r="C437" s="6" t="s">
        <v>3</v>
      </c>
      <c r="D437" s="6">
        <v>8335</v>
      </c>
      <c r="E437" s="1">
        <v>5</v>
      </c>
      <c r="F437" s="1">
        <v>5</v>
      </c>
      <c r="G437" s="1">
        <v>1954</v>
      </c>
      <c r="H437" s="1">
        <v>1124</v>
      </c>
      <c r="I437" s="1">
        <v>4</v>
      </c>
      <c r="J437" s="1">
        <v>2006</v>
      </c>
      <c r="K437" s="1">
        <v>93000</v>
      </c>
    </row>
    <row r="438" spans="1:11" x14ac:dyDescent="0.25">
      <c r="A438" s="5">
        <v>994</v>
      </c>
      <c r="B438" s="6">
        <v>60</v>
      </c>
      <c r="C438" s="6" t="s">
        <v>3</v>
      </c>
      <c r="D438" s="6">
        <v>8846</v>
      </c>
      <c r="E438" s="1">
        <v>6</v>
      </c>
      <c r="F438" s="1">
        <v>5</v>
      </c>
      <c r="G438" s="1">
        <v>2005</v>
      </c>
      <c r="H438" s="1">
        <v>1500</v>
      </c>
      <c r="I438" s="1">
        <v>8</v>
      </c>
      <c r="J438" s="1">
        <v>2006</v>
      </c>
      <c r="K438" s="1">
        <v>173900</v>
      </c>
    </row>
    <row r="439" spans="1:11" x14ac:dyDescent="0.25">
      <c r="A439" s="5">
        <v>1413</v>
      </c>
      <c r="B439" s="6">
        <v>90</v>
      </c>
      <c r="C439" s="6" t="s">
        <v>3</v>
      </c>
      <c r="D439" s="6">
        <v>7200</v>
      </c>
      <c r="E439" s="1">
        <v>4</v>
      </c>
      <c r="F439" s="1">
        <v>5</v>
      </c>
      <c r="G439" s="1">
        <v>1949</v>
      </c>
      <c r="H439" s="1">
        <v>1040</v>
      </c>
      <c r="I439" s="1">
        <v>6</v>
      </c>
      <c r="J439" s="1">
        <v>2009</v>
      </c>
      <c r="K439" s="1">
        <v>90000</v>
      </c>
    </row>
    <row r="440" spans="1:11" x14ac:dyDescent="0.25">
      <c r="A440" s="5">
        <v>435</v>
      </c>
      <c r="B440" s="6">
        <v>180</v>
      </c>
      <c r="C440" s="6" t="s">
        <v>4</v>
      </c>
      <c r="D440" s="6">
        <v>1890</v>
      </c>
      <c r="E440" s="1">
        <v>4</v>
      </c>
      <c r="F440" s="1">
        <v>7</v>
      </c>
      <c r="G440" s="1">
        <v>1972</v>
      </c>
      <c r="H440" s="1">
        <v>630</v>
      </c>
      <c r="I440" s="1">
        <v>6</v>
      </c>
      <c r="J440" s="1">
        <v>2008</v>
      </c>
      <c r="K440" s="1">
        <v>81000</v>
      </c>
    </row>
    <row r="441" spans="1:11" x14ac:dyDescent="0.25">
      <c r="A441" s="5">
        <v>395</v>
      </c>
      <c r="B441" s="6">
        <v>50</v>
      </c>
      <c r="C441" s="6" t="s">
        <v>3</v>
      </c>
      <c r="D441" s="6">
        <v>10134</v>
      </c>
      <c r="E441" s="1">
        <v>5</v>
      </c>
      <c r="F441" s="1">
        <v>6</v>
      </c>
      <c r="G441" s="1">
        <v>1940</v>
      </c>
      <c r="H441" s="1">
        <v>1034</v>
      </c>
      <c r="I441" s="1">
        <v>7</v>
      </c>
      <c r="J441" s="1">
        <v>2007</v>
      </c>
      <c r="K441" s="1">
        <v>109000</v>
      </c>
    </row>
    <row r="442" spans="1:11" x14ac:dyDescent="0.25">
      <c r="A442" s="5">
        <v>725</v>
      </c>
      <c r="B442" s="6">
        <v>20</v>
      </c>
      <c r="C442" s="6" t="s">
        <v>3</v>
      </c>
      <c r="D442" s="6">
        <v>13286</v>
      </c>
      <c r="E442" s="1">
        <v>9</v>
      </c>
      <c r="F442" s="1">
        <v>5</v>
      </c>
      <c r="G442" s="1">
        <v>2007</v>
      </c>
      <c r="H442" s="1">
        <v>1698</v>
      </c>
      <c r="I442" s="1">
        <v>2</v>
      </c>
      <c r="J442" s="1">
        <v>2009</v>
      </c>
      <c r="K442" s="1">
        <v>320000</v>
      </c>
    </row>
    <row r="443" spans="1:11" x14ac:dyDescent="0.25">
      <c r="A443" s="5">
        <v>277</v>
      </c>
      <c r="B443" s="6">
        <v>20</v>
      </c>
      <c r="C443" s="6" t="s">
        <v>3</v>
      </c>
      <c r="D443" s="6">
        <v>9196</v>
      </c>
      <c r="E443" s="1">
        <v>7</v>
      </c>
      <c r="F443" s="1">
        <v>5</v>
      </c>
      <c r="G443" s="1">
        <v>2003</v>
      </c>
      <c r="H443" s="1">
        <v>1560</v>
      </c>
      <c r="I443" s="1">
        <v>4</v>
      </c>
      <c r="J443" s="1">
        <v>2010</v>
      </c>
      <c r="K443" s="1">
        <v>201000</v>
      </c>
    </row>
    <row r="444" spans="1:11" x14ac:dyDescent="0.25">
      <c r="A444" s="5">
        <v>739</v>
      </c>
      <c r="B444" s="6">
        <v>90</v>
      </c>
      <c r="C444" s="6" t="s">
        <v>3</v>
      </c>
      <c r="D444" s="6">
        <v>10800</v>
      </c>
      <c r="E444" s="1">
        <v>5</v>
      </c>
      <c r="F444" s="1">
        <v>5</v>
      </c>
      <c r="G444" s="1">
        <v>1987</v>
      </c>
      <c r="H444" s="1">
        <v>1200</v>
      </c>
      <c r="I444" s="1">
        <v>3</v>
      </c>
      <c r="J444" s="1">
        <v>2009</v>
      </c>
      <c r="K444" s="1">
        <v>179000</v>
      </c>
    </row>
    <row r="445" spans="1:11" x14ac:dyDescent="0.25">
      <c r="A445" s="5">
        <v>118</v>
      </c>
      <c r="B445" s="6">
        <v>20</v>
      </c>
      <c r="C445" s="6" t="s">
        <v>3</v>
      </c>
      <c r="D445" s="6">
        <v>8536</v>
      </c>
      <c r="E445" s="1">
        <v>5</v>
      </c>
      <c r="F445" s="1">
        <v>5</v>
      </c>
      <c r="G445" s="1">
        <v>2006</v>
      </c>
      <c r="H445" s="1">
        <v>1125</v>
      </c>
      <c r="I445" s="1">
        <v>4</v>
      </c>
      <c r="J445" s="1">
        <v>2007</v>
      </c>
      <c r="K445" s="1">
        <v>155000</v>
      </c>
    </row>
    <row r="446" spans="1:11" x14ac:dyDescent="0.25">
      <c r="A446" s="5">
        <v>19</v>
      </c>
      <c r="B446" s="6">
        <v>20</v>
      </c>
      <c r="C446" s="6" t="s">
        <v>3</v>
      </c>
      <c r="D446" s="6">
        <v>13695</v>
      </c>
      <c r="E446" s="1">
        <v>5</v>
      </c>
      <c r="F446" s="1">
        <v>5</v>
      </c>
      <c r="G446" s="1">
        <v>2004</v>
      </c>
      <c r="H446" s="1">
        <v>1114</v>
      </c>
      <c r="I446" s="1">
        <v>6</v>
      </c>
      <c r="J446" s="1">
        <v>2008</v>
      </c>
      <c r="K446" s="1">
        <v>159000</v>
      </c>
    </row>
    <row r="447" spans="1:11" x14ac:dyDescent="0.25">
      <c r="A447" s="5">
        <v>978</v>
      </c>
      <c r="B447" s="6">
        <v>120</v>
      </c>
      <c r="C447" s="6" t="s">
        <v>5</v>
      </c>
      <c r="D447" s="6">
        <v>4274</v>
      </c>
      <c r="E447" s="1">
        <v>7</v>
      </c>
      <c r="F447" s="1">
        <v>5</v>
      </c>
      <c r="G447" s="1">
        <v>2006</v>
      </c>
      <c r="H447" s="1">
        <v>1241</v>
      </c>
      <c r="I447" s="1">
        <v>11</v>
      </c>
      <c r="J447" s="1">
        <v>2007</v>
      </c>
      <c r="K447" s="1">
        <v>199900</v>
      </c>
    </row>
    <row r="448" spans="1:11" x14ac:dyDescent="0.25">
      <c r="A448" s="5">
        <v>817</v>
      </c>
      <c r="B448" s="6">
        <v>20</v>
      </c>
      <c r="C448" s="6" t="s">
        <v>3</v>
      </c>
      <c r="D448" s="6">
        <v>11425</v>
      </c>
      <c r="E448" s="1">
        <v>5</v>
      </c>
      <c r="F448" s="1">
        <v>6</v>
      </c>
      <c r="G448" s="1">
        <v>1954</v>
      </c>
      <c r="H448" s="1">
        <v>1008</v>
      </c>
      <c r="I448" s="1">
        <v>7</v>
      </c>
      <c r="J448" s="1">
        <v>2006</v>
      </c>
      <c r="K448" s="1">
        <v>137000</v>
      </c>
    </row>
    <row r="449" spans="1:11" x14ac:dyDescent="0.25">
      <c r="A449" s="5">
        <v>410</v>
      </c>
      <c r="B449" s="6">
        <v>60</v>
      </c>
      <c r="C449" s="6" t="s">
        <v>5</v>
      </c>
      <c r="D449" s="6">
        <v>10800</v>
      </c>
      <c r="E449" s="1">
        <v>8</v>
      </c>
      <c r="F449" s="1">
        <v>5</v>
      </c>
      <c r="G449" s="1">
        <v>2007</v>
      </c>
      <c r="H449" s="1">
        <v>2078</v>
      </c>
      <c r="I449" s="1">
        <v>4</v>
      </c>
      <c r="J449" s="1">
        <v>2008</v>
      </c>
      <c r="K449" s="1">
        <v>339750</v>
      </c>
    </row>
    <row r="450" spans="1:11" x14ac:dyDescent="0.25">
      <c r="A450" s="5">
        <v>1272</v>
      </c>
      <c r="B450" s="6">
        <v>20</v>
      </c>
      <c r="C450" s="6" t="s">
        <v>3</v>
      </c>
      <c r="D450" s="6">
        <v>9156</v>
      </c>
      <c r="E450" s="1">
        <v>6</v>
      </c>
      <c r="F450" s="1">
        <v>7</v>
      </c>
      <c r="G450" s="1">
        <v>1968</v>
      </c>
      <c r="H450" s="1">
        <v>1489</v>
      </c>
      <c r="I450" s="1">
        <v>8</v>
      </c>
      <c r="J450" s="1">
        <v>2009</v>
      </c>
      <c r="K450" s="1">
        <v>185750</v>
      </c>
    </row>
    <row r="451" spans="1:11" x14ac:dyDescent="0.25">
      <c r="A451" s="5">
        <v>194</v>
      </c>
      <c r="B451" s="6">
        <v>160</v>
      </c>
      <c r="C451" s="6" t="s">
        <v>4</v>
      </c>
      <c r="D451" s="6">
        <v>2522</v>
      </c>
      <c r="E451" s="1">
        <v>7</v>
      </c>
      <c r="F451" s="1">
        <v>5</v>
      </c>
      <c r="G451" s="1">
        <v>2004</v>
      </c>
      <c r="H451" s="1">
        <v>1709</v>
      </c>
      <c r="I451" s="1">
        <v>5</v>
      </c>
      <c r="J451" s="1">
        <v>2006</v>
      </c>
      <c r="K451" s="1">
        <v>130000</v>
      </c>
    </row>
    <row r="452" spans="1:11" x14ac:dyDescent="0.25">
      <c r="A452" s="5">
        <v>782</v>
      </c>
      <c r="B452" s="6">
        <v>60</v>
      </c>
      <c r="C452" s="6" t="s">
        <v>3</v>
      </c>
      <c r="D452" s="6">
        <v>7153</v>
      </c>
      <c r="E452" s="1">
        <v>6</v>
      </c>
      <c r="F452" s="1">
        <v>5</v>
      </c>
      <c r="G452" s="1">
        <v>1992</v>
      </c>
      <c r="H452" s="1">
        <v>1603</v>
      </c>
      <c r="I452" s="1">
        <v>7</v>
      </c>
      <c r="J452" s="1">
        <v>2006</v>
      </c>
      <c r="K452" s="1">
        <v>175900</v>
      </c>
    </row>
    <row r="453" spans="1:11" x14ac:dyDescent="0.25">
      <c r="A453" s="5">
        <v>717</v>
      </c>
      <c r="B453" s="6">
        <v>70</v>
      </c>
      <c r="C453" s="6" t="s">
        <v>4</v>
      </c>
      <c r="D453" s="6">
        <v>10800</v>
      </c>
      <c r="E453" s="1">
        <v>7</v>
      </c>
      <c r="F453" s="1">
        <v>8</v>
      </c>
      <c r="G453" s="1">
        <v>1890</v>
      </c>
      <c r="H453" s="1">
        <v>2554</v>
      </c>
      <c r="I453" s="1">
        <v>7</v>
      </c>
      <c r="J453" s="1">
        <v>2007</v>
      </c>
      <c r="K453" s="1">
        <v>159500</v>
      </c>
    </row>
    <row r="454" spans="1:11" x14ac:dyDescent="0.25">
      <c r="A454" s="5">
        <v>433</v>
      </c>
      <c r="B454" s="6">
        <v>160</v>
      </c>
      <c r="C454" s="6" t="s">
        <v>4</v>
      </c>
      <c r="D454" s="6">
        <v>1920</v>
      </c>
      <c r="E454" s="1">
        <v>5</v>
      </c>
      <c r="F454" s="1">
        <v>5</v>
      </c>
      <c r="G454" s="1">
        <v>1971</v>
      </c>
      <c r="H454" s="1">
        <v>1365</v>
      </c>
      <c r="I454" s="1">
        <v>8</v>
      </c>
      <c r="J454" s="1">
        <v>2007</v>
      </c>
      <c r="K454" s="1">
        <v>122500</v>
      </c>
    </row>
    <row r="455" spans="1:11" x14ac:dyDescent="0.25">
      <c r="A455" s="5">
        <v>1257</v>
      </c>
      <c r="B455" s="6">
        <v>20</v>
      </c>
      <c r="C455" s="6" t="s">
        <v>3</v>
      </c>
      <c r="D455" s="6">
        <v>14303</v>
      </c>
      <c r="E455" s="1">
        <v>8</v>
      </c>
      <c r="F455" s="1">
        <v>5</v>
      </c>
      <c r="G455" s="1">
        <v>1994</v>
      </c>
      <c r="H455" s="1">
        <v>1987</v>
      </c>
      <c r="I455" s="1">
        <v>8</v>
      </c>
      <c r="J455" s="1">
        <v>2008</v>
      </c>
      <c r="K455" s="1">
        <v>301500</v>
      </c>
    </row>
    <row r="456" spans="1:11" x14ac:dyDescent="0.25">
      <c r="A456" s="5">
        <v>388</v>
      </c>
      <c r="B456" s="6">
        <v>80</v>
      </c>
      <c r="C456" s="6" t="s">
        <v>3</v>
      </c>
      <c r="D456" s="6">
        <v>7200</v>
      </c>
      <c r="E456" s="1">
        <v>6</v>
      </c>
      <c r="F456" s="1">
        <v>6</v>
      </c>
      <c r="G456" s="1">
        <v>1976</v>
      </c>
      <c r="H456" s="1">
        <v>1125</v>
      </c>
      <c r="I456" s="1">
        <v>10</v>
      </c>
      <c r="J456" s="1">
        <v>2009</v>
      </c>
      <c r="K456" s="1">
        <v>125000</v>
      </c>
    </row>
    <row r="457" spans="1:11" x14ac:dyDescent="0.25">
      <c r="A457" s="5">
        <v>414</v>
      </c>
      <c r="B457" s="6">
        <v>30</v>
      </c>
      <c r="C457" s="6" t="s">
        <v>4</v>
      </c>
      <c r="D457" s="6">
        <v>8960</v>
      </c>
      <c r="E457" s="1">
        <v>5</v>
      </c>
      <c r="F457" s="1">
        <v>6</v>
      </c>
      <c r="G457" s="1">
        <v>1927</v>
      </c>
      <c r="H457" s="1">
        <v>1028</v>
      </c>
      <c r="I457" s="1">
        <v>3</v>
      </c>
      <c r="J457" s="1">
        <v>2010</v>
      </c>
      <c r="K457" s="1">
        <v>115000</v>
      </c>
    </row>
    <row r="458" spans="1:11" x14ac:dyDescent="0.25">
      <c r="A458" s="5">
        <v>1436</v>
      </c>
      <c r="B458" s="6">
        <v>20</v>
      </c>
      <c r="C458" s="6" t="s">
        <v>3</v>
      </c>
      <c r="D458" s="6">
        <v>8400</v>
      </c>
      <c r="E458" s="1">
        <v>6</v>
      </c>
      <c r="F458" s="1">
        <v>9</v>
      </c>
      <c r="G458" s="1">
        <v>1962</v>
      </c>
      <c r="H458" s="1">
        <v>1537</v>
      </c>
      <c r="I458" s="1">
        <v>7</v>
      </c>
      <c r="J458" s="1">
        <v>2008</v>
      </c>
      <c r="K458" s="1">
        <v>174000</v>
      </c>
    </row>
    <row r="459" spans="1:11" x14ac:dyDescent="0.25">
      <c r="A459" s="5">
        <v>160</v>
      </c>
      <c r="B459" s="6">
        <v>60</v>
      </c>
      <c r="C459" s="6" t="s">
        <v>3</v>
      </c>
      <c r="D459" s="6">
        <v>19378</v>
      </c>
      <c r="E459" s="1">
        <v>7</v>
      </c>
      <c r="F459" s="1">
        <v>5</v>
      </c>
      <c r="G459" s="1">
        <v>2005</v>
      </c>
      <c r="H459" s="1">
        <v>2462</v>
      </c>
      <c r="I459" s="1">
        <v>3</v>
      </c>
      <c r="J459" s="1">
        <v>2006</v>
      </c>
      <c r="K459" s="1">
        <v>320000</v>
      </c>
    </row>
    <row r="460" spans="1:11" x14ac:dyDescent="0.25">
      <c r="A460" s="5">
        <v>54</v>
      </c>
      <c r="B460" s="1">
        <v>20</v>
      </c>
      <c r="C460" s="6" t="s">
        <v>3</v>
      </c>
      <c r="D460" s="6">
        <v>50271</v>
      </c>
      <c r="E460" s="1">
        <v>9</v>
      </c>
      <c r="F460" s="1">
        <v>5</v>
      </c>
      <c r="G460" s="1">
        <v>1981</v>
      </c>
      <c r="H460" s="1">
        <v>1842</v>
      </c>
      <c r="I460" s="1">
        <v>11</v>
      </c>
      <c r="J460" s="1">
        <v>2006</v>
      </c>
      <c r="K460" s="1">
        <v>385000</v>
      </c>
    </row>
    <row r="461" spans="1:11" x14ac:dyDescent="0.25">
      <c r="A461" s="5">
        <v>182</v>
      </c>
      <c r="B461" s="6">
        <v>70</v>
      </c>
      <c r="C461" s="6" t="s">
        <v>3</v>
      </c>
      <c r="D461" s="6">
        <v>7588</v>
      </c>
      <c r="E461" s="1">
        <v>7</v>
      </c>
      <c r="F461" s="1">
        <v>6</v>
      </c>
      <c r="G461" s="1">
        <v>1920</v>
      </c>
      <c r="H461" s="1">
        <v>1802</v>
      </c>
      <c r="I461" s="1">
        <v>7</v>
      </c>
      <c r="J461" s="1">
        <v>2006</v>
      </c>
      <c r="K461" s="1">
        <v>200100</v>
      </c>
    </row>
    <row r="462" spans="1:11" x14ac:dyDescent="0.25">
      <c r="A462" s="5">
        <v>526</v>
      </c>
      <c r="B462" s="6">
        <v>20</v>
      </c>
      <c r="C462" s="6" t="s">
        <v>5</v>
      </c>
      <c r="D462" s="6">
        <v>7500</v>
      </c>
      <c r="E462" s="1">
        <v>7</v>
      </c>
      <c r="F462" s="1">
        <v>5</v>
      </c>
      <c r="G462" s="1">
        <v>2005</v>
      </c>
      <c r="H462" s="1">
        <v>1266</v>
      </c>
      <c r="I462" s="1">
        <v>4</v>
      </c>
      <c r="J462" s="1">
        <v>2006</v>
      </c>
      <c r="K462" s="1">
        <v>176000</v>
      </c>
    </row>
    <row r="463" spans="1:11" x14ac:dyDescent="0.25">
      <c r="A463" s="5">
        <v>649</v>
      </c>
      <c r="B463" s="6">
        <v>60</v>
      </c>
      <c r="C463" s="6" t="s">
        <v>3</v>
      </c>
      <c r="D463" s="6">
        <v>7700</v>
      </c>
      <c r="E463" s="1">
        <v>6</v>
      </c>
      <c r="F463" s="1">
        <v>5</v>
      </c>
      <c r="G463" s="1">
        <v>1966</v>
      </c>
      <c r="H463" s="1">
        <v>1839</v>
      </c>
      <c r="I463" s="1">
        <v>6</v>
      </c>
      <c r="J463" s="1">
        <v>2010</v>
      </c>
      <c r="K463" s="1">
        <v>155000</v>
      </c>
    </row>
    <row r="464" spans="1:11" x14ac:dyDescent="0.25">
      <c r="A464" s="5">
        <v>108</v>
      </c>
      <c r="B464" s="6">
        <v>20</v>
      </c>
      <c r="C464" s="6" t="s">
        <v>4</v>
      </c>
      <c r="D464" s="6">
        <v>6000</v>
      </c>
      <c r="E464" s="1">
        <v>5</v>
      </c>
      <c r="F464" s="1">
        <v>5</v>
      </c>
      <c r="G464" s="1">
        <v>1948</v>
      </c>
      <c r="H464" s="1">
        <v>789</v>
      </c>
      <c r="I464" s="1">
        <v>4</v>
      </c>
      <c r="J464" s="1">
        <v>2008</v>
      </c>
      <c r="K464" s="1">
        <v>115000</v>
      </c>
    </row>
    <row r="465" spans="1:11" x14ac:dyDescent="0.25">
      <c r="A465" s="5">
        <v>343</v>
      </c>
      <c r="B465" s="6">
        <v>90</v>
      </c>
      <c r="C465" s="6" t="s">
        <v>3</v>
      </c>
      <c r="D465" s="6">
        <v>8544</v>
      </c>
      <c r="E465" s="1">
        <v>3</v>
      </c>
      <c r="F465" s="1">
        <v>4</v>
      </c>
      <c r="G465" s="1">
        <v>1949</v>
      </c>
      <c r="H465" s="1">
        <v>1040</v>
      </c>
      <c r="I465" s="1">
        <v>5</v>
      </c>
      <c r="J465" s="1">
        <v>2006</v>
      </c>
      <c r="K465" s="1">
        <v>87500</v>
      </c>
    </row>
    <row r="466" spans="1:11" x14ac:dyDescent="0.25">
      <c r="A466" s="5">
        <v>677</v>
      </c>
      <c r="B466" s="6">
        <v>70</v>
      </c>
      <c r="C466" s="6" t="s">
        <v>4</v>
      </c>
      <c r="D466" s="6">
        <v>9600</v>
      </c>
      <c r="E466" s="1">
        <v>4</v>
      </c>
      <c r="F466" s="1">
        <v>2</v>
      </c>
      <c r="G466" s="1">
        <v>1900</v>
      </c>
      <c r="H466" s="1">
        <v>1774</v>
      </c>
      <c r="I466" s="1">
        <v>5</v>
      </c>
      <c r="J466" s="1">
        <v>2006</v>
      </c>
      <c r="K466" s="1">
        <v>87000</v>
      </c>
    </row>
    <row r="467" spans="1:11" x14ac:dyDescent="0.25">
      <c r="A467" s="5">
        <v>1265</v>
      </c>
      <c r="B467" s="6">
        <v>120</v>
      </c>
      <c r="C467" s="6" t="s">
        <v>6</v>
      </c>
      <c r="D467" s="6">
        <v>4060</v>
      </c>
      <c r="E467" s="1">
        <v>6</v>
      </c>
      <c r="F467" s="1">
        <v>5</v>
      </c>
      <c r="G467" s="1">
        <v>1998</v>
      </c>
      <c r="H467" s="1">
        <v>1337</v>
      </c>
      <c r="I467" s="1">
        <v>8</v>
      </c>
      <c r="J467" s="1">
        <v>2008</v>
      </c>
      <c r="K467" s="1">
        <v>181000</v>
      </c>
    </row>
    <row r="468" spans="1:11" x14ac:dyDescent="0.25">
      <c r="A468" s="5">
        <v>982</v>
      </c>
      <c r="B468" s="6">
        <v>60</v>
      </c>
      <c r="C468" s="6" t="s">
        <v>3</v>
      </c>
      <c r="D468" s="6">
        <v>12203</v>
      </c>
      <c r="E468" s="1">
        <v>8</v>
      </c>
      <c r="F468" s="1">
        <v>5</v>
      </c>
      <c r="G468" s="1">
        <v>1998</v>
      </c>
      <c r="H468" s="1">
        <v>2612</v>
      </c>
      <c r="I468" s="1">
        <v>7</v>
      </c>
      <c r="J468" s="1">
        <v>2009</v>
      </c>
      <c r="K468" s="1">
        <v>336000</v>
      </c>
    </row>
    <row r="469" spans="1:11" x14ac:dyDescent="0.25">
      <c r="A469" s="5">
        <v>785</v>
      </c>
      <c r="B469" s="6">
        <v>75</v>
      </c>
      <c r="C469" s="6" t="s">
        <v>4</v>
      </c>
      <c r="D469" s="6">
        <v>6300</v>
      </c>
      <c r="E469" s="1">
        <v>6</v>
      </c>
      <c r="F469" s="1">
        <v>6</v>
      </c>
      <c r="G469" s="1">
        <v>1914</v>
      </c>
      <c r="H469" s="1">
        <v>1484</v>
      </c>
      <c r="I469" s="1">
        <v>6</v>
      </c>
      <c r="J469" s="1">
        <v>2008</v>
      </c>
      <c r="K469" s="1">
        <v>128000</v>
      </c>
    </row>
    <row r="470" spans="1:11" x14ac:dyDescent="0.25">
      <c r="A470" s="5">
        <v>907</v>
      </c>
      <c r="B470" s="6">
        <v>20</v>
      </c>
      <c r="C470" s="6" t="s">
        <v>3</v>
      </c>
      <c r="D470" s="6">
        <v>13501</v>
      </c>
      <c r="E470" s="1">
        <v>8</v>
      </c>
      <c r="F470" s="1">
        <v>5</v>
      </c>
      <c r="G470" s="1">
        <v>2006</v>
      </c>
      <c r="H470" s="1">
        <v>1636</v>
      </c>
      <c r="I470" s="1">
        <v>6</v>
      </c>
      <c r="J470" s="1">
        <v>2007</v>
      </c>
      <c r="K470" s="1">
        <v>255000</v>
      </c>
    </row>
    <row r="471" spans="1:11" x14ac:dyDescent="0.25">
      <c r="A471" s="5">
        <v>1407</v>
      </c>
      <c r="B471" s="6">
        <v>85</v>
      </c>
      <c r="C471" s="6" t="s">
        <v>3</v>
      </c>
      <c r="D471" s="6">
        <v>8445</v>
      </c>
      <c r="E471" s="1">
        <v>5</v>
      </c>
      <c r="F471" s="1">
        <v>7</v>
      </c>
      <c r="G471" s="1">
        <v>1972</v>
      </c>
      <c r="H471" s="1">
        <v>768</v>
      </c>
      <c r="I471" s="1">
        <v>3</v>
      </c>
      <c r="J471" s="1">
        <v>2009</v>
      </c>
      <c r="K471" s="1">
        <v>133000</v>
      </c>
    </row>
    <row r="472" spans="1:11" x14ac:dyDescent="0.25">
      <c r="A472" s="5">
        <v>561</v>
      </c>
      <c r="B472" s="6">
        <v>20</v>
      </c>
      <c r="C472" s="6" t="s">
        <v>3</v>
      </c>
      <c r="D472" s="6">
        <v>11341</v>
      </c>
      <c r="E472" s="1">
        <v>5</v>
      </c>
      <c r="F472" s="1">
        <v>6</v>
      </c>
      <c r="G472" s="1">
        <v>1957</v>
      </c>
      <c r="H472" s="1">
        <v>1392</v>
      </c>
      <c r="I472" s="1">
        <v>5</v>
      </c>
      <c r="J472" s="1">
        <v>2010</v>
      </c>
      <c r="K472" s="1">
        <v>121500</v>
      </c>
    </row>
    <row r="473" spans="1:11" x14ac:dyDescent="0.25">
      <c r="A473" s="5">
        <v>447</v>
      </c>
      <c r="B473" s="6">
        <v>20</v>
      </c>
      <c r="C473" s="6" t="s">
        <v>3</v>
      </c>
      <c r="D473" s="6">
        <v>16492</v>
      </c>
      <c r="E473" s="1">
        <v>6</v>
      </c>
      <c r="F473" s="1">
        <v>6</v>
      </c>
      <c r="G473" s="1">
        <v>1966</v>
      </c>
      <c r="H473" s="1">
        <v>1888</v>
      </c>
      <c r="I473" s="1">
        <v>6</v>
      </c>
      <c r="J473" s="1">
        <v>2010</v>
      </c>
      <c r="K473" s="1">
        <v>190000</v>
      </c>
    </row>
    <row r="474" spans="1:11" x14ac:dyDescent="0.25">
      <c r="A474" s="5">
        <v>913</v>
      </c>
      <c r="B474" s="6">
        <v>30</v>
      </c>
      <c r="C474" s="6" t="s">
        <v>4</v>
      </c>
      <c r="D474" s="6">
        <v>6120</v>
      </c>
      <c r="E474" s="1">
        <v>5</v>
      </c>
      <c r="F474" s="1">
        <v>7</v>
      </c>
      <c r="G474" s="1">
        <v>1925</v>
      </c>
      <c r="H474" s="1">
        <v>1015</v>
      </c>
      <c r="I474" s="1">
        <v>7</v>
      </c>
      <c r="J474" s="1">
        <v>2006</v>
      </c>
      <c r="K474" s="1">
        <v>88000</v>
      </c>
    </row>
    <row r="475" spans="1:11" x14ac:dyDescent="0.25">
      <c r="A475" s="5">
        <v>719</v>
      </c>
      <c r="B475" s="6">
        <v>60</v>
      </c>
      <c r="C475" s="6" t="s">
        <v>3</v>
      </c>
      <c r="D475" s="6">
        <v>10542</v>
      </c>
      <c r="E475" s="1">
        <v>7</v>
      </c>
      <c r="F475" s="1">
        <v>5</v>
      </c>
      <c r="G475" s="1">
        <v>1993</v>
      </c>
      <c r="H475" s="1">
        <v>2418</v>
      </c>
      <c r="I475" s="1">
        <v>8</v>
      </c>
      <c r="J475" s="1">
        <v>2008</v>
      </c>
      <c r="K475" s="1">
        <v>341000</v>
      </c>
    </row>
    <row r="476" spans="1:11" x14ac:dyDescent="0.25">
      <c r="A476" s="5">
        <v>396</v>
      </c>
      <c r="B476" s="6">
        <v>20</v>
      </c>
      <c r="C476" s="6" t="s">
        <v>3</v>
      </c>
      <c r="D476" s="6">
        <v>9571</v>
      </c>
      <c r="E476" s="1">
        <v>5</v>
      </c>
      <c r="F476" s="1">
        <v>6</v>
      </c>
      <c r="G476" s="1">
        <v>1956</v>
      </c>
      <c r="H476" s="1">
        <v>1144</v>
      </c>
      <c r="I476" s="1">
        <v>6</v>
      </c>
      <c r="J476" s="1">
        <v>2010</v>
      </c>
      <c r="K476" s="1">
        <v>129000</v>
      </c>
    </row>
    <row r="477" spans="1:11" x14ac:dyDescent="0.25">
      <c r="A477" s="5">
        <v>1002</v>
      </c>
      <c r="B477" s="6">
        <v>30</v>
      </c>
      <c r="C477" s="6" t="s">
        <v>3</v>
      </c>
      <c r="D477" s="6">
        <v>5400</v>
      </c>
      <c r="E477" s="1">
        <v>5</v>
      </c>
      <c r="F477" s="1">
        <v>6</v>
      </c>
      <c r="G477" s="1">
        <v>1920</v>
      </c>
      <c r="H477" s="1">
        <v>691</v>
      </c>
      <c r="I477" s="1">
        <v>1</v>
      </c>
      <c r="J477" s="1">
        <v>2007</v>
      </c>
      <c r="K477" s="1">
        <v>86000</v>
      </c>
    </row>
    <row r="478" spans="1:11" x14ac:dyDescent="0.25">
      <c r="A478" s="5">
        <v>892</v>
      </c>
      <c r="B478" s="6">
        <v>60</v>
      </c>
      <c r="C478" s="6" t="s">
        <v>3</v>
      </c>
      <c r="D478" s="6">
        <v>11184</v>
      </c>
      <c r="E478" s="1">
        <v>6</v>
      </c>
      <c r="F478" s="1">
        <v>5</v>
      </c>
      <c r="G478" s="1">
        <v>1978</v>
      </c>
      <c r="H478" s="1">
        <v>1683</v>
      </c>
      <c r="I478" s="1">
        <v>7</v>
      </c>
      <c r="J478" s="1">
        <v>2009</v>
      </c>
      <c r="K478" s="1">
        <v>172500</v>
      </c>
    </row>
    <row r="479" spans="1:11" x14ac:dyDescent="0.25">
      <c r="A479" s="5">
        <v>991</v>
      </c>
      <c r="B479" s="6">
        <v>60</v>
      </c>
      <c r="C479" s="6" t="s">
        <v>3</v>
      </c>
      <c r="D479" s="6">
        <v>9452</v>
      </c>
      <c r="E479" s="1">
        <v>8</v>
      </c>
      <c r="F479" s="1">
        <v>5</v>
      </c>
      <c r="G479" s="1">
        <v>1997</v>
      </c>
      <c r="H479" s="1">
        <v>2392</v>
      </c>
      <c r="I479" s="1">
        <v>6</v>
      </c>
      <c r="J479" s="1">
        <v>2006</v>
      </c>
      <c r="K479" s="1">
        <v>348000</v>
      </c>
    </row>
    <row r="480" spans="1:11" x14ac:dyDescent="0.25">
      <c r="A480" s="5">
        <v>495</v>
      </c>
      <c r="B480" s="6">
        <v>30</v>
      </c>
      <c r="C480" s="6" t="s">
        <v>4</v>
      </c>
      <c r="D480" s="6">
        <v>5784</v>
      </c>
      <c r="E480" s="1">
        <v>5</v>
      </c>
      <c r="F480" s="1">
        <v>8</v>
      </c>
      <c r="G480" s="1">
        <v>1938</v>
      </c>
      <c r="H480" s="1">
        <v>886</v>
      </c>
      <c r="I480" s="1">
        <v>12</v>
      </c>
      <c r="J480" s="1">
        <v>2009</v>
      </c>
      <c r="K480" s="1">
        <v>91300</v>
      </c>
    </row>
    <row r="481" spans="1:11" x14ac:dyDescent="0.25">
      <c r="A481" s="5">
        <v>1271</v>
      </c>
      <c r="B481" s="6">
        <v>40</v>
      </c>
      <c r="C481" s="6" t="s">
        <v>3</v>
      </c>
      <c r="D481" s="6">
        <v>23595</v>
      </c>
      <c r="E481" s="1">
        <v>7</v>
      </c>
      <c r="F481" s="1">
        <v>6</v>
      </c>
      <c r="G481" s="1">
        <v>1979</v>
      </c>
      <c r="H481" s="1">
        <v>1524</v>
      </c>
      <c r="I481" s="1">
        <v>4</v>
      </c>
      <c r="J481" s="1">
        <v>2010</v>
      </c>
      <c r="K481" s="1">
        <v>260000</v>
      </c>
    </row>
    <row r="482" spans="1:11" x14ac:dyDescent="0.25">
      <c r="A482" s="5">
        <v>22</v>
      </c>
      <c r="B482" s="6">
        <v>45</v>
      </c>
      <c r="C482" s="6" t="s">
        <v>4</v>
      </c>
      <c r="D482" s="6">
        <v>7449</v>
      </c>
      <c r="E482" s="1">
        <v>7</v>
      </c>
      <c r="F482" s="1">
        <v>7</v>
      </c>
      <c r="G482" s="1">
        <v>1930</v>
      </c>
      <c r="H482" s="1">
        <v>1108</v>
      </c>
      <c r="I482" s="1">
        <v>6</v>
      </c>
      <c r="J482" s="1">
        <v>2007</v>
      </c>
      <c r="K482" s="1">
        <v>139400</v>
      </c>
    </row>
    <row r="483" spans="1:11" x14ac:dyDescent="0.25">
      <c r="A483" s="5">
        <v>1229</v>
      </c>
      <c r="B483" s="6">
        <v>120</v>
      </c>
      <c r="C483" s="6" t="s">
        <v>3</v>
      </c>
      <c r="D483" s="6">
        <v>8769</v>
      </c>
      <c r="E483" s="1">
        <v>9</v>
      </c>
      <c r="F483" s="1">
        <v>5</v>
      </c>
      <c r="G483" s="1">
        <v>2008</v>
      </c>
      <c r="H483" s="1">
        <v>1702</v>
      </c>
      <c r="I483" s="1">
        <v>10</v>
      </c>
      <c r="J483" s="1">
        <v>2008</v>
      </c>
      <c r="K483" s="1">
        <v>367294</v>
      </c>
    </row>
    <row r="484" spans="1:11" x14ac:dyDescent="0.25">
      <c r="A484" s="5">
        <v>1080</v>
      </c>
      <c r="B484" s="6">
        <v>20</v>
      </c>
      <c r="C484" s="6" t="s">
        <v>3</v>
      </c>
      <c r="D484" s="6">
        <v>8775</v>
      </c>
      <c r="E484" s="1">
        <v>5</v>
      </c>
      <c r="F484" s="1">
        <v>5</v>
      </c>
      <c r="G484" s="1">
        <v>1994</v>
      </c>
      <c r="H484" s="1">
        <v>990</v>
      </c>
      <c r="I484" s="1">
        <v>4</v>
      </c>
      <c r="J484" s="1">
        <v>2007</v>
      </c>
      <c r="K484" s="1">
        <v>126000</v>
      </c>
    </row>
    <row r="485" spans="1:11" x14ac:dyDescent="0.25">
      <c r="A485" s="5">
        <v>239</v>
      </c>
      <c r="B485" s="6">
        <v>20</v>
      </c>
      <c r="C485" s="6" t="s">
        <v>3</v>
      </c>
      <c r="D485" s="6">
        <v>12030</v>
      </c>
      <c r="E485" s="1">
        <v>8</v>
      </c>
      <c r="F485" s="1">
        <v>5</v>
      </c>
      <c r="G485" s="1">
        <v>2007</v>
      </c>
      <c r="H485" s="1">
        <v>1694</v>
      </c>
      <c r="I485" s="1">
        <v>12</v>
      </c>
      <c r="J485" s="1">
        <v>2007</v>
      </c>
      <c r="K485" s="1">
        <v>318000</v>
      </c>
    </row>
    <row r="486" spans="1:11" x14ac:dyDescent="0.25">
      <c r="A486" s="5">
        <v>659</v>
      </c>
      <c r="B486" s="6">
        <v>50</v>
      </c>
      <c r="C486" s="6" t="s">
        <v>3</v>
      </c>
      <c r="D486" s="6">
        <v>17503</v>
      </c>
      <c r="E486" s="1">
        <v>6</v>
      </c>
      <c r="F486" s="1">
        <v>5</v>
      </c>
      <c r="G486" s="1">
        <v>1948</v>
      </c>
      <c r="H486" s="1">
        <v>1458</v>
      </c>
      <c r="I486" s="1">
        <v>1</v>
      </c>
      <c r="J486" s="1">
        <v>2010</v>
      </c>
      <c r="K486" s="1">
        <v>97500</v>
      </c>
    </row>
    <row r="487" spans="1:11" x14ac:dyDescent="0.25">
      <c r="A487" s="5">
        <v>406</v>
      </c>
      <c r="B487" s="6">
        <v>20</v>
      </c>
      <c r="C487" s="6" t="s">
        <v>3</v>
      </c>
      <c r="D487" s="6">
        <v>9991</v>
      </c>
      <c r="E487" s="1">
        <v>4</v>
      </c>
      <c r="F487" s="1">
        <v>4</v>
      </c>
      <c r="G487" s="1">
        <v>1976</v>
      </c>
      <c r="H487" s="1">
        <v>1620</v>
      </c>
      <c r="I487" s="1">
        <v>6</v>
      </c>
      <c r="J487" s="1">
        <v>2009</v>
      </c>
      <c r="K487" s="1">
        <v>150000</v>
      </c>
    </row>
    <row r="488" spans="1:11" x14ac:dyDescent="0.25">
      <c r="A488" s="5">
        <v>1296</v>
      </c>
      <c r="B488" s="6">
        <v>20</v>
      </c>
      <c r="C488" s="6" t="s">
        <v>3</v>
      </c>
      <c r="D488" s="6">
        <v>8400</v>
      </c>
      <c r="E488" s="1">
        <v>5</v>
      </c>
      <c r="F488" s="1">
        <v>5</v>
      </c>
      <c r="G488" s="1">
        <v>1968</v>
      </c>
      <c r="H488" s="1">
        <v>1052</v>
      </c>
      <c r="I488" s="1">
        <v>11</v>
      </c>
      <c r="J488" s="1">
        <v>2006</v>
      </c>
      <c r="K488" s="1">
        <v>138500</v>
      </c>
    </row>
    <row r="489" spans="1:11" x14ac:dyDescent="0.25">
      <c r="A489" s="5">
        <v>1191</v>
      </c>
      <c r="B489" s="6">
        <v>190</v>
      </c>
      <c r="C489" s="6" t="s">
        <v>3</v>
      </c>
      <c r="D489" s="6">
        <v>32463</v>
      </c>
      <c r="E489" s="1">
        <v>4</v>
      </c>
      <c r="F489" s="1">
        <v>4</v>
      </c>
      <c r="G489" s="1">
        <v>1961</v>
      </c>
      <c r="H489" s="1">
        <v>1622</v>
      </c>
      <c r="I489" s="1">
        <v>3</v>
      </c>
      <c r="J489" s="1">
        <v>2007</v>
      </c>
      <c r="K489" s="1">
        <v>168000</v>
      </c>
    </row>
    <row r="490" spans="1:11" x14ac:dyDescent="0.25">
      <c r="A490" s="5">
        <v>1068</v>
      </c>
      <c r="B490" s="6">
        <v>60</v>
      </c>
      <c r="C490" s="6" t="s">
        <v>3</v>
      </c>
      <c r="D490" s="6">
        <v>9760</v>
      </c>
      <c r="E490" s="1">
        <v>6</v>
      </c>
      <c r="F490" s="1">
        <v>6</v>
      </c>
      <c r="G490" s="1">
        <v>1964</v>
      </c>
      <c r="H490" s="1">
        <v>1611</v>
      </c>
      <c r="I490" s="1">
        <v>6</v>
      </c>
      <c r="J490" s="1">
        <v>2008</v>
      </c>
      <c r="K490" s="1">
        <v>167900</v>
      </c>
    </row>
    <row r="491" spans="1:11" x14ac:dyDescent="0.25">
      <c r="A491" s="5">
        <v>972</v>
      </c>
      <c r="B491" s="6">
        <v>160</v>
      </c>
      <c r="C491" s="6" t="s">
        <v>3</v>
      </c>
      <c r="D491" s="6">
        <v>2268</v>
      </c>
      <c r="E491" s="1">
        <v>7</v>
      </c>
      <c r="F491" s="1">
        <v>5</v>
      </c>
      <c r="G491" s="1">
        <v>2003</v>
      </c>
      <c r="H491" s="1">
        <v>1626</v>
      </c>
      <c r="I491" s="1">
        <v>7</v>
      </c>
      <c r="J491" s="1">
        <v>2009</v>
      </c>
      <c r="K491" s="1">
        <v>173000</v>
      </c>
    </row>
    <row r="492" spans="1:11" x14ac:dyDescent="0.25">
      <c r="A492" s="5">
        <v>517</v>
      </c>
      <c r="B492" s="6">
        <v>80</v>
      </c>
      <c r="C492" s="6" t="s">
        <v>3</v>
      </c>
      <c r="D492" s="6">
        <v>10448</v>
      </c>
      <c r="E492" s="1">
        <v>6</v>
      </c>
      <c r="F492" s="1">
        <v>6</v>
      </c>
      <c r="G492" s="1">
        <v>1972</v>
      </c>
      <c r="H492" s="1">
        <v>2119</v>
      </c>
      <c r="I492" s="1">
        <v>8</v>
      </c>
      <c r="J492" s="1">
        <v>2009</v>
      </c>
      <c r="K492" s="1">
        <v>158000</v>
      </c>
    </row>
    <row r="493" spans="1:11" x14ac:dyDescent="0.25">
      <c r="A493" s="5">
        <v>930</v>
      </c>
      <c r="B493" s="6">
        <v>60</v>
      </c>
      <c r="C493" s="6" t="s">
        <v>3</v>
      </c>
      <c r="D493" s="6">
        <v>13006</v>
      </c>
      <c r="E493" s="1">
        <v>7</v>
      </c>
      <c r="F493" s="1">
        <v>5</v>
      </c>
      <c r="G493" s="1">
        <v>1997</v>
      </c>
      <c r="H493" s="1">
        <v>2236</v>
      </c>
      <c r="I493" s="1">
        <v>11</v>
      </c>
      <c r="J493" s="1">
        <v>2006</v>
      </c>
      <c r="K493" s="1">
        <v>222000</v>
      </c>
    </row>
    <row r="494" spans="1:11" x14ac:dyDescent="0.25">
      <c r="A494" s="5">
        <v>321</v>
      </c>
      <c r="B494" s="6">
        <v>60</v>
      </c>
      <c r="C494" s="6" t="s">
        <v>3</v>
      </c>
      <c r="D494" s="6">
        <v>16259</v>
      </c>
      <c r="E494" s="1">
        <v>9</v>
      </c>
      <c r="F494" s="1">
        <v>5</v>
      </c>
      <c r="G494" s="1">
        <v>2006</v>
      </c>
      <c r="H494" s="1">
        <v>2596</v>
      </c>
      <c r="I494" s="1">
        <v>9</v>
      </c>
      <c r="J494" s="1">
        <v>2006</v>
      </c>
      <c r="K494" s="1">
        <v>342643</v>
      </c>
    </row>
    <row r="495" spans="1:11" x14ac:dyDescent="0.25">
      <c r="A495" s="5">
        <v>302</v>
      </c>
      <c r="B495" s="6">
        <v>60</v>
      </c>
      <c r="C495" s="6" t="s">
        <v>3</v>
      </c>
      <c r="D495" s="6">
        <v>16226</v>
      </c>
      <c r="E495" s="1">
        <v>8</v>
      </c>
      <c r="F495" s="1">
        <v>5</v>
      </c>
      <c r="G495" s="1">
        <v>1998</v>
      </c>
      <c r="H495" s="1">
        <v>2452</v>
      </c>
      <c r="I495" s="1">
        <v>5</v>
      </c>
      <c r="J495" s="1">
        <v>2007</v>
      </c>
      <c r="K495" s="1">
        <v>267000</v>
      </c>
    </row>
    <row r="496" spans="1:11" x14ac:dyDescent="0.25">
      <c r="A496" s="5">
        <v>926</v>
      </c>
      <c r="B496" s="6">
        <v>20</v>
      </c>
      <c r="C496" s="6" t="s">
        <v>3</v>
      </c>
      <c r="D496" s="6">
        <v>15611</v>
      </c>
      <c r="E496" s="1">
        <v>5</v>
      </c>
      <c r="F496" s="1">
        <v>6</v>
      </c>
      <c r="G496" s="1">
        <v>1977</v>
      </c>
      <c r="H496" s="1">
        <v>1126</v>
      </c>
      <c r="I496" s="1">
        <v>3</v>
      </c>
      <c r="J496" s="1">
        <v>2008</v>
      </c>
      <c r="K496" s="1">
        <v>175000</v>
      </c>
    </row>
    <row r="497" spans="1:11" x14ac:dyDescent="0.25">
      <c r="A497" s="5">
        <v>1340</v>
      </c>
      <c r="B497" s="6">
        <v>20</v>
      </c>
      <c r="C497" s="6" t="s">
        <v>3</v>
      </c>
      <c r="D497" s="6">
        <v>9560</v>
      </c>
      <c r="E497" s="1">
        <v>5</v>
      </c>
      <c r="F497" s="1">
        <v>7</v>
      </c>
      <c r="G497" s="1">
        <v>1972</v>
      </c>
      <c r="H497" s="1">
        <v>864</v>
      </c>
      <c r="I497" s="1">
        <v>6</v>
      </c>
      <c r="J497" s="1">
        <v>2006</v>
      </c>
      <c r="K497" s="1">
        <v>128500</v>
      </c>
    </row>
    <row r="498" spans="1:11" x14ac:dyDescent="0.25">
      <c r="A498" s="5">
        <v>502</v>
      </c>
      <c r="B498" s="6">
        <v>60</v>
      </c>
      <c r="C498" s="6" t="s">
        <v>5</v>
      </c>
      <c r="D498" s="6">
        <v>9803</v>
      </c>
      <c r="E498" s="1">
        <v>7</v>
      </c>
      <c r="F498" s="1">
        <v>5</v>
      </c>
      <c r="G498" s="1">
        <v>2005</v>
      </c>
      <c r="H498" s="1">
        <v>1768</v>
      </c>
      <c r="I498" s="1">
        <v>2</v>
      </c>
      <c r="J498" s="1">
        <v>2008</v>
      </c>
      <c r="K498" s="1">
        <v>226700</v>
      </c>
    </row>
    <row r="499" spans="1:11" x14ac:dyDescent="0.25">
      <c r="A499" s="5">
        <v>977</v>
      </c>
      <c r="B499" s="6">
        <v>30</v>
      </c>
      <c r="C499" s="6" t="s">
        <v>3</v>
      </c>
      <c r="D499" s="6">
        <v>5900</v>
      </c>
      <c r="E499" s="1">
        <v>4</v>
      </c>
      <c r="F499" s="1">
        <v>7</v>
      </c>
      <c r="G499" s="1">
        <v>1923</v>
      </c>
      <c r="H499" s="1">
        <v>869</v>
      </c>
      <c r="I499" s="1">
        <v>8</v>
      </c>
      <c r="J499" s="1">
        <v>2006</v>
      </c>
      <c r="K499" s="1">
        <v>85500</v>
      </c>
    </row>
    <row r="500" spans="1:11" x14ac:dyDescent="0.25">
      <c r="A500" s="5">
        <v>842</v>
      </c>
      <c r="B500" s="6">
        <v>70</v>
      </c>
      <c r="C500" s="6" t="s">
        <v>4</v>
      </c>
      <c r="D500" s="6">
        <v>10440</v>
      </c>
      <c r="E500" s="1">
        <v>5</v>
      </c>
      <c r="F500" s="1">
        <v>8</v>
      </c>
      <c r="G500" s="1">
        <v>1904</v>
      </c>
      <c r="H500" s="1">
        <v>1539</v>
      </c>
      <c r="I500" s="1">
        <v>6</v>
      </c>
      <c r="J500" s="1">
        <v>2008</v>
      </c>
      <c r="K500" s="1">
        <v>157500</v>
      </c>
    </row>
    <row r="501" spans="1:11" x14ac:dyDescent="0.25">
      <c r="A501" s="5">
        <v>1279</v>
      </c>
      <c r="B501" s="6">
        <v>60</v>
      </c>
      <c r="C501" s="6" t="s">
        <v>3</v>
      </c>
      <c r="D501" s="6">
        <v>9473</v>
      </c>
      <c r="E501" s="1">
        <v>8</v>
      </c>
      <c r="F501" s="1">
        <v>5</v>
      </c>
      <c r="G501" s="1">
        <v>2002</v>
      </c>
      <c r="H501" s="1">
        <v>2031</v>
      </c>
      <c r="I501" s="1">
        <v>3</v>
      </c>
      <c r="J501" s="1">
        <v>2008</v>
      </c>
      <c r="K501" s="1">
        <v>237000</v>
      </c>
    </row>
    <row r="502" spans="1:11" x14ac:dyDescent="0.25">
      <c r="A502" s="5">
        <v>1453</v>
      </c>
      <c r="B502" s="6">
        <v>180</v>
      </c>
      <c r="C502" s="6" t="s">
        <v>4</v>
      </c>
      <c r="D502" s="6">
        <v>3675</v>
      </c>
      <c r="E502" s="1">
        <v>5</v>
      </c>
      <c r="F502" s="1">
        <v>5</v>
      </c>
      <c r="G502" s="1">
        <v>2005</v>
      </c>
      <c r="H502" s="1">
        <v>1072</v>
      </c>
      <c r="I502" s="1">
        <v>5</v>
      </c>
      <c r="J502" s="1">
        <v>2006</v>
      </c>
      <c r="K502" s="1">
        <v>145000</v>
      </c>
    </row>
    <row r="503" spans="1:11" x14ac:dyDescent="0.25">
      <c r="A503" s="5">
        <v>1267</v>
      </c>
      <c r="B503" s="6">
        <v>190</v>
      </c>
      <c r="C503" s="6" t="s">
        <v>4</v>
      </c>
      <c r="D503" s="6">
        <v>10120</v>
      </c>
      <c r="E503" s="1">
        <v>7</v>
      </c>
      <c r="F503" s="1">
        <v>4</v>
      </c>
      <c r="G503" s="1">
        <v>1910</v>
      </c>
      <c r="H503" s="1">
        <v>1889</v>
      </c>
      <c r="I503" s="1">
        <v>1</v>
      </c>
      <c r="J503" s="1">
        <v>2007</v>
      </c>
      <c r="K503" s="1">
        <v>122000</v>
      </c>
    </row>
    <row r="504" spans="1:11" x14ac:dyDescent="0.25">
      <c r="A504" s="5">
        <v>1000</v>
      </c>
      <c r="B504" s="6">
        <v>20</v>
      </c>
      <c r="C504" s="6" t="s">
        <v>3</v>
      </c>
      <c r="D504" s="6">
        <v>6762</v>
      </c>
      <c r="E504" s="1">
        <v>7</v>
      </c>
      <c r="F504" s="1">
        <v>5</v>
      </c>
      <c r="G504" s="1">
        <v>2006</v>
      </c>
      <c r="H504" s="1">
        <v>1208</v>
      </c>
      <c r="I504" s="1">
        <v>2</v>
      </c>
      <c r="J504" s="1">
        <v>2010</v>
      </c>
      <c r="K504" s="1">
        <v>206000</v>
      </c>
    </row>
    <row r="505" spans="1:11" x14ac:dyDescent="0.25">
      <c r="A505" s="5">
        <v>177</v>
      </c>
      <c r="B505" s="6">
        <v>60</v>
      </c>
      <c r="C505" s="6" t="s">
        <v>3</v>
      </c>
      <c r="D505" s="6">
        <v>10029</v>
      </c>
      <c r="E505" s="1">
        <v>6</v>
      </c>
      <c r="F505" s="1">
        <v>5</v>
      </c>
      <c r="G505" s="1">
        <v>1988</v>
      </c>
      <c r="H505" s="1">
        <v>2060</v>
      </c>
      <c r="I505" s="1">
        <v>9</v>
      </c>
      <c r="J505" s="1">
        <v>2007</v>
      </c>
      <c r="K505" s="1">
        <v>211000</v>
      </c>
    </row>
    <row r="506" spans="1:11" x14ac:dyDescent="0.25">
      <c r="A506" s="5">
        <v>844</v>
      </c>
      <c r="B506" s="6">
        <v>90</v>
      </c>
      <c r="C506" s="6" t="s">
        <v>3</v>
      </c>
      <c r="D506" s="6">
        <v>8000</v>
      </c>
      <c r="E506" s="1">
        <v>5</v>
      </c>
      <c r="F506" s="1">
        <v>4</v>
      </c>
      <c r="G506" s="1">
        <v>1961</v>
      </c>
      <c r="H506" s="1">
        <v>1800</v>
      </c>
      <c r="I506" s="1">
        <v>7</v>
      </c>
      <c r="J506" s="1">
        <v>2007</v>
      </c>
      <c r="K506" s="1">
        <v>141000</v>
      </c>
    </row>
    <row r="507" spans="1:11" x14ac:dyDescent="0.25">
      <c r="A507" s="5">
        <v>287</v>
      </c>
      <c r="B507" s="6">
        <v>50</v>
      </c>
      <c r="C507" s="6" t="s">
        <v>3</v>
      </c>
      <c r="D507" s="6">
        <v>9786</v>
      </c>
      <c r="E507" s="1">
        <v>6</v>
      </c>
      <c r="F507" s="1">
        <v>7</v>
      </c>
      <c r="G507" s="1">
        <v>1962</v>
      </c>
      <c r="H507" s="1">
        <v>1734</v>
      </c>
      <c r="I507" s="1">
        <v>6</v>
      </c>
      <c r="J507" s="1">
        <v>2006</v>
      </c>
      <c r="K507" s="1">
        <v>159000</v>
      </c>
    </row>
    <row r="508" spans="1:11" x14ac:dyDescent="0.25">
      <c r="A508" s="5">
        <v>221</v>
      </c>
      <c r="B508" s="6">
        <v>20</v>
      </c>
      <c r="C508" s="6" t="s">
        <v>3</v>
      </c>
      <c r="D508" s="6">
        <v>8990</v>
      </c>
      <c r="E508" s="1">
        <v>7</v>
      </c>
      <c r="F508" s="1">
        <v>5</v>
      </c>
      <c r="G508" s="1">
        <v>2006</v>
      </c>
      <c r="H508" s="1">
        <v>1498</v>
      </c>
      <c r="I508" s="1">
        <v>4</v>
      </c>
      <c r="J508" s="1">
        <v>2006</v>
      </c>
      <c r="K508" s="1">
        <v>204900</v>
      </c>
    </row>
    <row r="509" spans="1:11" x14ac:dyDescent="0.25">
      <c r="A509" s="5">
        <v>378</v>
      </c>
      <c r="B509" s="6">
        <v>60</v>
      </c>
      <c r="C509" s="6" t="s">
        <v>5</v>
      </c>
      <c r="D509" s="6">
        <v>11143</v>
      </c>
      <c r="E509" s="1">
        <v>8</v>
      </c>
      <c r="F509" s="1">
        <v>5</v>
      </c>
      <c r="G509" s="1">
        <v>2004</v>
      </c>
      <c r="H509" s="1">
        <v>2466</v>
      </c>
      <c r="I509" s="1">
        <v>12</v>
      </c>
      <c r="J509" s="1">
        <v>2007</v>
      </c>
      <c r="K509" s="1">
        <v>340000</v>
      </c>
    </row>
    <row r="510" spans="1:11" x14ac:dyDescent="0.25">
      <c r="A510" s="5">
        <v>911</v>
      </c>
      <c r="B510" s="6">
        <v>90</v>
      </c>
      <c r="C510" s="6" t="s">
        <v>3</v>
      </c>
      <c r="D510" s="6">
        <v>11600</v>
      </c>
      <c r="E510" s="1">
        <v>5</v>
      </c>
      <c r="F510" s="1">
        <v>5</v>
      </c>
      <c r="G510" s="1">
        <v>1960</v>
      </c>
      <c r="H510" s="1">
        <v>2274</v>
      </c>
      <c r="I510" s="1">
        <v>1</v>
      </c>
      <c r="J510" s="1">
        <v>2010</v>
      </c>
      <c r="K510" s="1">
        <v>154300</v>
      </c>
    </row>
    <row r="511" spans="1:11" x14ac:dyDescent="0.25">
      <c r="A511" s="5">
        <v>869</v>
      </c>
      <c r="B511" s="6">
        <v>60</v>
      </c>
      <c r="C511" s="6" t="s">
        <v>3</v>
      </c>
      <c r="D511" s="6">
        <v>14762</v>
      </c>
      <c r="E511" s="1">
        <v>5</v>
      </c>
      <c r="F511" s="1">
        <v>6</v>
      </c>
      <c r="G511" s="1">
        <v>1948</v>
      </c>
      <c r="H511" s="1">
        <v>2320</v>
      </c>
      <c r="I511" s="1">
        <v>5</v>
      </c>
      <c r="J511" s="1">
        <v>2006</v>
      </c>
      <c r="K511" s="1">
        <v>169000</v>
      </c>
    </row>
    <row r="512" spans="1:11" x14ac:dyDescent="0.25">
      <c r="A512" s="5">
        <v>1014</v>
      </c>
      <c r="B512" s="6">
        <v>30</v>
      </c>
      <c r="C512" s="6" t="s">
        <v>4</v>
      </c>
      <c r="D512" s="6">
        <v>7200</v>
      </c>
      <c r="E512" s="1">
        <v>5</v>
      </c>
      <c r="F512" s="1">
        <v>4</v>
      </c>
      <c r="G512" s="1">
        <v>1910</v>
      </c>
      <c r="H512" s="1">
        <v>1022</v>
      </c>
      <c r="I512" s="1">
        <v>6</v>
      </c>
      <c r="J512" s="1">
        <v>2009</v>
      </c>
      <c r="K512" s="1">
        <v>85000</v>
      </c>
    </row>
    <row r="513" spans="1:11" x14ac:dyDescent="0.25">
      <c r="A513" s="5">
        <v>600</v>
      </c>
      <c r="B513" s="6">
        <v>160</v>
      </c>
      <c r="C513" s="6" t="s">
        <v>4</v>
      </c>
      <c r="D513" s="6">
        <v>1950</v>
      </c>
      <c r="E513" s="1">
        <v>6</v>
      </c>
      <c r="F513" s="1">
        <v>6</v>
      </c>
      <c r="G513" s="1">
        <v>1980</v>
      </c>
      <c r="H513" s="1">
        <v>1556</v>
      </c>
      <c r="I513" s="1">
        <v>7</v>
      </c>
      <c r="J513" s="1">
        <v>2008</v>
      </c>
      <c r="K513" s="1">
        <v>151000</v>
      </c>
    </row>
    <row r="514" spans="1:11" x14ac:dyDescent="0.25">
      <c r="A514" s="5">
        <v>47</v>
      </c>
      <c r="B514" s="6">
        <v>50</v>
      </c>
      <c r="C514" s="6" t="s">
        <v>3</v>
      </c>
      <c r="D514" s="6">
        <v>12822</v>
      </c>
      <c r="E514" s="1">
        <v>7</v>
      </c>
      <c r="F514" s="1">
        <v>5</v>
      </c>
      <c r="G514" s="1">
        <v>2003</v>
      </c>
      <c r="H514" s="1">
        <v>2149</v>
      </c>
      <c r="I514" s="1">
        <v>8</v>
      </c>
      <c r="J514" s="1">
        <v>2009</v>
      </c>
      <c r="K514" s="1">
        <v>239686</v>
      </c>
    </row>
    <row r="515" spans="1:11" x14ac:dyDescent="0.25">
      <c r="A515" s="5">
        <v>250</v>
      </c>
      <c r="B515" s="6">
        <v>50</v>
      </c>
      <c r="C515" s="6" t="s">
        <v>3</v>
      </c>
      <c r="D515" s="6">
        <v>159000</v>
      </c>
      <c r="E515" s="1">
        <v>6</v>
      </c>
      <c r="F515" s="1">
        <v>7</v>
      </c>
      <c r="G515" s="1">
        <v>1958</v>
      </c>
      <c r="H515" s="1">
        <v>2144</v>
      </c>
      <c r="I515" s="1">
        <v>6</v>
      </c>
      <c r="J515" s="1">
        <v>2007</v>
      </c>
      <c r="K515" s="1">
        <v>277000</v>
      </c>
    </row>
    <row r="516" spans="1:11" x14ac:dyDescent="0.25">
      <c r="A516" s="5">
        <v>1280</v>
      </c>
      <c r="B516" s="6">
        <v>50</v>
      </c>
      <c r="C516" s="6" t="s">
        <v>7</v>
      </c>
      <c r="D516" s="6">
        <v>7500</v>
      </c>
      <c r="E516" s="1">
        <v>4</v>
      </c>
      <c r="F516" s="1">
        <v>4</v>
      </c>
      <c r="G516" s="1">
        <v>1920</v>
      </c>
      <c r="H516" s="1">
        <v>1128</v>
      </c>
      <c r="I516" s="1">
        <v>4</v>
      </c>
      <c r="J516" s="1">
        <v>2010</v>
      </c>
      <c r="K516" s="1">
        <v>68400</v>
      </c>
    </row>
    <row r="517" spans="1:11" x14ac:dyDescent="0.25">
      <c r="A517" s="5">
        <v>973</v>
      </c>
      <c r="B517" s="6">
        <v>120</v>
      </c>
      <c r="C517" s="6" t="s">
        <v>3</v>
      </c>
      <c r="D517" s="6">
        <v>7892</v>
      </c>
      <c r="E517" s="1">
        <v>6</v>
      </c>
      <c r="F517" s="1">
        <v>5</v>
      </c>
      <c r="G517" s="1">
        <v>1979</v>
      </c>
      <c r="H517" s="1">
        <v>918</v>
      </c>
      <c r="I517" s="1">
        <v>4</v>
      </c>
      <c r="J517" s="1">
        <v>2010</v>
      </c>
      <c r="K517" s="1">
        <v>99500</v>
      </c>
    </row>
    <row r="518" spans="1:11" x14ac:dyDescent="0.25">
      <c r="A518" s="5">
        <v>1112</v>
      </c>
      <c r="B518" s="6">
        <v>60</v>
      </c>
      <c r="C518" s="6" t="s">
        <v>3</v>
      </c>
      <c r="D518" s="6">
        <v>10480</v>
      </c>
      <c r="E518" s="1">
        <v>7</v>
      </c>
      <c r="F518" s="1">
        <v>6</v>
      </c>
      <c r="G518" s="1">
        <v>1976</v>
      </c>
      <c r="H518" s="1">
        <v>1964</v>
      </c>
      <c r="I518" s="1">
        <v>9</v>
      </c>
      <c r="J518" s="1">
        <v>2008</v>
      </c>
      <c r="K518" s="1">
        <v>205000</v>
      </c>
    </row>
    <row r="519" spans="1:11" x14ac:dyDescent="0.25">
      <c r="A519" s="5">
        <v>853</v>
      </c>
      <c r="B519" s="6">
        <v>75</v>
      </c>
      <c r="C519" s="6" t="s">
        <v>3</v>
      </c>
      <c r="D519" s="6">
        <v>7128</v>
      </c>
      <c r="E519" s="1">
        <v>7</v>
      </c>
      <c r="F519" s="1">
        <v>5</v>
      </c>
      <c r="G519" s="1">
        <v>1941</v>
      </c>
      <c r="H519" s="1">
        <v>1646</v>
      </c>
      <c r="I519" s="1">
        <v>8</v>
      </c>
      <c r="J519" s="1">
        <v>2007</v>
      </c>
      <c r="K519" s="1">
        <v>164000</v>
      </c>
    </row>
    <row r="520" spans="1:11" x14ac:dyDescent="0.25">
      <c r="A520" s="5">
        <v>434</v>
      </c>
      <c r="B520" s="6">
        <v>60</v>
      </c>
      <c r="C520" s="6" t="s">
        <v>3</v>
      </c>
      <c r="D520" s="6">
        <v>10839</v>
      </c>
      <c r="E520" s="1">
        <v>6</v>
      </c>
      <c r="F520" s="1">
        <v>5</v>
      </c>
      <c r="G520" s="1">
        <v>1997</v>
      </c>
      <c r="H520" s="1">
        <v>1604</v>
      </c>
      <c r="I520" s="1">
        <v>7</v>
      </c>
      <c r="J520" s="1">
        <v>2008</v>
      </c>
      <c r="K520" s="1">
        <v>181000</v>
      </c>
    </row>
    <row r="521" spans="1:11" x14ac:dyDescent="0.25">
      <c r="A521" s="5">
        <v>28</v>
      </c>
      <c r="B521" s="6">
        <v>20</v>
      </c>
      <c r="C521" s="6" t="s">
        <v>3</v>
      </c>
      <c r="D521" s="6">
        <v>11478</v>
      </c>
      <c r="E521" s="1">
        <v>8</v>
      </c>
      <c r="F521" s="1">
        <v>5</v>
      </c>
      <c r="G521" s="1">
        <v>2007</v>
      </c>
      <c r="H521" s="1">
        <v>1704</v>
      </c>
      <c r="I521" s="1">
        <v>5</v>
      </c>
      <c r="J521" s="1">
        <v>2010</v>
      </c>
      <c r="K521" s="1">
        <v>306000</v>
      </c>
    </row>
    <row r="522" spans="1:11" x14ac:dyDescent="0.25">
      <c r="A522" s="5">
        <v>504</v>
      </c>
      <c r="B522" s="6">
        <v>20</v>
      </c>
      <c r="C522" s="6" t="s">
        <v>3</v>
      </c>
      <c r="D522" s="6">
        <v>15602</v>
      </c>
      <c r="E522" s="1">
        <v>7</v>
      </c>
      <c r="F522" s="1">
        <v>8</v>
      </c>
      <c r="G522" s="1">
        <v>1959</v>
      </c>
      <c r="H522" s="1">
        <v>1801</v>
      </c>
      <c r="I522" s="1">
        <v>3</v>
      </c>
      <c r="J522" s="1">
        <v>2010</v>
      </c>
      <c r="K522" s="1">
        <v>289000</v>
      </c>
    </row>
    <row r="523" spans="1:11" x14ac:dyDescent="0.25">
      <c r="A523" s="5">
        <v>1164</v>
      </c>
      <c r="B523" s="6">
        <v>90</v>
      </c>
      <c r="C523" s="6" t="s">
        <v>3</v>
      </c>
      <c r="D523" s="6">
        <v>12900</v>
      </c>
      <c r="E523" s="1">
        <v>4</v>
      </c>
      <c r="F523" s="1">
        <v>4</v>
      </c>
      <c r="G523" s="1">
        <v>1969</v>
      </c>
      <c r="H523" s="1">
        <v>1258</v>
      </c>
      <c r="I523" s="1">
        <v>1</v>
      </c>
      <c r="J523" s="1">
        <v>2008</v>
      </c>
      <c r="K523" s="1">
        <v>108959</v>
      </c>
    </row>
    <row r="524" spans="1:11" x14ac:dyDescent="0.25">
      <c r="A524" s="5">
        <v>614</v>
      </c>
      <c r="B524" s="6">
        <v>20</v>
      </c>
      <c r="C524" s="6" t="s">
        <v>3</v>
      </c>
      <c r="D524" s="6">
        <v>8402</v>
      </c>
      <c r="E524" s="1">
        <v>5</v>
      </c>
      <c r="F524" s="1">
        <v>5</v>
      </c>
      <c r="G524" s="1">
        <v>2007</v>
      </c>
      <c r="H524" s="1">
        <v>1120</v>
      </c>
      <c r="I524" s="1">
        <v>12</v>
      </c>
      <c r="J524" s="1">
        <v>2007</v>
      </c>
      <c r="K524" s="1">
        <v>147000</v>
      </c>
    </row>
    <row r="525" spans="1:11" x14ac:dyDescent="0.25">
      <c r="A525" s="5">
        <v>446</v>
      </c>
      <c r="B525" s="6">
        <v>20</v>
      </c>
      <c r="C525" s="6" t="s">
        <v>3</v>
      </c>
      <c r="D525" s="6">
        <v>9855</v>
      </c>
      <c r="E525" s="1">
        <v>6</v>
      </c>
      <c r="F525" s="1">
        <v>5</v>
      </c>
      <c r="G525" s="1">
        <v>1956</v>
      </c>
      <c r="H525" s="1">
        <v>1689</v>
      </c>
      <c r="I525" s="1">
        <v>11</v>
      </c>
      <c r="J525" s="1">
        <v>2009</v>
      </c>
      <c r="K525" s="1">
        <v>127500</v>
      </c>
    </row>
    <row r="526" spans="1:11" x14ac:dyDescent="0.25">
      <c r="A526" s="5">
        <v>1322</v>
      </c>
      <c r="B526" s="6">
        <v>20</v>
      </c>
      <c r="C526" s="6" t="s">
        <v>3</v>
      </c>
      <c r="D526" s="6">
        <v>6627</v>
      </c>
      <c r="E526" s="1">
        <v>3</v>
      </c>
      <c r="F526" s="1">
        <v>6</v>
      </c>
      <c r="G526" s="1">
        <v>1949</v>
      </c>
      <c r="H526" s="1">
        <v>720</v>
      </c>
      <c r="I526" s="1">
        <v>7</v>
      </c>
      <c r="J526" s="1">
        <v>2008</v>
      </c>
      <c r="K526" s="1">
        <v>72500</v>
      </c>
    </row>
    <row r="527" spans="1:11" x14ac:dyDescent="0.25">
      <c r="A527" s="5">
        <v>705</v>
      </c>
      <c r="B527" s="6">
        <v>20</v>
      </c>
      <c r="C527" s="6" t="s">
        <v>3</v>
      </c>
      <c r="D527" s="6">
        <v>8400</v>
      </c>
      <c r="E527" s="1">
        <v>7</v>
      </c>
      <c r="F527" s="1">
        <v>5</v>
      </c>
      <c r="G527" s="1">
        <v>2004</v>
      </c>
      <c r="H527" s="1">
        <v>1484</v>
      </c>
      <c r="I527" s="1">
        <v>5</v>
      </c>
      <c r="J527" s="1">
        <v>2010</v>
      </c>
      <c r="K527" s="1">
        <v>213000</v>
      </c>
    </row>
    <row r="528" spans="1:11" x14ac:dyDescent="0.25">
      <c r="A528" s="5">
        <v>671</v>
      </c>
      <c r="B528" s="6">
        <v>60</v>
      </c>
      <c r="C528" s="6" t="s">
        <v>3</v>
      </c>
      <c r="D528" s="6">
        <v>8633</v>
      </c>
      <c r="E528" s="1">
        <v>6</v>
      </c>
      <c r="F528" s="1">
        <v>5</v>
      </c>
      <c r="G528" s="1">
        <v>2005</v>
      </c>
      <c r="H528" s="1">
        <v>1476</v>
      </c>
      <c r="I528" s="1">
        <v>2</v>
      </c>
      <c r="J528" s="1">
        <v>2009</v>
      </c>
      <c r="K528" s="1">
        <v>173500</v>
      </c>
    </row>
    <row r="529" spans="1:11" x14ac:dyDescent="0.25">
      <c r="A529" s="5">
        <v>1077</v>
      </c>
      <c r="B529" s="6">
        <v>50</v>
      </c>
      <c r="C529" s="6" t="s">
        <v>3</v>
      </c>
      <c r="D529" s="6">
        <v>10800</v>
      </c>
      <c r="E529" s="1">
        <v>5</v>
      </c>
      <c r="F529" s="1">
        <v>8</v>
      </c>
      <c r="G529" s="1">
        <v>1936</v>
      </c>
      <c r="H529" s="1">
        <v>1466</v>
      </c>
      <c r="I529" s="1">
        <v>4</v>
      </c>
      <c r="J529" s="1">
        <v>2006</v>
      </c>
      <c r="K529" s="1">
        <v>170000</v>
      </c>
    </row>
    <row r="530" spans="1:11" x14ac:dyDescent="0.25">
      <c r="A530" s="5">
        <v>909</v>
      </c>
      <c r="B530" s="6">
        <v>20</v>
      </c>
      <c r="C530" s="6" t="s">
        <v>3</v>
      </c>
      <c r="D530" s="6">
        <v>8885</v>
      </c>
      <c r="E530" s="1">
        <v>5</v>
      </c>
      <c r="F530" s="1">
        <v>5</v>
      </c>
      <c r="G530" s="1">
        <v>1983</v>
      </c>
      <c r="H530" s="1">
        <v>902</v>
      </c>
      <c r="I530" s="1">
        <v>6</v>
      </c>
      <c r="J530" s="1">
        <v>2006</v>
      </c>
      <c r="K530" s="1">
        <v>131000</v>
      </c>
    </row>
    <row r="531" spans="1:11" x14ac:dyDescent="0.25">
      <c r="A531" s="5">
        <v>535</v>
      </c>
      <c r="B531" s="6">
        <v>60</v>
      </c>
      <c r="C531" s="6" t="s">
        <v>3</v>
      </c>
      <c r="D531" s="6">
        <v>9056</v>
      </c>
      <c r="E531" s="1">
        <v>8</v>
      </c>
      <c r="F531" s="1">
        <v>5</v>
      </c>
      <c r="G531" s="1">
        <v>2004</v>
      </c>
      <c r="H531" s="1">
        <v>1414</v>
      </c>
      <c r="I531" s="1">
        <v>10</v>
      </c>
      <c r="J531" s="1">
        <v>2006</v>
      </c>
      <c r="K531" s="1">
        <v>178000</v>
      </c>
    </row>
    <row r="532" spans="1:11" x14ac:dyDescent="0.25">
      <c r="A532" s="5">
        <v>272</v>
      </c>
      <c r="B532" s="6">
        <v>20</v>
      </c>
      <c r="C532" s="6" t="s">
        <v>3</v>
      </c>
      <c r="D532" s="6">
        <v>39104</v>
      </c>
      <c r="E532" s="1">
        <v>7</v>
      </c>
      <c r="F532" s="1">
        <v>7</v>
      </c>
      <c r="G532" s="1">
        <v>1954</v>
      </c>
      <c r="H532" s="1">
        <v>1363</v>
      </c>
      <c r="I532" s="1">
        <v>4</v>
      </c>
      <c r="J532" s="1">
        <v>2008</v>
      </c>
      <c r="K532" s="1">
        <v>241500</v>
      </c>
    </row>
    <row r="533" spans="1:11" x14ac:dyDescent="0.25">
      <c r="A533" s="5">
        <v>700</v>
      </c>
      <c r="B533" s="6">
        <v>120</v>
      </c>
      <c r="C533" s="6" t="s">
        <v>5</v>
      </c>
      <c r="D533" s="6">
        <v>4282</v>
      </c>
      <c r="E533" s="1">
        <v>7</v>
      </c>
      <c r="F533" s="1">
        <v>5</v>
      </c>
      <c r="G533" s="1">
        <v>2004</v>
      </c>
      <c r="H533" s="1">
        <v>1391</v>
      </c>
      <c r="I533" s="1">
        <v>7</v>
      </c>
      <c r="J533" s="1">
        <v>2008</v>
      </c>
      <c r="K533" s="1">
        <v>196000</v>
      </c>
    </row>
    <row r="534" spans="1:11" x14ac:dyDescent="0.25">
      <c r="A534" s="5">
        <v>966</v>
      </c>
      <c r="B534" s="6">
        <v>60</v>
      </c>
      <c r="C534" s="6" t="s">
        <v>3</v>
      </c>
      <c r="D534" s="6">
        <v>10237</v>
      </c>
      <c r="E534" s="1">
        <v>6</v>
      </c>
      <c r="F534" s="1">
        <v>5</v>
      </c>
      <c r="G534" s="1">
        <v>2005</v>
      </c>
      <c r="H534" s="1">
        <v>1484</v>
      </c>
      <c r="I534" s="1">
        <v>7</v>
      </c>
      <c r="J534" s="1">
        <v>2007</v>
      </c>
      <c r="K534" s="1">
        <v>178900</v>
      </c>
    </row>
    <row r="535" spans="1:11" x14ac:dyDescent="0.25">
      <c r="A535" s="5">
        <v>233</v>
      </c>
      <c r="B535" s="6">
        <v>160</v>
      </c>
      <c r="C535" s="6" t="s">
        <v>4</v>
      </c>
      <c r="D535" s="6">
        <v>1680</v>
      </c>
      <c r="E535" s="1">
        <v>6</v>
      </c>
      <c r="F535" s="1">
        <v>5</v>
      </c>
      <c r="G535" s="1">
        <v>1972</v>
      </c>
      <c r="H535" s="1">
        <v>987</v>
      </c>
      <c r="I535" s="1">
        <v>6</v>
      </c>
      <c r="J535" s="1">
        <v>2006</v>
      </c>
      <c r="K535" s="1">
        <v>94500</v>
      </c>
    </row>
    <row r="536" spans="1:11" x14ac:dyDescent="0.25">
      <c r="A536" s="5">
        <v>398</v>
      </c>
      <c r="B536" s="6">
        <v>60</v>
      </c>
      <c r="C536" s="6" t="s">
        <v>3</v>
      </c>
      <c r="D536" s="6">
        <v>7590</v>
      </c>
      <c r="E536" s="1">
        <v>5</v>
      </c>
      <c r="F536" s="1">
        <v>5</v>
      </c>
      <c r="G536" s="1">
        <v>1962</v>
      </c>
      <c r="H536" s="1">
        <v>1812</v>
      </c>
      <c r="I536" s="1">
        <v>7</v>
      </c>
      <c r="J536" s="1">
        <v>2007</v>
      </c>
      <c r="K536" s="1">
        <v>169500</v>
      </c>
    </row>
    <row r="537" spans="1:11" x14ac:dyDescent="0.25">
      <c r="A537" s="5">
        <v>149</v>
      </c>
      <c r="B537" s="6">
        <v>20</v>
      </c>
      <c r="C537" s="6" t="s">
        <v>3</v>
      </c>
      <c r="D537" s="6">
        <v>7500</v>
      </c>
      <c r="E537" s="1">
        <v>7</v>
      </c>
      <c r="F537" s="1">
        <v>5</v>
      </c>
      <c r="G537" s="1">
        <v>2004</v>
      </c>
      <c r="H537" s="1">
        <v>1080</v>
      </c>
      <c r="I537" s="1">
        <v>4</v>
      </c>
      <c r="J537" s="1">
        <v>2008</v>
      </c>
      <c r="K537" s="1">
        <v>141000</v>
      </c>
    </row>
    <row r="538" spans="1:11" x14ac:dyDescent="0.25">
      <c r="A538" s="5">
        <v>653</v>
      </c>
      <c r="B538" s="6">
        <v>60</v>
      </c>
      <c r="C538" s="6" t="s">
        <v>3</v>
      </c>
      <c r="D538" s="6">
        <v>8750</v>
      </c>
      <c r="E538" s="1">
        <v>7</v>
      </c>
      <c r="F538" s="1">
        <v>5</v>
      </c>
      <c r="G538" s="1">
        <v>1996</v>
      </c>
      <c r="H538" s="1">
        <v>1716</v>
      </c>
      <c r="I538" s="1">
        <v>7</v>
      </c>
      <c r="J538" s="1">
        <v>2009</v>
      </c>
      <c r="K538" s="1">
        <v>191000</v>
      </c>
    </row>
    <row r="539" spans="1:11" x14ac:dyDescent="0.25">
      <c r="A539" s="5">
        <v>366</v>
      </c>
      <c r="B539" s="6">
        <v>70</v>
      </c>
      <c r="C539" s="6" t="s">
        <v>4</v>
      </c>
      <c r="D539" s="6">
        <v>10690</v>
      </c>
      <c r="E539" s="1">
        <v>5</v>
      </c>
      <c r="F539" s="1">
        <v>7</v>
      </c>
      <c r="G539" s="1">
        <v>1920</v>
      </c>
      <c r="H539" s="1">
        <v>1344</v>
      </c>
      <c r="I539" s="1">
        <v>7</v>
      </c>
      <c r="J539" s="1">
        <v>2009</v>
      </c>
      <c r="K539" s="1">
        <v>147000</v>
      </c>
    </row>
    <row r="540" spans="1:11" x14ac:dyDescent="0.25">
      <c r="A540" s="5">
        <v>783</v>
      </c>
      <c r="B540" s="6">
        <v>20</v>
      </c>
      <c r="C540" s="6" t="s">
        <v>3</v>
      </c>
      <c r="D540" s="6">
        <v>16285</v>
      </c>
      <c r="E540" s="1">
        <v>7</v>
      </c>
      <c r="F540" s="1">
        <v>5</v>
      </c>
      <c r="G540" s="1">
        <v>2001</v>
      </c>
      <c r="H540" s="1">
        <v>1430</v>
      </c>
      <c r="I540" s="1">
        <v>6</v>
      </c>
      <c r="J540" s="1">
        <v>2009</v>
      </c>
      <c r="K540" s="1">
        <v>187100</v>
      </c>
    </row>
    <row r="541" spans="1:11" x14ac:dyDescent="0.25">
      <c r="A541" s="5">
        <v>564</v>
      </c>
      <c r="B541" s="6">
        <v>50</v>
      </c>
      <c r="C541" s="6" t="s">
        <v>3</v>
      </c>
      <c r="D541" s="6">
        <v>21780</v>
      </c>
      <c r="E541" s="1">
        <v>6</v>
      </c>
      <c r="F541" s="1">
        <v>7</v>
      </c>
      <c r="G541" s="1">
        <v>1918</v>
      </c>
      <c r="H541" s="1">
        <v>1674</v>
      </c>
      <c r="I541" s="1">
        <v>7</v>
      </c>
      <c r="J541" s="1">
        <v>2008</v>
      </c>
      <c r="K541" s="1">
        <v>185000</v>
      </c>
    </row>
    <row r="542" spans="1:11" x14ac:dyDescent="0.25">
      <c r="A542" s="5">
        <v>1115</v>
      </c>
      <c r="B542" s="6">
        <v>20</v>
      </c>
      <c r="C542" s="6" t="s">
        <v>3</v>
      </c>
      <c r="D542" s="6">
        <v>5400</v>
      </c>
      <c r="E542" s="1">
        <v>5</v>
      </c>
      <c r="F542" s="1">
        <v>7</v>
      </c>
      <c r="G542" s="1">
        <v>1954</v>
      </c>
      <c r="H542" s="1">
        <v>833</v>
      </c>
      <c r="I542" s="1">
        <v>8</v>
      </c>
      <c r="J542" s="1">
        <v>2006</v>
      </c>
      <c r="K542" s="1">
        <v>117000</v>
      </c>
    </row>
    <row r="543" spans="1:11" x14ac:dyDescent="0.25">
      <c r="A543" s="5">
        <v>173</v>
      </c>
      <c r="B543" s="6">
        <v>160</v>
      </c>
      <c r="C543" s="6" t="s">
        <v>3</v>
      </c>
      <c r="D543" s="6">
        <v>5306</v>
      </c>
      <c r="E543" s="1">
        <v>7</v>
      </c>
      <c r="F543" s="1">
        <v>7</v>
      </c>
      <c r="G543" s="1">
        <v>1987</v>
      </c>
      <c r="H543" s="1">
        <v>1767</v>
      </c>
      <c r="I543" s="1">
        <v>6</v>
      </c>
      <c r="J543" s="1">
        <v>2006</v>
      </c>
      <c r="K543" s="1">
        <v>239000</v>
      </c>
    </row>
    <row r="544" spans="1:11" x14ac:dyDescent="0.25">
      <c r="A544" s="5">
        <v>754</v>
      </c>
      <c r="B544" s="6">
        <v>60</v>
      </c>
      <c r="C544" s="6" t="s">
        <v>3</v>
      </c>
      <c r="D544" s="6">
        <v>10240</v>
      </c>
      <c r="E544" s="1">
        <v>8</v>
      </c>
      <c r="F544" s="1">
        <v>5</v>
      </c>
      <c r="G544" s="1">
        <v>2005</v>
      </c>
      <c r="H544" s="1">
        <v>2098</v>
      </c>
      <c r="I544" s="1">
        <v>3</v>
      </c>
      <c r="J544" s="1">
        <v>2006</v>
      </c>
      <c r="K544" s="1">
        <v>275500</v>
      </c>
    </row>
    <row r="545" spans="1:11" x14ac:dyDescent="0.25">
      <c r="A545" s="5">
        <v>124</v>
      </c>
      <c r="B545" s="6">
        <v>120</v>
      </c>
      <c r="C545" s="6" t="s">
        <v>3</v>
      </c>
      <c r="D545" s="6">
        <v>7892</v>
      </c>
      <c r="E545" s="1">
        <v>6</v>
      </c>
      <c r="F545" s="1">
        <v>5</v>
      </c>
      <c r="G545" s="1">
        <v>1993</v>
      </c>
      <c r="H545" s="1">
        <v>1199</v>
      </c>
      <c r="I545" s="1">
        <v>3</v>
      </c>
      <c r="J545" s="1">
        <v>2008</v>
      </c>
      <c r="K545" s="1">
        <v>153900</v>
      </c>
    </row>
    <row r="546" spans="1:11" x14ac:dyDescent="0.25">
      <c r="A546" s="5">
        <v>1009</v>
      </c>
      <c r="B546" s="6">
        <v>20</v>
      </c>
      <c r="C546" s="6" t="s">
        <v>3</v>
      </c>
      <c r="D546" s="6">
        <v>12118</v>
      </c>
      <c r="E546" s="1">
        <v>7</v>
      </c>
      <c r="F546" s="1">
        <v>5</v>
      </c>
      <c r="G546" s="1">
        <v>2004</v>
      </c>
      <c r="H546" s="1">
        <v>1710</v>
      </c>
      <c r="I546" s="1">
        <v>4</v>
      </c>
      <c r="J546" s="1">
        <v>2009</v>
      </c>
      <c r="K546" s="1">
        <v>240000</v>
      </c>
    </row>
    <row r="547" spans="1:11" x14ac:dyDescent="0.25">
      <c r="A547" s="5">
        <v>1088</v>
      </c>
      <c r="B547" s="6">
        <v>60</v>
      </c>
      <c r="C547" s="6" t="s">
        <v>5</v>
      </c>
      <c r="D547" s="6">
        <v>10574</v>
      </c>
      <c r="E547" s="1">
        <v>8</v>
      </c>
      <c r="F547" s="1">
        <v>5</v>
      </c>
      <c r="G547" s="1">
        <v>2005</v>
      </c>
      <c r="H547" s="1">
        <v>1953</v>
      </c>
      <c r="I547" s="1">
        <v>5</v>
      </c>
      <c r="J547" s="1">
        <v>2009</v>
      </c>
      <c r="K547" s="1">
        <v>252000</v>
      </c>
    </row>
    <row r="548" spans="1:11" x14ac:dyDescent="0.25">
      <c r="A548" s="5">
        <v>66</v>
      </c>
      <c r="B548" s="6">
        <v>60</v>
      </c>
      <c r="C548" s="6" t="s">
        <v>3</v>
      </c>
      <c r="D548" s="6">
        <v>9591</v>
      </c>
      <c r="E548" s="1">
        <v>8</v>
      </c>
      <c r="F548" s="1">
        <v>5</v>
      </c>
      <c r="G548" s="1">
        <v>2004</v>
      </c>
      <c r="H548" s="1">
        <v>2473</v>
      </c>
      <c r="I548" s="1">
        <v>10</v>
      </c>
      <c r="J548" s="1">
        <v>2007</v>
      </c>
      <c r="K548" s="1">
        <v>317000</v>
      </c>
    </row>
    <row r="549" spans="1:11" x14ac:dyDescent="0.25">
      <c r="A549" s="5">
        <v>1365</v>
      </c>
      <c r="B549" s="6">
        <v>160</v>
      </c>
      <c r="C549" s="6" t="s">
        <v>5</v>
      </c>
      <c r="D549" s="6">
        <v>3180</v>
      </c>
      <c r="E549" s="1">
        <v>7</v>
      </c>
      <c r="F549" s="1">
        <v>5</v>
      </c>
      <c r="G549" s="1">
        <v>2005</v>
      </c>
      <c r="H549" s="1">
        <v>1200</v>
      </c>
      <c r="I549" s="1">
        <v>4</v>
      </c>
      <c r="J549" s="1">
        <v>2006</v>
      </c>
      <c r="K549" s="1">
        <v>144152</v>
      </c>
    </row>
    <row r="550" spans="1:11" x14ac:dyDescent="0.25">
      <c r="A550" s="5">
        <v>696</v>
      </c>
      <c r="B550" s="6">
        <v>20</v>
      </c>
      <c r="C550" s="6" t="s">
        <v>3</v>
      </c>
      <c r="D550" s="6">
        <v>13811</v>
      </c>
      <c r="E550" s="1">
        <v>6</v>
      </c>
      <c r="F550" s="1">
        <v>6</v>
      </c>
      <c r="G550" s="1">
        <v>1987</v>
      </c>
      <c r="H550" s="1">
        <v>1137</v>
      </c>
      <c r="I550" s="1">
        <v>7</v>
      </c>
      <c r="J550" s="1">
        <v>2006</v>
      </c>
      <c r="K550" s="1">
        <v>176000</v>
      </c>
    </row>
    <row r="551" spans="1:11" x14ac:dyDescent="0.25">
      <c r="A551" s="5">
        <v>722</v>
      </c>
      <c r="B551" s="6">
        <v>120</v>
      </c>
      <c r="C551" s="6" t="s">
        <v>4</v>
      </c>
      <c r="D551" s="6">
        <v>4426</v>
      </c>
      <c r="E551" s="1">
        <v>6</v>
      </c>
      <c r="F551" s="1">
        <v>5</v>
      </c>
      <c r="G551" s="1">
        <v>2004</v>
      </c>
      <c r="H551" s="1">
        <v>848</v>
      </c>
      <c r="I551" s="1">
        <v>5</v>
      </c>
      <c r="J551" s="1">
        <v>2010</v>
      </c>
      <c r="K551" s="1">
        <v>143000</v>
      </c>
    </row>
    <row r="552" spans="1:11" x14ac:dyDescent="0.25">
      <c r="A552" s="5">
        <v>389</v>
      </c>
      <c r="B552" s="6">
        <v>20</v>
      </c>
      <c r="C552" s="6" t="s">
        <v>3</v>
      </c>
      <c r="D552" s="6">
        <v>9382</v>
      </c>
      <c r="E552" s="1">
        <v>7</v>
      </c>
      <c r="F552" s="1">
        <v>5</v>
      </c>
      <c r="G552" s="1">
        <v>1999</v>
      </c>
      <c r="H552" s="1">
        <v>1479</v>
      </c>
      <c r="I552" s="1">
        <v>7</v>
      </c>
      <c r="J552" s="1">
        <v>2008</v>
      </c>
      <c r="K552" s="1">
        <v>191000</v>
      </c>
    </row>
    <row r="553" spans="1:11" x14ac:dyDescent="0.25">
      <c r="A553" s="5">
        <v>1363</v>
      </c>
      <c r="B553" s="6">
        <v>50</v>
      </c>
      <c r="C553" s="6" t="s">
        <v>3</v>
      </c>
      <c r="D553" s="6">
        <v>12513</v>
      </c>
      <c r="E553" s="1">
        <v>4</v>
      </c>
      <c r="F553" s="1">
        <v>4</v>
      </c>
      <c r="G553" s="1">
        <v>1920</v>
      </c>
      <c r="H553" s="1">
        <v>1738</v>
      </c>
      <c r="I553" s="1">
        <v>6</v>
      </c>
      <c r="J553" s="1">
        <v>2009</v>
      </c>
      <c r="K553" s="1">
        <v>104900</v>
      </c>
    </row>
    <row r="554" spans="1:11" x14ac:dyDescent="0.25">
      <c r="A554" s="5">
        <v>1122</v>
      </c>
      <c r="B554" s="6">
        <v>20</v>
      </c>
      <c r="C554" s="6" t="s">
        <v>3</v>
      </c>
      <c r="D554" s="6">
        <v>10084</v>
      </c>
      <c r="E554" s="1">
        <v>7</v>
      </c>
      <c r="F554" s="1">
        <v>5</v>
      </c>
      <c r="G554" s="1">
        <v>2005</v>
      </c>
      <c r="H554" s="1">
        <v>1552</v>
      </c>
      <c r="I554" s="1">
        <v>7</v>
      </c>
      <c r="J554" s="1">
        <v>2006</v>
      </c>
      <c r="K554" s="1">
        <v>212900</v>
      </c>
    </row>
    <row r="555" spans="1:11" x14ac:dyDescent="0.25">
      <c r="A555" s="5">
        <v>553</v>
      </c>
      <c r="B555" s="6">
        <v>20</v>
      </c>
      <c r="C555" s="6" t="s">
        <v>3</v>
      </c>
      <c r="D555" s="6">
        <v>11146</v>
      </c>
      <c r="E555" s="1">
        <v>8</v>
      </c>
      <c r="F555" s="1">
        <v>5</v>
      </c>
      <c r="G555" s="1">
        <v>2006</v>
      </c>
      <c r="H555" s="1">
        <v>1717</v>
      </c>
      <c r="I555" s="1">
        <v>7</v>
      </c>
      <c r="J555" s="1">
        <v>2009</v>
      </c>
      <c r="K555" s="1">
        <v>255500</v>
      </c>
    </row>
    <row r="556" spans="1:11" x14ac:dyDescent="0.25">
      <c r="A556" s="5">
        <v>598</v>
      </c>
      <c r="B556" s="6">
        <v>120</v>
      </c>
      <c r="C556" s="6" t="s">
        <v>3</v>
      </c>
      <c r="D556" s="6">
        <v>3922</v>
      </c>
      <c r="E556" s="1">
        <v>7</v>
      </c>
      <c r="F556" s="1">
        <v>5</v>
      </c>
      <c r="G556" s="1">
        <v>2006</v>
      </c>
      <c r="H556" s="1">
        <v>1402</v>
      </c>
      <c r="I556" s="1">
        <v>2</v>
      </c>
      <c r="J556" s="1">
        <v>2007</v>
      </c>
      <c r="K556" s="1">
        <v>194201</v>
      </c>
    </row>
    <row r="557" spans="1:11" x14ac:dyDescent="0.25">
      <c r="A557" s="5">
        <v>1220</v>
      </c>
      <c r="B557" s="6">
        <v>160</v>
      </c>
      <c r="C557" s="6" t="s">
        <v>4</v>
      </c>
      <c r="D557" s="6">
        <v>1680</v>
      </c>
      <c r="E557" s="1">
        <v>6</v>
      </c>
      <c r="F557" s="1">
        <v>5</v>
      </c>
      <c r="G557" s="1">
        <v>1971</v>
      </c>
      <c r="H557" s="1">
        <v>1218</v>
      </c>
      <c r="I557" s="1">
        <v>4</v>
      </c>
      <c r="J557" s="1">
        <v>2006</v>
      </c>
      <c r="K557" s="1">
        <v>91500</v>
      </c>
    </row>
    <row r="558" spans="1:11" x14ac:dyDescent="0.25">
      <c r="A558" s="5">
        <v>1402</v>
      </c>
      <c r="B558" s="6">
        <v>60</v>
      </c>
      <c r="C558" s="6" t="s">
        <v>3</v>
      </c>
      <c r="D558" s="6">
        <v>7415</v>
      </c>
      <c r="E558" s="1">
        <v>6</v>
      </c>
      <c r="F558" s="1">
        <v>5</v>
      </c>
      <c r="G558" s="1">
        <v>2004</v>
      </c>
      <c r="H558" s="1">
        <v>1593</v>
      </c>
      <c r="I558" s="1">
        <v>4</v>
      </c>
      <c r="J558" s="1">
        <v>2008</v>
      </c>
      <c r="K558" s="1">
        <v>193000</v>
      </c>
    </row>
    <row r="559" spans="1:11" x14ac:dyDescent="0.25">
      <c r="A559" s="5">
        <v>1404</v>
      </c>
      <c r="B559" s="6">
        <v>20</v>
      </c>
      <c r="C559" s="6" t="s">
        <v>3</v>
      </c>
      <c r="D559" s="6">
        <v>15256</v>
      </c>
      <c r="E559" s="1">
        <v>8</v>
      </c>
      <c r="F559" s="1">
        <v>5</v>
      </c>
      <c r="G559" s="1">
        <v>2007</v>
      </c>
      <c r="H559" s="1">
        <v>1464</v>
      </c>
      <c r="I559" s="1">
        <v>8</v>
      </c>
      <c r="J559" s="1">
        <v>2007</v>
      </c>
      <c r="K559" s="1">
        <v>282922</v>
      </c>
    </row>
    <row r="560" spans="1:11" x14ac:dyDescent="0.25">
      <c r="A560" s="5">
        <v>190</v>
      </c>
      <c r="B560" s="6">
        <v>120</v>
      </c>
      <c r="C560" s="6" t="s">
        <v>3</v>
      </c>
      <c r="D560" s="6">
        <v>4923</v>
      </c>
      <c r="E560" s="1">
        <v>8</v>
      </c>
      <c r="F560" s="1">
        <v>5</v>
      </c>
      <c r="G560" s="1">
        <v>2001</v>
      </c>
      <c r="H560" s="1">
        <v>1593</v>
      </c>
      <c r="I560" s="1">
        <v>8</v>
      </c>
      <c r="J560" s="1">
        <v>2008</v>
      </c>
      <c r="K560" s="1">
        <v>286000</v>
      </c>
    </row>
    <row r="561" spans="1:11" x14ac:dyDescent="0.25">
      <c r="A561" s="5">
        <v>650</v>
      </c>
      <c r="B561" s="6">
        <v>180</v>
      </c>
      <c r="C561" s="6" t="s">
        <v>4</v>
      </c>
      <c r="D561" s="6">
        <v>1936</v>
      </c>
      <c r="E561" s="1">
        <v>4</v>
      </c>
      <c r="F561" s="1">
        <v>6</v>
      </c>
      <c r="G561" s="1">
        <v>1970</v>
      </c>
      <c r="H561" s="1">
        <v>630</v>
      </c>
      <c r="I561" s="1">
        <v>12</v>
      </c>
      <c r="J561" s="1">
        <v>2007</v>
      </c>
      <c r="K561" s="1">
        <v>84500</v>
      </c>
    </row>
    <row r="562" spans="1:11" x14ac:dyDescent="0.25">
      <c r="A562" s="5">
        <v>721</v>
      </c>
      <c r="B562" s="6">
        <v>120</v>
      </c>
      <c r="C562" s="6" t="s">
        <v>3</v>
      </c>
      <c r="D562" s="6">
        <v>6563</v>
      </c>
      <c r="E562" s="1">
        <v>8</v>
      </c>
      <c r="F562" s="1">
        <v>5</v>
      </c>
      <c r="G562" s="1">
        <v>1985</v>
      </c>
      <c r="H562" s="1">
        <v>1742</v>
      </c>
      <c r="I562" s="1">
        <v>12</v>
      </c>
      <c r="J562" s="1">
        <v>2006</v>
      </c>
      <c r="K562" s="1">
        <v>275000</v>
      </c>
    </row>
    <row r="563" spans="1:11" x14ac:dyDescent="0.25">
      <c r="A563" s="5">
        <v>1210</v>
      </c>
      <c r="B563" s="6">
        <v>20</v>
      </c>
      <c r="C563" s="6" t="s">
        <v>3</v>
      </c>
      <c r="D563" s="6">
        <v>10182</v>
      </c>
      <c r="E563" s="1">
        <v>8</v>
      </c>
      <c r="F563" s="1">
        <v>5</v>
      </c>
      <c r="G563" s="1">
        <v>2006</v>
      </c>
      <c r="H563" s="1">
        <v>1660</v>
      </c>
      <c r="I563" s="1">
        <v>5</v>
      </c>
      <c r="J563" s="1">
        <v>2006</v>
      </c>
      <c r="K563" s="1">
        <v>290000</v>
      </c>
    </row>
    <row r="564" spans="1:11" x14ac:dyDescent="0.25">
      <c r="A564" s="5">
        <v>1197</v>
      </c>
      <c r="B564" s="6">
        <v>60</v>
      </c>
      <c r="C564" s="6" t="s">
        <v>3</v>
      </c>
      <c r="D564" s="6">
        <v>14054</v>
      </c>
      <c r="E564" s="1">
        <v>7</v>
      </c>
      <c r="F564" s="1">
        <v>5</v>
      </c>
      <c r="G564" s="1">
        <v>2006</v>
      </c>
      <c r="H564" s="1">
        <v>1863</v>
      </c>
      <c r="I564" s="1">
        <v>11</v>
      </c>
      <c r="J564" s="1">
        <v>2006</v>
      </c>
      <c r="K564" s="1">
        <v>219210</v>
      </c>
    </row>
    <row r="565" spans="1:11" x14ac:dyDescent="0.25">
      <c r="A565" s="5">
        <v>457</v>
      </c>
      <c r="B565" s="6">
        <v>70</v>
      </c>
      <c r="C565" s="6" t="s">
        <v>4</v>
      </c>
      <c r="D565" s="6">
        <v>4571</v>
      </c>
      <c r="E565" s="1">
        <v>5</v>
      </c>
      <c r="F565" s="1">
        <v>5</v>
      </c>
      <c r="G565" s="1">
        <v>1916</v>
      </c>
      <c r="H565" s="1">
        <v>1344</v>
      </c>
      <c r="I565" s="1">
        <v>5</v>
      </c>
      <c r="J565" s="1">
        <v>2008</v>
      </c>
      <c r="K565" s="1">
        <v>98000</v>
      </c>
    </row>
    <row r="566" spans="1:11" x14ac:dyDescent="0.25">
      <c r="A566" s="5">
        <v>912</v>
      </c>
      <c r="B566" s="6">
        <v>20</v>
      </c>
      <c r="C566" s="6" t="s">
        <v>3</v>
      </c>
      <c r="D566" s="6">
        <v>9286</v>
      </c>
      <c r="E566" s="1">
        <v>5</v>
      </c>
      <c r="F566" s="1">
        <v>7</v>
      </c>
      <c r="G566" s="1">
        <v>1977</v>
      </c>
      <c r="H566" s="1">
        <v>1268</v>
      </c>
      <c r="I566" s="1">
        <v>10</v>
      </c>
      <c r="J566" s="1">
        <v>2009</v>
      </c>
      <c r="K566" s="1">
        <v>143500</v>
      </c>
    </row>
    <row r="567" spans="1:11" x14ac:dyDescent="0.25">
      <c r="A567" s="5">
        <v>715</v>
      </c>
      <c r="B567" s="6">
        <v>60</v>
      </c>
      <c r="C567" s="6" t="s">
        <v>3</v>
      </c>
      <c r="D567" s="6">
        <v>13517</v>
      </c>
      <c r="E567" s="1">
        <v>6</v>
      </c>
      <c r="F567" s="1">
        <v>8</v>
      </c>
      <c r="G567" s="1">
        <v>1976</v>
      </c>
      <c r="H567" s="1">
        <v>1479</v>
      </c>
      <c r="I567" s="1">
        <v>3</v>
      </c>
      <c r="J567" s="1">
        <v>2010</v>
      </c>
      <c r="K567" s="1">
        <v>130500</v>
      </c>
    </row>
    <row r="568" spans="1:11" x14ac:dyDescent="0.25">
      <c r="A568" s="5">
        <v>1344</v>
      </c>
      <c r="B568" s="6">
        <v>50</v>
      </c>
      <c r="C568" s="6" t="s">
        <v>3</v>
      </c>
      <c r="D568" s="6">
        <v>7558</v>
      </c>
      <c r="E568" s="1">
        <v>6</v>
      </c>
      <c r="F568" s="1">
        <v>6</v>
      </c>
      <c r="G568" s="1">
        <v>1928</v>
      </c>
      <c r="H568" s="1">
        <v>1913</v>
      </c>
      <c r="I568" s="1">
        <v>3</v>
      </c>
      <c r="J568" s="1">
        <v>2009</v>
      </c>
      <c r="K568" s="1">
        <v>177000</v>
      </c>
    </row>
    <row r="569" spans="1:11" x14ac:dyDescent="0.25">
      <c r="A569" s="5">
        <v>772</v>
      </c>
      <c r="B569" s="6">
        <v>20</v>
      </c>
      <c r="C569" s="6" t="s">
        <v>3</v>
      </c>
      <c r="D569" s="6">
        <v>8877</v>
      </c>
      <c r="E569" s="1">
        <v>4</v>
      </c>
      <c r="F569" s="1">
        <v>5</v>
      </c>
      <c r="G569" s="1">
        <v>1951</v>
      </c>
      <c r="H569" s="1">
        <v>1220</v>
      </c>
      <c r="I569" s="1">
        <v>4</v>
      </c>
      <c r="J569" s="1">
        <v>2006</v>
      </c>
      <c r="K569" s="1">
        <v>102000</v>
      </c>
    </row>
    <row r="570" spans="1:11" x14ac:dyDescent="0.25">
      <c r="A570" s="5">
        <v>1380</v>
      </c>
      <c r="B570" s="6">
        <v>80</v>
      </c>
      <c r="C570" s="6" t="s">
        <v>3</v>
      </c>
      <c r="D570" s="6">
        <v>9735</v>
      </c>
      <c r="E570" s="1">
        <v>5</v>
      </c>
      <c r="F570" s="1">
        <v>5</v>
      </c>
      <c r="G570" s="1">
        <v>2006</v>
      </c>
      <c r="H570" s="1">
        <v>1394</v>
      </c>
      <c r="I570" s="1">
        <v>5</v>
      </c>
      <c r="J570" s="1">
        <v>2008</v>
      </c>
      <c r="K570" s="1">
        <v>167500</v>
      </c>
    </row>
    <row r="571" spans="1:11" x14ac:dyDescent="0.25">
      <c r="A571" s="5">
        <v>1031</v>
      </c>
      <c r="B571" s="6">
        <v>190</v>
      </c>
      <c r="C571" s="6" t="s">
        <v>6</v>
      </c>
      <c r="D571" s="6">
        <v>7082</v>
      </c>
      <c r="E571" s="1">
        <v>5</v>
      </c>
      <c r="F571" s="1">
        <v>8</v>
      </c>
      <c r="G571" s="1">
        <v>1916</v>
      </c>
      <c r="H571" s="1">
        <v>1928</v>
      </c>
      <c r="I571" s="1">
        <v>7</v>
      </c>
      <c r="J571" s="1">
        <v>2006</v>
      </c>
      <c r="K571" s="1">
        <v>160000</v>
      </c>
    </row>
    <row r="572" spans="1:11" x14ac:dyDescent="0.25">
      <c r="A572" s="5">
        <v>1382</v>
      </c>
      <c r="B572" s="6">
        <v>20</v>
      </c>
      <c r="C572" s="6" t="s">
        <v>3</v>
      </c>
      <c r="D572" s="6">
        <v>12925</v>
      </c>
      <c r="E572" s="1">
        <v>6</v>
      </c>
      <c r="F572" s="1">
        <v>7</v>
      </c>
      <c r="G572" s="1">
        <v>1970</v>
      </c>
      <c r="H572" s="1">
        <v>2117</v>
      </c>
      <c r="I572" s="1">
        <v>5</v>
      </c>
      <c r="J572" s="1">
        <v>2008</v>
      </c>
      <c r="K572" s="1">
        <v>237500</v>
      </c>
    </row>
    <row r="573" spans="1:11" x14ac:dyDescent="0.25">
      <c r="A573" s="5">
        <v>897</v>
      </c>
      <c r="B573" s="6">
        <v>30</v>
      </c>
      <c r="C573" s="6" t="s">
        <v>4</v>
      </c>
      <c r="D573" s="6">
        <v>8765</v>
      </c>
      <c r="E573" s="1">
        <v>4</v>
      </c>
      <c r="F573" s="1">
        <v>6</v>
      </c>
      <c r="G573" s="1">
        <v>1936</v>
      </c>
      <c r="H573" s="1">
        <v>951</v>
      </c>
      <c r="I573" s="1">
        <v>4</v>
      </c>
      <c r="J573" s="1">
        <v>2006</v>
      </c>
      <c r="K573" s="1">
        <v>106500</v>
      </c>
    </row>
    <row r="574" spans="1:11" x14ac:dyDescent="0.25">
      <c r="A574" s="5">
        <v>1151</v>
      </c>
      <c r="B574" s="6">
        <v>20</v>
      </c>
      <c r="C574" s="6" t="s">
        <v>3</v>
      </c>
      <c r="D574" s="6">
        <v>8280</v>
      </c>
      <c r="E574" s="1">
        <v>6</v>
      </c>
      <c r="F574" s="1">
        <v>5</v>
      </c>
      <c r="G574" s="1">
        <v>1950</v>
      </c>
      <c r="H574" s="1">
        <v>932</v>
      </c>
      <c r="I574" s="1">
        <v>11</v>
      </c>
      <c r="J574" s="1">
        <v>2007</v>
      </c>
      <c r="K574" s="1">
        <v>124000</v>
      </c>
    </row>
    <row r="575" spans="1:11" x14ac:dyDescent="0.25">
      <c r="A575" s="5">
        <v>908</v>
      </c>
      <c r="B575" s="6">
        <v>50</v>
      </c>
      <c r="C575" s="6" t="s">
        <v>3</v>
      </c>
      <c r="D575" s="6">
        <v>11500</v>
      </c>
      <c r="E575" s="1">
        <v>7</v>
      </c>
      <c r="F575" s="1">
        <v>7</v>
      </c>
      <c r="G575" s="1">
        <v>1936</v>
      </c>
      <c r="H575" s="1">
        <v>2057</v>
      </c>
      <c r="I575" s="1">
        <v>6</v>
      </c>
      <c r="J575" s="1">
        <v>2006</v>
      </c>
      <c r="K575" s="1">
        <v>250000</v>
      </c>
    </row>
    <row r="576" spans="1:11" x14ac:dyDescent="0.25">
      <c r="A576" s="5">
        <v>933</v>
      </c>
      <c r="B576" s="6">
        <v>20</v>
      </c>
      <c r="C576" s="6" t="s">
        <v>3</v>
      </c>
      <c r="D576" s="6">
        <v>11670</v>
      </c>
      <c r="E576" s="1">
        <v>9</v>
      </c>
      <c r="F576" s="1">
        <v>5</v>
      </c>
      <c r="G576" s="1">
        <v>2006</v>
      </c>
      <c r="H576" s="1">
        <v>1905</v>
      </c>
      <c r="I576" s="1">
        <v>3</v>
      </c>
      <c r="J576" s="1">
        <v>2007</v>
      </c>
      <c r="K576" s="1">
        <v>320000</v>
      </c>
    </row>
    <row r="577" spans="1:11" x14ac:dyDescent="0.25">
      <c r="A577" s="5">
        <v>761</v>
      </c>
      <c r="B577" s="6">
        <v>20</v>
      </c>
      <c r="C577" s="6" t="s">
        <v>3</v>
      </c>
      <c r="D577" s="6">
        <v>9100</v>
      </c>
      <c r="E577" s="1">
        <v>6</v>
      </c>
      <c r="F577" s="1">
        <v>6</v>
      </c>
      <c r="G577" s="1">
        <v>1959</v>
      </c>
      <c r="H577" s="1">
        <v>864</v>
      </c>
      <c r="I577" s="1">
        <v>10</v>
      </c>
      <c r="J577" s="1">
        <v>2009</v>
      </c>
      <c r="K577" s="1">
        <v>127500</v>
      </c>
    </row>
    <row r="578" spans="1:11" x14ac:dyDescent="0.25">
      <c r="A578" s="5">
        <v>399</v>
      </c>
      <c r="B578" s="6">
        <v>30</v>
      </c>
      <c r="C578" s="6" t="s">
        <v>4</v>
      </c>
      <c r="D578" s="6">
        <v>8967</v>
      </c>
      <c r="E578" s="1">
        <v>5</v>
      </c>
      <c r="F578" s="1">
        <v>2</v>
      </c>
      <c r="G578" s="1">
        <v>1920</v>
      </c>
      <c r="H578" s="1">
        <v>1077</v>
      </c>
      <c r="I578" s="1">
        <v>11</v>
      </c>
      <c r="J578" s="1">
        <v>2007</v>
      </c>
      <c r="K578" s="1">
        <v>67000</v>
      </c>
    </row>
    <row r="579" spans="1:11" x14ac:dyDescent="0.25">
      <c r="A579" s="5">
        <v>53</v>
      </c>
      <c r="B579" s="6">
        <v>90</v>
      </c>
      <c r="C579" s="6" t="s">
        <v>4</v>
      </c>
      <c r="D579" s="6">
        <v>8472</v>
      </c>
      <c r="E579" s="1">
        <v>5</v>
      </c>
      <c r="F579" s="1">
        <v>5</v>
      </c>
      <c r="G579" s="1">
        <v>1963</v>
      </c>
      <c r="H579" s="1">
        <v>816</v>
      </c>
      <c r="I579" s="1">
        <v>5</v>
      </c>
      <c r="J579" s="1">
        <v>2010</v>
      </c>
      <c r="K579" s="1">
        <v>110000</v>
      </c>
    </row>
    <row r="580" spans="1:11" x14ac:dyDescent="0.25">
      <c r="A580" s="5">
        <v>979</v>
      </c>
      <c r="B580" s="6">
        <v>20</v>
      </c>
      <c r="C580" s="6" t="s">
        <v>3</v>
      </c>
      <c r="D580" s="6">
        <v>9450</v>
      </c>
      <c r="E580" s="1">
        <v>4</v>
      </c>
      <c r="F580" s="1">
        <v>5</v>
      </c>
      <c r="G580" s="1">
        <v>1954</v>
      </c>
      <c r="H580" s="1">
        <v>894</v>
      </c>
      <c r="I580" s="1">
        <v>5</v>
      </c>
      <c r="J580" s="1">
        <v>2007</v>
      </c>
      <c r="K580" s="1">
        <v>110000</v>
      </c>
    </row>
    <row r="581" spans="1:11" x14ac:dyDescent="0.25">
      <c r="A581" s="5">
        <v>1418</v>
      </c>
      <c r="B581" s="6">
        <v>60</v>
      </c>
      <c r="C581" s="6" t="s">
        <v>3</v>
      </c>
      <c r="D581" s="6">
        <v>16545</v>
      </c>
      <c r="E581" s="1">
        <v>8</v>
      </c>
      <c r="F581" s="1">
        <v>5</v>
      </c>
      <c r="G581" s="1">
        <v>1998</v>
      </c>
      <c r="H581" s="1">
        <v>2450</v>
      </c>
      <c r="I581" s="1">
        <v>5</v>
      </c>
      <c r="J581" s="1">
        <v>2009</v>
      </c>
      <c r="K581" s="1">
        <v>340000</v>
      </c>
    </row>
    <row r="582" spans="1:11" x14ac:dyDescent="0.25">
      <c r="A582" s="5">
        <v>1388</v>
      </c>
      <c r="B582" s="6">
        <v>50</v>
      </c>
      <c r="C582" s="6" t="s">
        <v>4</v>
      </c>
      <c r="D582" s="6">
        <v>8520</v>
      </c>
      <c r="E582" s="1">
        <v>6</v>
      </c>
      <c r="F582" s="1">
        <v>7</v>
      </c>
      <c r="G582" s="1">
        <v>1916</v>
      </c>
      <c r="H582" s="1">
        <v>2526</v>
      </c>
      <c r="I582" s="1">
        <v>8</v>
      </c>
      <c r="J582" s="1">
        <v>2007</v>
      </c>
      <c r="K582" s="1">
        <v>136000</v>
      </c>
    </row>
    <row r="583" spans="1:11" x14ac:dyDescent="0.25">
      <c r="A583" s="5">
        <v>1327</v>
      </c>
      <c r="B583" s="6">
        <v>30</v>
      </c>
      <c r="C583" s="6" t="s">
        <v>6</v>
      </c>
      <c r="D583" s="6">
        <v>4270</v>
      </c>
      <c r="E583" s="1">
        <v>3</v>
      </c>
      <c r="F583" s="1">
        <v>6</v>
      </c>
      <c r="G583" s="1">
        <v>1931</v>
      </c>
      <c r="H583" s="1">
        <v>774</v>
      </c>
      <c r="I583" s="1">
        <v>5</v>
      </c>
      <c r="J583" s="1">
        <v>2007</v>
      </c>
      <c r="K583" s="1">
        <v>79000</v>
      </c>
    </row>
    <row r="584" spans="1:11" x14ac:dyDescent="0.25">
      <c r="A584" s="5">
        <v>288</v>
      </c>
      <c r="B584" s="6">
        <v>20</v>
      </c>
      <c r="C584" s="6" t="s">
        <v>3</v>
      </c>
      <c r="D584" s="6">
        <v>8125</v>
      </c>
      <c r="E584" s="1">
        <v>4</v>
      </c>
      <c r="F584" s="1">
        <v>4</v>
      </c>
      <c r="G584" s="1">
        <v>1971</v>
      </c>
      <c r="H584" s="1">
        <v>858</v>
      </c>
      <c r="I584" s="1">
        <v>6</v>
      </c>
      <c r="J584" s="1">
        <v>2006</v>
      </c>
      <c r="K584" s="1">
        <v>88000</v>
      </c>
    </row>
    <row r="585" spans="1:11" x14ac:dyDescent="0.25">
      <c r="A585" s="5">
        <v>464</v>
      </c>
      <c r="B585" s="6">
        <v>70</v>
      </c>
      <c r="C585" s="6" t="s">
        <v>3</v>
      </c>
      <c r="D585" s="6">
        <v>11988</v>
      </c>
      <c r="E585" s="1">
        <v>6</v>
      </c>
      <c r="F585" s="1">
        <v>7</v>
      </c>
      <c r="G585" s="1">
        <v>1934</v>
      </c>
      <c r="H585" s="1">
        <v>1660</v>
      </c>
      <c r="I585" s="1">
        <v>8</v>
      </c>
      <c r="J585" s="1">
        <v>2008</v>
      </c>
      <c r="K585" s="1">
        <v>188700</v>
      </c>
    </row>
    <row r="586" spans="1:11" x14ac:dyDescent="0.25">
      <c r="A586" s="5">
        <v>25</v>
      </c>
      <c r="B586" s="6">
        <v>20</v>
      </c>
      <c r="C586" s="6" t="s">
        <v>3</v>
      </c>
      <c r="D586" s="6">
        <v>8246</v>
      </c>
      <c r="E586" s="1">
        <v>5</v>
      </c>
      <c r="F586" s="1">
        <v>8</v>
      </c>
      <c r="G586" s="1">
        <v>1968</v>
      </c>
      <c r="H586" s="1">
        <v>1060</v>
      </c>
      <c r="I586" s="1">
        <v>5</v>
      </c>
      <c r="J586" s="1">
        <v>2010</v>
      </c>
      <c r="K586" s="1">
        <v>154000</v>
      </c>
    </row>
    <row r="587" spans="1:11" x14ac:dyDescent="0.25">
      <c r="A587" s="5">
        <v>163</v>
      </c>
      <c r="B587" s="6">
        <v>20</v>
      </c>
      <c r="C587" s="6" t="s">
        <v>3</v>
      </c>
      <c r="D587" s="6">
        <v>12182</v>
      </c>
      <c r="E587" s="1">
        <v>7</v>
      </c>
      <c r="F587" s="1">
        <v>5</v>
      </c>
      <c r="G587" s="1">
        <v>2005</v>
      </c>
      <c r="H587" s="1">
        <v>1541</v>
      </c>
      <c r="I587" s="1">
        <v>5</v>
      </c>
      <c r="J587" s="1">
        <v>2010</v>
      </c>
      <c r="K587" s="1">
        <v>220000</v>
      </c>
    </row>
    <row r="588" spans="1:11" x14ac:dyDescent="0.25">
      <c r="A588" s="5">
        <v>612</v>
      </c>
      <c r="B588" s="1">
        <v>80</v>
      </c>
      <c r="C588" s="6" t="s">
        <v>3</v>
      </c>
      <c r="D588" s="6">
        <v>10395</v>
      </c>
      <c r="E588" s="1">
        <v>6</v>
      </c>
      <c r="F588" s="1">
        <v>6</v>
      </c>
      <c r="G588" s="1">
        <v>1978</v>
      </c>
      <c r="H588" s="1">
        <v>1032</v>
      </c>
      <c r="I588" s="1">
        <v>7</v>
      </c>
      <c r="J588" s="1">
        <v>2007</v>
      </c>
      <c r="K588" s="1">
        <v>148000</v>
      </c>
    </row>
    <row r="589" spans="1:11" x14ac:dyDescent="0.25">
      <c r="A589" s="5">
        <v>403</v>
      </c>
      <c r="B589" s="6">
        <v>30</v>
      </c>
      <c r="C589" s="6" t="s">
        <v>3</v>
      </c>
      <c r="D589" s="6">
        <v>10200</v>
      </c>
      <c r="E589" s="1">
        <v>5</v>
      </c>
      <c r="F589" s="1">
        <v>8</v>
      </c>
      <c r="G589" s="1">
        <v>1940</v>
      </c>
      <c r="H589" s="1">
        <v>672</v>
      </c>
      <c r="I589" s="1">
        <v>8</v>
      </c>
      <c r="J589" s="1">
        <v>2008</v>
      </c>
      <c r="K589" s="1">
        <v>108000</v>
      </c>
    </row>
    <row r="590" spans="1:11" x14ac:dyDescent="0.25">
      <c r="A590" s="5">
        <v>1175</v>
      </c>
      <c r="B590" s="6">
        <v>70</v>
      </c>
      <c r="C590" s="6" t="s">
        <v>3</v>
      </c>
      <c r="D590" s="6">
        <v>16560</v>
      </c>
      <c r="E590" s="1">
        <v>6</v>
      </c>
      <c r="F590" s="1">
        <v>8</v>
      </c>
      <c r="G590" s="1">
        <v>1932</v>
      </c>
      <c r="H590" s="1">
        <v>2345</v>
      </c>
      <c r="I590" s="1">
        <v>7</v>
      </c>
      <c r="J590" s="1">
        <v>2006</v>
      </c>
      <c r="K590" s="1">
        <v>239000</v>
      </c>
    </row>
    <row r="591" spans="1:11" x14ac:dyDescent="0.25">
      <c r="A591" s="5">
        <v>140</v>
      </c>
      <c r="B591" s="6">
        <v>60</v>
      </c>
      <c r="C591" s="6" t="s">
        <v>3</v>
      </c>
      <c r="D591" s="6">
        <v>15426</v>
      </c>
      <c r="E591" s="1">
        <v>6</v>
      </c>
      <c r="F591" s="1">
        <v>5</v>
      </c>
      <c r="G591" s="1">
        <v>1997</v>
      </c>
      <c r="H591" s="1">
        <v>1764</v>
      </c>
      <c r="I591" s="1">
        <v>8</v>
      </c>
      <c r="J591" s="1">
        <v>2009</v>
      </c>
      <c r="K591" s="1">
        <v>231500</v>
      </c>
    </row>
    <row r="592" spans="1:11" x14ac:dyDescent="0.25">
      <c r="A592" s="5">
        <v>757</v>
      </c>
      <c r="B592" s="6">
        <v>60</v>
      </c>
      <c r="C592" s="6" t="s">
        <v>3</v>
      </c>
      <c r="D592" s="6">
        <v>10769</v>
      </c>
      <c r="E592" s="1">
        <v>8</v>
      </c>
      <c r="F592" s="1">
        <v>5</v>
      </c>
      <c r="G592" s="1">
        <v>2007</v>
      </c>
      <c r="H592" s="1">
        <v>1768</v>
      </c>
      <c r="I592" s="1">
        <v>4</v>
      </c>
      <c r="J592" s="1">
        <v>2009</v>
      </c>
      <c r="K592" s="1">
        <v>212000</v>
      </c>
    </row>
    <row r="593" spans="1:11" x14ac:dyDescent="0.25">
      <c r="A593" s="5">
        <v>1353</v>
      </c>
      <c r="B593" s="6">
        <v>50</v>
      </c>
      <c r="C593" s="6" t="s">
        <v>4</v>
      </c>
      <c r="D593" s="6">
        <v>6000</v>
      </c>
      <c r="E593" s="1">
        <v>6</v>
      </c>
      <c r="F593" s="1">
        <v>9</v>
      </c>
      <c r="G593" s="1">
        <v>1937</v>
      </c>
      <c r="H593" s="1">
        <v>1176</v>
      </c>
      <c r="I593" s="1">
        <v>7</v>
      </c>
      <c r="J593" s="1">
        <v>2009</v>
      </c>
      <c r="K593" s="1">
        <v>134900</v>
      </c>
    </row>
    <row r="594" spans="1:11" x14ac:dyDescent="0.25">
      <c r="A594" s="5">
        <v>313</v>
      </c>
      <c r="B594" s="6">
        <v>190</v>
      </c>
      <c r="C594" s="6" t="s">
        <v>4</v>
      </c>
      <c r="D594" s="6">
        <v>7800</v>
      </c>
      <c r="E594" s="1">
        <v>5</v>
      </c>
      <c r="F594" s="1">
        <v>7</v>
      </c>
      <c r="G594" s="1">
        <v>1939</v>
      </c>
      <c r="H594" s="1">
        <v>1118</v>
      </c>
      <c r="I594" s="1">
        <v>5</v>
      </c>
      <c r="J594" s="1">
        <v>2006</v>
      </c>
      <c r="K594" s="1">
        <v>119900</v>
      </c>
    </row>
    <row r="595" spans="1:11" x14ac:dyDescent="0.25">
      <c r="A595" s="5">
        <v>1182</v>
      </c>
      <c r="B595" s="6">
        <v>120</v>
      </c>
      <c r="C595" s="6" t="s">
        <v>4</v>
      </c>
      <c r="D595" s="6">
        <v>5587</v>
      </c>
      <c r="E595" s="1">
        <v>8</v>
      </c>
      <c r="F595" s="1">
        <v>5</v>
      </c>
      <c r="G595" s="1">
        <v>2008</v>
      </c>
      <c r="H595" s="1">
        <v>1652</v>
      </c>
      <c r="I595" s="1">
        <v>11</v>
      </c>
      <c r="J595" s="1">
        <v>2008</v>
      </c>
      <c r="K595" s="1">
        <v>392500</v>
      </c>
    </row>
    <row r="596" spans="1:11" x14ac:dyDescent="0.25">
      <c r="A596" s="5">
        <v>713</v>
      </c>
      <c r="B596" s="6">
        <v>120</v>
      </c>
      <c r="C596" s="6" t="s">
        <v>3</v>
      </c>
      <c r="D596" s="6">
        <v>4671</v>
      </c>
      <c r="E596" s="1">
        <v>8</v>
      </c>
      <c r="F596" s="1">
        <v>5</v>
      </c>
      <c r="G596" s="1">
        <v>1988</v>
      </c>
      <c r="H596" s="1">
        <v>1228</v>
      </c>
      <c r="I596" s="1">
        <v>10</v>
      </c>
      <c r="J596" s="1">
        <v>2008</v>
      </c>
      <c r="K596" s="1">
        <v>189000</v>
      </c>
    </row>
    <row r="597" spans="1:11" x14ac:dyDescent="0.25">
      <c r="A597" s="5">
        <v>1230</v>
      </c>
      <c r="B597" s="6">
        <v>80</v>
      </c>
      <c r="C597" s="6" t="s">
        <v>3</v>
      </c>
      <c r="D597" s="6">
        <v>7910</v>
      </c>
      <c r="E597" s="1">
        <v>5</v>
      </c>
      <c r="F597" s="1">
        <v>5</v>
      </c>
      <c r="G597" s="1">
        <v>1960</v>
      </c>
      <c r="H597" s="1">
        <v>1507</v>
      </c>
      <c r="I597" s="1">
        <v>8</v>
      </c>
      <c r="J597" s="1">
        <v>2008</v>
      </c>
      <c r="K597" s="1">
        <v>127000</v>
      </c>
    </row>
    <row r="598" spans="1:11" x14ac:dyDescent="0.25">
      <c r="A598" s="5">
        <v>1189</v>
      </c>
      <c r="B598" s="6">
        <v>60</v>
      </c>
      <c r="C598" s="6" t="s">
        <v>3</v>
      </c>
      <c r="D598" s="6">
        <v>8935</v>
      </c>
      <c r="E598" s="1">
        <v>7</v>
      </c>
      <c r="F598" s="1">
        <v>5</v>
      </c>
      <c r="G598" s="1">
        <v>2002</v>
      </c>
      <c r="H598" s="1">
        <v>1660</v>
      </c>
      <c r="I598" s="1">
        <v>7</v>
      </c>
      <c r="J598" s="1">
        <v>2009</v>
      </c>
      <c r="K598" s="1">
        <v>195000</v>
      </c>
    </row>
    <row r="599" spans="1:11" x14ac:dyDescent="0.25">
      <c r="A599" s="5">
        <v>1443</v>
      </c>
      <c r="B599" s="6">
        <v>60</v>
      </c>
      <c r="C599" s="6" t="s">
        <v>5</v>
      </c>
      <c r="D599" s="6">
        <v>11003</v>
      </c>
      <c r="E599" s="1">
        <v>10</v>
      </c>
      <c r="F599" s="1">
        <v>5</v>
      </c>
      <c r="G599" s="1">
        <v>2008</v>
      </c>
      <c r="H599" s="1">
        <v>2007</v>
      </c>
      <c r="I599" s="1">
        <v>4</v>
      </c>
      <c r="J599" s="1">
        <v>2009</v>
      </c>
      <c r="K599" s="1">
        <v>310000</v>
      </c>
    </row>
    <row r="600" spans="1:11" x14ac:dyDescent="0.25">
      <c r="A600" s="5">
        <v>213</v>
      </c>
      <c r="B600" s="6">
        <v>60</v>
      </c>
      <c r="C600" s="6" t="s">
        <v>5</v>
      </c>
      <c r="D600" s="6">
        <v>8640</v>
      </c>
      <c r="E600" s="1">
        <v>7</v>
      </c>
      <c r="F600" s="1">
        <v>5</v>
      </c>
      <c r="G600" s="1">
        <v>2009</v>
      </c>
      <c r="H600" s="1">
        <v>1852</v>
      </c>
      <c r="I600" s="1">
        <v>7</v>
      </c>
      <c r="J600" s="1">
        <v>2009</v>
      </c>
      <c r="K600" s="1">
        <v>252678</v>
      </c>
    </row>
    <row r="601" spans="1:11" x14ac:dyDescent="0.25">
      <c r="A601" s="5">
        <v>997</v>
      </c>
      <c r="B601" s="6">
        <v>20</v>
      </c>
      <c r="C601" s="6" t="s">
        <v>3</v>
      </c>
      <c r="D601" s="6">
        <v>10659</v>
      </c>
      <c r="E601" s="1">
        <v>5</v>
      </c>
      <c r="F601" s="1">
        <v>6</v>
      </c>
      <c r="G601" s="1">
        <v>1961</v>
      </c>
      <c r="H601" s="1">
        <v>1050</v>
      </c>
      <c r="I601" s="1">
        <v>1</v>
      </c>
      <c r="J601" s="1">
        <v>2006</v>
      </c>
      <c r="K601" s="1">
        <v>136500</v>
      </c>
    </row>
    <row r="602" spans="1:11" x14ac:dyDescent="0.25">
      <c r="A602" s="5">
        <v>68</v>
      </c>
      <c r="B602" s="6">
        <v>20</v>
      </c>
      <c r="C602" s="6" t="s">
        <v>3</v>
      </c>
      <c r="D602" s="6">
        <v>10665</v>
      </c>
      <c r="E602" s="1">
        <v>7</v>
      </c>
      <c r="F602" s="1">
        <v>5</v>
      </c>
      <c r="G602" s="1">
        <v>2003</v>
      </c>
      <c r="H602" s="1">
        <v>1479</v>
      </c>
      <c r="I602" s="1">
        <v>6</v>
      </c>
      <c r="J602" s="1">
        <v>2007</v>
      </c>
      <c r="K602" s="1">
        <v>226000</v>
      </c>
    </row>
    <row r="603" spans="1:11" x14ac:dyDescent="0.25">
      <c r="A603" s="5">
        <v>733</v>
      </c>
      <c r="B603" s="6">
        <v>60</v>
      </c>
      <c r="C603" s="6" t="s">
        <v>3</v>
      </c>
      <c r="D603" s="6">
        <v>11404</v>
      </c>
      <c r="E603" s="1">
        <v>7</v>
      </c>
      <c r="F603" s="1">
        <v>5</v>
      </c>
      <c r="G603" s="1">
        <v>1998</v>
      </c>
      <c r="H603" s="1">
        <v>2031</v>
      </c>
      <c r="I603" s="1">
        <v>7</v>
      </c>
      <c r="J603" s="1">
        <v>2008</v>
      </c>
      <c r="K603" s="1">
        <v>222500</v>
      </c>
    </row>
    <row r="604" spans="1:11" x14ac:dyDescent="0.25">
      <c r="A604" s="5">
        <v>431</v>
      </c>
      <c r="B604" s="6">
        <v>160</v>
      </c>
      <c r="C604" s="6" t="s">
        <v>4</v>
      </c>
      <c r="D604" s="6">
        <v>1680</v>
      </c>
      <c r="E604" s="1">
        <v>6</v>
      </c>
      <c r="F604" s="1">
        <v>5</v>
      </c>
      <c r="G604" s="1">
        <v>1971</v>
      </c>
      <c r="H604" s="1">
        <v>987</v>
      </c>
      <c r="I604" s="1">
        <v>7</v>
      </c>
      <c r="J604" s="1">
        <v>2008</v>
      </c>
      <c r="K604" s="1">
        <v>85400</v>
      </c>
    </row>
    <row r="605" spans="1:11" x14ac:dyDescent="0.25">
      <c r="A605" s="5">
        <v>1282</v>
      </c>
      <c r="B605" s="6">
        <v>20</v>
      </c>
      <c r="C605" s="6" t="s">
        <v>3</v>
      </c>
      <c r="D605" s="6">
        <v>8049</v>
      </c>
      <c r="E605" s="1">
        <v>7</v>
      </c>
      <c r="F605" s="1">
        <v>5</v>
      </c>
      <c r="G605" s="1">
        <v>1990</v>
      </c>
      <c r="H605" s="1">
        <v>1339</v>
      </c>
      <c r="I605" s="1">
        <v>7</v>
      </c>
      <c r="J605" s="1">
        <v>2006</v>
      </c>
      <c r="K605" s="1">
        <v>180000</v>
      </c>
    </row>
    <row r="606" spans="1:11" x14ac:dyDescent="0.25">
      <c r="A606" s="5">
        <v>264</v>
      </c>
      <c r="B606" s="6">
        <v>50</v>
      </c>
      <c r="C606" s="6" t="s">
        <v>4</v>
      </c>
      <c r="D606" s="6">
        <v>5500</v>
      </c>
      <c r="E606" s="1">
        <v>5</v>
      </c>
      <c r="F606" s="1">
        <v>7</v>
      </c>
      <c r="G606" s="1">
        <v>1929</v>
      </c>
      <c r="H606" s="1">
        <v>1316</v>
      </c>
      <c r="I606" s="1">
        <v>4</v>
      </c>
      <c r="J606" s="1">
        <v>2010</v>
      </c>
      <c r="K606" s="1">
        <v>130000</v>
      </c>
    </row>
    <row r="607" spans="1:11" x14ac:dyDescent="0.25">
      <c r="A607" s="5">
        <v>437</v>
      </c>
      <c r="B607" s="6">
        <v>50</v>
      </c>
      <c r="C607" s="6" t="s">
        <v>4</v>
      </c>
      <c r="D607" s="6">
        <v>4400</v>
      </c>
      <c r="E607" s="1">
        <v>6</v>
      </c>
      <c r="F607" s="1">
        <v>8</v>
      </c>
      <c r="G607" s="1">
        <v>1920</v>
      </c>
      <c r="H607" s="1">
        <v>1118</v>
      </c>
      <c r="I607" s="1">
        <v>10</v>
      </c>
      <c r="J607" s="1">
        <v>2006</v>
      </c>
      <c r="K607" s="1">
        <v>116000</v>
      </c>
    </row>
    <row r="608" spans="1:11" x14ac:dyDescent="0.25">
      <c r="A608" s="5">
        <v>799</v>
      </c>
      <c r="B608" s="6">
        <v>60</v>
      </c>
      <c r="C608" s="6" t="s">
        <v>3</v>
      </c>
      <c r="D608" s="6">
        <v>13518</v>
      </c>
      <c r="E608" s="1">
        <v>9</v>
      </c>
      <c r="F608" s="1">
        <v>5</v>
      </c>
      <c r="G608" s="1">
        <v>2008</v>
      </c>
      <c r="H608" s="1">
        <v>3140</v>
      </c>
      <c r="I608" s="1">
        <v>7</v>
      </c>
      <c r="J608" s="1">
        <v>2009</v>
      </c>
      <c r="K608" s="1">
        <v>485000</v>
      </c>
    </row>
    <row r="609" spans="1:11" x14ac:dyDescent="0.25">
      <c r="A609" s="5">
        <v>950</v>
      </c>
      <c r="B609" s="6">
        <v>20</v>
      </c>
      <c r="C609" s="6" t="s">
        <v>3</v>
      </c>
      <c r="D609" s="6">
        <v>9360</v>
      </c>
      <c r="E609" s="1">
        <v>6</v>
      </c>
      <c r="F609" s="1">
        <v>7</v>
      </c>
      <c r="G609" s="1">
        <v>1972</v>
      </c>
      <c r="H609" s="1">
        <v>1381</v>
      </c>
      <c r="I609" s="1">
        <v>3</v>
      </c>
      <c r="J609" s="1">
        <v>2010</v>
      </c>
      <c r="K609" s="1">
        <v>197500</v>
      </c>
    </row>
    <row r="610" spans="1:11" x14ac:dyDescent="0.25">
      <c r="A610" s="5">
        <v>282</v>
      </c>
      <c r="B610" s="6">
        <v>20</v>
      </c>
      <c r="C610" s="6" t="s">
        <v>5</v>
      </c>
      <c r="D610" s="6">
        <v>7200</v>
      </c>
      <c r="E610" s="1">
        <v>6</v>
      </c>
      <c r="F610" s="1">
        <v>5</v>
      </c>
      <c r="G610" s="1">
        <v>2006</v>
      </c>
      <c r="H610" s="1">
        <v>1262</v>
      </c>
      <c r="I610" s="1">
        <v>5</v>
      </c>
      <c r="J610" s="1">
        <v>2006</v>
      </c>
      <c r="K610" s="1">
        <v>185000</v>
      </c>
    </row>
    <row r="611" spans="1:11" x14ac:dyDescent="0.25">
      <c r="A611" s="5">
        <v>1074</v>
      </c>
      <c r="B611" s="6">
        <v>60</v>
      </c>
      <c r="C611" s="6" t="s">
        <v>3</v>
      </c>
      <c r="D611" s="6">
        <v>7950</v>
      </c>
      <c r="E611" s="1">
        <v>6</v>
      </c>
      <c r="F611" s="1">
        <v>6</v>
      </c>
      <c r="G611" s="1">
        <v>1977</v>
      </c>
      <c r="H611" s="1">
        <v>1426</v>
      </c>
      <c r="I611" s="1">
        <v>7</v>
      </c>
      <c r="J611" s="1">
        <v>2009</v>
      </c>
      <c r="K611" s="1">
        <v>159500</v>
      </c>
    </row>
    <row r="612" spans="1:11" x14ac:dyDescent="0.25">
      <c r="A612" s="5">
        <v>854</v>
      </c>
      <c r="B612" s="6">
        <v>80</v>
      </c>
      <c r="C612" s="6" t="s">
        <v>3</v>
      </c>
      <c r="D612" s="6">
        <v>12095</v>
      </c>
      <c r="E612" s="1">
        <v>6</v>
      </c>
      <c r="F612" s="1">
        <v>6</v>
      </c>
      <c r="G612" s="1">
        <v>1964</v>
      </c>
      <c r="H612" s="1">
        <v>1445</v>
      </c>
      <c r="I612" s="1">
        <v>8</v>
      </c>
      <c r="J612" s="1">
        <v>2009</v>
      </c>
      <c r="K612" s="1">
        <v>158000</v>
      </c>
    </row>
    <row r="613" spans="1:11" x14ac:dyDescent="0.25">
      <c r="A613" s="5">
        <v>1116</v>
      </c>
      <c r="B613" s="6">
        <v>20</v>
      </c>
      <c r="C613" s="6" t="s">
        <v>3</v>
      </c>
      <c r="D613" s="6">
        <v>12085</v>
      </c>
      <c r="E613" s="1">
        <v>8</v>
      </c>
      <c r="F613" s="1">
        <v>5</v>
      </c>
      <c r="G613" s="1">
        <v>2007</v>
      </c>
      <c r="H613" s="1">
        <v>1734</v>
      </c>
      <c r="I613" s="1">
        <v>11</v>
      </c>
      <c r="J613" s="1">
        <v>2007</v>
      </c>
      <c r="K613" s="1">
        <v>318000</v>
      </c>
    </row>
    <row r="614" spans="1:11" x14ac:dyDescent="0.25">
      <c r="A614" s="5">
        <v>751</v>
      </c>
      <c r="B614" s="6">
        <v>50</v>
      </c>
      <c r="C614" s="6" t="s">
        <v>4</v>
      </c>
      <c r="D614" s="6">
        <v>8800</v>
      </c>
      <c r="E614" s="1">
        <v>4</v>
      </c>
      <c r="F614" s="1">
        <v>7</v>
      </c>
      <c r="G614" s="1">
        <v>1910</v>
      </c>
      <c r="H614" s="1">
        <v>1140</v>
      </c>
      <c r="I614" s="1">
        <v>6</v>
      </c>
      <c r="J614" s="1">
        <v>2010</v>
      </c>
      <c r="K614" s="1">
        <v>96500</v>
      </c>
    </row>
    <row r="615" spans="1:11" x14ac:dyDescent="0.25">
      <c r="A615" s="5">
        <v>1442</v>
      </c>
      <c r="B615" s="6">
        <v>120</v>
      </c>
      <c r="C615" s="6" t="s">
        <v>4</v>
      </c>
      <c r="D615" s="6">
        <v>4426</v>
      </c>
      <c r="E615" s="1">
        <v>6</v>
      </c>
      <c r="F615" s="1">
        <v>5</v>
      </c>
      <c r="G615" s="1">
        <v>2004</v>
      </c>
      <c r="H615" s="1">
        <v>848</v>
      </c>
      <c r="I615" s="1">
        <v>5</v>
      </c>
      <c r="J615" s="1">
        <v>2008</v>
      </c>
      <c r="K615" s="1">
        <v>149300</v>
      </c>
    </row>
    <row r="616" spans="1:11" x14ac:dyDescent="0.25">
      <c r="A616" s="5">
        <v>1415</v>
      </c>
      <c r="B616" s="6">
        <v>50</v>
      </c>
      <c r="C616" s="6" t="s">
        <v>3</v>
      </c>
      <c r="D616" s="6">
        <v>13053</v>
      </c>
      <c r="E616" s="1">
        <v>6</v>
      </c>
      <c r="F616" s="1">
        <v>7</v>
      </c>
      <c r="G616" s="1">
        <v>1923</v>
      </c>
      <c r="H616" s="1">
        <v>1848</v>
      </c>
      <c r="I616" s="1">
        <v>6</v>
      </c>
      <c r="J616" s="1">
        <v>2008</v>
      </c>
      <c r="K616" s="1">
        <v>207000</v>
      </c>
    </row>
    <row r="617" spans="1:11" x14ac:dyDescent="0.25">
      <c r="A617" s="5">
        <v>789</v>
      </c>
      <c r="B617" s="6">
        <v>20</v>
      </c>
      <c r="C617" s="6" t="s">
        <v>4</v>
      </c>
      <c r="D617" s="6">
        <v>6000</v>
      </c>
      <c r="E617" s="1">
        <v>4</v>
      </c>
      <c r="F617" s="1">
        <v>7</v>
      </c>
      <c r="G617" s="1">
        <v>1954</v>
      </c>
      <c r="H617" s="1">
        <v>901</v>
      </c>
      <c r="I617" s="1">
        <v>8</v>
      </c>
      <c r="J617" s="1">
        <v>2008</v>
      </c>
      <c r="K617" s="1">
        <v>107900</v>
      </c>
    </row>
    <row r="618" spans="1:11" x14ac:dyDescent="0.25">
      <c r="A618" s="5">
        <v>1176</v>
      </c>
      <c r="B618" s="6">
        <v>50</v>
      </c>
      <c r="C618" s="6" t="s">
        <v>3</v>
      </c>
      <c r="D618" s="6">
        <v>10678</v>
      </c>
      <c r="E618" s="1">
        <v>8</v>
      </c>
      <c r="F618" s="1">
        <v>5</v>
      </c>
      <c r="G618" s="1">
        <v>1992</v>
      </c>
      <c r="H618" s="1">
        <v>2872</v>
      </c>
      <c r="I618" s="1">
        <v>4</v>
      </c>
      <c r="J618" s="1">
        <v>2007</v>
      </c>
      <c r="K618" s="1">
        <v>285000</v>
      </c>
    </row>
    <row r="619" spans="1:11" x14ac:dyDescent="0.25">
      <c r="A619" s="5">
        <v>546</v>
      </c>
      <c r="B619" s="6">
        <v>50</v>
      </c>
      <c r="C619" s="6" t="s">
        <v>3</v>
      </c>
      <c r="D619" s="6">
        <v>13837</v>
      </c>
      <c r="E619" s="1">
        <v>7</v>
      </c>
      <c r="F619" s="1">
        <v>5</v>
      </c>
      <c r="G619" s="1">
        <v>1988</v>
      </c>
      <c r="H619" s="1">
        <v>2183</v>
      </c>
      <c r="I619" s="1">
        <v>2</v>
      </c>
      <c r="J619" s="1">
        <v>2006</v>
      </c>
      <c r="K619" s="1">
        <v>229000</v>
      </c>
    </row>
    <row r="620" spans="1:11" x14ac:dyDescent="0.25">
      <c r="A620" s="5">
        <v>837</v>
      </c>
      <c r="B620" s="6">
        <v>30</v>
      </c>
      <c r="C620" s="6" t="s">
        <v>4</v>
      </c>
      <c r="D620" s="6">
        <v>8100</v>
      </c>
      <c r="E620" s="1">
        <v>5</v>
      </c>
      <c r="F620" s="1">
        <v>6</v>
      </c>
      <c r="G620" s="1">
        <v>1948</v>
      </c>
      <c r="H620" s="1">
        <v>1559</v>
      </c>
      <c r="I620" s="1">
        <v>6</v>
      </c>
      <c r="J620" s="1">
        <v>2007</v>
      </c>
      <c r="K620" s="1">
        <v>153500</v>
      </c>
    </row>
    <row r="621" spans="1:11" x14ac:dyDescent="0.25">
      <c r="A621" s="5">
        <v>995</v>
      </c>
      <c r="B621" s="6">
        <v>20</v>
      </c>
      <c r="C621" s="6" t="s">
        <v>3</v>
      </c>
      <c r="D621" s="6">
        <v>12456</v>
      </c>
      <c r="E621" s="1">
        <v>10</v>
      </c>
      <c r="F621" s="1">
        <v>5</v>
      </c>
      <c r="G621" s="1">
        <v>2006</v>
      </c>
      <c r="H621" s="1">
        <v>1718</v>
      </c>
      <c r="I621" s="1">
        <v>7</v>
      </c>
      <c r="J621" s="1">
        <v>2009</v>
      </c>
      <c r="K621" s="1">
        <v>337500</v>
      </c>
    </row>
    <row r="622" spans="1:11" x14ac:dyDescent="0.25">
      <c r="A622" s="5">
        <v>429</v>
      </c>
      <c r="B622" s="6">
        <v>20</v>
      </c>
      <c r="C622" s="6" t="s">
        <v>3</v>
      </c>
      <c r="D622" s="6">
        <v>6762</v>
      </c>
      <c r="E622" s="1">
        <v>7</v>
      </c>
      <c r="F622" s="1">
        <v>5</v>
      </c>
      <c r="G622" s="1">
        <v>2007</v>
      </c>
      <c r="H622" s="1">
        <v>1208</v>
      </c>
      <c r="I622" s="1">
        <v>9</v>
      </c>
      <c r="J622" s="1">
        <v>2007</v>
      </c>
      <c r="K622" s="1">
        <v>195400</v>
      </c>
    </row>
    <row r="623" spans="1:11" x14ac:dyDescent="0.25">
      <c r="A623" s="5">
        <v>462</v>
      </c>
      <c r="B623" s="6">
        <v>70</v>
      </c>
      <c r="C623" s="6" t="s">
        <v>3</v>
      </c>
      <c r="D623" s="6">
        <v>7200</v>
      </c>
      <c r="E623" s="1">
        <v>7</v>
      </c>
      <c r="F623" s="1">
        <v>9</v>
      </c>
      <c r="G623" s="1">
        <v>1936</v>
      </c>
      <c r="H623" s="1">
        <v>1135</v>
      </c>
      <c r="I623" s="1">
        <v>4</v>
      </c>
      <c r="J623" s="1">
        <v>2009</v>
      </c>
      <c r="K623" s="1">
        <v>155000</v>
      </c>
    </row>
    <row r="624" spans="1:11" x14ac:dyDescent="0.25">
      <c r="A624" s="5">
        <v>998</v>
      </c>
      <c r="B624" s="6">
        <v>20</v>
      </c>
      <c r="C624" s="6" t="s">
        <v>3</v>
      </c>
      <c r="D624" s="6">
        <v>11717</v>
      </c>
      <c r="E624" s="1">
        <v>6</v>
      </c>
      <c r="F624" s="1">
        <v>6</v>
      </c>
      <c r="G624" s="1">
        <v>1970</v>
      </c>
      <c r="H624" s="1">
        <v>1442</v>
      </c>
      <c r="I624" s="1">
        <v>2</v>
      </c>
      <c r="J624" s="1">
        <v>2009</v>
      </c>
      <c r="K624" s="1">
        <v>185000</v>
      </c>
    </row>
    <row r="625" spans="1:11" x14ac:dyDescent="0.25">
      <c r="A625" s="5">
        <v>1158</v>
      </c>
      <c r="B625" s="6">
        <v>120</v>
      </c>
      <c r="C625" s="6" t="s">
        <v>3</v>
      </c>
      <c r="D625" s="6">
        <v>5001</v>
      </c>
      <c r="E625" s="1">
        <v>7</v>
      </c>
      <c r="F625" s="1">
        <v>5</v>
      </c>
      <c r="G625" s="1">
        <v>2007</v>
      </c>
      <c r="H625" s="1">
        <v>1314</v>
      </c>
      <c r="I625" s="1">
        <v>7</v>
      </c>
      <c r="J625" s="1">
        <v>2009</v>
      </c>
      <c r="K625" s="1">
        <v>230000</v>
      </c>
    </row>
    <row r="626" spans="1:11" x14ac:dyDescent="0.25">
      <c r="A626" s="5">
        <v>275</v>
      </c>
      <c r="B626" s="6">
        <v>20</v>
      </c>
      <c r="C626" s="6" t="s">
        <v>3</v>
      </c>
      <c r="D626" s="6">
        <v>8314</v>
      </c>
      <c r="E626" s="1">
        <v>5</v>
      </c>
      <c r="F626" s="1">
        <v>7</v>
      </c>
      <c r="G626" s="1">
        <v>1982</v>
      </c>
      <c r="H626" s="1">
        <v>816</v>
      </c>
      <c r="I626" s="1">
        <v>6</v>
      </c>
      <c r="J626" s="1">
        <v>2007</v>
      </c>
      <c r="K626" s="1">
        <v>124500</v>
      </c>
    </row>
    <row r="627" spans="1:11" x14ac:dyDescent="0.25">
      <c r="A627" s="5">
        <v>261</v>
      </c>
      <c r="B627" s="6">
        <v>80</v>
      </c>
      <c r="C627" s="6" t="s">
        <v>3</v>
      </c>
      <c r="D627" s="6">
        <v>19296</v>
      </c>
      <c r="E627" s="1">
        <v>6</v>
      </c>
      <c r="F627" s="1">
        <v>5</v>
      </c>
      <c r="G627" s="1">
        <v>1962</v>
      </c>
      <c r="H627" s="1">
        <v>1382</v>
      </c>
      <c r="I627" s="1">
        <v>5</v>
      </c>
      <c r="J627" s="1">
        <v>2009</v>
      </c>
      <c r="K627" s="1">
        <v>176000</v>
      </c>
    </row>
    <row r="628" spans="1:11" x14ac:dyDescent="0.25">
      <c r="A628" s="5">
        <v>175</v>
      </c>
      <c r="B628" s="6">
        <v>20</v>
      </c>
      <c r="C628" s="6" t="s">
        <v>3</v>
      </c>
      <c r="D628" s="6">
        <v>12416</v>
      </c>
      <c r="E628" s="1">
        <v>6</v>
      </c>
      <c r="F628" s="1">
        <v>5</v>
      </c>
      <c r="G628" s="1">
        <v>1986</v>
      </c>
      <c r="H628" s="1">
        <v>1651</v>
      </c>
      <c r="I628" s="1">
        <v>11</v>
      </c>
      <c r="J628" s="1">
        <v>2008</v>
      </c>
      <c r="K628" s="1">
        <v>184000</v>
      </c>
    </row>
    <row r="629" spans="1:11" x14ac:dyDescent="0.25">
      <c r="A629" s="5">
        <v>37</v>
      </c>
      <c r="B629" s="6">
        <v>20</v>
      </c>
      <c r="C629" s="6" t="s">
        <v>3</v>
      </c>
      <c r="D629" s="6">
        <v>10859</v>
      </c>
      <c r="E629" s="1">
        <v>5</v>
      </c>
      <c r="F629" s="1">
        <v>5</v>
      </c>
      <c r="G629" s="1">
        <v>1994</v>
      </c>
      <c r="H629" s="1">
        <v>1097</v>
      </c>
      <c r="I629" s="1">
        <v>6</v>
      </c>
      <c r="J629" s="1">
        <v>2009</v>
      </c>
      <c r="K629" s="1">
        <v>145000</v>
      </c>
    </row>
    <row r="630" spans="1:11" x14ac:dyDescent="0.25">
      <c r="A630" s="5">
        <v>1073</v>
      </c>
      <c r="B630" s="6">
        <v>50</v>
      </c>
      <c r="C630" s="6" t="s">
        <v>3</v>
      </c>
      <c r="D630" s="6">
        <v>7585</v>
      </c>
      <c r="E630" s="1">
        <v>5</v>
      </c>
      <c r="F630" s="1">
        <v>3</v>
      </c>
      <c r="G630" s="1">
        <v>1948</v>
      </c>
      <c r="H630" s="1">
        <v>1456</v>
      </c>
      <c r="I630" s="1">
        <v>8</v>
      </c>
      <c r="J630" s="1">
        <v>2006</v>
      </c>
      <c r="K630" s="1">
        <v>91500</v>
      </c>
    </row>
    <row r="631" spans="1:11" x14ac:dyDescent="0.25">
      <c r="A631" s="5">
        <v>814</v>
      </c>
      <c r="B631" s="6">
        <v>20</v>
      </c>
      <c r="C631" s="6" t="s">
        <v>3</v>
      </c>
      <c r="D631" s="6">
        <v>9750</v>
      </c>
      <c r="E631" s="1">
        <v>6</v>
      </c>
      <c r="F631" s="1">
        <v>6</v>
      </c>
      <c r="G631" s="1">
        <v>1958</v>
      </c>
      <c r="H631" s="1">
        <v>1442</v>
      </c>
      <c r="I631" s="1">
        <v>4</v>
      </c>
      <c r="J631" s="1">
        <v>2007</v>
      </c>
      <c r="K631" s="1">
        <v>157900</v>
      </c>
    </row>
    <row r="632" spans="1:11" x14ac:dyDescent="0.25">
      <c r="A632" s="5">
        <v>100</v>
      </c>
      <c r="B632" s="6">
        <v>20</v>
      </c>
      <c r="C632" s="6" t="s">
        <v>3</v>
      </c>
      <c r="D632" s="6">
        <v>9320</v>
      </c>
      <c r="E632" s="1">
        <v>4</v>
      </c>
      <c r="F632" s="1">
        <v>5</v>
      </c>
      <c r="G632" s="1">
        <v>1959</v>
      </c>
      <c r="H632" s="1">
        <v>1225</v>
      </c>
      <c r="I632" s="1">
        <v>1</v>
      </c>
      <c r="J632" s="1">
        <v>2010</v>
      </c>
      <c r="K632" s="1">
        <v>128950</v>
      </c>
    </row>
    <row r="633" spans="1:11" x14ac:dyDescent="0.25">
      <c r="A633" s="5">
        <v>1387</v>
      </c>
      <c r="B633" s="6">
        <v>60</v>
      </c>
      <c r="C633" s="6" t="s">
        <v>3</v>
      </c>
      <c r="D633" s="6">
        <v>16692</v>
      </c>
      <c r="E633" s="1">
        <v>7</v>
      </c>
      <c r="F633" s="1">
        <v>5</v>
      </c>
      <c r="G633" s="1">
        <v>1978</v>
      </c>
      <c r="H633" s="1">
        <v>2784</v>
      </c>
      <c r="I633" s="1">
        <v>7</v>
      </c>
      <c r="J633" s="1">
        <v>2006</v>
      </c>
      <c r="K633" s="1">
        <v>250000</v>
      </c>
    </row>
    <row r="634" spans="1:11" x14ac:dyDescent="0.25">
      <c r="A634" s="5">
        <v>408</v>
      </c>
      <c r="B634" s="6">
        <v>70</v>
      </c>
      <c r="C634" s="6" t="s">
        <v>3</v>
      </c>
      <c r="D634" s="6">
        <v>15576</v>
      </c>
      <c r="E634" s="1">
        <v>6</v>
      </c>
      <c r="F634" s="1">
        <v>7</v>
      </c>
      <c r="G634" s="1">
        <v>1915</v>
      </c>
      <c r="H634" s="1">
        <v>1680</v>
      </c>
      <c r="I634" s="1">
        <v>3</v>
      </c>
      <c r="J634" s="1">
        <v>2008</v>
      </c>
      <c r="K634" s="1">
        <v>177000</v>
      </c>
    </row>
    <row r="635" spans="1:11" x14ac:dyDescent="0.25">
      <c r="A635" s="5">
        <v>474</v>
      </c>
      <c r="B635" s="6">
        <v>20</v>
      </c>
      <c r="C635" s="6" t="s">
        <v>3</v>
      </c>
      <c r="D635" s="6">
        <v>14977</v>
      </c>
      <c r="E635" s="1">
        <v>8</v>
      </c>
      <c r="F635" s="1">
        <v>5</v>
      </c>
      <c r="G635" s="1">
        <v>2006</v>
      </c>
      <c r="H635" s="1">
        <v>1976</v>
      </c>
      <c r="I635" s="1">
        <v>7</v>
      </c>
      <c r="J635" s="1">
        <v>2007</v>
      </c>
      <c r="K635" s="1">
        <v>440000</v>
      </c>
    </row>
    <row r="636" spans="1:11" x14ac:dyDescent="0.25">
      <c r="A636" s="5">
        <v>1446</v>
      </c>
      <c r="B636" s="6">
        <v>85</v>
      </c>
      <c r="C636" s="6" t="s">
        <v>3</v>
      </c>
      <c r="D636" s="6">
        <v>8400</v>
      </c>
      <c r="E636" s="1">
        <v>6</v>
      </c>
      <c r="F636" s="1">
        <v>5</v>
      </c>
      <c r="G636" s="1">
        <v>1966</v>
      </c>
      <c r="H636" s="1">
        <v>913</v>
      </c>
      <c r="I636" s="1">
        <v>5</v>
      </c>
      <c r="J636" s="1">
        <v>2007</v>
      </c>
      <c r="K636" s="1">
        <v>129000</v>
      </c>
    </row>
    <row r="637" spans="1:11" x14ac:dyDescent="0.25">
      <c r="A637" s="5">
        <v>1410</v>
      </c>
      <c r="B637" s="6">
        <v>60</v>
      </c>
      <c r="C637" s="6" t="s">
        <v>3</v>
      </c>
      <c r="D637" s="6">
        <v>20544</v>
      </c>
      <c r="E637" s="1">
        <v>7</v>
      </c>
      <c r="F637" s="1">
        <v>6</v>
      </c>
      <c r="G637" s="1">
        <v>1986</v>
      </c>
      <c r="H637" s="1">
        <v>2093</v>
      </c>
      <c r="I637" s="1">
        <v>11</v>
      </c>
      <c r="J637" s="1">
        <v>2008</v>
      </c>
      <c r="K637" s="1">
        <v>215000</v>
      </c>
    </row>
    <row r="638" spans="1:11" x14ac:dyDescent="0.25">
      <c r="A638" s="5">
        <v>551</v>
      </c>
      <c r="B638" s="6">
        <v>120</v>
      </c>
      <c r="C638" s="6" t="s">
        <v>3</v>
      </c>
      <c r="D638" s="6">
        <v>4043</v>
      </c>
      <c r="E638" s="1">
        <v>6</v>
      </c>
      <c r="F638" s="1">
        <v>6</v>
      </c>
      <c r="G638" s="1">
        <v>1977</v>
      </c>
      <c r="H638" s="1">
        <v>1069</v>
      </c>
      <c r="I638" s="1">
        <v>10</v>
      </c>
      <c r="J638" s="1">
        <v>2008</v>
      </c>
      <c r="K638" s="1">
        <v>140000</v>
      </c>
    </row>
    <row r="639" spans="1:11" x14ac:dyDescent="0.25">
      <c r="A639" s="5">
        <v>229</v>
      </c>
      <c r="B639" s="6">
        <v>20</v>
      </c>
      <c r="C639" s="6" t="s">
        <v>3</v>
      </c>
      <c r="D639" s="6">
        <v>8521</v>
      </c>
      <c r="E639" s="1">
        <v>5</v>
      </c>
      <c r="F639" s="1">
        <v>5</v>
      </c>
      <c r="G639" s="1">
        <v>1967</v>
      </c>
      <c r="H639" s="1">
        <v>912</v>
      </c>
      <c r="I639" s="1">
        <v>5</v>
      </c>
      <c r="J639" s="1">
        <v>2010</v>
      </c>
      <c r="K639" s="1">
        <v>125000</v>
      </c>
    </row>
    <row r="640" spans="1:11" x14ac:dyDescent="0.25">
      <c r="A640" s="5">
        <v>1067</v>
      </c>
      <c r="B640" s="6">
        <v>60</v>
      </c>
      <c r="C640" s="6" t="s">
        <v>3</v>
      </c>
      <c r="D640" s="6">
        <v>7837</v>
      </c>
      <c r="E640" s="1">
        <v>6</v>
      </c>
      <c r="F640" s="1">
        <v>7</v>
      </c>
      <c r="G640" s="1">
        <v>1993</v>
      </c>
      <c r="H640" s="1">
        <v>1571</v>
      </c>
      <c r="I640" s="1">
        <v>5</v>
      </c>
      <c r="J640" s="1">
        <v>2009</v>
      </c>
      <c r="K640" s="1">
        <v>178000</v>
      </c>
    </row>
    <row r="641" spans="1:11" x14ac:dyDescent="0.25">
      <c r="A641" s="5">
        <v>839</v>
      </c>
      <c r="B641" s="6">
        <v>20</v>
      </c>
      <c r="C641" s="6" t="s">
        <v>3</v>
      </c>
      <c r="D641" s="6">
        <v>9525</v>
      </c>
      <c r="E641" s="1">
        <v>5</v>
      </c>
      <c r="F641" s="1">
        <v>6</v>
      </c>
      <c r="G641" s="1">
        <v>1995</v>
      </c>
      <c r="H641" s="1">
        <v>1099</v>
      </c>
      <c r="I641" s="1">
        <v>6</v>
      </c>
      <c r="J641" s="1">
        <v>2008</v>
      </c>
      <c r="K641" s="1">
        <v>144000</v>
      </c>
    </row>
    <row r="642" spans="1:11" x14ac:dyDescent="0.25">
      <c r="A642" s="5">
        <v>560</v>
      </c>
      <c r="B642" s="6">
        <v>120</v>
      </c>
      <c r="C642" s="6" t="s">
        <v>3</v>
      </c>
      <c r="D642" s="6">
        <v>3196</v>
      </c>
      <c r="E642" s="1">
        <v>7</v>
      </c>
      <c r="F642" s="1">
        <v>5</v>
      </c>
      <c r="G642" s="1">
        <v>2003</v>
      </c>
      <c r="H642" s="1">
        <v>1557</v>
      </c>
      <c r="I642" s="1">
        <v>10</v>
      </c>
      <c r="J642" s="1">
        <v>2006</v>
      </c>
      <c r="K642" s="1">
        <v>234000</v>
      </c>
    </row>
    <row r="643" spans="1:11" x14ac:dyDescent="0.25">
      <c r="A643" s="5">
        <v>1204</v>
      </c>
      <c r="B643" s="6">
        <v>20</v>
      </c>
      <c r="C643" s="6" t="s">
        <v>3</v>
      </c>
      <c r="D643" s="6">
        <v>9750</v>
      </c>
      <c r="E643" s="1">
        <v>7</v>
      </c>
      <c r="F643" s="1">
        <v>5</v>
      </c>
      <c r="G643" s="1">
        <v>2000</v>
      </c>
      <c r="H643" s="1">
        <v>1630</v>
      </c>
      <c r="I643" s="1">
        <v>10</v>
      </c>
      <c r="J643" s="1">
        <v>2009</v>
      </c>
      <c r="K643" s="1">
        <v>213000</v>
      </c>
    </row>
    <row r="644" spans="1:11" x14ac:dyDescent="0.25">
      <c r="A644" s="5">
        <v>1264</v>
      </c>
      <c r="B644" s="6">
        <v>70</v>
      </c>
      <c r="C644" s="6" t="s">
        <v>3</v>
      </c>
      <c r="D644" s="6">
        <v>13515</v>
      </c>
      <c r="E644" s="1">
        <v>6</v>
      </c>
      <c r="F644" s="1">
        <v>6</v>
      </c>
      <c r="G644" s="1">
        <v>1919</v>
      </c>
      <c r="H644" s="1">
        <v>1824</v>
      </c>
      <c r="I644" s="1">
        <v>7</v>
      </c>
      <c r="J644" s="1">
        <v>2007</v>
      </c>
      <c r="K644" s="1">
        <v>180500</v>
      </c>
    </row>
    <row r="645" spans="1:11" x14ac:dyDescent="0.25">
      <c r="A645" s="5">
        <v>220</v>
      </c>
      <c r="B645" s="6">
        <v>120</v>
      </c>
      <c r="C645" s="6" t="s">
        <v>3</v>
      </c>
      <c r="D645" s="6">
        <v>3010</v>
      </c>
      <c r="E645" s="1">
        <v>7</v>
      </c>
      <c r="F645" s="1">
        <v>5</v>
      </c>
      <c r="G645" s="1">
        <v>2005</v>
      </c>
      <c r="H645" s="1">
        <v>1248</v>
      </c>
      <c r="I645" s="1">
        <v>3</v>
      </c>
      <c r="J645" s="1">
        <v>2006</v>
      </c>
      <c r="K645" s="1">
        <v>167240</v>
      </c>
    </row>
    <row r="646" spans="1:11" x14ac:dyDescent="0.25">
      <c r="A646" s="5">
        <v>283</v>
      </c>
      <c r="B646" s="6">
        <v>120</v>
      </c>
      <c r="C646" s="6" t="s">
        <v>3</v>
      </c>
      <c r="D646" s="6">
        <v>5063</v>
      </c>
      <c r="E646" s="1">
        <v>7</v>
      </c>
      <c r="F646" s="1">
        <v>5</v>
      </c>
      <c r="G646" s="1">
        <v>2007</v>
      </c>
      <c r="H646" s="1">
        <v>1314</v>
      </c>
      <c r="I646" s="1">
        <v>4</v>
      </c>
      <c r="J646" s="1">
        <v>2009</v>
      </c>
      <c r="K646" s="1">
        <v>207500</v>
      </c>
    </row>
    <row r="647" spans="1:11" x14ac:dyDescent="0.25">
      <c r="A647" s="5">
        <v>906</v>
      </c>
      <c r="B647" s="6">
        <v>20</v>
      </c>
      <c r="C647" s="6" t="s">
        <v>3</v>
      </c>
      <c r="D647" s="6">
        <v>9920</v>
      </c>
      <c r="E647" s="1">
        <v>5</v>
      </c>
      <c r="F647" s="1">
        <v>5</v>
      </c>
      <c r="G647" s="1">
        <v>1954</v>
      </c>
      <c r="H647" s="1">
        <v>1063</v>
      </c>
      <c r="I647" s="1">
        <v>2</v>
      </c>
      <c r="J647" s="1">
        <v>2010</v>
      </c>
      <c r="K647" s="1">
        <v>128000</v>
      </c>
    </row>
    <row r="648" spans="1:11" x14ac:dyDescent="0.25">
      <c r="A648" s="5">
        <v>481</v>
      </c>
      <c r="B648" s="6">
        <v>20</v>
      </c>
      <c r="C648" s="6" t="s">
        <v>3</v>
      </c>
      <c r="D648" s="6">
        <v>16033</v>
      </c>
      <c r="E648" s="1">
        <v>9</v>
      </c>
      <c r="F648" s="1">
        <v>5</v>
      </c>
      <c r="G648" s="1">
        <v>2004</v>
      </c>
      <c r="H648" s="1">
        <v>1850</v>
      </c>
      <c r="I648" s="1">
        <v>3</v>
      </c>
      <c r="J648" s="1">
        <v>2006</v>
      </c>
      <c r="K648" s="1">
        <v>326000</v>
      </c>
    </row>
    <row r="649" spans="1:11" x14ac:dyDescent="0.25">
      <c r="A649" s="5">
        <v>1329</v>
      </c>
      <c r="B649" s="6">
        <v>50</v>
      </c>
      <c r="C649" s="6" t="s">
        <v>4</v>
      </c>
      <c r="D649" s="6">
        <v>10440</v>
      </c>
      <c r="E649" s="1">
        <v>6</v>
      </c>
      <c r="F649" s="1">
        <v>7</v>
      </c>
      <c r="G649" s="1">
        <v>1920</v>
      </c>
      <c r="H649" s="1">
        <v>2792</v>
      </c>
      <c r="I649" s="1">
        <v>6</v>
      </c>
      <c r="J649" s="1">
        <v>2008</v>
      </c>
      <c r="K649" s="1">
        <v>256000</v>
      </c>
    </row>
    <row r="650" spans="1:11" x14ac:dyDescent="0.25">
      <c r="A650" s="5">
        <v>1339</v>
      </c>
      <c r="B650" s="6">
        <v>60</v>
      </c>
      <c r="C650" s="6" t="s">
        <v>3</v>
      </c>
      <c r="D650" s="6">
        <v>13450</v>
      </c>
      <c r="E650" s="1">
        <v>7</v>
      </c>
      <c r="F650" s="1">
        <v>5</v>
      </c>
      <c r="G650" s="1">
        <v>2002</v>
      </c>
      <c r="H650" s="1">
        <v>1861</v>
      </c>
      <c r="I650" s="1">
        <v>6</v>
      </c>
      <c r="J650" s="1">
        <v>2006</v>
      </c>
      <c r="K650" s="1">
        <v>200000</v>
      </c>
    </row>
    <row r="651" spans="1:11" x14ac:dyDescent="0.25">
      <c r="A651" s="5">
        <v>107</v>
      </c>
      <c r="B651" s="6">
        <v>30</v>
      </c>
      <c r="C651" s="6" t="s">
        <v>4</v>
      </c>
      <c r="D651" s="6">
        <v>10800</v>
      </c>
      <c r="E651" s="1">
        <v>4</v>
      </c>
      <c r="F651" s="1">
        <v>7</v>
      </c>
      <c r="G651" s="1">
        <v>1885</v>
      </c>
      <c r="H651" s="1">
        <v>1047</v>
      </c>
      <c r="I651" s="1">
        <v>8</v>
      </c>
      <c r="J651" s="1">
        <v>2007</v>
      </c>
      <c r="K651" s="1">
        <v>100000</v>
      </c>
    </row>
    <row r="652" spans="1:11" x14ac:dyDescent="0.25">
      <c r="A652" s="5">
        <v>668</v>
      </c>
      <c r="B652" s="6">
        <v>20</v>
      </c>
      <c r="C652" s="6" t="s">
        <v>3</v>
      </c>
      <c r="D652" s="6">
        <v>8125</v>
      </c>
      <c r="E652" s="1">
        <v>6</v>
      </c>
      <c r="F652" s="1">
        <v>5</v>
      </c>
      <c r="G652" s="1">
        <v>1994</v>
      </c>
      <c r="H652" s="1">
        <v>1679</v>
      </c>
      <c r="I652" s="1">
        <v>10</v>
      </c>
      <c r="J652" s="1">
        <v>2008</v>
      </c>
      <c r="K652" s="1">
        <v>193500</v>
      </c>
    </row>
    <row r="653" spans="1:11" x14ac:dyDescent="0.25">
      <c r="A653" s="5">
        <v>961</v>
      </c>
      <c r="B653" s="6">
        <v>20</v>
      </c>
      <c r="C653" s="6" t="s">
        <v>3</v>
      </c>
      <c r="D653" s="6">
        <v>7207</v>
      </c>
      <c r="E653" s="1">
        <v>5</v>
      </c>
      <c r="F653" s="1">
        <v>7</v>
      </c>
      <c r="G653" s="1">
        <v>1958</v>
      </c>
      <c r="H653" s="1">
        <v>858</v>
      </c>
      <c r="I653" s="1">
        <v>2</v>
      </c>
      <c r="J653" s="1">
        <v>2010</v>
      </c>
      <c r="K653" s="1">
        <v>116500</v>
      </c>
    </row>
    <row r="654" spans="1:11" x14ac:dyDescent="0.25">
      <c r="A654" s="5">
        <v>94</v>
      </c>
      <c r="B654" s="6">
        <v>190</v>
      </c>
      <c r="C654" s="6" t="s">
        <v>7</v>
      </c>
      <c r="D654" s="6">
        <v>7200</v>
      </c>
      <c r="E654" s="1">
        <v>6</v>
      </c>
      <c r="F654" s="1">
        <v>6</v>
      </c>
      <c r="G654" s="1">
        <v>1910</v>
      </c>
      <c r="H654" s="1">
        <v>2291</v>
      </c>
      <c r="I654" s="1">
        <v>11</v>
      </c>
      <c r="J654" s="1">
        <v>2007</v>
      </c>
      <c r="K654" s="1">
        <v>133900</v>
      </c>
    </row>
    <row r="655" spans="1:11" x14ac:dyDescent="0.25">
      <c r="A655" s="5">
        <v>1144</v>
      </c>
      <c r="B655" s="6">
        <v>20</v>
      </c>
      <c r="C655" s="6" t="s">
        <v>3</v>
      </c>
      <c r="D655" s="6">
        <v>9000</v>
      </c>
      <c r="E655" s="1">
        <v>5</v>
      </c>
      <c r="F655" s="1">
        <v>3</v>
      </c>
      <c r="G655" s="1">
        <v>1959</v>
      </c>
      <c r="H655" s="1">
        <v>1006</v>
      </c>
      <c r="I655" s="1">
        <v>7</v>
      </c>
      <c r="J655" s="1">
        <v>2008</v>
      </c>
      <c r="K655" s="1">
        <v>80000</v>
      </c>
    </row>
    <row r="656" spans="1:11" x14ac:dyDescent="0.25">
      <c r="A656" s="5">
        <v>852</v>
      </c>
      <c r="B656" s="6">
        <v>120</v>
      </c>
      <c r="C656" s="6" t="s">
        <v>3</v>
      </c>
      <c r="D656" s="6">
        <v>3196</v>
      </c>
      <c r="E656" s="1">
        <v>8</v>
      </c>
      <c r="F656" s="1">
        <v>5</v>
      </c>
      <c r="G656" s="1">
        <v>2003</v>
      </c>
      <c r="H656" s="1">
        <v>1456</v>
      </c>
      <c r="I656" s="1">
        <v>5</v>
      </c>
      <c r="J656" s="1">
        <v>2006</v>
      </c>
      <c r="K656" s="1">
        <v>215000</v>
      </c>
    </row>
    <row r="657" spans="1:11" x14ac:dyDescent="0.25">
      <c r="A657" s="5">
        <v>1128</v>
      </c>
      <c r="B657" s="6">
        <v>20</v>
      </c>
      <c r="C657" s="6" t="s">
        <v>3</v>
      </c>
      <c r="D657" s="6">
        <v>14572</v>
      </c>
      <c r="E657" s="1">
        <v>7</v>
      </c>
      <c r="F657" s="1">
        <v>5</v>
      </c>
      <c r="G657" s="1">
        <v>2004</v>
      </c>
      <c r="H657" s="1">
        <v>1530</v>
      </c>
      <c r="I657" s="1">
        <v>11</v>
      </c>
      <c r="J657" s="1">
        <v>2007</v>
      </c>
      <c r="K657" s="1">
        <v>259000</v>
      </c>
    </row>
    <row r="658" spans="1:11" x14ac:dyDescent="0.25">
      <c r="A658" s="5">
        <v>168</v>
      </c>
      <c r="B658" s="6">
        <v>60</v>
      </c>
      <c r="C658" s="6" t="s">
        <v>3</v>
      </c>
      <c r="D658" s="6">
        <v>10562</v>
      </c>
      <c r="E658" s="1">
        <v>8</v>
      </c>
      <c r="F658" s="1">
        <v>5</v>
      </c>
      <c r="G658" s="1">
        <v>2007</v>
      </c>
      <c r="H658" s="1">
        <v>2161</v>
      </c>
      <c r="I658" s="1">
        <v>11</v>
      </c>
      <c r="J658" s="1">
        <v>2007</v>
      </c>
      <c r="K658" s="1">
        <v>325624</v>
      </c>
    </row>
    <row r="659" spans="1:11" x14ac:dyDescent="0.25">
      <c r="A659" s="5">
        <v>593</v>
      </c>
      <c r="B659" s="6">
        <v>20</v>
      </c>
      <c r="C659" s="6" t="s">
        <v>3</v>
      </c>
      <c r="D659" s="6">
        <v>6600</v>
      </c>
      <c r="E659" s="1">
        <v>5</v>
      </c>
      <c r="F659" s="1">
        <v>8</v>
      </c>
      <c r="G659" s="1">
        <v>1982</v>
      </c>
      <c r="H659" s="1">
        <v>816</v>
      </c>
      <c r="I659" s="1">
        <v>6</v>
      </c>
      <c r="J659" s="1">
        <v>2008</v>
      </c>
      <c r="K659" s="1">
        <v>138000</v>
      </c>
    </row>
    <row r="660" spans="1:11" x14ac:dyDescent="0.25">
      <c r="A660" s="5">
        <v>845</v>
      </c>
      <c r="B660" s="6">
        <v>50</v>
      </c>
      <c r="C660" s="6" t="s">
        <v>4</v>
      </c>
      <c r="D660" s="6">
        <v>12665</v>
      </c>
      <c r="E660" s="1">
        <v>5</v>
      </c>
      <c r="F660" s="1">
        <v>8</v>
      </c>
      <c r="G660" s="1">
        <v>1915</v>
      </c>
      <c r="H660" s="1">
        <v>1416</v>
      </c>
      <c r="I660" s="1">
        <v>6</v>
      </c>
      <c r="J660" s="1">
        <v>2008</v>
      </c>
      <c r="K660" s="1">
        <v>153900</v>
      </c>
    </row>
    <row r="661" spans="1:11" x14ac:dyDescent="0.25">
      <c r="A661" s="5">
        <v>1433</v>
      </c>
      <c r="B661" s="6">
        <v>30</v>
      </c>
      <c r="C661" s="6" t="s">
        <v>3</v>
      </c>
      <c r="D661" s="6">
        <v>10800</v>
      </c>
      <c r="E661" s="1">
        <v>4</v>
      </c>
      <c r="F661" s="1">
        <v>6</v>
      </c>
      <c r="G661" s="1">
        <v>1927</v>
      </c>
      <c r="H661" s="1">
        <v>968</v>
      </c>
      <c r="I661" s="1">
        <v>8</v>
      </c>
      <c r="J661" s="1">
        <v>2007</v>
      </c>
      <c r="K661" s="1">
        <v>64500</v>
      </c>
    </row>
    <row r="662" spans="1:11" x14ac:dyDescent="0.25">
      <c r="A662" s="5">
        <v>691</v>
      </c>
      <c r="B662" s="6">
        <v>120</v>
      </c>
      <c r="C662" s="6" t="s">
        <v>4</v>
      </c>
      <c r="D662" s="6">
        <v>4426</v>
      </c>
      <c r="E662" s="1">
        <v>6</v>
      </c>
      <c r="F662" s="1">
        <v>5</v>
      </c>
      <c r="G662" s="1">
        <v>2004</v>
      </c>
      <c r="H662" s="1">
        <v>848</v>
      </c>
      <c r="I662" s="1">
        <v>5</v>
      </c>
      <c r="J662" s="1">
        <v>2008</v>
      </c>
      <c r="K662" s="1">
        <v>141000</v>
      </c>
    </row>
    <row r="663" spans="1:11" x14ac:dyDescent="0.25">
      <c r="A663" s="5">
        <v>461</v>
      </c>
      <c r="B663" s="6">
        <v>60</v>
      </c>
      <c r="C663" s="6" t="s">
        <v>5</v>
      </c>
      <c r="D663" s="6">
        <v>8004</v>
      </c>
      <c r="E663" s="1">
        <v>8</v>
      </c>
      <c r="F663" s="1">
        <v>5</v>
      </c>
      <c r="G663" s="1">
        <v>2009</v>
      </c>
      <c r="H663" s="1">
        <v>1935</v>
      </c>
      <c r="I663" s="1">
        <v>12</v>
      </c>
      <c r="J663" s="1">
        <v>2009</v>
      </c>
      <c r="K663" s="1">
        <v>263435</v>
      </c>
    </row>
    <row r="664" spans="1:11" x14ac:dyDescent="0.25">
      <c r="A664" s="5">
        <v>735</v>
      </c>
      <c r="B664" s="6">
        <v>20</v>
      </c>
      <c r="C664" s="6" t="s">
        <v>3</v>
      </c>
      <c r="D664" s="6">
        <v>8978</v>
      </c>
      <c r="E664" s="1">
        <v>5</v>
      </c>
      <c r="F664" s="1">
        <v>5</v>
      </c>
      <c r="G664" s="1">
        <v>1968</v>
      </c>
      <c r="H664" s="1">
        <v>948</v>
      </c>
      <c r="I664" s="1">
        <v>5</v>
      </c>
      <c r="J664" s="1">
        <v>2007</v>
      </c>
      <c r="K664" s="1">
        <v>108000</v>
      </c>
    </row>
    <row r="665" spans="1:11" x14ac:dyDescent="0.25">
      <c r="A665" s="5">
        <v>1383</v>
      </c>
      <c r="B665" s="6">
        <v>70</v>
      </c>
      <c r="C665" s="6" t="s">
        <v>4</v>
      </c>
      <c r="D665" s="6">
        <v>7200</v>
      </c>
      <c r="E665" s="1">
        <v>7</v>
      </c>
      <c r="F665" s="1">
        <v>7</v>
      </c>
      <c r="G665" s="1">
        <v>1920</v>
      </c>
      <c r="H665" s="1">
        <v>1762</v>
      </c>
      <c r="I665" s="1">
        <v>10</v>
      </c>
      <c r="J665" s="1">
        <v>2006</v>
      </c>
      <c r="K665" s="1">
        <v>157000</v>
      </c>
    </row>
    <row r="666" spans="1:11" x14ac:dyDescent="0.25">
      <c r="A666" s="5">
        <v>439</v>
      </c>
      <c r="B666" s="6">
        <v>30</v>
      </c>
      <c r="C666" s="6" t="s">
        <v>3</v>
      </c>
      <c r="D666" s="6">
        <v>4280</v>
      </c>
      <c r="E666" s="1">
        <v>5</v>
      </c>
      <c r="F666" s="1">
        <v>6</v>
      </c>
      <c r="G666" s="1">
        <v>1913</v>
      </c>
      <c r="H666" s="1">
        <v>694</v>
      </c>
      <c r="I666" s="1">
        <v>3</v>
      </c>
      <c r="J666" s="1">
        <v>2007</v>
      </c>
      <c r="K666" s="1">
        <v>90350</v>
      </c>
    </row>
    <row r="667" spans="1:11" x14ac:dyDescent="0.25">
      <c r="A667" s="5">
        <v>1233</v>
      </c>
      <c r="B667" s="6">
        <v>90</v>
      </c>
      <c r="C667" s="6" t="s">
        <v>3</v>
      </c>
      <c r="D667" s="6">
        <v>9842</v>
      </c>
      <c r="E667" s="1">
        <v>4</v>
      </c>
      <c r="F667" s="1">
        <v>5</v>
      </c>
      <c r="G667" s="1">
        <v>1962</v>
      </c>
      <c r="H667" s="1">
        <v>1224</v>
      </c>
      <c r="I667" s="1">
        <v>3</v>
      </c>
      <c r="J667" s="1">
        <v>2007</v>
      </c>
      <c r="K667" s="1">
        <v>101800</v>
      </c>
    </row>
    <row r="668" spans="1:11" x14ac:dyDescent="0.25">
      <c r="A668" s="5">
        <v>422</v>
      </c>
      <c r="B668" s="6">
        <v>20</v>
      </c>
      <c r="C668" s="6" t="s">
        <v>3</v>
      </c>
      <c r="D668" s="6">
        <v>16635</v>
      </c>
      <c r="E668" s="1">
        <v>6</v>
      </c>
      <c r="F668" s="1">
        <v>7</v>
      </c>
      <c r="G668" s="1">
        <v>1977</v>
      </c>
      <c r="H668" s="1">
        <v>1602</v>
      </c>
      <c r="I668" s="1">
        <v>6</v>
      </c>
      <c r="J668" s="1">
        <v>2009</v>
      </c>
      <c r="K668" s="1">
        <v>215000</v>
      </c>
    </row>
    <row r="669" spans="1:11" x14ac:dyDescent="0.25">
      <c r="A669" s="5">
        <v>238</v>
      </c>
      <c r="B669" s="6">
        <v>60</v>
      </c>
      <c r="C669" s="6" t="s">
        <v>3</v>
      </c>
      <c r="D669" s="6">
        <v>9453</v>
      </c>
      <c r="E669" s="1">
        <v>7</v>
      </c>
      <c r="F669" s="1">
        <v>7</v>
      </c>
      <c r="G669" s="1">
        <v>1993</v>
      </c>
      <c r="H669" s="1">
        <v>1744</v>
      </c>
      <c r="I669" s="1">
        <v>2</v>
      </c>
      <c r="J669" s="1">
        <v>2010</v>
      </c>
      <c r="K669" s="1">
        <v>194500</v>
      </c>
    </row>
    <row r="670" spans="1:11" x14ac:dyDescent="0.25">
      <c r="A670" s="5">
        <v>1211</v>
      </c>
      <c r="B670" s="6">
        <v>60</v>
      </c>
      <c r="C670" s="6" t="s">
        <v>3</v>
      </c>
      <c r="D670" s="6">
        <v>11218</v>
      </c>
      <c r="E670" s="1">
        <v>6</v>
      </c>
      <c r="F670" s="1">
        <v>5</v>
      </c>
      <c r="G670" s="1">
        <v>1992</v>
      </c>
      <c r="H670" s="1">
        <v>1845</v>
      </c>
      <c r="I670" s="1">
        <v>5</v>
      </c>
      <c r="J670" s="1">
        <v>2010</v>
      </c>
      <c r="K670" s="1">
        <v>189000</v>
      </c>
    </row>
    <row r="671" spans="1:11" x14ac:dyDescent="0.25">
      <c r="A671" s="5">
        <v>914</v>
      </c>
      <c r="B671" s="6">
        <v>90</v>
      </c>
      <c r="C671" s="6" t="s">
        <v>6</v>
      </c>
      <c r="D671" s="6">
        <v>6270</v>
      </c>
      <c r="E671" s="1">
        <v>5</v>
      </c>
      <c r="F671" s="1">
        <v>6</v>
      </c>
      <c r="G671" s="1">
        <v>1949</v>
      </c>
      <c r="H671" s="1">
        <v>2002</v>
      </c>
      <c r="I671" s="1">
        <v>8</v>
      </c>
      <c r="J671" s="1">
        <v>2007</v>
      </c>
      <c r="K671" s="1">
        <v>145000</v>
      </c>
    </row>
    <row r="672" spans="1:11" x14ac:dyDescent="0.25">
      <c r="A672" s="5">
        <v>426</v>
      </c>
      <c r="B672" s="6">
        <v>60</v>
      </c>
      <c r="C672" s="6" t="s">
        <v>4</v>
      </c>
      <c r="D672" s="6">
        <v>3378</v>
      </c>
      <c r="E672" s="1">
        <v>7</v>
      </c>
      <c r="F672" s="1">
        <v>8</v>
      </c>
      <c r="G672" s="1">
        <v>1946</v>
      </c>
      <c r="H672" s="1">
        <v>1389</v>
      </c>
      <c r="I672" s="1">
        <v>9</v>
      </c>
      <c r="J672" s="1">
        <v>2009</v>
      </c>
      <c r="K672" s="1">
        <v>135000</v>
      </c>
    </row>
    <row r="673" spans="1:11" x14ac:dyDescent="0.25">
      <c r="A673" s="5">
        <v>704</v>
      </c>
      <c r="B673" s="6">
        <v>190</v>
      </c>
      <c r="C673" s="6" t="s">
        <v>4</v>
      </c>
      <c r="D673" s="6">
        <v>7630</v>
      </c>
      <c r="E673" s="1">
        <v>5</v>
      </c>
      <c r="F673" s="1">
        <v>9</v>
      </c>
      <c r="G673" s="1">
        <v>1900</v>
      </c>
      <c r="H673" s="1">
        <v>1812</v>
      </c>
      <c r="I673" s="1">
        <v>5</v>
      </c>
      <c r="J673" s="1">
        <v>2010</v>
      </c>
      <c r="K673" s="1">
        <v>140000</v>
      </c>
    </row>
    <row r="674" spans="1:11" x14ac:dyDescent="0.25">
      <c r="A674" s="5">
        <v>1033</v>
      </c>
      <c r="B674" s="6">
        <v>60</v>
      </c>
      <c r="C674" s="6" t="s">
        <v>3</v>
      </c>
      <c r="D674" s="6">
        <v>14541</v>
      </c>
      <c r="E674" s="1">
        <v>8</v>
      </c>
      <c r="F674" s="1">
        <v>7</v>
      </c>
      <c r="G674" s="1">
        <v>1993</v>
      </c>
      <c r="H674" s="1">
        <v>2520</v>
      </c>
      <c r="I674" s="1">
        <v>11</v>
      </c>
      <c r="J674" s="1">
        <v>2006</v>
      </c>
      <c r="K674" s="1">
        <v>310000</v>
      </c>
    </row>
    <row r="675" spans="1:11" x14ac:dyDescent="0.25">
      <c r="A675" s="5">
        <v>1236</v>
      </c>
      <c r="B675" s="6">
        <v>70</v>
      </c>
      <c r="C675" s="6" t="s">
        <v>3</v>
      </c>
      <c r="D675" s="6">
        <v>13132</v>
      </c>
      <c r="E675" s="1">
        <v>5</v>
      </c>
      <c r="F675" s="1">
        <v>5</v>
      </c>
      <c r="G675" s="1">
        <v>1914</v>
      </c>
      <c r="H675" s="1">
        <v>1784</v>
      </c>
      <c r="I675" s="1">
        <v>7</v>
      </c>
      <c r="J675" s="1">
        <v>2006</v>
      </c>
      <c r="K675" s="1">
        <v>138887</v>
      </c>
    </row>
    <row r="676" spans="1:11" x14ac:dyDescent="0.25">
      <c r="A676" s="5">
        <v>1136</v>
      </c>
      <c r="B676" s="6">
        <v>30</v>
      </c>
      <c r="C676" s="6" t="s">
        <v>4</v>
      </c>
      <c r="D676" s="6">
        <v>6180</v>
      </c>
      <c r="E676" s="1">
        <v>6</v>
      </c>
      <c r="F676" s="1">
        <v>5</v>
      </c>
      <c r="G676" s="1">
        <v>1926</v>
      </c>
      <c r="H676" s="1">
        <v>986</v>
      </c>
      <c r="I676" s="1">
        <v>5</v>
      </c>
      <c r="J676" s="1">
        <v>2007</v>
      </c>
      <c r="K676" s="1">
        <v>102000</v>
      </c>
    </row>
    <row r="677" spans="1:11" x14ac:dyDescent="0.25">
      <c r="A677" s="5">
        <v>967</v>
      </c>
      <c r="B677" s="6">
        <v>50</v>
      </c>
      <c r="C677" s="6" t="s">
        <v>3</v>
      </c>
      <c r="D677" s="6">
        <v>9600</v>
      </c>
      <c r="E677" s="1">
        <v>5</v>
      </c>
      <c r="F677" s="1">
        <v>7</v>
      </c>
      <c r="G677" s="1">
        <v>1940</v>
      </c>
      <c r="H677" s="1">
        <v>1308</v>
      </c>
      <c r="I677" s="1">
        <v>6</v>
      </c>
      <c r="J677" s="1">
        <v>2009</v>
      </c>
      <c r="K677" s="1">
        <v>160000</v>
      </c>
    </row>
    <row r="678" spans="1:11" x14ac:dyDescent="0.25">
      <c r="A678" s="5">
        <v>769</v>
      </c>
      <c r="B678" s="6">
        <v>20</v>
      </c>
      <c r="C678" s="6" t="s">
        <v>3</v>
      </c>
      <c r="D678" s="6">
        <v>9100</v>
      </c>
      <c r="E678" s="1">
        <v>7</v>
      </c>
      <c r="F678" s="1">
        <v>5</v>
      </c>
      <c r="G678" s="1">
        <v>2004</v>
      </c>
      <c r="H678" s="1">
        <v>1836</v>
      </c>
      <c r="I678" s="1">
        <v>10</v>
      </c>
      <c r="J678" s="1">
        <v>2006</v>
      </c>
      <c r="K678" s="1">
        <v>216837</v>
      </c>
    </row>
    <row r="679" spans="1:11" x14ac:dyDescent="0.25">
      <c r="A679" s="5">
        <v>1377</v>
      </c>
      <c r="B679" s="6">
        <v>30</v>
      </c>
      <c r="C679" s="6" t="s">
        <v>3</v>
      </c>
      <c r="D679" s="6">
        <v>6292</v>
      </c>
      <c r="E679" s="1">
        <v>6</v>
      </c>
      <c r="F679" s="1">
        <v>5</v>
      </c>
      <c r="G679" s="1">
        <v>1930</v>
      </c>
      <c r="H679" s="1">
        <v>790</v>
      </c>
      <c r="I679" s="1">
        <v>4</v>
      </c>
      <c r="J679" s="1">
        <v>2008</v>
      </c>
      <c r="K679" s="1">
        <v>91000</v>
      </c>
    </row>
    <row r="680" spans="1:11" x14ac:dyDescent="0.25">
      <c r="A680" s="5">
        <v>1252</v>
      </c>
      <c r="B680" s="6">
        <v>120</v>
      </c>
      <c r="C680" s="6" t="s">
        <v>3</v>
      </c>
      <c r="D680" s="6">
        <v>3136</v>
      </c>
      <c r="E680" s="1">
        <v>7</v>
      </c>
      <c r="F680" s="1">
        <v>5</v>
      </c>
      <c r="G680" s="1">
        <v>2003</v>
      </c>
      <c r="H680" s="1">
        <v>1405</v>
      </c>
      <c r="I680" s="1">
        <v>3</v>
      </c>
      <c r="J680" s="1">
        <v>2006</v>
      </c>
      <c r="K680" s="1">
        <v>171750</v>
      </c>
    </row>
    <row r="681" spans="1:11" x14ac:dyDescent="0.25">
      <c r="A681" s="5">
        <v>1181</v>
      </c>
      <c r="B681" s="6">
        <v>60</v>
      </c>
      <c r="C681" s="6" t="s">
        <v>3</v>
      </c>
      <c r="D681" s="6">
        <v>11170</v>
      </c>
      <c r="E681" s="1">
        <v>7</v>
      </c>
      <c r="F681" s="1">
        <v>5</v>
      </c>
      <c r="G681" s="1">
        <v>1990</v>
      </c>
      <c r="H681" s="1">
        <v>2514</v>
      </c>
      <c r="I681" s="1">
        <v>4</v>
      </c>
      <c r="J681" s="1">
        <v>2006</v>
      </c>
      <c r="K681" s="1">
        <v>250000</v>
      </c>
    </row>
    <row r="682" spans="1:11" x14ac:dyDescent="0.25">
      <c r="A682" s="5">
        <v>699</v>
      </c>
      <c r="B682" s="6">
        <v>20</v>
      </c>
      <c r="C682" s="6" t="s">
        <v>3</v>
      </c>
      <c r="D682" s="6">
        <v>8450</v>
      </c>
      <c r="E682" s="1">
        <v>5</v>
      </c>
      <c r="F682" s="1">
        <v>8</v>
      </c>
      <c r="G682" s="1">
        <v>1965</v>
      </c>
      <c r="H682" s="1">
        <v>894</v>
      </c>
      <c r="I682" s="1">
        <v>4</v>
      </c>
      <c r="J682" s="1">
        <v>2010</v>
      </c>
      <c r="K682" s="1">
        <v>138500</v>
      </c>
    </row>
    <row r="683" spans="1:11" x14ac:dyDescent="0.25">
      <c r="A683" s="5">
        <v>1408</v>
      </c>
      <c r="B683" s="6">
        <v>20</v>
      </c>
      <c r="C683" s="6" t="s">
        <v>3</v>
      </c>
      <c r="D683" s="6">
        <v>8780</v>
      </c>
      <c r="E683" s="1">
        <v>5</v>
      </c>
      <c r="F683" s="1">
        <v>5</v>
      </c>
      <c r="G683" s="1">
        <v>1985</v>
      </c>
      <c r="H683" s="1">
        <v>833</v>
      </c>
      <c r="I683" s="1">
        <v>3</v>
      </c>
      <c r="J683" s="1">
        <v>2009</v>
      </c>
      <c r="K683" s="1">
        <v>112000</v>
      </c>
    </row>
    <row r="684" spans="1:11" x14ac:dyDescent="0.25">
      <c r="A684" s="5">
        <v>60</v>
      </c>
      <c r="B684" s="6">
        <v>20</v>
      </c>
      <c r="C684" s="6" t="s">
        <v>3</v>
      </c>
      <c r="D684" s="6">
        <v>7200</v>
      </c>
      <c r="E684" s="1">
        <v>5</v>
      </c>
      <c r="F684" s="1">
        <v>7</v>
      </c>
      <c r="G684" s="1">
        <v>1972</v>
      </c>
      <c r="H684" s="1">
        <v>780</v>
      </c>
      <c r="I684" s="1">
        <v>1</v>
      </c>
      <c r="J684" s="1">
        <v>2008</v>
      </c>
      <c r="K684" s="1">
        <v>124900</v>
      </c>
    </row>
    <row r="685" spans="1:11" x14ac:dyDescent="0.25">
      <c r="A685" s="5">
        <v>1428</v>
      </c>
      <c r="B685" s="6">
        <v>50</v>
      </c>
      <c r="C685" s="6" t="s">
        <v>3</v>
      </c>
      <c r="D685" s="6">
        <v>10930</v>
      </c>
      <c r="E685" s="1">
        <v>5</v>
      </c>
      <c r="F685" s="1">
        <v>6</v>
      </c>
      <c r="G685" s="1">
        <v>1945</v>
      </c>
      <c r="H685" s="1">
        <v>1558</v>
      </c>
      <c r="I685" s="1">
        <v>4</v>
      </c>
      <c r="J685" s="1">
        <v>2008</v>
      </c>
      <c r="K685" s="1">
        <v>140000</v>
      </c>
    </row>
    <row r="686" spans="1:11" x14ac:dyDescent="0.25">
      <c r="A686" s="5">
        <v>1083</v>
      </c>
      <c r="B686" s="6">
        <v>20</v>
      </c>
      <c r="C686" s="6" t="s">
        <v>3</v>
      </c>
      <c r="D686" s="6">
        <v>8749</v>
      </c>
      <c r="E686" s="1">
        <v>7</v>
      </c>
      <c r="F686" s="1">
        <v>5</v>
      </c>
      <c r="G686" s="1">
        <v>2002</v>
      </c>
      <c r="H686" s="1">
        <v>1459</v>
      </c>
      <c r="I686" s="1">
        <v>9</v>
      </c>
      <c r="J686" s="1">
        <v>2007</v>
      </c>
      <c r="K686" s="1">
        <v>192000</v>
      </c>
    </row>
    <row r="687" spans="1:11" x14ac:dyDescent="0.25">
      <c r="A687" s="5">
        <v>128</v>
      </c>
      <c r="B687" s="6">
        <v>45</v>
      </c>
      <c r="C687" s="6" t="s">
        <v>4</v>
      </c>
      <c r="D687" s="6">
        <v>4388</v>
      </c>
      <c r="E687" s="1">
        <v>5</v>
      </c>
      <c r="F687" s="1">
        <v>7</v>
      </c>
      <c r="G687" s="1">
        <v>1930</v>
      </c>
      <c r="H687" s="1">
        <v>840</v>
      </c>
      <c r="I687" s="1">
        <v>6</v>
      </c>
      <c r="J687" s="1">
        <v>2007</v>
      </c>
      <c r="K687" s="1">
        <v>87000</v>
      </c>
    </row>
    <row r="688" spans="1:11" x14ac:dyDescent="0.25">
      <c r="A688" s="5">
        <v>1034</v>
      </c>
      <c r="B688" s="6">
        <v>20</v>
      </c>
      <c r="C688" s="6" t="s">
        <v>3</v>
      </c>
      <c r="D688" s="6">
        <v>8125</v>
      </c>
      <c r="E688" s="1">
        <v>7</v>
      </c>
      <c r="F688" s="1">
        <v>5</v>
      </c>
      <c r="G688" s="1">
        <v>2002</v>
      </c>
      <c r="H688" s="1">
        <v>1654</v>
      </c>
      <c r="I688" s="1">
        <v>2</v>
      </c>
      <c r="J688" s="1">
        <v>2006</v>
      </c>
      <c r="K688" s="1">
        <v>230000</v>
      </c>
    </row>
    <row r="689" spans="1:11" x14ac:dyDescent="0.25">
      <c r="A689" s="5">
        <v>1350</v>
      </c>
      <c r="B689" s="6">
        <v>70</v>
      </c>
      <c r="C689" s="6" t="s">
        <v>4</v>
      </c>
      <c r="D689" s="6">
        <v>5250</v>
      </c>
      <c r="E689" s="1">
        <v>8</v>
      </c>
      <c r="F689" s="1">
        <v>5</v>
      </c>
      <c r="G689" s="1">
        <v>1872</v>
      </c>
      <c r="H689" s="1">
        <v>2358</v>
      </c>
      <c r="I689" s="1">
        <v>12</v>
      </c>
      <c r="J689" s="1">
        <v>2008</v>
      </c>
      <c r="K689" s="1">
        <v>122000</v>
      </c>
    </row>
    <row r="690" spans="1:11" x14ac:dyDescent="0.25">
      <c r="A690" s="5">
        <v>596</v>
      </c>
      <c r="B690" s="6">
        <v>20</v>
      </c>
      <c r="C690" s="6" t="s">
        <v>3</v>
      </c>
      <c r="D690" s="6">
        <v>11302</v>
      </c>
      <c r="E690" s="1">
        <v>8</v>
      </c>
      <c r="F690" s="1">
        <v>5</v>
      </c>
      <c r="G690" s="1">
        <v>2005</v>
      </c>
      <c r="H690" s="1">
        <v>1826</v>
      </c>
      <c r="I690" s="1">
        <v>8</v>
      </c>
      <c r="J690" s="1">
        <v>2006</v>
      </c>
      <c r="K690" s="1">
        <v>319000</v>
      </c>
    </row>
    <row r="691" spans="1:11" x14ac:dyDescent="0.25">
      <c r="A691" s="5">
        <v>1057</v>
      </c>
      <c r="B691" s="6">
        <v>120</v>
      </c>
      <c r="C691" s="6" t="s">
        <v>3</v>
      </c>
      <c r="D691" s="6">
        <v>7052</v>
      </c>
      <c r="E691" s="1">
        <v>7</v>
      </c>
      <c r="F691" s="1">
        <v>5</v>
      </c>
      <c r="G691" s="1">
        <v>2005</v>
      </c>
      <c r="H691" s="1">
        <v>1364</v>
      </c>
      <c r="I691" s="1">
        <v>6</v>
      </c>
      <c r="J691" s="1">
        <v>2006</v>
      </c>
      <c r="K691" s="1">
        <v>185850</v>
      </c>
    </row>
    <row r="692" spans="1:11" x14ac:dyDescent="0.25">
      <c r="A692" s="5">
        <v>1055</v>
      </c>
      <c r="B692" s="6">
        <v>60</v>
      </c>
      <c r="C692" s="6" t="s">
        <v>3</v>
      </c>
      <c r="D692" s="6">
        <v>11367</v>
      </c>
      <c r="E692" s="1">
        <v>8</v>
      </c>
      <c r="F692" s="1">
        <v>5</v>
      </c>
      <c r="G692" s="1">
        <v>2002</v>
      </c>
      <c r="H692" s="1">
        <v>1989</v>
      </c>
      <c r="I692" s="1">
        <v>11</v>
      </c>
      <c r="J692" s="1">
        <v>2006</v>
      </c>
      <c r="K692" s="1">
        <v>255000</v>
      </c>
    </row>
    <row r="693" spans="1:11" x14ac:dyDescent="0.25">
      <c r="A693" s="5">
        <v>680</v>
      </c>
      <c r="B693" s="6">
        <v>20</v>
      </c>
      <c r="C693" s="6" t="s">
        <v>3</v>
      </c>
      <c r="D693" s="6">
        <v>9945</v>
      </c>
      <c r="E693" s="1">
        <v>5</v>
      </c>
      <c r="F693" s="1">
        <v>5</v>
      </c>
      <c r="G693" s="1">
        <v>1961</v>
      </c>
      <c r="H693" s="1">
        <v>988</v>
      </c>
      <c r="I693" s="1">
        <v>10</v>
      </c>
      <c r="J693" s="1">
        <v>2007</v>
      </c>
      <c r="K693" s="1">
        <v>128500</v>
      </c>
    </row>
    <row r="694" spans="1:11" x14ac:dyDescent="0.25">
      <c r="A694" s="5">
        <v>84</v>
      </c>
      <c r="B694" s="6">
        <v>20</v>
      </c>
      <c r="C694" s="6" t="s">
        <v>3</v>
      </c>
      <c r="D694" s="6">
        <v>8892</v>
      </c>
      <c r="E694" s="1">
        <v>5</v>
      </c>
      <c r="F694" s="1">
        <v>5</v>
      </c>
      <c r="G694" s="1">
        <v>1960</v>
      </c>
      <c r="H694" s="1">
        <v>1065</v>
      </c>
      <c r="I694" s="1">
        <v>7</v>
      </c>
      <c r="J694" s="1">
        <v>2007</v>
      </c>
      <c r="K694" s="1">
        <v>126500</v>
      </c>
    </row>
    <row r="695" spans="1:11" x14ac:dyDescent="0.25">
      <c r="A695" s="5">
        <v>536</v>
      </c>
      <c r="B695" s="6">
        <v>190</v>
      </c>
      <c r="C695" s="6" t="s">
        <v>3</v>
      </c>
      <c r="D695" s="6">
        <v>7000</v>
      </c>
      <c r="E695" s="1">
        <v>5</v>
      </c>
      <c r="F695" s="1">
        <v>7</v>
      </c>
      <c r="G695" s="1">
        <v>1910</v>
      </c>
      <c r="H695" s="1">
        <v>1347</v>
      </c>
      <c r="I695" s="1">
        <v>1</v>
      </c>
      <c r="J695" s="1">
        <v>2008</v>
      </c>
      <c r="K695" s="1">
        <v>107500</v>
      </c>
    </row>
    <row r="696" spans="1:11" x14ac:dyDescent="0.25">
      <c r="A696" s="5">
        <v>702</v>
      </c>
      <c r="B696" s="6">
        <v>20</v>
      </c>
      <c r="C696" s="6" t="s">
        <v>3</v>
      </c>
      <c r="D696" s="6">
        <v>9600</v>
      </c>
      <c r="E696" s="1">
        <v>7</v>
      </c>
      <c r="F696" s="1">
        <v>5</v>
      </c>
      <c r="G696" s="1">
        <v>1969</v>
      </c>
      <c r="H696" s="1">
        <v>1164</v>
      </c>
      <c r="I696" s="1">
        <v>7</v>
      </c>
      <c r="J696" s="1">
        <v>2006</v>
      </c>
      <c r="K696" s="1">
        <v>140000</v>
      </c>
    </row>
    <row r="697" spans="1:11" x14ac:dyDescent="0.25">
      <c r="A697" s="5">
        <v>1097</v>
      </c>
      <c r="B697" s="6">
        <v>70</v>
      </c>
      <c r="C697" s="6" t="s">
        <v>4</v>
      </c>
      <c r="D697" s="6">
        <v>6882</v>
      </c>
      <c r="E697" s="1">
        <v>6</v>
      </c>
      <c r="F697" s="1">
        <v>7</v>
      </c>
      <c r="G697" s="1">
        <v>1914</v>
      </c>
      <c r="H697" s="1">
        <v>1355</v>
      </c>
      <c r="I697" s="1">
        <v>3</v>
      </c>
      <c r="J697" s="1">
        <v>2007</v>
      </c>
      <c r="K697" s="1">
        <v>127000</v>
      </c>
    </row>
    <row r="698" spans="1:11" x14ac:dyDescent="0.25">
      <c r="A698" s="5">
        <v>393</v>
      </c>
      <c r="B698" s="6">
        <v>20</v>
      </c>
      <c r="C698" s="6" t="s">
        <v>3</v>
      </c>
      <c r="D698" s="6">
        <v>8339</v>
      </c>
      <c r="E698" s="1">
        <v>5</v>
      </c>
      <c r="F698" s="1">
        <v>7</v>
      </c>
      <c r="G698" s="1">
        <v>1959</v>
      </c>
      <c r="H698" s="1">
        <v>882</v>
      </c>
      <c r="I698" s="1">
        <v>7</v>
      </c>
      <c r="J698" s="1">
        <v>2007</v>
      </c>
      <c r="K698" s="1">
        <v>106500</v>
      </c>
    </row>
    <row r="699" spans="1:11" x14ac:dyDescent="0.25">
      <c r="A699" s="5">
        <v>224</v>
      </c>
      <c r="B699" s="6">
        <v>20</v>
      </c>
      <c r="C699" s="6" t="s">
        <v>3</v>
      </c>
      <c r="D699" s="6">
        <v>10500</v>
      </c>
      <c r="E699" s="1">
        <v>4</v>
      </c>
      <c r="F699" s="1">
        <v>6</v>
      </c>
      <c r="G699" s="1">
        <v>1971</v>
      </c>
      <c r="H699" s="1">
        <v>864</v>
      </c>
      <c r="I699" s="1">
        <v>3</v>
      </c>
      <c r="J699" s="1">
        <v>2009</v>
      </c>
      <c r="K699" s="1">
        <v>97000</v>
      </c>
    </row>
    <row r="700" spans="1:11" x14ac:dyDescent="0.25">
      <c r="A700" s="5">
        <v>729</v>
      </c>
      <c r="B700" s="6">
        <v>90</v>
      </c>
      <c r="C700" s="6" t="s">
        <v>3</v>
      </c>
      <c r="D700" s="6">
        <v>11475</v>
      </c>
      <c r="E700" s="1">
        <v>5</v>
      </c>
      <c r="F700" s="1">
        <v>5</v>
      </c>
      <c r="G700" s="1">
        <v>1958</v>
      </c>
      <c r="H700" s="1">
        <v>1776</v>
      </c>
      <c r="I700" s="1">
        <v>7</v>
      </c>
      <c r="J700" s="1">
        <v>2009</v>
      </c>
      <c r="K700" s="1">
        <v>110000</v>
      </c>
    </row>
    <row r="701" spans="1:11" x14ac:dyDescent="0.25">
      <c r="A701" s="5">
        <v>592</v>
      </c>
      <c r="B701" s="6">
        <v>60</v>
      </c>
      <c r="C701" s="6" t="s">
        <v>3</v>
      </c>
      <c r="D701" s="6">
        <v>13478</v>
      </c>
      <c r="E701" s="1">
        <v>10</v>
      </c>
      <c r="F701" s="1">
        <v>5</v>
      </c>
      <c r="G701" s="1">
        <v>2008</v>
      </c>
      <c r="H701" s="1">
        <v>2296</v>
      </c>
      <c r="I701" s="1">
        <v>6</v>
      </c>
      <c r="J701" s="1">
        <v>2009</v>
      </c>
      <c r="K701" s="1">
        <v>451950</v>
      </c>
    </row>
    <row r="702" spans="1:11" x14ac:dyDescent="0.25">
      <c r="A702" s="5">
        <v>1278</v>
      </c>
      <c r="B702" s="6">
        <v>80</v>
      </c>
      <c r="C702" s="6" t="s">
        <v>3</v>
      </c>
      <c r="D702" s="6">
        <v>17871</v>
      </c>
      <c r="E702" s="1">
        <v>6</v>
      </c>
      <c r="F702" s="1">
        <v>5</v>
      </c>
      <c r="G702" s="1">
        <v>1967</v>
      </c>
      <c r="H702" s="1">
        <v>1724</v>
      </c>
      <c r="I702" s="1">
        <v>6</v>
      </c>
      <c r="J702" s="1">
        <v>2009</v>
      </c>
      <c r="K702" s="1">
        <v>197900</v>
      </c>
    </row>
    <row r="703" spans="1:11" x14ac:dyDescent="0.25">
      <c r="A703" s="5">
        <v>167</v>
      </c>
      <c r="B703" s="6">
        <v>20</v>
      </c>
      <c r="C703" s="6" t="s">
        <v>3</v>
      </c>
      <c r="D703" s="6">
        <v>10708</v>
      </c>
      <c r="E703" s="1">
        <v>5</v>
      </c>
      <c r="F703" s="1">
        <v>5</v>
      </c>
      <c r="G703" s="1">
        <v>1955</v>
      </c>
      <c r="H703" s="1">
        <v>1867</v>
      </c>
      <c r="I703" s="1">
        <v>11</v>
      </c>
      <c r="J703" s="1">
        <v>2009</v>
      </c>
      <c r="K703" s="1">
        <v>190000</v>
      </c>
    </row>
    <row r="704" spans="1:11" x14ac:dyDescent="0.25">
      <c r="A704" s="5">
        <v>81</v>
      </c>
      <c r="B704" s="6">
        <v>60</v>
      </c>
      <c r="C704" s="6" t="s">
        <v>3</v>
      </c>
      <c r="D704" s="6">
        <v>13000</v>
      </c>
      <c r="E704" s="1">
        <v>6</v>
      </c>
      <c r="F704" s="1">
        <v>6</v>
      </c>
      <c r="G704" s="1">
        <v>1968</v>
      </c>
      <c r="H704" s="1">
        <v>2142</v>
      </c>
      <c r="I704" s="1">
        <v>6</v>
      </c>
      <c r="J704" s="1">
        <v>2009</v>
      </c>
      <c r="K704" s="1">
        <v>193500</v>
      </c>
    </row>
    <row r="705" spans="1:11" x14ac:dyDescent="0.25">
      <c r="A705" s="5">
        <v>164</v>
      </c>
      <c r="B705" s="6">
        <v>45</v>
      </c>
      <c r="C705" s="6" t="s">
        <v>3</v>
      </c>
      <c r="D705" s="6">
        <v>5500</v>
      </c>
      <c r="E705" s="1">
        <v>4</v>
      </c>
      <c r="F705" s="1">
        <v>6</v>
      </c>
      <c r="G705" s="1">
        <v>1956</v>
      </c>
      <c r="H705" s="1">
        <v>882</v>
      </c>
      <c r="I705" s="1">
        <v>4</v>
      </c>
      <c r="J705" s="1">
        <v>2007</v>
      </c>
      <c r="K705" s="1">
        <v>103200</v>
      </c>
    </row>
    <row r="706" spans="1:11" x14ac:dyDescent="0.25">
      <c r="A706" s="5">
        <v>24</v>
      </c>
      <c r="B706" s="6">
        <v>120</v>
      </c>
      <c r="C706" s="6" t="s">
        <v>4</v>
      </c>
      <c r="D706" s="6">
        <v>4224</v>
      </c>
      <c r="E706" s="1">
        <v>5</v>
      </c>
      <c r="F706" s="1">
        <v>7</v>
      </c>
      <c r="G706" s="1">
        <v>1976</v>
      </c>
      <c r="H706" s="1">
        <v>1060</v>
      </c>
      <c r="I706" s="1">
        <v>6</v>
      </c>
      <c r="J706" s="1">
        <v>2007</v>
      </c>
      <c r="K706" s="1">
        <v>129900</v>
      </c>
    </row>
    <row r="707" spans="1:11" x14ac:dyDescent="0.25">
      <c r="A707" s="5">
        <v>1019</v>
      </c>
      <c r="B707" s="6">
        <v>80</v>
      </c>
      <c r="C707" s="6" t="s">
        <v>3</v>
      </c>
      <c r="D707" s="6">
        <v>10784</v>
      </c>
      <c r="E707" s="1">
        <v>7</v>
      </c>
      <c r="F707" s="1">
        <v>5</v>
      </c>
      <c r="G707" s="1">
        <v>1991</v>
      </c>
      <c r="H707" s="1">
        <v>1472</v>
      </c>
      <c r="I707" s="1">
        <v>5</v>
      </c>
      <c r="J707" s="1">
        <v>2007</v>
      </c>
      <c r="K707" s="1">
        <v>160000</v>
      </c>
    </row>
    <row r="708" spans="1:11" x14ac:dyDescent="0.25">
      <c r="A708" s="5">
        <v>865</v>
      </c>
      <c r="B708" s="6">
        <v>20</v>
      </c>
      <c r="C708" s="6" t="s">
        <v>5</v>
      </c>
      <c r="D708" s="6">
        <v>8640</v>
      </c>
      <c r="E708" s="1">
        <v>7</v>
      </c>
      <c r="F708" s="1">
        <v>5</v>
      </c>
      <c r="G708" s="1">
        <v>2007</v>
      </c>
      <c r="H708" s="1">
        <v>1372</v>
      </c>
      <c r="I708" s="1">
        <v>5</v>
      </c>
      <c r="J708" s="1">
        <v>2008</v>
      </c>
      <c r="K708" s="1">
        <v>250580</v>
      </c>
    </row>
    <row r="709" spans="1:11" x14ac:dyDescent="0.25">
      <c r="A709" s="5">
        <v>1425</v>
      </c>
      <c r="B709" s="6">
        <v>20</v>
      </c>
      <c r="C709" s="6" t="s">
        <v>3</v>
      </c>
      <c r="D709" s="6">
        <v>9503</v>
      </c>
      <c r="E709" s="1">
        <v>5</v>
      </c>
      <c r="F709" s="1">
        <v>5</v>
      </c>
      <c r="G709" s="1">
        <v>1958</v>
      </c>
      <c r="H709" s="1">
        <v>1344</v>
      </c>
      <c r="I709" s="1">
        <v>6</v>
      </c>
      <c r="J709" s="1">
        <v>2007</v>
      </c>
      <c r="K709" s="1">
        <v>144000</v>
      </c>
    </row>
    <row r="710" spans="1:11" x14ac:dyDescent="0.25">
      <c r="A710" s="5">
        <v>1451</v>
      </c>
      <c r="B710" s="6">
        <v>90</v>
      </c>
      <c r="C710" s="6" t="s">
        <v>3</v>
      </c>
      <c r="D710" s="6">
        <v>9000</v>
      </c>
      <c r="E710" s="1">
        <v>5</v>
      </c>
      <c r="F710" s="1">
        <v>5</v>
      </c>
      <c r="G710" s="1">
        <v>1974</v>
      </c>
      <c r="H710" s="1">
        <v>1792</v>
      </c>
      <c r="I710" s="1">
        <v>9</v>
      </c>
      <c r="J710" s="1">
        <v>2009</v>
      </c>
      <c r="K710" s="1">
        <v>136000</v>
      </c>
    </row>
    <row r="711" spans="1:11" x14ac:dyDescent="0.25">
      <c r="A711" s="5">
        <v>1198</v>
      </c>
      <c r="B711" s="1">
        <v>75</v>
      </c>
      <c r="C711" s="6" t="s">
        <v>4</v>
      </c>
      <c r="D711" s="6">
        <v>8850</v>
      </c>
      <c r="E711" s="1">
        <v>7</v>
      </c>
      <c r="F711" s="1">
        <v>6</v>
      </c>
      <c r="G711" s="1">
        <v>1916</v>
      </c>
      <c r="H711" s="1">
        <v>1690</v>
      </c>
      <c r="I711" s="1">
        <v>7</v>
      </c>
      <c r="J711" s="1">
        <v>2006</v>
      </c>
      <c r="K711" s="1">
        <v>144000</v>
      </c>
    </row>
    <row r="712" spans="1:11" x14ac:dyDescent="0.25">
      <c r="A712" s="5">
        <v>500</v>
      </c>
      <c r="B712" s="6">
        <v>20</v>
      </c>
      <c r="C712" s="6" t="s">
        <v>3</v>
      </c>
      <c r="D712" s="6">
        <v>7535</v>
      </c>
      <c r="E712" s="1">
        <v>5</v>
      </c>
      <c r="F712" s="1">
        <v>7</v>
      </c>
      <c r="G712" s="1">
        <v>1958</v>
      </c>
      <c r="H712" s="1">
        <v>912</v>
      </c>
      <c r="I712" s="1">
        <v>6</v>
      </c>
      <c r="J712" s="1">
        <v>2007</v>
      </c>
      <c r="K712" s="1">
        <v>120000</v>
      </c>
    </row>
    <row r="713" spans="1:11" x14ac:dyDescent="0.25">
      <c r="A713" s="5">
        <v>471</v>
      </c>
      <c r="B713" s="6">
        <v>120</v>
      </c>
      <c r="C713" s="6" t="s">
        <v>3</v>
      </c>
      <c r="D713" s="6">
        <v>6820</v>
      </c>
      <c r="E713" s="1">
        <v>8</v>
      </c>
      <c r="F713" s="1">
        <v>5</v>
      </c>
      <c r="G713" s="1">
        <v>1985</v>
      </c>
      <c r="H713" s="1">
        <v>1502</v>
      </c>
      <c r="I713" s="1">
        <v>6</v>
      </c>
      <c r="J713" s="1">
        <v>2010</v>
      </c>
      <c r="K713" s="1">
        <v>212000</v>
      </c>
    </row>
    <row r="714" spans="1:11" x14ac:dyDescent="0.25">
      <c r="A714" s="5">
        <v>1221</v>
      </c>
      <c r="B714" s="6">
        <v>20</v>
      </c>
      <c r="C714" s="6" t="s">
        <v>3</v>
      </c>
      <c r="D714" s="6">
        <v>7800</v>
      </c>
      <c r="E714" s="1">
        <v>5</v>
      </c>
      <c r="F714" s="1">
        <v>5</v>
      </c>
      <c r="G714" s="1">
        <v>1964</v>
      </c>
      <c r="H714" s="1">
        <v>912</v>
      </c>
      <c r="I714" s="1">
        <v>11</v>
      </c>
      <c r="J714" s="1">
        <v>2006</v>
      </c>
      <c r="K714" s="1">
        <v>115000</v>
      </c>
    </row>
    <row r="715" spans="1:11" x14ac:dyDescent="0.25">
      <c r="A715" s="5">
        <v>158</v>
      </c>
      <c r="B715" s="6">
        <v>60</v>
      </c>
      <c r="C715" s="6" t="s">
        <v>3</v>
      </c>
      <c r="D715" s="6">
        <v>12003</v>
      </c>
      <c r="E715" s="1">
        <v>8</v>
      </c>
      <c r="F715" s="1">
        <v>5</v>
      </c>
      <c r="G715" s="1">
        <v>2009</v>
      </c>
      <c r="H715" s="1">
        <v>1968</v>
      </c>
      <c r="I715" s="1">
        <v>5</v>
      </c>
      <c r="J715" s="1">
        <v>2010</v>
      </c>
      <c r="K715" s="1">
        <v>269500</v>
      </c>
    </row>
    <row r="716" spans="1:11" x14ac:dyDescent="0.25">
      <c r="A716" s="5">
        <v>123</v>
      </c>
      <c r="B716" s="6">
        <v>20</v>
      </c>
      <c r="C716" s="6" t="s">
        <v>3</v>
      </c>
      <c r="D716" s="6">
        <v>9464</v>
      </c>
      <c r="E716" s="1">
        <v>6</v>
      </c>
      <c r="F716" s="1">
        <v>7</v>
      </c>
      <c r="G716" s="1">
        <v>1958</v>
      </c>
      <c r="H716" s="1">
        <v>1080</v>
      </c>
      <c r="I716" s="1">
        <v>6</v>
      </c>
      <c r="J716" s="1">
        <v>2008</v>
      </c>
      <c r="K716" s="1">
        <v>136000</v>
      </c>
    </row>
    <row r="717" spans="1:11" x14ac:dyDescent="0.25">
      <c r="A717" s="5">
        <v>1025</v>
      </c>
      <c r="B717" s="6">
        <v>20</v>
      </c>
      <c r="C717" s="6" t="s">
        <v>3</v>
      </c>
      <c r="D717" s="6">
        <v>15498</v>
      </c>
      <c r="E717" s="1">
        <v>8</v>
      </c>
      <c r="F717" s="1">
        <v>6</v>
      </c>
      <c r="G717" s="1">
        <v>1976</v>
      </c>
      <c r="H717" s="1">
        <v>2898</v>
      </c>
      <c r="I717" s="1">
        <v>5</v>
      </c>
      <c r="J717" s="1">
        <v>2008</v>
      </c>
      <c r="K717" s="1">
        <v>287000</v>
      </c>
    </row>
    <row r="718" spans="1:11" x14ac:dyDescent="0.25">
      <c r="A718" s="5">
        <v>1249</v>
      </c>
      <c r="B718" s="6">
        <v>75</v>
      </c>
      <c r="C718" s="6" t="s">
        <v>4</v>
      </c>
      <c r="D718" s="6">
        <v>9600</v>
      </c>
      <c r="E718" s="1">
        <v>6</v>
      </c>
      <c r="F718" s="1">
        <v>5</v>
      </c>
      <c r="G718" s="1">
        <v>1917</v>
      </c>
      <c r="H718" s="1">
        <v>2058</v>
      </c>
      <c r="I718" s="1">
        <v>4</v>
      </c>
      <c r="J718" s="1">
        <v>2008</v>
      </c>
      <c r="K718" s="1">
        <v>129500</v>
      </c>
    </row>
    <row r="719" spans="1:11" x14ac:dyDescent="0.25">
      <c r="A719" s="5">
        <v>942</v>
      </c>
      <c r="B719" s="6">
        <v>60</v>
      </c>
      <c r="C719" s="6" t="s">
        <v>3</v>
      </c>
      <c r="D719" s="6">
        <v>8755</v>
      </c>
      <c r="E719" s="1">
        <v>7</v>
      </c>
      <c r="F719" s="1">
        <v>5</v>
      </c>
      <c r="G719" s="1">
        <v>1999</v>
      </c>
      <c r="H719" s="1">
        <v>2060</v>
      </c>
      <c r="I719" s="1">
        <v>6</v>
      </c>
      <c r="J719" s="1">
        <v>2009</v>
      </c>
      <c r="K719" s="1">
        <v>214000</v>
      </c>
    </row>
    <row r="720" spans="1:11" x14ac:dyDescent="0.25">
      <c r="A720" s="5">
        <v>377</v>
      </c>
      <c r="B720" s="6">
        <v>85</v>
      </c>
      <c r="C720" s="6" t="s">
        <v>3</v>
      </c>
      <c r="D720" s="6">
        <v>8846</v>
      </c>
      <c r="E720" s="1">
        <v>5</v>
      </c>
      <c r="F720" s="1">
        <v>5</v>
      </c>
      <c r="G720" s="1">
        <v>1996</v>
      </c>
      <c r="H720" s="1">
        <v>914</v>
      </c>
      <c r="I720" s="1">
        <v>7</v>
      </c>
      <c r="J720" s="1">
        <v>2006</v>
      </c>
      <c r="K720" s="1">
        <v>148000</v>
      </c>
    </row>
    <row r="721" spans="1:11" x14ac:dyDescent="0.25">
      <c r="A721" s="5">
        <v>1044</v>
      </c>
      <c r="B721" s="6">
        <v>60</v>
      </c>
      <c r="C721" s="6" t="s">
        <v>3</v>
      </c>
      <c r="D721" s="6">
        <v>11839</v>
      </c>
      <c r="E721" s="1">
        <v>7</v>
      </c>
      <c r="F721" s="1">
        <v>5</v>
      </c>
      <c r="G721" s="1">
        <v>1990</v>
      </c>
      <c r="H721" s="1">
        <v>2329</v>
      </c>
      <c r="I721" s="1">
        <v>5</v>
      </c>
      <c r="J721" s="1">
        <v>2008</v>
      </c>
      <c r="K721" s="1">
        <v>262280</v>
      </c>
    </row>
    <row r="722" spans="1:11" x14ac:dyDescent="0.25">
      <c r="A722" s="5">
        <v>1024</v>
      </c>
      <c r="B722" s="6">
        <v>120</v>
      </c>
      <c r="C722" s="6" t="s">
        <v>3</v>
      </c>
      <c r="D722" s="6">
        <v>3182</v>
      </c>
      <c r="E722" s="1">
        <v>7</v>
      </c>
      <c r="F722" s="1">
        <v>5</v>
      </c>
      <c r="G722" s="1">
        <v>2005</v>
      </c>
      <c r="H722" s="1">
        <v>1504</v>
      </c>
      <c r="I722" s="1">
        <v>5</v>
      </c>
      <c r="J722" s="1">
        <v>2008</v>
      </c>
      <c r="K722" s="1">
        <v>191000</v>
      </c>
    </row>
    <row r="723" spans="1:11" x14ac:dyDescent="0.25">
      <c r="A723" s="5">
        <v>1258</v>
      </c>
      <c r="B723" s="6">
        <v>30</v>
      </c>
      <c r="C723" s="6" t="s">
        <v>3</v>
      </c>
      <c r="D723" s="6">
        <v>4060</v>
      </c>
      <c r="E723" s="1">
        <v>5</v>
      </c>
      <c r="F723" s="1">
        <v>8</v>
      </c>
      <c r="G723" s="1">
        <v>1922</v>
      </c>
      <c r="H723" s="1">
        <v>864</v>
      </c>
      <c r="I723" s="1">
        <v>7</v>
      </c>
      <c r="J723" s="1">
        <v>2009</v>
      </c>
      <c r="K723" s="1">
        <v>99900</v>
      </c>
    </row>
    <row r="724" spans="1:11" x14ac:dyDescent="0.25">
      <c r="A724" s="5">
        <v>1244</v>
      </c>
      <c r="B724" s="6">
        <v>20</v>
      </c>
      <c r="C724" s="6" t="s">
        <v>3</v>
      </c>
      <c r="D724" s="6">
        <v>13891</v>
      </c>
      <c r="E724" s="1">
        <v>10</v>
      </c>
      <c r="F724" s="1">
        <v>5</v>
      </c>
      <c r="G724" s="1">
        <v>2006</v>
      </c>
      <c r="H724" s="1">
        <v>2076</v>
      </c>
      <c r="I724" s="1">
        <v>9</v>
      </c>
      <c r="J724" s="1">
        <v>2006</v>
      </c>
      <c r="K724" s="1">
        <v>465000</v>
      </c>
    </row>
    <row r="725" spans="1:11" x14ac:dyDescent="0.25">
      <c r="A725" s="5">
        <v>13</v>
      </c>
      <c r="B725" s="6">
        <v>20</v>
      </c>
      <c r="C725" s="6" t="s">
        <v>3</v>
      </c>
      <c r="D725" s="6">
        <v>12968</v>
      </c>
      <c r="E725" s="1">
        <v>5</v>
      </c>
      <c r="F725" s="1">
        <v>6</v>
      </c>
      <c r="G725" s="1">
        <v>1962</v>
      </c>
      <c r="H725" s="1">
        <v>912</v>
      </c>
      <c r="I725" s="1">
        <v>9</v>
      </c>
      <c r="J725" s="1">
        <v>2008</v>
      </c>
      <c r="K725" s="1">
        <v>144000</v>
      </c>
    </row>
    <row r="726" spans="1:11" x14ac:dyDescent="0.25">
      <c r="A726" s="5">
        <v>1304</v>
      </c>
      <c r="B726" s="6">
        <v>20</v>
      </c>
      <c r="C726" s="6" t="s">
        <v>3</v>
      </c>
      <c r="D726" s="6">
        <v>8688</v>
      </c>
      <c r="E726" s="1">
        <v>7</v>
      </c>
      <c r="F726" s="1">
        <v>5</v>
      </c>
      <c r="G726" s="1">
        <v>2005</v>
      </c>
      <c r="H726" s="1">
        <v>1616</v>
      </c>
      <c r="I726" s="1">
        <v>4</v>
      </c>
      <c r="J726" s="1">
        <v>2006</v>
      </c>
      <c r="K726" s="1">
        <v>232000</v>
      </c>
    </row>
    <row r="727" spans="1:11" x14ac:dyDescent="0.25">
      <c r="A727" s="5">
        <v>1266</v>
      </c>
      <c r="B727" s="6">
        <v>160</v>
      </c>
      <c r="C727" s="6" t="s">
        <v>5</v>
      </c>
      <c r="D727" s="6">
        <v>3735</v>
      </c>
      <c r="E727" s="1">
        <v>7</v>
      </c>
      <c r="F727" s="1">
        <v>5</v>
      </c>
      <c r="G727" s="1">
        <v>1999</v>
      </c>
      <c r="H727" s="1">
        <v>1452</v>
      </c>
      <c r="I727" s="1">
        <v>3</v>
      </c>
      <c r="J727" s="1">
        <v>2006</v>
      </c>
      <c r="K727" s="1">
        <v>183900</v>
      </c>
    </row>
    <row r="728" spans="1:11" x14ac:dyDescent="0.25">
      <c r="A728" s="5">
        <v>563</v>
      </c>
      <c r="B728" s="6">
        <v>30</v>
      </c>
      <c r="C728" s="6" t="s">
        <v>3</v>
      </c>
      <c r="D728" s="6">
        <v>13907</v>
      </c>
      <c r="E728" s="1">
        <v>5</v>
      </c>
      <c r="F728" s="1">
        <v>6</v>
      </c>
      <c r="G728" s="1">
        <v>1940</v>
      </c>
      <c r="H728" s="1">
        <v>996</v>
      </c>
      <c r="I728" s="1">
        <v>7</v>
      </c>
      <c r="J728" s="1">
        <v>2008</v>
      </c>
      <c r="K728" s="1">
        <v>108000</v>
      </c>
    </row>
    <row r="729" spans="1:11" x14ac:dyDescent="0.25">
      <c r="A729" s="5">
        <v>633</v>
      </c>
      <c r="B729" s="6">
        <v>20</v>
      </c>
      <c r="C729" s="6" t="s">
        <v>3</v>
      </c>
      <c r="D729" s="6">
        <v>11900</v>
      </c>
      <c r="E729" s="1">
        <v>7</v>
      </c>
      <c r="F729" s="1">
        <v>5</v>
      </c>
      <c r="G729" s="1">
        <v>1977</v>
      </c>
      <c r="H729" s="1">
        <v>1411</v>
      </c>
      <c r="I729" s="1">
        <v>4</v>
      </c>
      <c r="J729" s="1">
        <v>2009</v>
      </c>
      <c r="K729" s="1">
        <v>82500</v>
      </c>
    </row>
    <row r="730" spans="1:11" x14ac:dyDescent="0.25">
      <c r="A730" s="5">
        <v>552</v>
      </c>
      <c r="B730" s="6">
        <v>20</v>
      </c>
      <c r="C730" s="6" t="s">
        <v>4</v>
      </c>
      <c r="D730" s="6">
        <v>6000</v>
      </c>
      <c r="E730" s="1">
        <v>5</v>
      </c>
      <c r="F730" s="1">
        <v>6</v>
      </c>
      <c r="G730" s="1">
        <v>1957</v>
      </c>
      <c r="H730" s="1">
        <v>928</v>
      </c>
      <c r="I730" s="1">
        <v>6</v>
      </c>
      <c r="J730" s="1">
        <v>2008</v>
      </c>
      <c r="K730" s="1">
        <v>112500</v>
      </c>
    </row>
    <row r="731" spans="1:11" x14ac:dyDescent="0.25">
      <c r="A731" s="5">
        <v>1193</v>
      </c>
      <c r="B731" s="6">
        <v>50</v>
      </c>
      <c r="C731" s="6" t="s">
        <v>4</v>
      </c>
      <c r="D731" s="6">
        <v>9600</v>
      </c>
      <c r="E731" s="1">
        <v>5</v>
      </c>
      <c r="F731" s="1">
        <v>8</v>
      </c>
      <c r="G731" s="1">
        <v>1925</v>
      </c>
      <c r="H731" s="1">
        <v>1472</v>
      </c>
      <c r="I731" s="1">
        <v>7</v>
      </c>
      <c r="J731" s="1">
        <v>2007</v>
      </c>
      <c r="K731" s="1">
        <v>125000</v>
      </c>
    </row>
    <row r="732" spans="1:11" x14ac:dyDescent="0.25">
      <c r="A732"/>
      <c r="B732"/>
      <c r="C732"/>
      <c r="D732">
        <f t="shared" ref="D732:J732" si="6">CORREL(D2:D731,$K$2:$K$731)</f>
        <v>0.25152366900283574</v>
      </c>
      <c r="E732">
        <f t="shared" si="6"/>
        <v>0.7933109794095683</v>
      </c>
      <c r="F732">
        <f t="shared" si="6"/>
        <v>-9.7273560828996561E-2</v>
      </c>
      <c r="G732">
        <f t="shared" si="6"/>
        <v>0.55388303060620769</v>
      </c>
      <c r="H732">
        <f t="shared" si="6"/>
        <v>0.65057570502696294</v>
      </c>
      <c r="I732">
        <f t="shared" si="6"/>
        <v>8.5382481241499206E-2</v>
      </c>
      <c r="J732">
        <f t="shared" si="6"/>
        <v>5.3416588427418104E-3</v>
      </c>
    </row>
    <row r="733" spans="1:11" x14ac:dyDescent="0.25">
      <c r="A733"/>
      <c r="B733"/>
      <c r="C733"/>
      <c r="D733"/>
    </row>
    <row r="734" spans="1:11" x14ac:dyDescent="0.25">
      <c r="A734"/>
      <c r="B734"/>
      <c r="C734"/>
      <c r="D734"/>
    </row>
    <row r="735" spans="1:11" x14ac:dyDescent="0.25">
      <c r="A735"/>
      <c r="B735"/>
      <c r="C735"/>
      <c r="D735"/>
    </row>
    <row r="736" spans="1:11" x14ac:dyDescent="0.25">
      <c r="A736"/>
      <c r="B736"/>
      <c r="C736"/>
      <c r="D736"/>
    </row>
    <row r="737" spans="1:4" x14ac:dyDescent="0.25">
      <c r="A737"/>
      <c r="B737"/>
      <c r="C737"/>
      <c r="D737"/>
    </row>
    <row r="738" spans="1:4" x14ac:dyDescent="0.25">
      <c r="A738"/>
      <c r="B738"/>
      <c r="C738"/>
      <c r="D738"/>
    </row>
    <row r="739" spans="1:4" x14ac:dyDescent="0.25">
      <c r="A739"/>
      <c r="B739"/>
      <c r="C739"/>
      <c r="D739"/>
    </row>
    <row r="740" spans="1:4" x14ac:dyDescent="0.25">
      <c r="A740"/>
      <c r="B740"/>
      <c r="C740"/>
      <c r="D740"/>
    </row>
    <row r="741" spans="1:4" x14ac:dyDescent="0.25">
      <c r="A741"/>
      <c r="B741"/>
      <c r="C741"/>
      <c r="D741"/>
    </row>
    <row r="742" spans="1:4" x14ac:dyDescent="0.25">
      <c r="A742"/>
      <c r="B742"/>
      <c r="C742"/>
      <c r="D742"/>
    </row>
    <row r="743" spans="1:4" x14ac:dyDescent="0.25">
      <c r="A743"/>
      <c r="B743"/>
      <c r="C743"/>
      <c r="D743"/>
    </row>
    <row r="744" spans="1:4" x14ac:dyDescent="0.25">
      <c r="A744"/>
      <c r="B744"/>
      <c r="C744"/>
      <c r="D744"/>
    </row>
    <row r="745" spans="1:4" x14ac:dyDescent="0.25">
      <c r="A745"/>
      <c r="B745"/>
      <c r="C745"/>
      <c r="D745"/>
    </row>
    <row r="746" spans="1:4" x14ac:dyDescent="0.25">
      <c r="A746"/>
      <c r="B746"/>
      <c r="C746"/>
      <c r="D746"/>
    </row>
    <row r="747" spans="1:4" x14ac:dyDescent="0.25">
      <c r="A747"/>
      <c r="B747"/>
      <c r="C747"/>
      <c r="D747"/>
    </row>
    <row r="748" spans="1:4" x14ac:dyDescent="0.25">
      <c r="A748"/>
      <c r="B748"/>
      <c r="C748"/>
      <c r="D748"/>
    </row>
    <row r="749" spans="1:4" x14ac:dyDescent="0.25">
      <c r="A749"/>
      <c r="B749"/>
      <c r="C749"/>
      <c r="D749"/>
    </row>
    <row r="750" spans="1:4" x14ac:dyDescent="0.25">
      <c r="A750"/>
      <c r="B750"/>
      <c r="C750"/>
      <c r="D750"/>
    </row>
    <row r="751" spans="1:4" x14ac:dyDescent="0.25">
      <c r="A751"/>
      <c r="B751"/>
      <c r="C751"/>
      <c r="D751"/>
    </row>
    <row r="752" spans="1:4" x14ac:dyDescent="0.25">
      <c r="A752"/>
      <c r="B752"/>
      <c r="C752"/>
      <c r="D752"/>
    </row>
    <row r="753" spans="1:4" x14ac:dyDescent="0.25">
      <c r="A753"/>
      <c r="B753"/>
      <c r="C753"/>
      <c r="D753"/>
    </row>
    <row r="754" spans="1:4" x14ac:dyDescent="0.25">
      <c r="A754"/>
      <c r="B754"/>
      <c r="C754"/>
      <c r="D754"/>
    </row>
    <row r="755" spans="1:4" x14ac:dyDescent="0.25">
      <c r="A755"/>
      <c r="B755"/>
      <c r="C755"/>
      <c r="D755"/>
    </row>
    <row r="756" spans="1:4" x14ac:dyDescent="0.25">
      <c r="A756"/>
      <c r="B756"/>
      <c r="C756"/>
      <c r="D756"/>
    </row>
    <row r="757" spans="1:4" x14ac:dyDescent="0.25">
      <c r="A757"/>
      <c r="B757"/>
      <c r="C757"/>
      <c r="D757"/>
    </row>
    <row r="758" spans="1:4" x14ac:dyDescent="0.25">
      <c r="A758"/>
      <c r="B758"/>
      <c r="C758"/>
      <c r="D758"/>
    </row>
    <row r="759" spans="1:4" x14ac:dyDescent="0.25">
      <c r="A759"/>
      <c r="B759"/>
      <c r="C759"/>
      <c r="D759"/>
    </row>
    <row r="760" spans="1:4" x14ac:dyDescent="0.25">
      <c r="A760"/>
      <c r="B760"/>
      <c r="C760"/>
      <c r="D760"/>
    </row>
    <row r="761" spans="1:4" x14ac:dyDescent="0.25">
      <c r="A761"/>
      <c r="B761"/>
      <c r="C761"/>
      <c r="D761"/>
    </row>
    <row r="762" spans="1:4" x14ac:dyDescent="0.25">
      <c r="A762"/>
      <c r="B762"/>
      <c r="C762"/>
      <c r="D762"/>
    </row>
    <row r="763" spans="1:4" x14ac:dyDescent="0.25">
      <c r="A763"/>
      <c r="B763"/>
      <c r="C763"/>
      <c r="D763"/>
    </row>
    <row r="764" spans="1:4" x14ac:dyDescent="0.25">
      <c r="A764"/>
      <c r="B764"/>
      <c r="C764"/>
      <c r="D764"/>
    </row>
    <row r="765" spans="1:4" x14ac:dyDescent="0.25">
      <c r="A765"/>
      <c r="B765"/>
      <c r="C765"/>
      <c r="D765"/>
    </row>
    <row r="766" spans="1:4" x14ac:dyDescent="0.25">
      <c r="A766"/>
      <c r="B766"/>
      <c r="C766"/>
      <c r="D766"/>
    </row>
    <row r="767" spans="1:4" x14ac:dyDescent="0.25">
      <c r="A767"/>
      <c r="B767"/>
      <c r="C767"/>
      <c r="D767"/>
    </row>
    <row r="768" spans="1:4" x14ac:dyDescent="0.25">
      <c r="A768"/>
      <c r="B768"/>
      <c r="C768"/>
      <c r="D768"/>
    </row>
    <row r="769" spans="1:4" x14ac:dyDescent="0.25">
      <c r="A769"/>
      <c r="B769"/>
      <c r="C769"/>
      <c r="D769"/>
    </row>
    <row r="770" spans="1:4" x14ac:dyDescent="0.25">
      <c r="A770"/>
      <c r="B770"/>
      <c r="C770"/>
      <c r="D770"/>
    </row>
    <row r="771" spans="1:4" x14ac:dyDescent="0.25">
      <c r="A771"/>
      <c r="B771"/>
      <c r="C771"/>
      <c r="D771"/>
    </row>
    <row r="772" spans="1:4" x14ac:dyDescent="0.25">
      <c r="A772"/>
      <c r="B772"/>
      <c r="C772"/>
      <c r="D772"/>
    </row>
    <row r="773" spans="1:4" x14ac:dyDescent="0.25">
      <c r="A773"/>
      <c r="B773"/>
      <c r="C773"/>
      <c r="D773"/>
    </row>
    <row r="774" spans="1:4" x14ac:dyDescent="0.25">
      <c r="A774"/>
      <c r="B774"/>
      <c r="C774"/>
      <c r="D774"/>
    </row>
    <row r="775" spans="1:4" x14ac:dyDescent="0.25">
      <c r="A775"/>
      <c r="B775"/>
      <c r="C775"/>
      <c r="D775"/>
    </row>
    <row r="776" spans="1:4" x14ac:dyDescent="0.25">
      <c r="A776"/>
      <c r="B776"/>
      <c r="C776"/>
      <c r="D776"/>
    </row>
    <row r="777" spans="1:4" x14ac:dyDescent="0.25">
      <c r="A777"/>
      <c r="B777"/>
      <c r="C777"/>
      <c r="D777"/>
    </row>
    <row r="778" spans="1:4" x14ac:dyDescent="0.25">
      <c r="A778"/>
      <c r="B778"/>
      <c r="C778"/>
      <c r="D778"/>
    </row>
    <row r="779" spans="1:4" x14ac:dyDescent="0.25">
      <c r="A779"/>
      <c r="B779"/>
      <c r="C779"/>
      <c r="D779"/>
    </row>
    <row r="780" spans="1:4" x14ac:dyDescent="0.25">
      <c r="A780"/>
      <c r="B780"/>
      <c r="C780"/>
      <c r="D780"/>
    </row>
    <row r="781" spans="1:4" x14ac:dyDescent="0.25">
      <c r="A781"/>
      <c r="B781"/>
      <c r="C781"/>
      <c r="D781"/>
    </row>
    <row r="782" spans="1:4" x14ac:dyDescent="0.25">
      <c r="A782"/>
      <c r="B782"/>
      <c r="C782"/>
      <c r="D782"/>
    </row>
    <row r="783" spans="1:4" x14ac:dyDescent="0.25">
      <c r="A783"/>
      <c r="B783"/>
      <c r="C783"/>
      <c r="D783"/>
    </row>
    <row r="784" spans="1:4" x14ac:dyDescent="0.25">
      <c r="A784"/>
      <c r="B784"/>
      <c r="C784"/>
      <c r="D784"/>
    </row>
    <row r="785" spans="1:4" x14ac:dyDescent="0.25">
      <c r="A785"/>
      <c r="B785"/>
      <c r="C785"/>
      <c r="D785"/>
    </row>
    <row r="786" spans="1:4" x14ac:dyDescent="0.25">
      <c r="A786"/>
      <c r="B786"/>
      <c r="C786"/>
      <c r="D786"/>
    </row>
    <row r="787" spans="1:4" x14ac:dyDescent="0.25">
      <c r="A787"/>
      <c r="B787"/>
      <c r="C787"/>
      <c r="D787"/>
    </row>
    <row r="788" spans="1:4" x14ac:dyDescent="0.25">
      <c r="A788"/>
      <c r="B788"/>
      <c r="C788"/>
      <c r="D788"/>
    </row>
    <row r="789" spans="1:4" x14ac:dyDescent="0.25">
      <c r="A789"/>
      <c r="B789"/>
      <c r="C789"/>
      <c r="D789"/>
    </row>
    <row r="790" spans="1:4" x14ac:dyDescent="0.25">
      <c r="A790"/>
      <c r="B790"/>
      <c r="C790"/>
      <c r="D790"/>
    </row>
    <row r="791" spans="1:4" x14ac:dyDescent="0.25">
      <c r="A791"/>
      <c r="B791"/>
      <c r="C791"/>
      <c r="D791"/>
    </row>
    <row r="792" spans="1:4" x14ac:dyDescent="0.25">
      <c r="A792"/>
      <c r="B792"/>
      <c r="C792"/>
      <c r="D792"/>
    </row>
    <row r="793" spans="1:4" x14ac:dyDescent="0.25">
      <c r="A793"/>
      <c r="B793"/>
      <c r="C793"/>
      <c r="D793"/>
    </row>
    <row r="794" spans="1:4" x14ac:dyDescent="0.25">
      <c r="A794"/>
      <c r="B794"/>
      <c r="C794"/>
      <c r="D794"/>
    </row>
    <row r="795" spans="1:4" x14ac:dyDescent="0.25">
      <c r="A795"/>
      <c r="B795"/>
      <c r="C795"/>
      <c r="D795"/>
    </row>
    <row r="796" spans="1:4" x14ac:dyDescent="0.25">
      <c r="A796"/>
      <c r="B796"/>
      <c r="C796"/>
      <c r="D796"/>
    </row>
    <row r="797" spans="1:4" x14ac:dyDescent="0.25">
      <c r="A797"/>
      <c r="B797"/>
      <c r="C797"/>
      <c r="D797"/>
    </row>
    <row r="798" spans="1:4" x14ac:dyDescent="0.25">
      <c r="A798"/>
      <c r="B798"/>
      <c r="C798"/>
      <c r="D798"/>
    </row>
    <row r="799" spans="1:4" x14ac:dyDescent="0.25">
      <c r="A799"/>
      <c r="B799"/>
      <c r="C799"/>
      <c r="D799"/>
    </row>
    <row r="800" spans="1:4" x14ac:dyDescent="0.25">
      <c r="A800"/>
      <c r="B800"/>
      <c r="C800"/>
      <c r="D800"/>
    </row>
    <row r="801" spans="1:4" x14ac:dyDescent="0.25">
      <c r="A801"/>
      <c r="B801"/>
      <c r="C801"/>
      <c r="D801"/>
    </row>
    <row r="802" spans="1:4" x14ac:dyDescent="0.25">
      <c r="A802"/>
      <c r="B802"/>
      <c r="C802"/>
      <c r="D802"/>
    </row>
    <row r="803" spans="1:4" x14ac:dyDescent="0.25">
      <c r="A803"/>
      <c r="B803"/>
      <c r="C803"/>
      <c r="D803"/>
    </row>
    <row r="804" spans="1:4" x14ac:dyDescent="0.25">
      <c r="A804"/>
      <c r="B804"/>
      <c r="C804"/>
      <c r="D804"/>
    </row>
    <row r="805" spans="1:4" x14ac:dyDescent="0.25">
      <c r="A805"/>
      <c r="B805"/>
      <c r="C805"/>
      <c r="D805"/>
    </row>
    <row r="806" spans="1:4" x14ac:dyDescent="0.25">
      <c r="A806"/>
      <c r="B806"/>
      <c r="C806"/>
      <c r="D806"/>
    </row>
    <row r="807" spans="1:4" x14ac:dyDescent="0.25">
      <c r="A807"/>
      <c r="B807"/>
      <c r="C807"/>
      <c r="D807"/>
    </row>
    <row r="808" spans="1:4" x14ac:dyDescent="0.25">
      <c r="A808"/>
      <c r="B808"/>
      <c r="C808"/>
      <c r="D808"/>
    </row>
    <row r="809" spans="1:4" x14ac:dyDescent="0.25">
      <c r="A809"/>
      <c r="B809"/>
      <c r="C809"/>
      <c r="D809"/>
    </row>
    <row r="810" spans="1:4" x14ac:dyDescent="0.25">
      <c r="A810"/>
      <c r="B810"/>
      <c r="C810"/>
      <c r="D810"/>
    </row>
    <row r="811" spans="1:4" x14ac:dyDescent="0.25">
      <c r="A811"/>
      <c r="B811"/>
      <c r="C811"/>
      <c r="D811"/>
    </row>
    <row r="812" spans="1:4" x14ac:dyDescent="0.25">
      <c r="A812"/>
      <c r="B812"/>
      <c r="C812"/>
      <c r="D812"/>
    </row>
    <row r="813" spans="1:4" x14ac:dyDescent="0.25">
      <c r="A813"/>
      <c r="B813"/>
      <c r="C813"/>
      <c r="D813"/>
    </row>
    <row r="814" spans="1:4" x14ac:dyDescent="0.25">
      <c r="A814"/>
      <c r="B814"/>
      <c r="C814"/>
      <c r="D814"/>
    </row>
    <row r="815" spans="1:4" x14ac:dyDescent="0.25">
      <c r="A815"/>
      <c r="B815"/>
      <c r="C815"/>
      <c r="D815"/>
    </row>
    <row r="816" spans="1:4" x14ac:dyDescent="0.25">
      <c r="A816"/>
      <c r="B816"/>
      <c r="C816"/>
      <c r="D816"/>
    </row>
    <row r="817" spans="1:4" x14ac:dyDescent="0.25">
      <c r="A817"/>
      <c r="B817"/>
      <c r="C817"/>
      <c r="D817"/>
    </row>
    <row r="818" spans="1:4" x14ac:dyDescent="0.25">
      <c r="A818"/>
      <c r="B818"/>
      <c r="C818"/>
      <c r="D818"/>
    </row>
    <row r="819" spans="1:4" x14ac:dyDescent="0.25">
      <c r="A819"/>
      <c r="B819"/>
      <c r="C819"/>
      <c r="D819"/>
    </row>
    <row r="820" spans="1:4" x14ac:dyDescent="0.25">
      <c r="A820"/>
      <c r="B820"/>
      <c r="C820"/>
      <c r="D820"/>
    </row>
    <row r="821" spans="1:4" x14ac:dyDescent="0.25">
      <c r="A821"/>
      <c r="B821"/>
      <c r="C821"/>
      <c r="D821"/>
    </row>
    <row r="822" spans="1:4" x14ac:dyDescent="0.25">
      <c r="A822"/>
      <c r="B822"/>
      <c r="C822"/>
      <c r="D822"/>
    </row>
    <row r="823" spans="1:4" x14ac:dyDescent="0.25">
      <c r="A823"/>
      <c r="B823"/>
      <c r="C823"/>
      <c r="D823"/>
    </row>
    <row r="824" spans="1:4" x14ac:dyDescent="0.25">
      <c r="A824"/>
      <c r="B824"/>
      <c r="C824"/>
      <c r="D824"/>
    </row>
    <row r="825" spans="1:4" x14ac:dyDescent="0.25">
      <c r="A825"/>
      <c r="B825"/>
      <c r="C825"/>
      <c r="D825"/>
    </row>
    <row r="826" spans="1:4" x14ac:dyDescent="0.25">
      <c r="A826"/>
      <c r="B826"/>
      <c r="C826"/>
      <c r="D826"/>
    </row>
    <row r="827" spans="1:4" x14ac:dyDescent="0.25">
      <c r="A827"/>
      <c r="B827"/>
      <c r="C827"/>
      <c r="D827"/>
    </row>
    <row r="828" spans="1:4" x14ac:dyDescent="0.25">
      <c r="A828"/>
      <c r="B828"/>
      <c r="C828"/>
      <c r="D828"/>
    </row>
    <row r="829" spans="1:4" x14ac:dyDescent="0.25">
      <c r="A829"/>
      <c r="B829"/>
      <c r="C829"/>
      <c r="D829"/>
    </row>
    <row r="830" spans="1:4" x14ac:dyDescent="0.25">
      <c r="A830"/>
      <c r="B830"/>
      <c r="C830"/>
      <c r="D830"/>
    </row>
    <row r="831" spans="1:4" x14ac:dyDescent="0.25">
      <c r="A831"/>
      <c r="B831"/>
      <c r="C831"/>
      <c r="D831"/>
    </row>
    <row r="832" spans="1:4" x14ac:dyDescent="0.25">
      <c r="A832"/>
      <c r="B832"/>
      <c r="C832"/>
      <c r="D832"/>
    </row>
    <row r="833" spans="1:4" x14ac:dyDescent="0.25">
      <c r="A833"/>
      <c r="B833"/>
      <c r="C833"/>
      <c r="D833"/>
    </row>
    <row r="834" spans="1:4" x14ac:dyDescent="0.25">
      <c r="A834"/>
      <c r="B834"/>
      <c r="C834"/>
      <c r="D834"/>
    </row>
    <row r="835" spans="1:4" x14ac:dyDescent="0.25">
      <c r="A835"/>
      <c r="B835"/>
      <c r="C835"/>
      <c r="D835"/>
    </row>
    <row r="836" spans="1:4" x14ac:dyDescent="0.25">
      <c r="A836"/>
      <c r="B836"/>
      <c r="C836"/>
      <c r="D836"/>
    </row>
    <row r="837" spans="1:4" x14ac:dyDescent="0.25">
      <c r="A837"/>
      <c r="B837"/>
      <c r="C837"/>
      <c r="D837"/>
    </row>
    <row r="838" spans="1:4" x14ac:dyDescent="0.25">
      <c r="A838"/>
      <c r="B838"/>
      <c r="C838"/>
      <c r="D838"/>
    </row>
    <row r="839" spans="1:4" x14ac:dyDescent="0.25">
      <c r="A839"/>
      <c r="B839"/>
      <c r="C839"/>
      <c r="D839"/>
    </row>
    <row r="840" spans="1:4" x14ac:dyDescent="0.25">
      <c r="A840"/>
      <c r="B840"/>
      <c r="C840"/>
      <c r="D840"/>
    </row>
    <row r="841" spans="1:4" x14ac:dyDescent="0.25">
      <c r="A841"/>
      <c r="B841"/>
      <c r="C841"/>
      <c r="D841"/>
    </row>
    <row r="842" spans="1:4" x14ac:dyDescent="0.25">
      <c r="A842"/>
      <c r="B842"/>
      <c r="C842"/>
      <c r="D842"/>
    </row>
    <row r="843" spans="1:4" x14ac:dyDescent="0.25">
      <c r="A843"/>
      <c r="B843"/>
      <c r="C843"/>
      <c r="D843"/>
    </row>
    <row r="844" spans="1:4" x14ac:dyDescent="0.25">
      <c r="A844"/>
      <c r="B844"/>
      <c r="C844"/>
      <c r="D844"/>
    </row>
    <row r="845" spans="1:4" x14ac:dyDescent="0.25">
      <c r="A845"/>
      <c r="B845"/>
      <c r="C845"/>
      <c r="D845"/>
    </row>
    <row r="846" spans="1:4" x14ac:dyDescent="0.25">
      <c r="A846"/>
      <c r="B846"/>
      <c r="C846"/>
      <c r="D846"/>
    </row>
    <row r="847" spans="1:4" x14ac:dyDescent="0.25">
      <c r="A847"/>
      <c r="B847"/>
      <c r="C847"/>
      <c r="D847"/>
    </row>
    <row r="848" spans="1:4" x14ac:dyDescent="0.25">
      <c r="A848"/>
      <c r="B848"/>
      <c r="C848"/>
      <c r="D848"/>
    </row>
    <row r="849" spans="1:4" x14ac:dyDescent="0.25">
      <c r="A849"/>
      <c r="B849"/>
      <c r="C849"/>
      <c r="D849"/>
    </row>
    <row r="850" spans="1:4" x14ac:dyDescent="0.25">
      <c r="A850"/>
      <c r="B850"/>
      <c r="C850"/>
      <c r="D850"/>
    </row>
    <row r="851" spans="1:4" x14ac:dyDescent="0.25">
      <c r="A851"/>
      <c r="B851"/>
      <c r="C851"/>
      <c r="D851"/>
    </row>
    <row r="852" spans="1:4" x14ac:dyDescent="0.25">
      <c r="A852"/>
      <c r="B852"/>
      <c r="C852"/>
      <c r="D852"/>
    </row>
    <row r="853" spans="1:4" x14ac:dyDescent="0.25">
      <c r="A853"/>
      <c r="B853"/>
      <c r="C853"/>
      <c r="D853"/>
    </row>
    <row r="854" spans="1:4" x14ac:dyDescent="0.25">
      <c r="A854"/>
      <c r="B854"/>
      <c r="C854"/>
      <c r="D854"/>
    </row>
    <row r="855" spans="1:4" x14ac:dyDescent="0.25">
      <c r="A855"/>
      <c r="B855"/>
      <c r="C855"/>
      <c r="D855"/>
    </row>
    <row r="856" spans="1:4" x14ac:dyDescent="0.25">
      <c r="A856"/>
      <c r="B856"/>
      <c r="C856"/>
      <c r="D856"/>
    </row>
    <row r="857" spans="1:4" x14ac:dyDescent="0.25">
      <c r="A857"/>
      <c r="B857"/>
      <c r="C857"/>
      <c r="D857"/>
    </row>
    <row r="858" spans="1:4" x14ac:dyDescent="0.25">
      <c r="A858"/>
      <c r="B858"/>
      <c r="C858"/>
      <c r="D858"/>
    </row>
    <row r="859" spans="1:4" x14ac:dyDescent="0.25">
      <c r="A859"/>
      <c r="B859"/>
      <c r="C859"/>
      <c r="D859"/>
    </row>
    <row r="860" spans="1:4" x14ac:dyDescent="0.25">
      <c r="A860"/>
      <c r="B860"/>
      <c r="C860"/>
      <c r="D860"/>
    </row>
    <row r="861" spans="1:4" x14ac:dyDescent="0.25">
      <c r="A861"/>
      <c r="B861"/>
      <c r="C861"/>
      <c r="D861"/>
    </row>
    <row r="862" spans="1:4" x14ac:dyDescent="0.25">
      <c r="A862"/>
      <c r="B862"/>
      <c r="C862"/>
      <c r="D862"/>
    </row>
    <row r="863" spans="1:4" x14ac:dyDescent="0.25">
      <c r="A863"/>
      <c r="B863"/>
      <c r="C863"/>
      <c r="D863"/>
    </row>
    <row r="864" spans="1:4" x14ac:dyDescent="0.25">
      <c r="A864"/>
      <c r="B864"/>
      <c r="C864"/>
      <c r="D864"/>
    </row>
    <row r="865" spans="1:4" x14ac:dyDescent="0.25">
      <c r="A865"/>
      <c r="B865"/>
      <c r="C865"/>
      <c r="D865"/>
    </row>
    <row r="866" spans="1:4" x14ac:dyDescent="0.25">
      <c r="A866"/>
      <c r="B866"/>
      <c r="C866"/>
      <c r="D866"/>
    </row>
    <row r="867" spans="1:4" x14ac:dyDescent="0.25">
      <c r="A867"/>
      <c r="B867"/>
      <c r="C867"/>
      <c r="D867"/>
    </row>
    <row r="868" spans="1:4" x14ac:dyDescent="0.25">
      <c r="A868"/>
      <c r="B868"/>
      <c r="C868"/>
      <c r="D868"/>
    </row>
    <row r="869" spans="1:4" x14ac:dyDescent="0.25">
      <c r="A869"/>
      <c r="B869"/>
      <c r="C869"/>
      <c r="D869"/>
    </row>
    <row r="870" spans="1:4" x14ac:dyDescent="0.25">
      <c r="A870"/>
      <c r="B870"/>
      <c r="C870"/>
      <c r="D870"/>
    </row>
    <row r="871" spans="1:4" x14ac:dyDescent="0.25">
      <c r="A871"/>
      <c r="B871"/>
      <c r="C871"/>
      <c r="D871"/>
    </row>
    <row r="872" spans="1:4" x14ac:dyDescent="0.25">
      <c r="A872"/>
      <c r="B872"/>
      <c r="C872"/>
      <c r="D872"/>
    </row>
    <row r="873" spans="1:4" x14ac:dyDescent="0.25">
      <c r="A873"/>
      <c r="B873"/>
      <c r="C873"/>
      <c r="D873"/>
    </row>
    <row r="874" spans="1:4" x14ac:dyDescent="0.25">
      <c r="A874"/>
      <c r="B874"/>
      <c r="C874"/>
      <c r="D874"/>
    </row>
    <row r="875" spans="1:4" x14ac:dyDescent="0.25">
      <c r="A875"/>
      <c r="B875"/>
      <c r="C875"/>
      <c r="D875"/>
    </row>
    <row r="876" spans="1:4" x14ac:dyDescent="0.25">
      <c r="A876"/>
      <c r="B876"/>
      <c r="C876"/>
      <c r="D876"/>
    </row>
    <row r="877" spans="1:4" x14ac:dyDescent="0.25">
      <c r="A877"/>
      <c r="B877"/>
      <c r="C877"/>
      <c r="D877"/>
    </row>
    <row r="878" spans="1:4" x14ac:dyDescent="0.25">
      <c r="A878"/>
      <c r="B878"/>
      <c r="C878"/>
      <c r="D878"/>
    </row>
    <row r="879" spans="1:4" x14ac:dyDescent="0.25">
      <c r="A879"/>
      <c r="B879"/>
      <c r="C879"/>
      <c r="D879"/>
    </row>
    <row r="880" spans="1:4" x14ac:dyDescent="0.25">
      <c r="A880"/>
      <c r="B880"/>
      <c r="C880"/>
      <c r="D880"/>
    </row>
    <row r="881" spans="1:4" x14ac:dyDescent="0.25">
      <c r="A881"/>
      <c r="B881"/>
      <c r="C881"/>
      <c r="D881"/>
    </row>
    <row r="882" spans="1:4" x14ac:dyDescent="0.25">
      <c r="A882"/>
      <c r="B882"/>
      <c r="C882"/>
      <c r="D882"/>
    </row>
    <row r="883" spans="1:4" x14ac:dyDescent="0.25">
      <c r="A883"/>
      <c r="B883"/>
      <c r="C883"/>
      <c r="D883"/>
    </row>
    <row r="884" spans="1:4" x14ac:dyDescent="0.25">
      <c r="A884"/>
      <c r="B884"/>
      <c r="C884"/>
      <c r="D884"/>
    </row>
    <row r="885" spans="1:4" x14ac:dyDescent="0.25">
      <c r="A885"/>
      <c r="B885"/>
      <c r="C885"/>
      <c r="D885"/>
    </row>
    <row r="886" spans="1:4" x14ac:dyDescent="0.25">
      <c r="A886"/>
      <c r="B886"/>
      <c r="C886"/>
      <c r="D886"/>
    </row>
    <row r="887" spans="1:4" x14ac:dyDescent="0.25">
      <c r="A887"/>
      <c r="B887"/>
      <c r="C887"/>
      <c r="D887"/>
    </row>
    <row r="888" spans="1:4" x14ac:dyDescent="0.25">
      <c r="A888"/>
      <c r="B888"/>
      <c r="C888"/>
      <c r="D888"/>
    </row>
    <row r="889" spans="1:4" x14ac:dyDescent="0.25">
      <c r="A889"/>
      <c r="B889"/>
      <c r="C889"/>
      <c r="D889"/>
    </row>
    <row r="890" spans="1:4" x14ac:dyDescent="0.25">
      <c r="A890"/>
      <c r="B890"/>
      <c r="C890"/>
      <c r="D890"/>
    </row>
    <row r="891" spans="1:4" x14ac:dyDescent="0.25">
      <c r="A891"/>
      <c r="B891"/>
      <c r="C891"/>
      <c r="D891"/>
    </row>
    <row r="892" spans="1:4" x14ac:dyDescent="0.25">
      <c r="A892"/>
      <c r="B892"/>
      <c r="C892"/>
      <c r="D892"/>
    </row>
    <row r="893" spans="1:4" x14ac:dyDescent="0.25">
      <c r="A893"/>
      <c r="B893"/>
      <c r="C893"/>
      <c r="D893"/>
    </row>
    <row r="894" spans="1:4" x14ac:dyDescent="0.25">
      <c r="A894"/>
      <c r="B894"/>
      <c r="C894"/>
      <c r="D894"/>
    </row>
    <row r="895" spans="1:4" x14ac:dyDescent="0.25">
      <c r="A895"/>
      <c r="B895"/>
      <c r="C895"/>
      <c r="D895"/>
    </row>
    <row r="896" spans="1:4" x14ac:dyDescent="0.25">
      <c r="A896"/>
      <c r="B896"/>
      <c r="C896"/>
      <c r="D896"/>
    </row>
    <row r="897" spans="1:4" x14ac:dyDescent="0.25">
      <c r="A897"/>
      <c r="B897"/>
      <c r="C897"/>
      <c r="D897"/>
    </row>
    <row r="898" spans="1:4" x14ac:dyDescent="0.25">
      <c r="A898"/>
      <c r="B898"/>
      <c r="C898"/>
      <c r="D898"/>
    </row>
    <row r="899" spans="1:4" x14ac:dyDescent="0.25">
      <c r="A899"/>
      <c r="B899"/>
      <c r="C899"/>
      <c r="D899"/>
    </row>
    <row r="900" spans="1:4" x14ac:dyDescent="0.25">
      <c r="A900"/>
      <c r="B900"/>
      <c r="C900"/>
      <c r="D900"/>
    </row>
    <row r="901" spans="1:4" x14ac:dyDescent="0.25">
      <c r="A901"/>
      <c r="B901"/>
      <c r="C901"/>
      <c r="D901"/>
    </row>
    <row r="902" spans="1:4" x14ac:dyDescent="0.25">
      <c r="A902"/>
      <c r="B902"/>
      <c r="C902"/>
      <c r="D902"/>
    </row>
    <row r="903" spans="1:4" x14ac:dyDescent="0.25">
      <c r="A903"/>
      <c r="B903"/>
      <c r="C903"/>
      <c r="D903"/>
    </row>
    <row r="904" spans="1:4" x14ac:dyDescent="0.25">
      <c r="A904"/>
      <c r="B904"/>
      <c r="C904"/>
      <c r="D904"/>
    </row>
    <row r="905" spans="1:4" x14ac:dyDescent="0.25">
      <c r="A905"/>
      <c r="B905"/>
      <c r="C905"/>
      <c r="D905"/>
    </row>
    <row r="906" spans="1:4" x14ac:dyDescent="0.25">
      <c r="A906"/>
      <c r="B906"/>
      <c r="C906"/>
      <c r="D906"/>
    </row>
    <row r="907" spans="1:4" x14ac:dyDescent="0.25">
      <c r="A907"/>
      <c r="B907"/>
      <c r="C907"/>
      <c r="D907"/>
    </row>
    <row r="908" spans="1:4" x14ac:dyDescent="0.25">
      <c r="A908"/>
      <c r="B908"/>
      <c r="C908"/>
      <c r="D908"/>
    </row>
    <row r="909" spans="1:4" x14ac:dyDescent="0.25">
      <c r="A909"/>
      <c r="B909"/>
      <c r="C909"/>
      <c r="D909"/>
    </row>
    <row r="910" spans="1:4" x14ac:dyDescent="0.25">
      <c r="A910"/>
      <c r="B910"/>
      <c r="C910"/>
      <c r="D910"/>
    </row>
    <row r="911" spans="1:4" x14ac:dyDescent="0.25">
      <c r="A911"/>
      <c r="B911"/>
      <c r="C911"/>
      <c r="D911"/>
    </row>
    <row r="912" spans="1:4" x14ac:dyDescent="0.25">
      <c r="A912"/>
      <c r="B912"/>
      <c r="C912"/>
      <c r="D912"/>
    </row>
    <row r="913" spans="1:4" x14ac:dyDescent="0.25">
      <c r="A913"/>
      <c r="B913"/>
      <c r="C913"/>
      <c r="D913"/>
    </row>
    <row r="914" spans="1:4" x14ac:dyDescent="0.25">
      <c r="A914"/>
      <c r="B914"/>
      <c r="C914"/>
      <c r="D914"/>
    </row>
    <row r="915" spans="1:4" x14ac:dyDescent="0.25">
      <c r="A915"/>
      <c r="B915"/>
      <c r="C915"/>
      <c r="D915"/>
    </row>
    <row r="916" spans="1:4" x14ac:dyDescent="0.25">
      <c r="A916"/>
      <c r="B916"/>
      <c r="C916"/>
      <c r="D916"/>
    </row>
    <row r="917" spans="1:4" x14ac:dyDescent="0.25">
      <c r="A917"/>
      <c r="B917"/>
      <c r="C917"/>
      <c r="D917"/>
    </row>
    <row r="918" spans="1:4" x14ac:dyDescent="0.25">
      <c r="A918"/>
      <c r="B918"/>
      <c r="C918"/>
      <c r="D918"/>
    </row>
    <row r="919" spans="1:4" x14ac:dyDescent="0.25">
      <c r="A919"/>
      <c r="B919"/>
      <c r="C919"/>
      <c r="D919"/>
    </row>
    <row r="920" spans="1:4" x14ac:dyDescent="0.25">
      <c r="A920"/>
      <c r="B920"/>
      <c r="C920"/>
      <c r="D920"/>
    </row>
    <row r="921" spans="1:4" x14ac:dyDescent="0.25">
      <c r="A921"/>
      <c r="B921"/>
      <c r="C921"/>
      <c r="D921"/>
    </row>
    <row r="922" spans="1:4" x14ac:dyDescent="0.25">
      <c r="A922"/>
      <c r="B922"/>
      <c r="C922"/>
      <c r="D922"/>
    </row>
    <row r="923" spans="1:4" x14ac:dyDescent="0.25">
      <c r="A923"/>
      <c r="B923"/>
      <c r="C923"/>
      <c r="D923"/>
    </row>
    <row r="924" spans="1:4" x14ac:dyDescent="0.25">
      <c r="A924"/>
      <c r="B924"/>
      <c r="C924"/>
      <c r="D924"/>
    </row>
    <row r="925" spans="1:4" x14ac:dyDescent="0.25">
      <c r="A925"/>
      <c r="B925"/>
      <c r="C925"/>
      <c r="D925"/>
    </row>
    <row r="926" spans="1:4" x14ac:dyDescent="0.25">
      <c r="A926"/>
      <c r="B926"/>
      <c r="C926"/>
      <c r="D926"/>
    </row>
    <row r="927" spans="1:4" x14ac:dyDescent="0.25">
      <c r="A927"/>
      <c r="B927"/>
      <c r="C927"/>
      <c r="D927"/>
    </row>
    <row r="928" spans="1:4" x14ac:dyDescent="0.25">
      <c r="A928"/>
      <c r="B928"/>
      <c r="C928"/>
      <c r="D928"/>
    </row>
    <row r="929" spans="1:4" x14ac:dyDescent="0.25">
      <c r="A929"/>
      <c r="B929"/>
      <c r="C929"/>
      <c r="D929"/>
    </row>
    <row r="930" spans="1:4" x14ac:dyDescent="0.25">
      <c r="A930"/>
      <c r="B930"/>
      <c r="C930"/>
      <c r="D930"/>
    </row>
    <row r="931" spans="1:4" x14ac:dyDescent="0.25">
      <c r="A931"/>
      <c r="B931"/>
      <c r="C931"/>
      <c r="D931"/>
    </row>
    <row r="932" spans="1:4" x14ac:dyDescent="0.25">
      <c r="A932"/>
      <c r="B932"/>
      <c r="C932"/>
      <c r="D932"/>
    </row>
    <row r="933" spans="1:4" x14ac:dyDescent="0.25">
      <c r="A933"/>
      <c r="B933"/>
      <c r="C933"/>
      <c r="D933"/>
    </row>
    <row r="934" spans="1:4" x14ac:dyDescent="0.25">
      <c r="A934"/>
      <c r="B934"/>
      <c r="C934"/>
      <c r="D934"/>
    </row>
    <row r="935" spans="1:4" x14ac:dyDescent="0.25">
      <c r="A935"/>
      <c r="B935"/>
      <c r="C935"/>
      <c r="D935"/>
    </row>
    <row r="936" spans="1:4" x14ac:dyDescent="0.25">
      <c r="A936"/>
      <c r="B936"/>
      <c r="C936"/>
      <c r="D936"/>
    </row>
    <row r="937" spans="1:4" x14ac:dyDescent="0.25">
      <c r="A937"/>
      <c r="B937"/>
      <c r="C937"/>
      <c r="D937"/>
    </row>
    <row r="938" spans="1:4" x14ac:dyDescent="0.25">
      <c r="A938"/>
      <c r="B938"/>
      <c r="C938"/>
      <c r="D938"/>
    </row>
    <row r="939" spans="1:4" x14ac:dyDescent="0.25">
      <c r="A939"/>
      <c r="B939"/>
      <c r="C939"/>
      <c r="D939"/>
    </row>
    <row r="940" spans="1:4" x14ac:dyDescent="0.25">
      <c r="A940"/>
      <c r="B940"/>
      <c r="C940"/>
      <c r="D940"/>
    </row>
    <row r="941" spans="1:4" x14ac:dyDescent="0.25">
      <c r="A941"/>
      <c r="B941"/>
      <c r="C941"/>
      <c r="D941"/>
    </row>
    <row r="942" spans="1:4" x14ac:dyDescent="0.25">
      <c r="A942"/>
      <c r="B942"/>
      <c r="C942"/>
      <c r="D942"/>
    </row>
    <row r="943" spans="1:4" x14ac:dyDescent="0.25">
      <c r="A943"/>
      <c r="B943"/>
      <c r="C943"/>
      <c r="D943"/>
    </row>
    <row r="944" spans="1:4" x14ac:dyDescent="0.25">
      <c r="A944"/>
      <c r="B944"/>
      <c r="C944"/>
      <c r="D944"/>
    </row>
    <row r="945" spans="1:4" x14ac:dyDescent="0.25">
      <c r="A945"/>
      <c r="B945"/>
      <c r="C945"/>
      <c r="D945"/>
    </row>
    <row r="946" spans="1:4" x14ac:dyDescent="0.25">
      <c r="A946"/>
      <c r="B946"/>
      <c r="C946"/>
      <c r="D946"/>
    </row>
    <row r="947" spans="1:4" x14ac:dyDescent="0.25">
      <c r="A947"/>
      <c r="B947"/>
      <c r="C947"/>
      <c r="D947"/>
    </row>
    <row r="948" spans="1:4" x14ac:dyDescent="0.25">
      <c r="A948"/>
      <c r="B948"/>
      <c r="C948"/>
      <c r="D948"/>
    </row>
    <row r="949" spans="1:4" x14ac:dyDescent="0.25">
      <c r="A949"/>
      <c r="B949"/>
      <c r="C949"/>
      <c r="D949"/>
    </row>
    <row r="950" spans="1:4" x14ac:dyDescent="0.25">
      <c r="A950"/>
      <c r="B950"/>
      <c r="C950"/>
      <c r="D950"/>
    </row>
    <row r="951" spans="1:4" x14ac:dyDescent="0.25">
      <c r="A951"/>
      <c r="B951"/>
      <c r="C951"/>
      <c r="D951"/>
    </row>
    <row r="952" spans="1:4" x14ac:dyDescent="0.25">
      <c r="A952"/>
      <c r="B952"/>
      <c r="C952"/>
      <c r="D952"/>
    </row>
    <row r="953" spans="1:4" x14ac:dyDescent="0.25">
      <c r="A953"/>
      <c r="B953"/>
      <c r="C953"/>
      <c r="D953"/>
    </row>
    <row r="954" spans="1:4" x14ac:dyDescent="0.25">
      <c r="A954"/>
      <c r="B954"/>
      <c r="C954"/>
      <c r="D954"/>
    </row>
    <row r="955" spans="1:4" x14ac:dyDescent="0.25">
      <c r="A955"/>
      <c r="B955"/>
      <c r="C955"/>
      <c r="D955"/>
    </row>
    <row r="956" spans="1:4" x14ac:dyDescent="0.25">
      <c r="A956"/>
      <c r="B956"/>
      <c r="C956"/>
      <c r="D956"/>
    </row>
    <row r="957" spans="1:4" x14ac:dyDescent="0.25">
      <c r="A957"/>
      <c r="B957"/>
      <c r="C957"/>
      <c r="D957"/>
    </row>
    <row r="958" spans="1:4" x14ac:dyDescent="0.25">
      <c r="A958"/>
      <c r="B958"/>
      <c r="C958"/>
      <c r="D958"/>
    </row>
    <row r="959" spans="1:4" x14ac:dyDescent="0.25">
      <c r="A959"/>
      <c r="B959"/>
      <c r="C959"/>
      <c r="D959"/>
    </row>
    <row r="960" spans="1:4" x14ac:dyDescent="0.25">
      <c r="A960"/>
      <c r="B960"/>
      <c r="C960"/>
      <c r="D960"/>
    </row>
    <row r="961" spans="1:4" x14ac:dyDescent="0.25">
      <c r="A961"/>
      <c r="B961"/>
      <c r="C961"/>
      <c r="D961"/>
    </row>
    <row r="962" spans="1:4" x14ac:dyDescent="0.25">
      <c r="A962"/>
      <c r="B962"/>
      <c r="C962"/>
      <c r="D962"/>
    </row>
    <row r="963" spans="1:4" x14ac:dyDescent="0.25">
      <c r="A963"/>
      <c r="B963"/>
      <c r="C963"/>
      <c r="D963"/>
    </row>
    <row r="964" spans="1:4" x14ac:dyDescent="0.25">
      <c r="A964"/>
      <c r="B964"/>
      <c r="C964"/>
      <c r="D964"/>
    </row>
    <row r="965" spans="1:4" x14ac:dyDescent="0.25">
      <c r="A965"/>
      <c r="B965"/>
      <c r="C965"/>
      <c r="D965"/>
    </row>
    <row r="966" spans="1:4" x14ac:dyDescent="0.25">
      <c r="A966"/>
      <c r="B966"/>
      <c r="C966"/>
      <c r="D966"/>
    </row>
    <row r="967" spans="1:4" x14ac:dyDescent="0.25">
      <c r="A967"/>
      <c r="B967"/>
      <c r="C967"/>
      <c r="D967"/>
    </row>
    <row r="968" spans="1:4" x14ac:dyDescent="0.25">
      <c r="A968"/>
      <c r="B968"/>
      <c r="C968"/>
      <c r="D968"/>
    </row>
    <row r="969" spans="1:4" x14ac:dyDescent="0.25">
      <c r="A969"/>
      <c r="B969"/>
      <c r="C969"/>
      <c r="D969"/>
    </row>
    <row r="970" spans="1:4" x14ac:dyDescent="0.25">
      <c r="A970"/>
      <c r="B970"/>
      <c r="C970"/>
      <c r="D970"/>
    </row>
    <row r="971" spans="1:4" x14ac:dyDescent="0.25">
      <c r="A971"/>
      <c r="B971"/>
      <c r="C971"/>
      <c r="D971"/>
    </row>
    <row r="972" spans="1:4" x14ac:dyDescent="0.25">
      <c r="A972"/>
      <c r="B972"/>
      <c r="C972"/>
      <c r="D972"/>
    </row>
    <row r="973" spans="1:4" x14ac:dyDescent="0.25">
      <c r="A973"/>
      <c r="B973"/>
      <c r="C973"/>
      <c r="D973"/>
    </row>
    <row r="974" spans="1:4" x14ac:dyDescent="0.25">
      <c r="A974"/>
      <c r="B974"/>
      <c r="C974"/>
      <c r="D974"/>
    </row>
    <row r="975" spans="1:4" x14ac:dyDescent="0.25">
      <c r="A975"/>
      <c r="B975"/>
      <c r="C975"/>
      <c r="D975"/>
    </row>
    <row r="976" spans="1:4" x14ac:dyDescent="0.25">
      <c r="A976"/>
      <c r="B976"/>
      <c r="C976"/>
      <c r="D976"/>
    </row>
    <row r="977" spans="1:4" x14ac:dyDescent="0.25">
      <c r="A977"/>
      <c r="B977"/>
      <c r="C977"/>
      <c r="D977"/>
    </row>
    <row r="978" spans="1:4" x14ac:dyDescent="0.25">
      <c r="A978"/>
      <c r="B978"/>
      <c r="C978"/>
      <c r="D978"/>
    </row>
    <row r="979" spans="1:4" x14ac:dyDescent="0.25">
      <c r="A979"/>
      <c r="B979"/>
      <c r="C979"/>
      <c r="D979"/>
    </row>
    <row r="980" spans="1:4" x14ac:dyDescent="0.25">
      <c r="A980"/>
      <c r="B980"/>
      <c r="C980"/>
      <c r="D980"/>
    </row>
    <row r="981" spans="1:4" x14ac:dyDescent="0.25">
      <c r="A981"/>
      <c r="B981"/>
      <c r="C981"/>
      <c r="D981"/>
    </row>
    <row r="982" spans="1:4" x14ac:dyDescent="0.25">
      <c r="A982"/>
      <c r="B982"/>
      <c r="C982"/>
      <c r="D982"/>
    </row>
    <row r="983" spans="1:4" x14ac:dyDescent="0.25">
      <c r="A983"/>
      <c r="B983"/>
      <c r="C983"/>
      <c r="D983"/>
    </row>
    <row r="984" spans="1:4" x14ac:dyDescent="0.25">
      <c r="A984"/>
      <c r="B984"/>
      <c r="C984"/>
      <c r="D984"/>
    </row>
    <row r="985" spans="1:4" x14ac:dyDescent="0.25">
      <c r="A985"/>
      <c r="B985"/>
      <c r="C985"/>
      <c r="D985"/>
    </row>
    <row r="986" spans="1:4" x14ac:dyDescent="0.25">
      <c r="A986"/>
      <c r="B986"/>
      <c r="C986"/>
      <c r="D986"/>
    </row>
    <row r="987" spans="1:4" x14ac:dyDescent="0.25">
      <c r="A987"/>
      <c r="B987"/>
      <c r="C987"/>
      <c r="D987"/>
    </row>
    <row r="988" spans="1:4" x14ac:dyDescent="0.25">
      <c r="A988"/>
      <c r="B988"/>
      <c r="C988"/>
      <c r="D988"/>
    </row>
    <row r="989" spans="1:4" x14ac:dyDescent="0.25">
      <c r="A989"/>
      <c r="B989"/>
      <c r="C989"/>
      <c r="D989"/>
    </row>
    <row r="990" spans="1:4" x14ac:dyDescent="0.25">
      <c r="A990"/>
      <c r="B990"/>
      <c r="C990"/>
      <c r="D990"/>
    </row>
    <row r="991" spans="1:4" x14ac:dyDescent="0.25">
      <c r="A991"/>
      <c r="B991"/>
      <c r="C991"/>
      <c r="D991"/>
    </row>
    <row r="992" spans="1:4" x14ac:dyDescent="0.25">
      <c r="A992"/>
      <c r="B992"/>
      <c r="C992"/>
      <c r="D992"/>
    </row>
    <row r="993" spans="1:4" x14ac:dyDescent="0.25">
      <c r="A993"/>
      <c r="B993"/>
      <c r="C993"/>
      <c r="D993"/>
    </row>
    <row r="994" spans="1:4" x14ac:dyDescent="0.25">
      <c r="A994"/>
      <c r="B994"/>
      <c r="C994"/>
      <c r="D994"/>
    </row>
    <row r="995" spans="1:4" x14ac:dyDescent="0.25">
      <c r="A995"/>
      <c r="B995"/>
      <c r="C995"/>
      <c r="D995"/>
    </row>
    <row r="996" spans="1:4" x14ac:dyDescent="0.25">
      <c r="A996"/>
      <c r="B996"/>
      <c r="C996"/>
      <c r="D996"/>
    </row>
    <row r="997" spans="1:4" x14ac:dyDescent="0.25">
      <c r="A997"/>
      <c r="B997"/>
      <c r="C997"/>
      <c r="D997"/>
    </row>
    <row r="998" spans="1:4" x14ac:dyDescent="0.25">
      <c r="A998"/>
      <c r="B998"/>
      <c r="C998"/>
      <c r="D998"/>
    </row>
    <row r="999" spans="1:4" x14ac:dyDescent="0.25">
      <c r="A999"/>
      <c r="B999"/>
      <c r="C999"/>
      <c r="D999"/>
    </row>
    <row r="1000" spans="1:4" x14ac:dyDescent="0.25">
      <c r="A1000"/>
      <c r="B1000"/>
      <c r="C1000"/>
      <c r="D1000"/>
    </row>
    <row r="1001" spans="1:4" x14ac:dyDescent="0.25">
      <c r="A1001"/>
      <c r="B1001"/>
      <c r="C1001"/>
      <c r="D1001"/>
    </row>
    <row r="1002" spans="1:4" x14ac:dyDescent="0.25">
      <c r="A1002"/>
      <c r="B1002"/>
      <c r="C1002"/>
      <c r="D1002"/>
    </row>
    <row r="1003" spans="1:4" x14ac:dyDescent="0.25">
      <c r="A1003"/>
      <c r="B1003"/>
      <c r="C1003"/>
      <c r="D1003"/>
    </row>
    <row r="1004" spans="1:4" x14ac:dyDescent="0.25">
      <c r="A1004"/>
      <c r="B1004"/>
      <c r="C1004"/>
      <c r="D1004"/>
    </row>
    <row r="1005" spans="1:4" x14ac:dyDescent="0.25">
      <c r="A1005"/>
      <c r="B1005"/>
      <c r="C1005"/>
      <c r="D1005"/>
    </row>
    <row r="1006" spans="1:4" x14ac:dyDescent="0.25">
      <c r="A1006"/>
      <c r="B1006"/>
      <c r="C1006"/>
      <c r="D1006"/>
    </row>
    <row r="1007" spans="1:4" x14ac:dyDescent="0.25">
      <c r="A1007"/>
      <c r="B1007"/>
      <c r="C1007"/>
      <c r="D1007"/>
    </row>
    <row r="1008" spans="1:4" x14ac:dyDescent="0.25">
      <c r="A1008"/>
      <c r="B1008"/>
      <c r="C1008"/>
      <c r="D1008"/>
    </row>
    <row r="1009" spans="1:4" x14ac:dyDescent="0.25">
      <c r="A1009"/>
      <c r="B1009"/>
      <c r="C1009"/>
      <c r="D1009"/>
    </row>
    <row r="1010" spans="1:4" x14ac:dyDescent="0.25">
      <c r="A1010"/>
      <c r="B1010"/>
      <c r="C1010"/>
      <c r="D1010"/>
    </row>
    <row r="1011" spans="1:4" x14ac:dyDescent="0.25">
      <c r="A1011"/>
      <c r="B1011"/>
      <c r="C1011"/>
      <c r="D1011"/>
    </row>
    <row r="1012" spans="1:4" x14ac:dyDescent="0.25">
      <c r="A1012"/>
      <c r="B1012"/>
      <c r="C1012"/>
      <c r="D1012"/>
    </row>
    <row r="1013" spans="1:4" x14ac:dyDescent="0.25">
      <c r="A1013"/>
      <c r="B1013"/>
      <c r="C1013"/>
      <c r="D1013"/>
    </row>
    <row r="1014" spans="1:4" x14ac:dyDescent="0.25">
      <c r="A1014"/>
      <c r="B1014"/>
      <c r="C1014"/>
      <c r="D1014"/>
    </row>
    <row r="1015" spans="1:4" x14ac:dyDescent="0.25">
      <c r="A1015"/>
      <c r="B1015"/>
      <c r="C1015"/>
      <c r="D1015"/>
    </row>
    <row r="1016" spans="1:4" x14ac:dyDescent="0.25">
      <c r="A1016"/>
      <c r="B1016"/>
      <c r="C1016"/>
      <c r="D1016"/>
    </row>
    <row r="1017" spans="1:4" x14ac:dyDescent="0.25">
      <c r="A1017"/>
      <c r="B1017"/>
      <c r="C1017"/>
      <c r="D1017"/>
    </row>
    <row r="1018" spans="1:4" x14ac:dyDescent="0.25">
      <c r="A1018"/>
      <c r="B1018"/>
      <c r="C1018"/>
      <c r="D1018"/>
    </row>
    <row r="1019" spans="1:4" x14ac:dyDescent="0.25">
      <c r="A1019"/>
      <c r="B1019"/>
      <c r="C1019"/>
      <c r="D1019"/>
    </row>
    <row r="1020" spans="1:4" x14ac:dyDescent="0.25">
      <c r="A1020"/>
      <c r="B1020"/>
      <c r="C1020"/>
      <c r="D1020"/>
    </row>
    <row r="1021" spans="1:4" x14ac:dyDescent="0.25">
      <c r="A1021"/>
      <c r="B1021"/>
      <c r="C1021"/>
      <c r="D1021"/>
    </row>
    <row r="1022" spans="1:4" x14ac:dyDescent="0.25">
      <c r="A1022"/>
      <c r="B1022"/>
      <c r="C1022"/>
      <c r="D1022"/>
    </row>
    <row r="1023" spans="1:4" x14ac:dyDescent="0.25">
      <c r="A1023"/>
      <c r="B1023"/>
      <c r="C1023"/>
      <c r="D1023"/>
    </row>
    <row r="1024" spans="1:4" x14ac:dyDescent="0.25">
      <c r="A1024"/>
      <c r="B1024"/>
      <c r="C1024"/>
      <c r="D1024"/>
    </row>
    <row r="1025" spans="1:4" x14ac:dyDescent="0.25">
      <c r="A1025"/>
      <c r="B1025"/>
      <c r="C1025"/>
      <c r="D1025"/>
    </row>
    <row r="1026" spans="1:4" x14ac:dyDescent="0.25">
      <c r="A1026"/>
      <c r="B1026"/>
      <c r="C1026"/>
      <c r="D1026"/>
    </row>
    <row r="1027" spans="1:4" x14ac:dyDescent="0.25">
      <c r="A1027"/>
      <c r="B1027"/>
      <c r="C1027"/>
      <c r="D1027"/>
    </row>
    <row r="1028" spans="1:4" x14ac:dyDescent="0.25">
      <c r="A1028"/>
      <c r="B1028"/>
      <c r="C1028"/>
      <c r="D1028"/>
    </row>
    <row r="1029" spans="1:4" x14ac:dyDescent="0.25">
      <c r="A1029"/>
      <c r="B1029"/>
      <c r="C1029"/>
      <c r="D1029"/>
    </row>
    <row r="1030" spans="1:4" x14ac:dyDescent="0.25">
      <c r="A1030"/>
      <c r="B1030"/>
      <c r="C1030"/>
      <c r="D1030"/>
    </row>
    <row r="1031" spans="1:4" x14ac:dyDescent="0.25">
      <c r="A1031"/>
      <c r="B1031"/>
      <c r="C1031"/>
      <c r="D1031"/>
    </row>
    <row r="1032" spans="1:4" x14ac:dyDescent="0.25">
      <c r="A1032"/>
      <c r="B1032"/>
      <c r="C1032"/>
      <c r="D1032"/>
    </row>
    <row r="1033" spans="1:4" x14ac:dyDescent="0.25">
      <c r="A1033"/>
      <c r="B1033"/>
      <c r="C1033"/>
      <c r="D1033"/>
    </row>
    <row r="1034" spans="1:4" x14ac:dyDescent="0.25">
      <c r="A1034"/>
      <c r="B1034"/>
      <c r="C1034"/>
      <c r="D1034"/>
    </row>
    <row r="1035" spans="1:4" x14ac:dyDescent="0.25">
      <c r="A1035"/>
      <c r="B1035"/>
      <c r="C1035"/>
      <c r="D1035"/>
    </row>
    <row r="1036" spans="1:4" x14ac:dyDescent="0.25">
      <c r="A1036"/>
      <c r="B1036"/>
      <c r="C1036"/>
      <c r="D1036"/>
    </row>
    <row r="1037" spans="1:4" x14ac:dyDescent="0.25">
      <c r="A1037"/>
      <c r="B1037"/>
      <c r="C1037"/>
      <c r="D1037"/>
    </row>
    <row r="1038" spans="1:4" x14ac:dyDescent="0.25">
      <c r="A1038"/>
      <c r="B1038"/>
      <c r="C1038"/>
      <c r="D1038"/>
    </row>
    <row r="1039" spans="1:4" x14ac:dyDescent="0.25">
      <c r="A1039"/>
      <c r="B1039"/>
      <c r="C1039"/>
      <c r="D1039"/>
    </row>
    <row r="1040" spans="1:4" x14ac:dyDescent="0.25">
      <c r="A1040"/>
      <c r="B1040"/>
      <c r="C1040"/>
      <c r="D1040"/>
    </row>
    <row r="1041" spans="1:4" x14ac:dyDescent="0.25">
      <c r="A1041"/>
      <c r="B1041"/>
      <c r="C1041"/>
      <c r="D1041"/>
    </row>
    <row r="1042" spans="1:4" x14ac:dyDescent="0.25">
      <c r="A1042"/>
      <c r="B1042"/>
      <c r="C1042"/>
      <c r="D1042"/>
    </row>
    <row r="1043" spans="1:4" x14ac:dyDescent="0.25">
      <c r="A1043"/>
      <c r="B1043"/>
      <c r="C1043"/>
      <c r="D1043"/>
    </row>
    <row r="1044" spans="1:4" x14ac:dyDescent="0.25">
      <c r="A1044"/>
      <c r="B1044"/>
      <c r="C1044"/>
      <c r="D1044"/>
    </row>
    <row r="1045" spans="1:4" x14ac:dyDescent="0.25">
      <c r="A1045"/>
      <c r="B1045"/>
      <c r="C1045"/>
      <c r="D1045"/>
    </row>
    <row r="1046" spans="1:4" x14ac:dyDescent="0.25">
      <c r="A1046"/>
      <c r="B1046"/>
      <c r="C1046"/>
      <c r="D1046"/>
    </row>
    <row r="1047" spans="1:4" x14ac:dyDescent="0.25">
      <c r="A1047"/>
      <c r="B1047"/>
      <c r="C1047"/>
      <c r="D1047"/>
    </row>
    <row r="1048" spans="1:4" x14ac:dyDescent="0.25">
      <c r="A1048"/>
      <c r="B1048"/>
      <c r="C1048"/>
      <c r="D1048"/>
    </row>
    <row r="1049" spans="1:4" x14ac:dyDescent="0.25">
      <c r="A1049"/>
      <c r="B1049"/>
      <c r="C1049"/>
      <c r="D1049"/>
    </row>
    <row r="1050" spans="1:4" x14ac:dyDescent="0.25">
      <c r="A1050"/>
      <c r="B1050"/>
      <c r="C1050"/>
      <c r="D1050"/>
    </row>
    <row r="1051" spans="1:4" x14ac:dyDescent="0.25">
      <c r="A1051"/>
      <c r="B1051"/>
      <c r="C1051"/>
      <c r="D1051"/>
    </row>
    <row r="1052" spans="1:4" x14ac:dyDescent="0.25">
      <c r="A1052"/>
      <c r="B1052"/>
      <c r="C1052"/>
      <c r="D1052"/>
    </row>
    <row r="1053" spans="1:4" x14ac:dyDescent="0.25">
      <c r="A1053"/>
      <c r="B1053"/>
      <c r="C1053"/>
      <c r="D1053"/>
    </row>
    <row r="1054" spans="1:4" x14ac:dyDescent="0.25">
      <c r="A1054"/>
      <c r="B1054"/>
      <c r="C1054"/>
      <c r="D1054"/>
    </row>
    <row r="1055" spans="1:4" x14ac:dyDescent="0.25">
      <c r="A1055"/>
      <c r="B1055"/>
      <c r="C1055"/>
      <c r="D1055"/>
    </row>
    <row r="1056" spans="1:4" x14ac:dyDescent="0.25">
      <c r="A1056"/>
      <c r="B1056"/>
      <c r="C1056"/>
      <c r="D1056"/>
    </row>
    <row r="1057" spans="1:4" x14ac:dyDescent="0.25">
      <c r="A1057"/>
      <c r="B1057"/>
      <c r="C1057"/>
      <c r="D1057"/>
    </row>
    <row r="1058" spans="1:4" x14ac:dyDescent="0.25">
      <c r="A1058"/>
      <c r="B1058"/>
      <c r="C1058"/>
      <c r="D1058"/>
    </row>
    <row r="1059" spans="1:4" x14ac:dyDescent="0.25">
      <c r="A1059"/>
      <c r="B1059"/>
      <c r="C1059"/>
      <c r="D1059"/>
    </row>
    <row r="1060" spans="1:4" x14ac:dyDescent="0.25">
      <c r="A1060"/>
      <c r="B1060"/>
      <c r="C1060"/>
      <c r="D1060"/>
    </row>
    <row r="1061" spans="1:4" x14ac:dyDescent="0.25">
      <c r="A1061"/>
      <c r="B1061"/>
      <c r="C1061"/>
      <c r="D1061"/>
    </row>
    <row r="1062" spans="1:4" x14ac:dyDescent="0.25">
      <c r="A1062"/>
      <c r="B1062"/>
      <c r="C1062"/>
      <c r="D1062"/>
    </row>
    <row r="1063" spans="1:4" x14ac:dyDescent="0.25">
      <c r="A1063"/>
      <c r="B1063"/>
      <c r="C1063"/>
      <c r="D1063"/>
    </row>
    <row r="1064" spans="1:4" x14ac:dyDescent="0.25">
      <c r="A1064"/>
      <c r="B1064"/>
      <c r="C1064"/>
      <c r="D1064"/>
    </row>
    <row r="1065" spans="1:4" x14ac:dyDescent="0.25">
      <c r="A1065"/>
      <c r="B1065"/>
      <c r="C1065"/>
      <c r="D1065"/>
    </row>
    <row r="1066" spans="1:4" x14ac:dyDescent="0.25">
      <c r="A1066"/>
      <c r="B1066"/>
      <c r="C1066"/>
      <c r="D1066"/>
    </row>
    <row r="1067" spans="1:4" x14ac:dyDescent="0.25">
      <c r="A1067"/>
      <c r="B1067"/>
      <c r="C1067"/>
      <c r="D1067"/>
    </row>
    <row r="1068" spans="1:4" x14ac:dyDescent="0.25">
      <c r="A1068"/>
      <c r="B1068"/>
      <c r="C1068"/>
      <c r="D1068"/>
    </row>
    <row r="1069" spans="1:4" x14ac:dyDescent="0.25">
      <c r="A1069"/>
      <c r="B1069"/>
      <c r="C1069"/>
      <c r="D1069"/>
    </row>
    <row r="1070" spans="1:4" x14ac:dyDescent="0.25">
      <c r="A1070"/>
      <c r="B1070"/>
      <c r="C1070"/>
      <c r="D1070"/>
    </row>
    <row r="1071" spans="1:4" x14ac:dyDescent="0.25">
      <c r="A1071"/>
      <c r="B1071"/>
      <c r="C1071"/>
      <c r="D1071"/>
    </row>
    <row r="1072" spans="1:4" x14ac:dyDescent="0.25">
      <c r="A1072"/>
      <c r="B1072"/>
      <c r="C1072"/>
      <c r="D1072"/>
    </row>
    <row r="1073" spans="1:4" x14ac:dyDescent="0.25">
      <c r="A1073"/>
      <c r="B1073"/>
      <c r="C1073"/>
      <c r="D1073"/>
    </row>
    <row r="1074" spans="1:4" x14ac:dyDescent="0.25">
      <c r="A1074"/>
      <c r="B1074"/>
      <c r="C1074"/>
      <c r="D1074"/>
    </row>
    <row r="1075" spans="1:4" x14ac:dyDescent="0.25">
      <c r="A1075"/>
      <c r="B1075"/>
      <c r="C1075"/>
      <c r="D1075"/>
    </row>
    <row r="1076" spans="1:4" x14ac:dyDescent="0.25">
      <c r="A1076"/>
      <c r="B1076"/>
      <c r="C1076"/>
      <c r="D1076"/>
    </row>
    <row r="1077" spans="1:4" x14ac:dyDescent="0.25">
      <c r="A1077"/>
      <c r="B1077"/>
      <c r="C1077"/>
      <c r="D1077"/>
    </row>
    <row r="1078" spans="1:4" x14ac:dyDescent="0.25">
      <c r="A1078"/>
      <c r="B1078"/>
      <c r="C1078"/>
      <c r="D1078"/>
    </row>
    <row r="1079" spans="1:4" x14ac:dyDescent="0.25">
      <c r="A1079"/>
      <c r="B1079"/>
      <c r="C1079"/>
      <c r="D1079"/>
    </row>
    <row r="1080" spans="1:4" x14ac:dyDescent="0.25">
      <c r="A1080"/>
      <c r="B1080"/>
      <c r="C1080"/>
      <c r="D1080"/>
    </row>
    <row r="1081" spans="1:4" x14ac:dyDescent="0.25">
      <c r="A1081"/>
      <c r="B1081"/>
      <c r="C1081"/>
      <c r="D1081"/>
    </row>
    <row r="1082" spans="1:4" x14ac:dyDescent="0.25">
      <c r="A1082"/>
      <c r="B1082"/>
      <c r="C1082"/>
      <c r="D1082"/>
    </row>
    <row r="1083" spans="1:4" x14ac:dyDescent="0.25">
      <c r="A1083"/>
      <c r="B1083"/>
      <c r="C1083"/>
      <c r="D1083"/>
    </row>
    <row r="1084" spans="1:4" x14ac:dyDescent="0.25">
      <c r="A1084"/>
      <c r="B1084"/>
      <c r="C1084"/>
      <c r="D1084"/>
    </row>
    <row r="1085" spans="1:4" x14ac:dyDescent="0.25">
      <c r="A1085"/>
      <c r="B1085"/>
      <c r="C1085"/>
      <c r="D1085"/>
    </row>
    <row r="1086" spans="1:4" x14ac:dyDescent="0.25">
      <c r="A1086"/>
      <c r="B1086"/>
      <c r="C1086"/>
      <c r="D1086"/>
    </row>
    <row r="1087" spans="1:4" x14ac:dyDescent="0.25">
      <c r="A1087"/>
      <c r="B1087"/>
      <c r="C1087"/>
      <c r="D1087"/>
    </row>
    <row r="1088" spans="1:4" x14ac:dyDescent="0.25">
      <c r="A1088"/>
      <c r="B1088"/>
      <c r="C1088"/>
      <c r="D1088"/>
    </row>
    <row r="1089" spans="1:4" x14ac:dyDescent="0.25">
      <c r="A1089"/>
      <c r="B1089"/>
      <c r="C1089"/>
      <c r="D1089"/>
    </row>
    <row r="1090" spans="1:4" x14ac:dyDescent="0.25">
      <c r="A1090"/>
      <c r="B1090"/>
      <c r="C1090"/>
      <c r="D1090"/>
    </row>
    <row r="1091" spans="1:4" x14ac:dyDescent="0.25">
      <c r="A1091"/>
      <c r="B1091"/>
      <c r="C1091"/>
      <c r="D1091"/>
    </row>
    <row r="1092" spans="1:4" x14ac:dyDescent="0.25">
      <c r="A1092"/>
      <c r="B1092"/>
      <c r="C1092"/>
      <c r="D1092"/>
    </row>
    <row r="1093" spans="1:4" x14ac:dyDescent="0.25">
      <c r="A1093"/>
      <c r="B1093"/>
      <c r="C1093"/>
      <c r="D1093"/>
    </row>
    <row r="1094" spans="1:4" x14ac:dyDescent="0.25">
      <c r="A1094"/>
      <c r="B1094"/>
      <c r="C1094"/>
      <c r="D1094"/>
    </row>
    <row r="1095" spans="1:4" x14ac:dyDescent="0.25">
      <c r="A1095"/>
      <c r="B1095"/>
      <c r="C1095"/>
      <c r="D1095"/>
    </row>
    <row r="1096" spans="1:4" x14ac:dyDescent="0.25">
      <c r="A1096"/>
      <c r="B1096"/>
      <c r="C1096"/>
      <c r="D1096"/>
    </row>
    <row r="1097" spans="1:4" x14ac:dyDescent="0.25">
      <c r="A1097"/>
      <c r="B1097"/>
      <c r="C1097"/>
      <c r="D1097"/>
    </row>
    <row r="1098" spans="1:4" x14ac:dyDescent="0.25">
      <c r="A1098"/>
      <c r="B1098"/>
      <c r="C1098"/>
      <c r="D1098"/>
    </row>
    <row r="1099" spans="1:4" x14ac:dyDescent="0.25">
      <c r="A1099"/>
      <c r="B1099"/>
      <c r="C1099"/>
      <c r="D1099"/>
    </row>
    <row r="1100" spans="1:4" x14ac:dyDescent="0.25">
      <c r="A1100"/>
      <c r="B1100"/>
      <c r="C1100"/>
      <c r="D1100"/>
    </row>
    <row r="1101" spans="1:4" x14ac:dyDescent="0.25">
      <c r="A1101"/>
      <c r="B1101"/>
      <c r="C1101"/>
      <c r="D1101"/>
    </row>
    <row r="1102" spans="1:4" x14ac:dyDescent="0.25">
      <c r="A1102"/>
      <c r="B1102"/>
      <c r="C1102"/>
      <c r="D1102"/>
    </row>
    <row r="1103" spans="1:4" x14ac:dyDescent="0.25">
      <c r="A1103"/>
      <c r="B1103"/>
      <c r="C1103"/>
      <c r="D1103"/>
    </row>
    <row r="1104" spans="1:4" x14ac:dyDescent="0.25">
      <c r="A1104"/>
      <c r="B1104"/>
      <c r="C1104"/>
      <c r="D1104"/>
    </row>
    <row r="1105" spans="1:4" x14ac:dyDescent="0.25">
      <c r="A1105"/>
      <c r="B1105"/>
      <c r="C1105"/>
      <c r="D1105"/>
    </row>
    <row r="1106" spans="1:4" x14ac:dyDescent="0.25">
      <c r="A1106"/>
      <c r="B1106"/>
      <c r="C1106"/>
      <c r="D1106"/>
    </row>
    <row r="1107" spans="1:4" x14ac:dyDescent="0.25">
      <c r="A1107"/>
      <c r="B1107"/>
      <c r="C1107"/>
      <c r="D1107"/>
    </row>
    <row r="1108" spans="1:4" x14ac:dyDescent="0.25">
      <c r="A1108"/>
      <c r="B1108"/>
      <c r="C1108"/>
      <c r="D1108"/>
    </row>
    <row r="1109" spans="1:4" x14ac:dyDescent="0.25">
      <c r="A1109"/>
      <c r="B1109"/>
      <c r="C1109"/>
      <c r="D1109"/>
    </row>
    <row r="1110" spans="1:4" x14ac:dyDescent="0.25">
      <c r="A1110"/>
      <c r="B1110"/>
      <c r="C1110"/>
      <c r="D1110"/>
    </row>
    <row r="1111" spans="1:4" x14ac:dyDescent="0.25">
      <c r="A1111"/>
      <c r="B1111"/>
      <c r="C1111"/>
      <c r="D1111"/>
    </row>
    <row r="1112" spans="1:4" x14ac:dyDescent="0.25">
      <c r="A1112"/>
      <c r="B1112"/>
      <c r="C1112"/>
      <c r="D1112"/>
    </row>
    <row r="1113" spans="1:4" x14ac:dyDescent="0.25">
      <c r="A1113"/>
      <c r="B1113"/>
      <c r="C1113"/>
      <c r="D1113"/>
    </row>
    <row r="1114" spans="1:4" x14ac:dyDescent="0.25">
      <c r="A1114"/>
      <c r="B1114"/>
      <c r="C1114"/>
      <c r="D1114"/>
    </row>
    <row r="1115" spans="1:4" x14ac:dyDescent="0.25">
      <c r="A1115"/>
      <c r="B1115"/>
      <c r="C1115"/>
      <c r="D1115"/>
    </row>
    <row r="1116" spans="1:4" x14ac:dyDescent="0.25">
      <c r="A1116"/>
      <c r="B1116"/>
      <c r="C1116"/>
      <c r="D1116"/>
    </row>
    <row r="1117" spans="1:4" x14ac:dyDescent="0.25">
      <c r="A1117"/>
      <c r="B1117"/>
      <c r="C1117"/>
      <c r="D1117"/>
    </row>
    <row r="1118" spans="1:4" x14ac:dyDescent="0.25">
      <c r="A1118"/>
      <c r="B1118"/>
      <c r="C1118"/>
      <c r="D1118"/>
    </row>
    <row r="1119" spans="1:4" x14ac:dyDescent="0.25">
      <c r="A1119"/>
      <c r="B1119"/>
      <c r="C1119"/>
      <c r="D1119"/>
    </row>
    <row r="1120" spans="1:4" x14ac:dyDescent="0.25">
      <c r="A1120"/>
      <c r="B1120"/>
      <c r="C1120"/>
      <c r="D1120"/>
    </row>
    <row r="1121" spans="1:4" x14ac:dyDescent="0.25">
      <c r="A1121"/>
      <c r="B1121"/>
      <c r="C1121"/>
      <c r="D1121"/>
    </row>
    <row r="1122" spans="1:4" x14ac:dyDescent="0.25">
      <c r="A1122"/>
      <c r="B1122"/>
      <c r="C1122"/>
      <c r="D1122"/>
    </row>
    <row r="1123" spans="1:4" x14ac:dyDescent="0.25">
      <c r="A1123"/>
      <c r="B1123"/>
      <c r="C1123"/>
      <c r="D1123"/>
    </row>
    <row r="1124" spans="1:4" x14ac:dyDescent="0.25">
      <c r="A1124"/>
      <c r="B1124"/>
      <c r="C1124"/>
      <c r="D1124"/>
    </row>
    <row r="1125" spans="1:4" x14ac:dyDescent="0.25">
      <c r="A1125"/>
      <c r="B1125"/>
      <c r="C1125"/>
      <c r="D1125"/>
    </row>
    <row r="1126" spans="1:4" x14ac:dyDescent="0.25">
      <c r="A1126"/>
      <c r="B1126"/>
      <c r="C1126"/>
      <c r="D1126"/>
    </row>
    <row r="1127" spans="1:4" x14ac:dyDescent="0.25">
      <c r="A1127"/>
      <c r="B1127"/>
      <c r="C1127"/>
      <c r="D1127"/>
    </row>
    <row r="1128" spans="1:4" x14ac:dyDescent="0.25">
      <c r="A1128"/>
      <c r="B1128"/>
      <c r="C1128"/>
      <c r="D1128"/>
    </row>
    <row r="1129" spans="1:4" x14ac:dyDescent="0.25">
      <c r="A1129"/>
      <c r="B1129"/>
      <c r="C1129"/>
      <c r="D1129"/>
    </row>
    <row r="1130" spans="1:4" x14ac:dyDescent="0.25">
      <c r="A1130"/>
      <c r="B1130"/>
      <c r="C1130"/>
      <c r="D1130"/>
    </row>
    <row r="1131" spans="1:4" x14ac:dyDescent="0.25">
      <c r="A1131"/>
      <c r="B1131"/>
      <c r="C1131"/>
      <c r="D1131"/>
    </row>
    <row r="1132" spans="1:4" x14ac:dyDescent="0.25">
      <c r="A1132"/>
      <c r="B1132"/>
      <c r="C1132"/>
      <c r="D1132"/>
    </row>
    <row r="1133" spans="1:4" x14ac:dyDescent="0.25">
      <c r="A1133"/>
      <c r="B1133"/>
      <c r="C1133"/>
      <c r="D1133"/>
    </row>
    <row r="1134" spans="1:4" x14ac:dyDescent="0.25">
      <c r="A1134"/>
      <c r="B1134"/>
      <c r="C1134"/>
      <c r="D1134"/>
    </row>
    <row r="1135" spans="1:4" x14ac:dyDescent="0.25">
      <c r="A1135"/>
      <c r="B1135"/>
      <c r="C1135"/>
      <c r="D1135"/>
    </row>
    <row r="1136" spans="1:4" x14ac:dyDescent="0.25">
      <c r="A1136"/>
      <c r="B1136"/>
      <c r="C1136"/>
      <c r="D1136"/>
    </row>
    <row r="1137" spans="1:4" x14ac:dyDescent="0.25">
      <c r="A1137"/>
      <c r="B1137"/>
      <c r="C1137"/>
      <c r="D1137"/>
    </row>
    <row r="1138" spans="1:4" x14ac:dyDescent="0.25">
      <c r="A1138"/>
      <c r="B1138"/>
      <c r="C1138"/>
      <c r="D1138"/>
    </row>
    <row r="1139" spans="1:4" x14ac:dyDescent="0.25">
      <c r="A1139"/>
      <c r="B1139"/>
      <c r="C1139"/>
      <c r="D1139"/>
    </row>
    <row r="1140" spans="1:4" x14ac:dyDescent="0.25">
      <c r="A1140"/>
      <c r="B1140"/>
      <c r="C1140"/>
      <c r="D1140"/>
    </row>
    <row r="1141" spans="1:4" x14ac:dyDescent="0.25">
      <c r="A1141"/>
      <c r="B1141"/>
      <c r="C1141"/>
      <c r="D1141"/>
    </row>
    <row r="1142" spans="1:4" x14ac:dyDescent="0.25">
      <c r="A1142"/>
      <c r="B1142"/>
      <c r="C1142"/>
      <c r="D1142"/>
    </row>
    <row r="1143" spans="1:4" x14ac:dyDescent="0.25">
      <c r="A1143"/>
      <c r="B1143"/>
      <c r="C1143"/>
      <c r="D1143"/>
    </row>
    <row r="1144" spans="1:4" x14ac:dyDescent="0.25">
      <c r="A1144"/>
      <c r="B1144"/>
      <c r="C1144"/>
      <c r="D1144"/>
    </row>
    <row r="1145" spans="1:4" x14ac:dyDescent="0.25">
      <c r="A1145"/>
      <c r="B1145"/>
      <c r="C1145"/>
      <c r="D1145"/>
    </row>
    <row r="1146" spans="1:4" x14ac:dyDescent="0.25">
      <c r="A1146"/>
      <c r="B1146"/>
      <c r="C1146"/>
      <c r="D1146"/>
    </row>
    <row r="1147" spans="1:4" x14ac:dyDescent="0.25">
      <c r="A1147"/>
      <c r="B1147"/>
      <c r="C1147"/>
      <c r="D1147"/>
    </row>
    <row r="1148" spans="1:4" x14ac:dyDescent="0.25">
      <c r="A1148"/>
      <c r="B1148"/>
      <c r="C1148"/>
      <c r="D1148"/>
    </row>
    <row r="1149" spans="1:4" x14ac:dyDescent="0.25">
      <c r="A1149"/>
      <c r="B1149"/>
      <c r="C1149"/>
      <c r="D1149"/>
    </row>
    <row r="1150" spans="1:4" x14ac:dyDescent="0.25">
      <c r="A1150"/>
      <c r="B1150"/>
      <c r="C1150"/>
      <c r="D1150"/>
    </row>
    <row r="1151" spans="1:4" x14ac:dyDescent="0.25">
      <c r="A1151"/>
      <c r="B1151"/>
      <c r="C1151"/>
      <c r="D1151"/>
    </row>
    <row r="1152" spans="1:4" x14ac:dyDescent="0.25">
      <c r="A1152"/>
      <c r="B1152"/>
      <c r="C1152"/>
      <c r="D1152"/>
    </row>
    <row r="1153" spans="1:4" x14ac:dyDescent="0.25">
      <c r="A1153"/>
      <c r="B1153"/>
      <c r="C1153"/>
      <c r="D1153"/>
    </row>
    <row r="1154" spans="1:4" x14ac:dyDescent="0.25">
      <c r="A1154"/>
      <c r="B1154"/>
      <c r="C1154"/>
      <c r="D1154"/>
    </row>
    <row r="1155" spans="1:4" x14ac:dyDescent="0.25">
      <c r="A1155"/>
      <c r="B1155"/>
      <c r="C1155"/>
      <c r="D1155"/>
    </row>
    <row r="1156" spans="1:4" x14ac:dyDescent="0.25">
      <c r="A1156"/>
      <c r="B1156"/>
      <c r="C1156"/>
      <c r="D1156"/>
    </row>
    <row r="1157" spans="1:4" x14ac:dyDescent="0.25">
      <c r="A1157"/>
      <c r="B1157"/>
      <c r="C1157"/>
      <c r="D1157"/>
    </row>
    <row r="1158" spans="1:4" x14ac:dyDescent="0.25">
      <c r="A1158"/>
      <c r="B1158"/>
      <c r="C1158"/>
      <c r="D1158"/>
    </row>
    <row r="1159" spans="1:4" x14ac:dyDescent="0.25">
      <c r="A1159"/>
      <c r="B1159"/>
      <c r="C1159"/>
      <c r="D1159"/>
    </row>
    <row r="1160" spans="1:4" x14ac:dyDescent="0.25">
      <c r="A1160"/>
      <c r="B1160"/>
      <c r="C1160"/>
      <c r="D1160"/>
    </row>
    <row r="1161" spans="1:4" x14ac:dyDescent="0.25">
      <c r="A1161"/>
      <c r="B1161"/>
      <c r="C1161"/>
      <c r="D1161"/>
    </row>
    <row r="1162" spans="1:4" x14ac:dyDescent="0.25">
      <c r="A1162"/>
      <c r="B1162"/>
      <c r="C1162"/>
      <c r="D1162"/>
    </row>
    <row r="1163" spans="1:4" x14ac:dyDescent="0.25">
      <c r="A1163"/>
      <c r="B1163"/>
      <c r="C1163"/>
      <c r="D1163"/>
    </row>
    <row r="1164" spans="1:4" x14ac:dyDescent="0.25">
      <c r="A1164"/>
      <c r="B1164"/>
      <c r="C1164"/>
      <c r="D1164"/>
    </row>
    <row r="1165" spans="1:4" x14ac:dyDescent="0.25">
      <c r="A1165"/>
      <c r="B1165"/>
      <c r="C1165"/>
      <c r="D1165"/>
    </row>
    <row r="1166" spans="1:4" x14ac:dyDescent="0.25">
      <c r="A1166"/>
      <c r="B1166"/>
      <c r="C1166"/>
      <c r="D1166"/>
    </row>
    <row r="1167" spans="1:4" x14ac:dyDescent="0.25">
      <c r="A1167"/>
      <c r="B1167"/>
      <c r="C1167"/>
      <c r="D1167"/>
    </row>
    <row r="1168" spans="1:4" x14ac:dyDescent="0.25">
      <c r="A1168"/>
      <c r="B1168"/>
      <c r="C1168"/>
      <c r="D1168"/>
    </row>
    <row r="1169" spans="1:4" x14ac:dyDescent="0.25">
      <c r="A1169"/>
      <c r="B1169"/>
      <c r="C1169"/>
      <c r="D1169"/>
    </row>
    <row r="1170" spans="1:4" x14ac:dyDescent="0.25">
      <c r="A1170"/>
      <c r="B1170"/>
      <c r="C1170"/>
      <c r="D1170"/>
    </row>
    <row r="1171" spans="1:4" x14ac:dyDescent="0.25">
      <c r="A1171"/>
      <c r="B1171"/>
      <c r="C1171"/>
      <c r="D1171"/>
    </row>
    <row r="1172" spans="1:4" x14ac:dyDescent="0.25">
      <c r="A1172"/>
      <c r="B1172"/>
      <c r="C1172"/>
      <c r="D1172"/>
    </row>
    <row r="1173" spans="1:4" x14ac:dyDescent="0.25">
      <c r="A1173"/>
      <c r="B1173"/>
      <c r="C1173"/>
      <c r="D1173"/>
    </row>
    <row r="1174" spans="1:4" x14ac:dyDescent="0.25">
      <c r="A1174"/>
      <c r="B1174"/>
      <c r="C1174"/>
      <c r="D1174"/>
    </row>
    <row r="1175" spans="1:4" x14ac:dyDescent="0.25">
      <c r="A1175"/>
      <c r="B1175"/>
      <c r="C1175"/>
      <c r="D1175"/>
    </row>
    <row r="1176" spans="1:4" x14ac:dyDescent="0.25">
      <c r="A1176"/>
      <c r="B1176"/>
      <c r="C1176"/>
      <c r="D1176"/>
    </row>
    <row r="1177" spans="1:4" x14ac:dyDescent="0.25">
      <c r="A1177"/>
      <c r="B1177"/>
      <c r="C1177"/>
      <c r="D1177"/>
    </row>
    <row r="1178" spans="1:4" x14ac:dyDescent="0.25">
      <c r="A1178"/>
      <c r="B1178"/>
      <c r="C1178"/>
      <c r="D1178"/>
    </row>
    <row r="1179" spans="1:4" x14ac:dyDescent="0.25">
      <c r="A1179"/>
      <c r="B1179"/>
      <c r="C1179"/>
      <c r="D1179"/>
    </row>
    <row r="1180" spans="1:4" x14ac:dyDescent="0.25">
      <c r="A1180"/>
      <c r="B1180"/>
      <c r="C1180"/>
      <c r="D1180"/>
    </row>
    <row r="1181" spans="1:4" x14ac:dyDescent="0.25">
      <c r="A1181"/>
      <c r="B1181"/>
      <c r="C1181"/>
      <c r="D1181"/>
    </row>
    <row r="1182" spans="1:4" x14ac:dyDescent="0.25">
      <c r="A1182"/>
      <c r="B1182"/>
      <c r="C1182"/>
      <c r="D1182"/>
    </row>
    <row r="1183" spans="1:4" x14ac:dyDescent="0.25">
      <c r="A1183"/>
      <c r="B1183"/>
      <c r="C1183"/>
      <c r="D1183"/>
    </row>
    <row r="1184" spans="1:4" x14ac:dyDescent="0.25">
      <c r="A1184"/>
      <c r="B1184"/>
      <c r="C1184"/>
      <c r="D1184"/>
    </row>
    <row r="1185" spans="1:4" x14ac:dyDescent="0.25">
      <c r="A1185"/>
      <c r="B1185"/>
      <c r="C1185"/>
      <c r="D1185"/>
    </row>
    <row r="1186" spans="1:4" x14ac:dyDescent="0.25">
      <c r="A1186"/>
      <c r="B1186"/>
      <c r="C1186"/>
      <c r="D1186"/>
    </row>
    <row r="1187" spans="1:4" x14ac:dyDescent="0.25">
      <c r="A1187"/>
      <c r="B1187"/>
      <c r="C1187"/>
      <c r="D1187"/>
    </row>
    <row r="1188" spans="1:4" x14ac:dyDescent="0.25">
      <c r="A1188"/>
      <c r="B1188"/>
      <c r="C1188"/>
      <c r="D1188"/>
    </row>
    <row r="1189" spans="1:4" x14ac:dyDescent="0.25">
      <c r="A1189"/>
      <c r="B1189"/>
      <c r="C1189"/>
      <c r="D1189"/>
    </row>
    <row r="1190" spans="1:4" x14ac:dyDescent="0.25">
      <c r="A1190"/>
      <c r="B1190"/>
      <c r="C1190"/>
      <c r="D1190"/>
    </row>
    <row r="1191" spans="1:4" x14ac:dyDescent="0.25">
      <c r="A1191"/>
      <c r="B1191"/>
      <c r="C1191"/>
      <c r="D1191"/>
    </row>
    <row r="1192" spans="1:4" x14ac:dyDescent="0.25">
      <c r="A1192"/>
      <c r="B1192"/>
      <c r="C1192"/>
      <c r="D1192"/>
    </row>
    <row r="1193" spans="1:4" x14ac:dyDescent="0.25">
      <c r="A1193"/>
      <c r="B1193"/>
      <c r="C1193"/>
      <c r="D1193"/>
    </row>
    <row r="1194" spans="1:4" x14ac:dyDescent="0.25">
      <c r="A1194"/>
      <c r="B1194"/>
      <c r="C1194"/>
      <c r="D1194"/>
    </row>
    <row r="1195" spans="1:4" x14ac:dyDescent="0.25">
      <c r="A1195"/>
      <c r="B1195"/>
      <c r="C1195"/>
      <c r="D1195"/>
    </row>
    <row r="1196" spans="1:4" x14ac:dyDescent="0.25">
      <c r="A1196"/>
      <c r="B1196"/>
      <c r="C1196"/>
      <c r="D1196"/>
    </row>
    <row r="1197" spans="1:4" x14ac:dyDescent="0.25">
      <c r="A1197"/>
      <c r="B1197"/>
      <c r="C1197"/>
      <c r="D1197"/>
    </row>
    <row r="1198" spans="1:4" x14ac:dyDescent="0.25">
      <c r="A1198"/>
      <c r="B1198"/>
      <c r="C1198"/>
      <c r="D1198"/>
    </row>
    <row r="1199" spans="1:4" x14ac:dyDescent="0.25">
      <c r="A1199"/>
      <c r="B1199"/>
      <c r="C1199"/>
      <c r="D1199"/>
    </row>
    <row r="1200" spans="1:4" x14ac:dyDescent="0.25">
      <c r="A1200"/>
      <c r="B1200"/>
      <c r="C1200"/>
      <c r="D1200"/>
    </row>
    <row r="1201" spans="1:4" x14ac:dyDescent="0.25">
      <c r="A1201"/>
      <c r="B1201"/>
      <c r="C1201"/>
      <c r="D1201"/>
    </row>
    <row r="1202" spans="1:4" x14ac:dyDescent="0.25">
      <c r="A1202"/>
      <c r="B1202"/>
      <c r="C1202"/>
      <c r="D1202"/>
    </row>
    <row r="1203" spans="1:4" x14ac:dyDescent="0.25">
      <c r="A1203"/>
      <c r="B1203"/>
      <c r="C1203"/>
      <c r="D1203"/>
    </row>
    <row r="1204" spans="1:4" x14ac:dyDescent="0.25">
      <c r="A1204"/>
      <c r="B1204"/>
      <c r="C1204"/>
      <c r="D1204"/>
    </row>
    <row r="1205" spans="1:4" x14ac:dyDescent="0.25">
      <c r="A1205"/>
      <c r="B1205"/>
      <c r="C1205"/>
      <c r="D1205"/>
    </row>
    <row r="1206" spans="1:4" x14ac:dyDescent="0.25">
      <c r="A1206"/>
      <c r="B1206"/>
      <c r="C1206"/>
      <c r="D1206"/>
    </row>
    <row r="1207" spans="1:4" x14ac:dyDescent="0.25">
      <c r="A1207"/>
      <c r="B1207"/>
      <c r="C1207"/>
      <c r="D1207"/>
    </row>
    <row r="1208" spans="1:4" x14ac:dyDescent="0.25">
      <c r="A1208"/>
      <c r="B1208"/>
      <c r="C1208"/>
      <c r="D1208"/>
    </row>
    <row r="1209" spans="1:4" x14ac:dyDescent="0.25">
      <c r="A1209"/>
      <c r="B1209"/>
      <c r="C1209"/>
      <c r="D1209"/>
    </row>
    <row r="1210" spans="1:4" x14ac:dyDescent="0.25">
      <c r="A1210"/>
      <c r="B1210"/>
      <c r="C1210"/>
      <c r="D1210"/>
    </row>
    <row r="1211" spans="1:4" x14ac:dyDescent="0.25">
      <c r="A1211"/>
      <c r="B1211"/>
      <c r="C1211"/>
      <c r="D1211"/>
    </row>
    <row r="1212" spans="1:4" x14ac:dyDescent="0.25">
      <c r="A1212"/>
      <c r="B1212"/>
      <c r="C1212"/>
      <c r="D1212"/>
    </row>
    <row r="1213" spans="1:4" x14ac:dyDescent="0.25">
      <c r="A1213"/>
      <c r="B1213"/>
      <c r="C1213"/>
      <c r="D1213"/>
    </row>
    <row r="1214" spans="1:4" x14ac:dyDescent="0.25">
      <c r="A1214"/>
      <c r="B1214"/>
      <c r="C1214"/>
      <c r="D1214"/>
    </row>
    <row r="1215" spans="1:4" x14ac:dyDescent="0.25">
      <c r="A1215"/>
      <c r="B1215"/>
      <c r="C1215"/>
      <c r="D1215"/>
    </row>
    <row r="1216" spans="1:4" x14ac:dyDescent="0.25">
      <c r="A1216"/>
      <c r="B1216"/>
      <c r="C1216"/>
      <c r="D1216"/>
    </row>
    <row r="1217" spans="1:4" x14ac:dyDescent="0.25">
      <c r="A1217"/>
      <c r="B1217"/>
      <c r="C1217"/>
      <c r="D1217"/>
    </row>
    <row r="1218" spans="1:4" x14ac:dyDescent="0.25">
      <c r="A1218"/>
      <c r="B1218"/>
      <c r="C1218"/>
      <c r="D1218"/>
    </row>
    <row r="1219" spans="1:4" x14ac:dyDescent="0.25">
      <c r="A1219"/>
      <c r="B1219"/>
      <c r="C1219"/>
      <c r="D1219"/>
    </row>
    <row r="1220" spans="1:4" x14ac:dyDescent="0.25">
      <c r="A1220"/>
      <c r="B1220"/>
      <c r="C1220"/>
      <c r="D1220"/>
    </row>
    <row r="1221" spans="1:4" x14ac:dyDescent="0.25">
      <c r="A1221"/>
      <c r="B1221"/>
      <c r="C1221"/>
      <c r="D1221"/>
    </row>
    <row r="1222" spans="1:4" x14ac:dyDescent="0.25">
      <c r="A1222"/>
      <c r="B1222"/>
      <c r="C1222"/>
      <c r="D1222"/>
    </row>
    <row r="1223" spans="1:4" x14ac:dyDescent="0.25">
      <c r="A1223"/>
      <c r="B1223"/>
      <c r="C1223"/>
      <c r="D1223"/>
    </row>
    <row r="1224" spans="1:4" x14ac:dyDescent="0.25">
      <c r="A1224"/>
      <c r="B1224"/>
      <c r="C1224"/>
      <c r="D1224"/>
    </row>
    <row r="1225" spans="1:4" x14ac:dyDescent="0.25">
      <c r="A1225"/>
      <c r="B1225"/>
      <c r="C1225"/>
      <c r="D1225"/>
    </row>
    <row r="1226" spans="1:4" x14ac:dyDescent="0.25">
      <c r="A1226"/>
      <c r="B1226"/>
      <c r="C1226"/>
      <c r="D1226"/>
    </row>
    <row r="1227" spans="1:4" x14ac:dyDescent="0.25">
      <c r="A1227"/>
      <c r="B1227"/>
      <c r="C1227"/>
      <c r="D1227"/>
    </row>
    <row r="1228" spans="1:4" x14ac:dyDescent="0.25">
      <c r="A1228"/>
      <c r="B1228"/>
      <c r="C1228"/>
      <c r="D1228"/>
    </row>
    <row r="1229" spans="1:4" x14ac:dyDescent="0.25">
      <c r="A1229"/>
      <c r="B1229"/>
      <c r="C1229"/>
      <c r="D1229"/>
    </row>
    <row r="1230" spans="1:4" x14ac:dyDescent="0.25">
      <c r="A1230"/>
      <c r="B1230"/>
      <c r="C1230"/>
      <c r="D1230"/>
    </row>
    <row r="1231" spans="1:4" x14ac:dyDescent="0.25">
      <c r="A1231"/>
      <c r="B1231"/>
      <c r="C1231"/>
      <c r="D1231"/>
    </row>
    <row r="1232" spans="1:4" x14ac:dyDescent="0.25">
      <c r="A1232"/>
      <c r="B1232"/>
      <c r="C1232"/>
      <c r="D1232"/>
    </row>
    <row r="1233" spans="1:4" x14ac:dyDescent="0.25">
      <c r="A1233"/>
      <c r="B1233"/>
      <c r="C1233"/>
      <c r="D1233"/>
    </row>
    <row r="1234" spans="1:4" x14ac:dyDescent="0.25">
      <c r="A1234"/>
      <c r="B1234"/>
      <c r="C1234"/>
      <c r="D1234"/>
    </row>
    <row r="1235" spans="1:4" x14ac:dyDescent="0.25">
      <c r="A1235"/>
      <c r="B1235"/>
      <c r="C1235"/>
      <c r="D1235"/>
    </row>
    <row r="1236" spans="1:4" x14ac:dyDescent="0.25">
      <c r="A1236"/>
      <c r="B1236"/>
      <c r="C1236"/>
      <c r="D1236"/>
    </row>
    <row r="1237" spans="1:4" x14ac:dyDescent="0.25">
      <c r="A1237"/>
      <c r="B1237"/>
      <c r="C1237"/>
      <c r="D1237"/>
    </row>
    <row r="1238" spans="1:4" x14ac:dyDescent="0.25">
      <c r="A1238"/>
      <c r="B1238"/>
      <c r="C1238"/>
      <c r="D1238"/>
    </row>
    <row r="1239" spans="1:4" x14ac:dyDescent="0.25">
      <c r="A1239"/>
      <c r="B1239"/>
      <c r="C1239"/>
      <c r="D1239"/>
    </row>
    <row r="1240" spans="1:4" x14ac:dyDescent="0.25">
      <c r="A1240"/>
      <c r="B1240"/>
      <c r="C1240"/>
      <c r="D1240"/>
    </row>
    <row r="1241" spans="1:4" x14ac:dyDescent="0.25">
      <c r="A1241"/>
      <c r="B1241"/>
      <c r="C1241"/>
      <c r="D1241"/>
    </row>
    <row r="1242" spans="1:4" x14ac:dyDescent="0.25">
      <c r="A1242"/>
      <c r="B1242"/>
      <c r="C1242"/>
      <c r="D1242"/>
    </row>
    <row r="1243" spans="1:4" x14ac:dyDescent="0.25">
      <c r="A1243"/>
      <c r="B1243"/>
      <c r="C1243"/>
      <c r="D1243"/>
    </row>
    <row r="1244" spans="1:4" x14ac:dyDescent="0.25">
      <c r="A1244"/>
      <c r="B1244"/>
      <c r="C1244"/>
      <c r="D1244"/>
    </row>
    <row r="1245" spans="1:4" x14ac:dyDescent="0.25">
      <c r="A1245"/>
      <c r="B1245"/>
      <c r="C1245"/>
      <c r="D1245"/>
    </row>
    <row r="1246" spans="1:4" x14ac:dyDescent="0.25">
      <c r="A1246"/>
      <c r="B1246"/>
      <c r="C1246"/>
      <c r="D1246"/>
    </row>
    <row r="1247" spans="1:4" x14ac:dyDescent="0.25">
      <c r="A1247"/>
      <c r="B1247"/>
      <c r="C1247"/>
      <c r="D1247"/>
    </row>
    <row r="1248" spans="1:4" x14ac:dyDescent="0.25">
      <c r="A1248"/>
      <c r="B1248"/>
      <c r="C1248"/>
      <c r="D1248"/>
    </row>
    <row r="1249" spans="1:4" x14ac:dyDescent="0.25">
      <c r="A1249"/>
      <c r="B1249"/>
      <c r="C1249"/>
      <c r="D1249"/>
    </row>
    <row r="1250" spans="1:4" x14ac:dyDescent="0.25">
      <c r="A1250"/>
      <c r="B1250"/>
      <c r="C1250"/>
      <c r="D1250"/>
    </row>
    <row r="1251" spans="1:4" x14ac:dyDescent="0.25">
      <c r="A1251"/>
      <c r="B1251"/>
      <c r="C1251"/>
      <c r="D1251"/>
    </row>
    <row r="1252" spans="1:4" x14ac:dyDescent="0.25">
      <c r="A1252"/>
      <c r="B1252"/>
      <c r="C1252"/>
      <c r="D1252"/>
    </row>
    <row r="1253" spans="1:4" x14ac:dyDescent="0.25">
      <c r="A1253"/>
      <c r="B1253"/>
      <c r="C1253"/>
      <c r="D1253"/>
    </row>
    <row r="1254" spans="1:4" x14ac:dyDescent="0.25">
      <c r="A1254"/>
      <c r="B1254"/>
      <c r="C1254"/>
      <c r="D1254"/>
    </row>
    <row r="1255" spans="1:4" x14ac:dyDescent="0.25">
      <c r="A1255"/>
      <c r="B1255"/>
      <c r="C1255"/>
      <c r="D1255"/>
    </row>
    <row r="1256" spans="1:4" x14ac:dyDescent="0.25">
      <c r="A1256"/>
      <c r="B1256"/>
      <c r="C1256"/>
      <c r="D1256"/>
    </row>
    <row r="1257" spans="1:4" x14ac:dyDescent="0.25">
      <c r="A1257"/>
      <c r="B1257"/>
      <c r="C1257"/>
      <c r="D1257"/>
    </row>
    <row r="1258" spans="1:4" x14ac:dyDescent="0.25">
      <c r="A1258"/>
      <c r="B1258"/>
      <c r="C1258"/>
      <c r="D1258"/>
    </row>
    <row r="1259" spans="1:4" x14ac:dyDescent="0.25">
      <c r="A1259"/>
      <c r="B1259"/>
      <c r="C1259"/>
      <c r="D1259"/>
    </row>
    <row r="1260" spans="1:4" x14ac:dyDescent="0.25">
      <c r="A1260"/>
      <c r="B1260"/>
      <c r="C1260"/>
      <c r="D1260"/>
    </row>
    <row r="1261" spans="1:4" x14ac:dyDescent="0.25">
      <c r="A1261"/>
      <c r="B1261"/>
      <c r="C1261"/>
      <c r="D1261"/>
    </row>
    <row r="1262" spans="1:4" x14ac:dyDescent="0.25">
      <c r="A1262"/>
      <c r="B1262"/>
      <c r="C1262"/>
      <c r="D1262"/>
    </row>
    <row r="1263" spans="1:4" x14ac:dyDescent="0.25">
      <c r="A1263"/>
      <c r="B1263"/>
      <c r="C1263"/>
      <c r="D1263"/>
    </row>
    <row r="1264" spans="1:4" x14ac:dyDescent="0.25">
      <c r="A1264"/>
      <c r="B1264"/>
      <c r="C1264"/>
      <c r="D1264"/>
    </row>
    <row r="1265" spans="1:4" x14ac:dyDescent="0.25">
      <c r="A1265"/>
      <c r="B1265"/>
      <c r="C1265"/>
      <c r="D1265"/>
    </row>
    <row r="1266" spans="1:4" x14ac:dyDescent="0.25">
      <c r="A1266"/>
      <c r="B1266"/>
      <c r="C1266"/>
      <c r="D1266"/>
    </row>
    <row r="1267" spans="1:4" x14ac:dyDescent="0.25">
      <c r="A1267"/>
      <c r="B1267"/>
      <c r="C1267"/>
      <c r="D1267"/>
    </row>
    <row r="1268" spans="1:4" x14ac:dyDescent="0.25">
      <c r="A1268"/>
      <c r="B1268"/>
      <c r="C1268"/>
      <c r="D1268"/>
    </row>
    <row r="1269" spans="1:4" x14ac:dyDescent="0.25">
      <c r="A1269"/>
      <c r="B1269"/>
      <c r="C1269"/>
      <c r="D1269"/>
    </row>
    <row r="1270" spans="1:4" x14ac:dyDescent="0.25">
      <c r="A1270"/>
      <c r="B1270"/>
      <c r="C1270"/>
      <c r="D1270"/>
    </row>
    <row r="1271" spans="1:4" x14ac:dyDescent="0.25">
      <c r="A1271"/>
      <c r="B1271"/>
      <c r="C1271"/>
      <c r="D1271"/>
    </row>
    <row r="1272" spans="1:4" x14ac:dyDescent="0.25">
      <c r="A1272"/>
      <c r="B1272"/>
      <c r="C1272"/>
      <c r="D1272"/>
    </row>
    <row r="1273" spans="1:4" x14ac:dyDescent="0.25">
      <c r="A1273"/>
      <c r="B1273"/>
      <c r="C1273"/>
      <c r="D1273"/>
    </row>
    <row r="1274" spans="1:4" x14ac:dyDescent="0.25">
      <c r="A1274"/>
      <c r="B1274"/>
      <c r="C1274"/>
      <c r="D1274"/>
    </row>
    <row r="1275" spans="1:4" x14ac:dyDescent="0.25">
      <c r="A1275"/>
      <c r="B1275"/>
      <c r="C1275"/>
      <c r="D1275"/>
    </row>
    <row r="1276" spans="1:4" x14ac:dyDescent="0.25">
      <c r="A1276"/>
      <c r="B1276"/>
      <c r="C1276"/>
      <c r="D1276"/>
    </row>
    <row r="1277" spans="1:4" x14ac:dyDescent="0.25">
      <c r="A1277"/>
      <c r="B1277"/>
      <c r="C1277"/>
      <c r="D1277"/>
    </row>
    <row r="1278" spans="1:4" x14ac:dyDescent="0.25">
      <c r="A1278"/>
      <c r="B1278"/>
      <c r="C1278"/>
      <c r="D1278"/>
    </row>
    <row r="1279" spans="1:4" x14ac:dyDescent="0.25">
      <c r="A1279"/>
      <c r="B1279"/>
      <c r="C1279"/>
      <c r="D1279"/>
    </row>
    <row r="1280" spans="1:4" x14ac:dyDescent="0.25">
      <c r="A1280"/>
      <c r="B1280"/>
      <c r="C1280"/>
      <c r="D1280"/>
    </row>
    <row r="1281" spans="1:4" x14ac:dyDescent="0.25">
      <c r="A1281"/>
      <c r="B1281"/>
      <c r="C1281"/>
      <c r="D1281"/>
    </row>
    <row r="1282" spans="1:4" x14ac:dyDescent="0.25">
      <c r="A1282"/>
      <c r="B1282"/>
      <c r="C1282"/>
      <c r="D1282"/>
    </row>
    <row r="1283" spans="1:4" x14ac:dyDescent="0.25">
      <c r="A1283"/>
      <c r="B1283"/>
      <c r="C1283"/>
      <c r="D1283"/>
    </row>
    <row r="1284" spans="1:4" x14ac:dyDescent="0.25">
      <c r="A1284"/>
      <c r="B1284"/>
      <c r="C1284"/>
      <c r="D1284"/>
    </row>
    <row r="1285" spans="1:4" x14ac:dyDescent="0.25">
      <c r="A1285"/>
      <c r="B1285"/>
      <c r="C1285"/>
      <c r="D1285"/>
    </row>
    <row r="1286" spans="1:4" x14ac:dyDescent="0.25">
      <c r="A1286"/>
      <c r="B1286"/>
      <c r="C1286"/>
      <c r="D1286"/>
    </row>
    <row r="1287" spans="1:4" x14ac:dyDescent="0.25">
      <c r="A1287"/>
      <c r="B1287"/>
      <c r="C1287"/>
      <c r="D1287"/>
    </row>
    <row r="1288" spans="1:4" x14ac:dyDescent="0.25">
      <c r="A1288"/>
      <c r="B1288"/>
      <c r="C1288"/>
      <c r="D1288"/>
    </row>
    <row r="1289" spans="1:4" x14ac:dyDescent="0.25">
      <c r="A1289"/>
      <c r="B1289"/>
      <c r="C1289"/>
      <c r="D1289"/>
    </row>
    <row r="1290" spans="1:4" x14ac:dyDescent="0.25">
      <c r="A1290"/>
      <c r="B1290"/>
      <c r="C1290"/>
      <c r="D1290"/>
    </row>
    <row r="1291" spans="1:4" x14ac:dyDescent="0.25">
      <c r="A1291"/>
      <c r="B1291"/>
      <c r="C1291"/>
      <c r="D1291"/>
    </row>
    <row r="1292" spans="1:4" x14ac:dyDescent="0.25">
      <c r="A1292"/>
      <c r="B1292"/>
      <c r="C1292"/>
      <c r="D1292"/>
    </row>
    <row r="1293" spans="1:4" x14ac:dyDescent="0.25">
      <c r="A1293"/>
      <c r="B1293"/>
      <c r="C1293"/>
      <c r="D1293"/>
    </row>
    <row r="1294" spans="1:4" x14ac:dyDescent="0.25">
      <c r="A1294"/>
      <c r="B1294"/>
      <c r="C1294"/>
      <c r="D1294"/>
    </row>
    <row r="1295" spans="1:4" x14ac:dyDescent="0.25">
      <c r="A1295"/>
      <c r="B1295"/>
      <c r="C1295"/>
      <c r="D1295"/>
    </row>
    <row r="1296" spans="1:4" x14ac:dyDescent="0.25">
      <c r="A1296"/>
      <c r="B1296"/>
      <c r="C1296"/>
      <c r="D1296"/>
    </row>
    <row r="1297" spans="1:4" x14ac:dyDescent="0.25">
      <c r="A1297"/>
      <c r="B1297"/>
      <c r="C1297"/>
      <c r="D1297"/>
    </row>
    <row r="1298" spans="1:4" x14ac:dyDescent="0.25">
      <c r="A1298"/>
      <c r="B1298"/>
      <c r="C1298"/>
      <c r="D1298"/>
    </row>
    <row r="1299" spans="1:4" x14ac:dyDescent="0.25">
      <c r="A1299"/>
      <c r="B1299"/>
      <c r="C1299"/>
      <c r="D1299"/>
    </row>
    <row r="1300" spans="1:4" x14ac:dyDescent="0.25">
      <c r="A1300"/>
      <c r="B1300"/>
      <c r="C1300"/>
      <c r="D1300"/>
    </row>
    <row r="1301" spans="1:4" x14ac:dyDescent="0.25">
      <c r="A1301"/>
      <c r="B1301"/>
      <c r="C1301"/>
      <c r="D1301"/>
    </row>
    <row r="1302" spans="1:4" x14ac:dyDescent="0.25">
      <c r="A1302"/>
      <c r="B1302"/>
      <c r="C1302"/>
      <c r="D1302"/>
    </row>
    <row r="1303" spans="1:4" x14ac:dyDescent="0.25">
      <c r="A1303"/>
      <c r="B1303"/>
      <c r="C1303"/>
      <c r="D1303"/>
    </row>
    <row r="1304" spans="1:4" x14ac:dyDescent="0.25">
      <c r="A1304"/>
      <c r="B1304"/>
      <c r="C1304"/>
      <c r="D1304"/>
    </row>
    <row r="1305" spans="1:4" x14ac:dyDescent="0.25">
      <c r="A1305"/>
      <c r="B1305"/>
      <c r="C1305"/>
      <c r="D1305"/>
    </row>
    <row r="1306" spans="1:4" x14ac:dyDescent="0.25">
      <c r="A1306"/>
      <c r="B1306"/>
      <c r="C1306"/>
      <c r="D1306"/>
    </row>
    <row r="1307" spans="1:4" x14ac:dyDescent="0.25">
      <c r="A1307"/>
      <c r="B1307"/>
      <c r="C1307"/>
      <c r="D1307"/>
    </row>
    <row r="1308" spans="1:4" x14ac:dyDescent="0.25">
      <c r="A1308"/>
      <c r="B1308"/>
      <c r="C1308"/>
      <c r="D1308"/>
    </row>
    <row r="1309" spans="1:4" x14ac:dyDescent="0.25">
      <c r="A1309"/>
      <c r="B1309"/>
      <c r="C1309"/>
      <c r="D1309"/>
    </row>
    <row r="1310" spans="1:4" x14ac:dyDescent="0.25">
      <c r="A1310"/>
      <c r="B1310"/>
      <c r="C1310"/>
      <c r="D1310"/>
    </row>
    <row r="1311" spans="1:4" x14ac:dyDescent="0.25">
      <c r="A1311"/>
      <c r="B1311"/>
      <c r="C1311"/>
      <c r="D1311"/>
    </row>
    <row r="1312" spans="1:4" x14ac:dyDescent="0.25">
      <c r="A1312"/>
      <c r="B1312"/>
      <c r="C1312"/>
      <c r="D1312"/>
    </row>
    <row r="1313" spans="1:4" x14ac:dyDescent="0.25">
      <c r="A1313"/>
      <c r="B1313"/>
      <c r="C1313"/>
      <c r="D1313"/>
    </row>
    <row r="1314" spans="1:4" x14ac:dyDescent="0.25">
      <c r="A1314"/>
      <c r="B1314"/>
      <c r="C1314"/>
      <c r="D1314"/>
    </row>
    <row r="1315" spans="1:4" x14ac:dyDescent="0.25">
      <c r="A1315"/>
      <c r="B1315"/>
      <c r="C1315"/>
      <c r="D1315"/>
    </row>
    <row r="1316" spans="1:4" x14ac:dyDescent="0.25">
      <c r="A1316"/>
      <c r="B1316"/>
      <c r="C1316"/>
      <c r="D1316"/>
    </row>
    <row r="1317" spans="1:4" x14ac:dyDescent="0.25">
      <c r="A1317"/>
      <c r="B1317"/>
      <c r="C1317"/>
      <c r="D1317"/>
    </row>
    <row r="1318" spans="1:4" x14ac:dyDescent="0.25">
      <c r="A1318"/>
      <c r="B1318"/>
      <c r="C1318"/>
      <c r="D1318"/>
    </row>
    <row r="1319" spans="1:4" x14ac:dyDescent="0.25">
      <c r="A1319"/>
      <c r="B1319"/>
      <c r="C1319"/>
      <c r="D1319"/>
    </row>
    <row r="1320" spans="1:4" x14ac:dyDescent="0.25">
      <c r="A1320"/>
      <c r="B1320"/>
      <c r="C1320"/>
      <c r="D1320"/>
    </row>
    <row r="1321" spans="1:4" x14ac:dyDescent="0.25">
      <c r="A1321"/>
      <c r="B1321"/>
      <c r="C1321"/>
      <c r="D1321"/>
    </row>
    <row r="1322" spans="1:4" x14ac:dyDescent="0.25">
      <c r="A1322"/>
      <c r="B1322"/>
      <c r="C1322"/>
      <c r="D1322"/>
    </row>
    <row r="1323" spans="1:4" x14ac:dyDescent="0.25">
      <c r="A1323"/>
      <c r="B1323"/>
      <c r="C1323"/>
      <c r="D1323"/>
    </row>
    <row r="1324" spans="1:4" x14ac:dyDescent="0.25">
      <c r="A1324"/>
      <c r="B1324"/>
      <c r="C1324"/>
      <c r="D1324"/>
    </row>
    <row r="1325" spans="1:4" x14ac:dyDescent="0.25">
      <c r="A1325"/>
      <c r="B1325"/>
      <c r="C1325"/>
      <c r="D1325"/>
    </row>
    <row r="1326" spans="1:4" x14ac:dyDescent="0.25">
      <c r="A1326"/>
      <c r="B1326"/>
      <c r="C1326"/>
      <c r="D1326"/>
    </row>
    <row r="1327" spans="1:4" x14ac:dyDescent="0.25">
      <c r="A1327"/>
      <c r="B1327"/>
      <c r="C1327"/>
      <c r="D1327"/>
    </row>
    <row r="1328" spans="1:4" x14ac:dyDescent="0.25">
      <c r="A1328"/>
      <c r="B1328"/>
      <c r="C1328"/>
      <c r="D1328"/>
    </row>
    <row r="1329" spans="1:4" x14ac:dyDescent="0.25">
      <c r="A1329"/>
      <c r="B1329"/>
      <c r="C1329"/>
      <c r="D1329"/>
    </row>
    <row r="1330" spans="1:4" x14ac:dyDescent="0.25">
      <c r="A1330"/>
      <c r="B1330"/>
      <c r="C1330"/>
      <c r="D1330"/>
    </row>
    <row r="1331" spans="1:4" x14ac:dyDescent="0.25">
      <c r="A1331"/>
      <c r="B1331"/>
      <c r="C1331"/>
      <c r="D1331"/>
    </row>
    <row r="1332" spans="1:4" x14ac:dyDescent="0.25">
      <c r="A1332"/>
      <c r="B1332"/>
      <c r="C1332"/>
      <c r="D1332"/>
    </row>
    <row r="1333" spans="1:4" x14ac:dyDescent="0.25">
      <c r="A1333"/>
      <c r="B1333"/>
      <c r="C1333"/>
      <c r="D1333"/>
    </row>
    <row r="1334" spans="1:4" x14ac:dyDescent="0.25">
      <c r="A1334"/>
      <c r="B1334"/>
      <c r="C1334"/>
      <c r="D1334"/>
    </row>
    <row r="1335" spans="1:4" x14ac:dyDescent="0.25">
      <c r="A1335"/>
      <c r="B1335"/>
      <c r="C1335"/>
      <c r="D1335"/>
    </row>
    <row r="1336" spans="1:4" x14ac:dyDescent="0.25">
      <c r="A1336"/>
      <c r="B1336"/>
      <c r="C1336"/>
      <c r="D1336"/>
    </row>
    <row r="1337" spans="1:4" x14ac:dyDescent="0.25">
      <c r="A1337"/>
      <c r="B1337"/>
      <c r="C1337"/>
      <c r="D1337"/>
    </row>
    <row r="1338" spans="1:4" x14ac:dyDescent="0.25">
      <c r="A1338"/>
      <c r="B1338"/>
      <c r="C1338"/>
      <c r="D1338"/>
    </row>
    <row r="1339" spans="1:4" x14ac:dyDescent="0.25">
      <c r="A1339"/>
      <c r="B1339"/>
      <c r="C1339"/>
      <c r="D1339"/>
    </row>
    <row r="1340" spans="1:4" x14ac:dyDescent="0.25">
      <c r="A1340"/>
      <c r="B1340"/>
      <c r="C1340"/>
      <c r="D1340"/>
    </row>
    <row r="1341" spans="1:4" x14ac:dyDescent="0.25">
      <c r="A1341"/>
      <c r="B1341"/>
      <c r="C1341"/>
      <c r="D1341"/>
    </row>
    <row r="1342" spans="1:4" x14ac:dyDescent="0.25">
      <c r="A1342"/>
      <c r="B1342"/>
      <c r="C1342"/>
      <c r="D1342"/>
    </row>
    <row r="1343" spans="1:4" x14ac:dyDescent="0.25">
      <c r="A1343"/>
      <c r="B1343"/>
      <c r="C1343"/>
      <c r="D1343"/>
    </row>
    <row r="1344" spans="1:4" x14ac:dyDescent="0.25">
      <c r="A1344"/>
      <c r="B1344"/>
      <c r="C1344"/>
      <c r="D1344"/>
    </row>
    <row r="1345" spans="1:4" x14ac:dyDescent="0.25">
      <c r="A1345"/>
      <c r="B1345"/>
      <c r="C1345"/>
      <c r="D1345"/>
    </row>
    <row r="1346" spans="1:4" x14ac:dyDescent="0.25">
      <c r="A1346"/>
      <c r="B1346"/>
      <c r="C1346"/>
      <c r="D1346"/>
    </row>
    <row r="1347" spans="1:4" x14ac:dyDescent="0.25">
      <c r="A1347"/>
      <c r="B1347"/>
      <c r="C1347"/>
      <c r="D1347"/>
    </row>
    <row r="1348" spans="1:4" x14ac:dyDescent="0.25">
      <c r="A1348"/>
      <c r="B1348"/>
      <c r="C1348"/>
      <c r="D1348"/>
    </row>
    <row r="1349" spans="1:4" x14ac:dyDescent="0.25">
      <c r="A1349"/>
      <c r="B1349"/>
      <c r="C1349"/>
      <c r="D1349"/>
    </row>
    <row r="1350" spans="1:4" x14ac:dyDescent="0.25">
      <c r="A1350"/>
      <c r="B1350"/>
      <c r="C1350"/>
      <c r="D1350"/>
    </row>
    <row r="1351" spans="1:4" x14ac:dyDescent="0.25">
      <c r="A1351"/>
      <c r="B1351"/>
      <c r="C1351"/>
      <c r="D1351"/>
    </row>
    <row r="1352" spans="1:4" x14ac:dyDescent="0.25">
      <c r="A1352"/>
      <c r="B1352"/>
      <c r="C1352"/>
      <c r="D1352"/>
    </row>
    <row r="1353" spans="1:4" x14ac:dyDescent="0.25">
      <c r="A1353"/>
      <c r="B1353"/>
      <c r="C1353"/>
      <c r="D1353"/>
    </row>
    <row r="1354" spans="1:4" x14ac:dyDescent="0.25">
      <c r="A1354"/>
      <c r="B1354"/>
      <c r="C1354"/>
      <c r="D1354"/>
    </row>
    <row r="1355" spans="1:4" x14ac:dyDescent="0.25">
      <c r="A1355"/>
      <c r="B1355"/>
      <c r="C1355"/>
      <c r="D1355"/>
    </row>
    <row r="1356" spans="1:4" x14ac:dyDescent="0.25">
      <c r="A1356"/>
      <c r="B1356"/>
      <c r="C1356"/>
      <c r="D1356"/>
    </row>
    <row r="1357" spans="1:4" x14ac:dyDescent="0.25">
      <c r="A1357"/>
      <c r="B1357"/>
      <c r="C1357"/>
      <c r="D1357"/>
    </row>
    <row r="1358" spans="1:4" x14ac:dyDescent="0.25">
      <c r="A1358"/>
      <c r="B1358"/>
      <c r="C1358"/>
      <c r="D1358"/>
    </row>
    <row r="1359" spans="1:4" x14ac:dyDescent="0.25">
      <c r="A1359"/>
      <c r="B1359"/>
      <c r="C1359"/>
      <c r="D1359"/>
    </row>
    <row r="1360" spans="1:4" x14ac:dyDescent="0.25">
      <c r="A1360"/>
      <c r="B1360"/>
      <c r="C1360"/>
      <c r="D1360"/>
    </row>
    <row r="1361" spans="1:4" x14ac:dyDescent="0.25">
      <c r="A1361"/>
      <c r="B1361"/>
      <c r="C1361"/>
      <c r="D1361"/>
    </row>
    <row r="1362" spans="1:4" x14ac:dyDescent="0.25">
      <c r="A1362"/>
      <c r="B1362"/>
      <c r="C1362"/>
      <c r="D1362"/>
    </row>
    <row r="1363" spans="1:4" x14ac:dyDescent="0.25">
      <c r="A1363"/>
      <c r="B1363"/>
      <c r="C1363"/>
      <c r="D1363"/>
    </row>
    <row r="1364" spans="1:4" x14ac:dyDescent="0.25">
      <c r="A1364"/>
      <c r="B1364"/>
      <c r="C1364"/>
      <c r="D1364"/>
    </row>
    <row r="1365" spans="1:4" x14ac:dyDescent="0.25">
      <c r="A1365"/>
      <c r="B1365"/>
      <c r="C1365"/>
      <c r="D1365"/>
    </row>
    <row r="1366" spans="1:4" x14ac:dyDescent="0.25">
      <c r="A1366"/>
      <c r="B1366"/>
      <c r="C1366"/>
      <c r="D1366"/>
    </row>
    <row r="1367" spans="1:4" x14ac:dyDescent="0.25">
      <c r="A1367"/>
      <c r="B1367"/>
      <c r="C1367"/>
      <c r="D1367"/>
    </row>
    <row r="1368" spans="1:4" x14ac:dyDescent="0.25">
      <c r="A1368"/>
      <c r="B1368"/>
      <c r="C1368"/>
      <c r="D1368"/>
    </row>
    <row r="1369" spans="1:4" x14ac:dyDescent="0.25">
      <c r="A1369"/>
      <c r="B1369"/>
      <c r="C1369"/>
      <c r="D1369"/>
    </row>
    <row r="1370" spans="1:4" x14ac:dyDescent="0.25">
      <c r="A1370"/>
      <c r="B1370"/>
      <c r="C1370"/>
      <c r="D1370"/>
    </row>
    <row r="1371" spans="1:4" x14ac:dyDescent="0.25">
      <c r="A1371"/>
      <c r="B1371"/>
      <c r="C1371"/>
      <c r="D1371"/>
    </row>
    <row r="1372" spans="1:4" x14ac:dyDescent="0.25">
      <c r="A1372"/>
      <c r="B1372"/>
      <c r="C1372"/>
      <c r="D1372"/>
    </row>
    <row r="1373" spans="1:4" x14ac:dyDescent="0.25">
      <c r="A1373"/>
      <c r="B1373"/>
      <c r="C1373"/>
      <c r="D1373"/>
    </row>
    <row r="1374" spans="1:4" x14ac:dyDescent="0.25">
      <c r="A1374"/>
      <c r="B1374"/>
      <c r="C1374"/>
      <c r="D1374"/>
    </row>
    <row r="1375" spans="1:4" x14ac:dyDescent="0.25">
      <c r="A1375"/>
      <c r="B1375"/>
      <c r="C1375"/>
      <c r="D1375"/>
    </row>
    <row r="1376" spans="1:4" x14ac:dyDescent="0.25">
      <c r="A1376"/>
      <c r="B1376"/>
      <c r="C1376"/>
      <c r="D1376"/>
    </row>
    <row r="1377" spans="1:4" x14ac:dyDescent="0.25">
      <c r="A1377"/>
      <c r="B1377"/>
      <c r="C1377"/>
      <c r="D1377"/>
    </row>
    <row r="1378" spans="1:4" x14ac:dyDescent="0.25">
      <c r="A1378"/>
      <c r="B1378"/>
      <c r="C1378"/>
      <c r="D1378"/>
    </row>
    <row r="1379" spans="1:4" x14ac:dyDescent="0.25">
      <c r="A1379"/>
      <c r="B1379"/>
      <c r="C1379"/>
      <c r="D1379"/>
    </row>
    <row r="1380" spans="1:4" x14ac:dyDescent="0.25">
      <c r="A1380"/>
      <c r="B1380"/>
      <c r="C1380"/>
      <c r="D1380"/>
    </row>
    <row r="1381" spans="1:4" x14ac:dyDescent="0.25">
      <c r="A1381"/>
      <c r="B1381"/>
      <c r="C1381"/>
      <c r="D1381"/>
    </row>
    <row r="1382" spans="1:4" x14ac:dyDescent="0.25">
      <c r="A1382"/>
      <c r="B1382"/>
      <c r="C1382"/>
      <c r="D1382"/>
    </row>
    <row r="1383" spans="1:4" x14ac:dyDescent="0.25">
      <c r="A1383"/>
      <c r="B1383"/>
      <c r="C1383"/>
      <c r="D1383"/>
    </row>
    <row r="1384" spans="1:4" x14ac:dyDescent="0.25">
      <c r="A1384"/>
      <c r="B1384"/>
      <c r="C1384"/>
      <c r="D1384"/>
    </row>
    <row r="1385" spans="1:4" x14ac:dyDescent="0.25">
      <c r="A1385"/>
      <c r="B1385"/>
      <c r="C1385"/>
      <c r="D1385"/>
    </row>
    <row r="1386" spans="1:4" x14ac:dyDescent="0.25">
      <c r="A1386"/>
      <c r="B1386"/>
      <c r="C1386"/>
      <c r="D1386"/>
    </row>
    <row r="1387" spans="1:4" x14ac:dyDescent="0.25">
      <c r="A1387"/>
      <c r="B1387"/>
      <c r="C1387"/>
      <c r="D1387"/>
    </row>
    <row r="1388" spans="1:4" x14ac:dyDescent="0.25">
      <c r="A1388"/>
      <c r="B1388"/>
      <c r="C1388"/>
      <c r="D1388"/>
    </row>
    <row r="1389" spans="1:4" x14ac:dyDescent="0.25">
      <c r="A1389"/>
      <c r="B1389"/>
      <c r="C1389"/>
      <c r="D1389"/>
    </row>
    <row r="1390" spans="1:4" x14ac:dyDescent="0.25">
      <c r="A1390"/>
      <c r="B1390"/>
      <c r="C1390"/>
      <c r="D1390"/>
    </row>
    <row r="1391" spans="1:4" x14ac:dyDescent="0.25">
      <c r="A1391"/>
      <c r="B1391"/>
      <c r="C1391"/>
      <c r="D1391"/>
    </row>
    <row r="1392" spans="1:4" x14ac:dyDescent="0.25">
      <c r="A1392"/>
      <c r="B1392"/>
      <c r="C1392"/>
      <c r="D1392"/>
    </row>
    <row r="1393" spans="1:4" x14ac:dyDescent="0.25">
      <c r="A1393"/>
      <c r="B1393"/>
      <c r="C1393"/>
      <c r="D1393"/>
    </row>
    <row r="1394" spans="1:4" x14ac:dyDescent="0.25">
      <c r="A1394"/>
      <c r="B1394"/>
      <c r="C1394"/>
      <c r="D1394"/>
    </row>
    <row r="1395" spans="1:4" x14ac:dyDescent="0.25">
      <c r="A1395"/>
      <c r="B1395"/>
      <c r="C1395"/>
      <c r="D1395"/>
    </row>
    <row r="1396" spans="1:4" x14ac:dyDescent="0.25">
      <c r="A1396"/>
      <c r="B1396"/>
      <c r="C1396"/>
      <c r="D1396"/>
    </row>
    <row r="1397" spans="1:4" x14ac:dyDescent="0.25">
      <c r="A1397"/>
      <c r="B1397"/>
      <c r="C1397"/>
      <c r="D1397"/>
    </row>
    <row r="1398" spans="1:4" x14ac:dyDescent="0.25">
      <c r="A1398"/>
      <c r="B1398"/>
      <c r="C1398"/>
      <c r="D1398"/>
    </row>
    <row r="1399" spans="1:4" x14ac:dyDescent="0.25">
      <c r="A1399"/>
      <c r="B1399"/>
      <c r="C1399"/>
      <c r="D1399"/>
    </row>
    <row r="1400" spans="1:4" x14ac:dyDescent="0.25">
      <c r="A1400"/>
      <c r="B1400"/>
      <c r="C1400"/>
      <c r="D1400"/>
    </row>
    <row r="1401" spans="1:4" x14ac:dyDescent="0.25">
      <c r="A1401"/>
      <c r="B1401"/>
      <c r="C1401"/>
      <c r="D1401"/>
    </row>
    <row r="1402" spans="1:4" x14ac:dyDescent="0.25">
      <c r="A1402"/>
      <c r="B1402"/>
      <c r="C1402"/>
      <c r="D1402"/>
    </row>
    <row r="1403" spans="1:4" x14ac:dyDescent="0.25">
      <c r="A1403"/>
      <c r="B1403"/>
      <c r="C1403"/>
      <c r="D1403"/>
    </row>
    <row r="1404" spans="1:4" x14ac:dyDescent="0.25">
      <c r="A1404"/>
      <c r="B1404"/>
      <c r="C1404"/>
      <c r="D1404"/>
    </row>
    <row r="1405" spans="1:4" x14ac:dyDescent="0.25">
      <c r="A1405"/>
      <c r="B1405"/>
      <c r="C1405"/>
      <c r="D1405"/>
    </row>
    <row r="1406" spans="1:4" x14ac:dyDescent="0.25">
      <c r="A1406"/>
      <c r="B1406"/>
      <c r="C1406"/>
      <c r="D1406"/>
    </row>
    <row r="1407" spans="1:4" x14ac:dyDescent="0.25">
      <c r="A1407"/>
      <c r="B1407"/>
      <c r="C1407"/>
      <c r="D1407"/>
    </row>
    <row r="1408" spans="1:4" x14ac:dyDescent="0.25">
      <c r="A1408"/>
      <c r="B1408"/>
      <c r="C1408"/>
      <c r="D1408"/>
    </row>
    <row r="1409" spans="1:4" x14ac:dyDescent="0.25">
      <c r="A1409"/>
      <c r="B1409"/>
      <c r="C1409"/>
      <c r="D1409"/>
    </row>
    <row r="1410" spans="1:4" x14ac:dyDescent="0.25">
      <c r="A1410"/>
      <c r="B1410"/>
      <c r="C1410"/>
      <c r="D1410"/>
    </row>
    <row r="1411" spans="1:4" x14ac:dyDescent="0.25">
      <c r="A1411"/>
      <c r="B1411"/>
      <c r="C1411"/>
      <c r="D1411"/>
    </row>
    <row r="1412" spans="1:4" x14ac:dyDescent="0.25">
      <c r="A1412"/>
      <c r="B1412"/>
      <c r="C1412"/>
      <c r="D1412"/>
    </row>
    <row r="1413" spans="1:4" x14ac:dyDescent="0.25">
      <c r="A1413"/>
      <c r="B1413"/>
      <c r="C1413"/>
      <c r="D1413"/>
    </row>
    <row r="1414" spans="1:4" x14ac:dyDescent="0.25">
      <c r="A1414"/>
      <c r="B1414"/>
      <c r="C1414"/>
      <c r="D1414"/>
    </row>
    <row r="1415" spans="1:4" x14ac:dyDescent="0.25">
      <c r="A1415"/>
      <c r="B1415"/>
      <c r="C1415"/>
      <c r="D1415"/>
    </row>
    <row r="1416" spans="1:4" x14ac:dyDescent="0.25">
      <c r="A1416"/>
      <c r="B1416"/>
      <c r="C1416"/>
      <c r="D1416"/>
    </row>
    <row r="1417" spans="1:4" x14ac:dyDescent="0.25">
      <c r="A1417"/>
      <c r="B1417"/>
      <c r="C1417"/>
      <c r="D1417"/>
    </row>
    <row r="1418" spans="1:4" x14ac:dyDescent="0.25">
      <c r="A1418"/>
      <c r="B1418"/>
      <c r="C1418"/>
      <c r="D1418"/>
    </row>
    <row r="1419" spans="1:4" x14ac:dyDescent="0.25">
      <c r="A1419"/>
      <c r="B1419"/>
      <c r="C1419"/>
      <c r="D1419"/>
    </row>
    <row r="1420" spans="1:4" x14ac:dyDescent="0.25">
      <c r="A1420"/>
      <c r="B1420"/>
      <c r="C1420"/>
      <c r="D1420"/>
    </row>
    <row r="1421" spans="1:4" x14ac:dyDescent="0.25">
      <c r="A1421"/>
      <c r="B1421"/>
      <c r="C1421"/>
      <c r="D1421"/>
    </row>
    <row r="1422" spans="1:4" x14ac:dyDescent="0.25">
      <c r="A1422"/>
      <c r="B1422"/>
      <c r="C1422"/>
      <c r="D1422"/>
    </row>
    <row r="1423" spans="1:4" x14ac:dyDescent="0.25">
      <c r="A1423"/>
      <c r="B1423"/>
      <c r="C1423"/>
      <c r="D1423"/>
    </row>
    <row r="1424" spans="1:4" x14ac:dyDescent="0.25">
      <c r="A1424"/>
      <c r="B1424"/>
      <c r="C1424"/>
      <c r="D1424"/>
    </row>
    <row r="1425" spans="1:4" x14ac:dyDescent="0.25">
      <c r="A1425"/>
      <c r="B1425"/>
      <c r="C1425"/>
      <c r="D1425"/>
    </row>
    <row r="1426" spans="1:4" x14ac:dyDescent="0.25">
      <c r="A1426"/>
      <c r="B1426"/>
      <c r="C1426"/>
      <c r="D1426"/>
    </row>
    <row r="1427" spans="1:4" x14ac:dyDescent="0.25">
      <c r="A1427"/>
      <c r="B1427"/>
      <c r="C1427"/>
      <c r="D1427"/>
    </row>
    <row r="1428" spans="1:4" x14ac:dyDescent="0.25">
      <c r="A1428"/>
      <c r="B1428"/>
      <c r="C1428"/>
      <c r="D1428"/>
    </row>
    <row r="1429" spans="1:4" x14ac:dyDescent="0.25">
      <c r="A1429"/>
      <c r="B1429"/>
      <c r="C1429"/>
      <c r="D1429"/>
    </row>
    <row r="1430" spans="1:4" x14ac:dyDescent="0.25">
      <c r="A1430"/>
      <c r="B1430"/>
      <c r="C1430"/>
      <c r="D1430"/>
    </row>
    <row r="1431" spans="1:4" x14ac:dyDescent="0.25">
      <c r="A1431"/>
      <c r="B1431"/>
      <c r="C1431"/>
      <c r="D1431"/>
    </row>
    <row r="1432" spans="1:4" x14ac:dyDescent="0.25">
      <c r="A1432"/>
      <c r="B1432"/>
      <c r="C1432"/>
      <c r="D1432"/>
    </row>
    <row r="1433" spans="1:4" x14ac:dyDescent="0.25">
      <c r="A1433"/>
      <c r="B1433"/>
      <c r="C1433"/>
      <c r="D1433"/>
    </row>
    <row r="1434" spans="1:4" x14ac:dyDescent="0.25">
      <c r="A1434"/>
      <c r="B1434"/>
      <c r="C1434"/>
      <c r="D1434"/>
    </row>
    <row r="1435" spans="1:4" x14ac:dyDescent="0.25">
      <c r="A1435"/>
      <c r="B1435"/>
      <c r="C1435"/>
      <c r="D1435"/>
    </row>
    <row r="1436" spans="1:4" x14ac:dyDescent="0.25">
      <c r="A1436"/>
      <c r="B1436"/>
      <c r="C1436"/>
      <c r="D1436"/>
    </row>
    <row r="1437" spans="1:4" x14ac:dyDescent="0.25">
      <c r="A1437"/>
      <c r="B1437"/>
      <c r="C1437"/>
      <c r="D1437"/>
    </row>
    <row r="1438" spans="1:4" x14ac:dyDescent="0.25">
      <c r="A1438"/>
      <c r="B1438"/>
      <c r="C1438"/>
      <c r="D1438"/>
    </row>
    <row r="1439" spans="1:4" x14ac:dyDescent="0.25">
      <c r="A1439"/>
      <c r="B1439"/>
      <c r="C1439"/>
      <c r="D1439"/>
    </row>
    <row r="1440" spans="1:4" x14ac:dyDescent="0.25">
      <c r="A1440"/>
      <c r="B1440"/>
      <c r="C1440"/>
      <c r="D1440"/>
    </row>
    <row r="1441" spans="1:4" x14ac:dyDescent="0.25">
      <c r="A1441"/>
      <c r="B1441"/>
      <c r="C1441"/>
      <c r="D1441"/>
    </row>
    <row r="1442" spans="1:4" x14ac:dyDescent="0.25">
      <c r="A1442"/>
      <c r="B1442"/>
      <c r="C1442"/>
      <c r="D1442"/>
    </row>
    <row r="1443" spans="1:4" x14ac:dyDescent="0.25">
      <c r="A1443"/>
      <c r="B1443"/>
      <c r="C1443"/>
      <c r="D1443"/>
    </row>
    <row r="1444" spans="1:4" x14ac:dyDescent="0.25">
      <c r="A1444"/>
      <c r="B1444"/>
      <c r="C1444"/>
      <c r="D1444"/>
    </row>
    <row r="1445" spans="1:4" x14ac:dyDescent="0.25">
      <c r="A1445"/>
      <c r="B1445"/>
      <c r="C1445"/>
      <c r="D1445"/>
    </row>
    <row r="1446" spans="1:4" x14ac:dyDescent="0.25">
      <c r="A1446"/>
      <c r="B1446"/>
      <c r="C1446"/>
      <c r="D1446"/>
    </row>
    <row r="1447" spans="1:4" x14ac:dyDescent="0.25">
      <c r="A1447"/>
      <c r="B1447"/>
      <c r="C1447"/>
      <c r="D1447"/>
    </row>
    <row r="1448" spans="1:4" x14ac:dyDescent="0.25">
      <c r="A1448"/>
      <c r="B1448"/>
      <c r="C1448"/>
      <c r="D1448"/>
    </row>
    <row r="1449" spans="1:4" x14ac:dyDescent="0.25">
      <c r="A1449"/>
      <c r="B1449"/>
      <c r="C1449"/>
      <c r="D1449"/>
    </row>
    <row r="1450" spans="1:4" x14ac:dyDescent="0.25">
      <c r="A1450"/>
      <c r="B1450"/>
      <c r="C1450"/>
      <c r="D1450"/>
    </row>
    <row r="1451" spans="1:4" x14ac:dyDescent="0.25">
      <c r="A1451"/>
      <c r="B1451"/>
      <c r="C1451"/>
      <c r="D1451"/>
    </row>
    <row r="1452" spans="1:4" x14ac:dyDescent="0.25">
      <c r="A1452"/>
      <c r="B1452"/>
      <c r="C1452"/>
      <c r="D1452"/>
    </row>
    <row r="1453" spans="1:4" x14ac:dyDescent="0.25">
      <c r="A1453"/>
      <c r="B1453"/>
      <c r="C1453"/>
      <c r="D1453"/>
    </row>
    <row r="1454" spans="1:4" x14ac:dyDescent="0.25">
      <c r="A1454"/>
      <c r="B1454"/>
      <c r="C1454"/>
      <c r="D1454"/>
    </row>
    <row r="1455" spans="1:4" x14ac:dyDescent="0.25">
      <c r="A1455"/>
      <c r="B1455"/>
      <c r="C1455"/>
      <c r="D1455"/>
    </row>
    <row r="1456" spans="1:4" x14ac:dyDescent="0.25">
      <c r="A1456"/>
      <c r="B1456"/>
      <c r="C1456"/>
      <c r="D1456"/>
    </row>
    <row r="1457" spans="1:4" x14ac:dyDescent="0.25">
      <c r="A1457"/>
      <c r="B1457"/>
      <c r="C1457"/>
      <c r="D1457"/>
    </row>
    <row r="1458" spans="1:4" x14ac:dyDescent="0.25">
      <c r="A1458"/>
      <c r="B1458"/>
      <c r="C1458"/>
      <c r="D1458"/>
    </row>
    <row r="1459" spans="1:4" x14ac:dyDescent="0.25">
      <c r="A1459"/>
      <c r="B1459"/>
      <c r="C1459"/>
      <c r="D1459"/>
    </row>
    <row r="1460" spans="1:4" x14ac:dyDescent="0.25">
      <c r="A1460"/>
      <c r="B1460"/>
      <c r="C1460"/>
      <c r="D1460"/>
    </row>
    <row r="1461" spans="1:4" x14ac:dyDescent="0.25">
      <c r="A1461"/>
      <c r="B1461"/>
      <c r="C1461"/>
      <c r="D1461"/>
    </row>
    <row r="1462" spans="1:4" x14ac:dyDescent="0.25">
      <c r="A1462"/>
      <c r="B1462"/>
      <c r="C1462"/>
      <c r="D1462"/>
    </row>
    <row r="1463" spans="1:4" x14ac:dyDescent="0.25">
      <c r="A1463"/>
      <c r="B1463"/>
      <c r="C1463"/>
      <c r="D1463"/>
    </row>
    <row r="1464" spans="1:4" x14ac:dyDescent="0.25">
      <c r="A1464"/>
      <c r="B1464"/>
      <c r="C1464"/>
      <c r="D1464"/>
    </row>
    <row r="1465" spans="1:4" x14ac:dyDescent="0.25">
      <c r="A1465"/>
      <c r="B1465"/>
      <c r="C1465"/>
      <c r="D1465"/>
    </row>
    <row r="1466" spans="1:4" x14ac:dyDescent="0.25">
      <c r="A1466"/>
      <c r="B1466"/>
      <c r="C1466"/>
      <c r="D1466"/>
    </row>
    <row r="1467" spans="1:4" x14ac:dyDescent="0.25">
      <c r="A1467"/>
      <c r="B1467"/>
      <c r="C1467"/>
      <c r="D1467"/>
    </row>
    <row r="1468" spans="1:4" x14ac:dyDescent="0.25">
      <c r="A1468"/>
      <c r="B1468"/>
      <c r="C1468"/>
      <c r="D1468"/>
    </row>
    <row r="1469" spans="1:4" x14ac:dyDescent="0.25">
      <c r="A1469"/>
      <c r="B1469"/>
      <c r="C1469"/>
      <c r="D1469"/>
    </row>
    <row r="1470" spans="1:4" x14ac:dyDescent="0.25">
      <c r="A1470"/>
      <c r="B1470"/>
      <c r="C1470"/>
      <c r="D1470"/>
    </row>
    <row r="1471" spans="1:4" x14ac:dyDescent="0.25">
      <c r="A1471"/>
      <c r="B1471"/>
      <c r="C1471"/>
      <c r="D1471"/>
    </row>
    <row r="1472" spans="1:4" x14ac:dyDescent="0.25">
      <c r="A1472"/>
      <c r="B1472"/>
      <c r="C1472"/>
      <c r="D1472"/>
    </row>
    <row r="1473" spans="1:4" x14ac:dyDescent="0.25">
      <c r="A1473"/>
      <c r="B1473"/>
      <c r="C1473"/>
      <c r="D1473"/>
    </row>
    <row r="1474" spans="1:4" x14ac:dyDescent="0.25">
      <c r="A1474"/>
      <c r="B1474"/>
      <c r="C1474"/>
      <c r="D1474"/>
    </row>
    <row r="1475" spans="1:4" x14ac:dyDescent="0.25">
      <c r="A1475"/>
      <c r="B1475"/>
      <c r="C1475"/>
      <c r="D1475"/>
    </row>
    <row r="1476" spans="1:4" x14ac:dyDescent="0.25">
      <c r="A1476"/>
      <c r="B1476"/>
      <c r="C1476"/>
      <c r="D1476"/>
    </row>
    <row r="1477" spans="1:4" x14ac:dyDescent="0.25">
      <c r="A1477"/>
      <c r="B1477"/>
      <c r="C1477"/>
      <c r="D1477"/>
    </row>
    <row r="1478" spans="1:4" x14ac:dyDescent="0.25">
      <c r="A1478"/>
      <c r="B1478"/>
      <c r="C1478"/>
      <c r="D1478"/>
    </row>
    <row r="1479" spans="1:4" x14ac:dyDescent="0.25">
      <c r="A1479"/>
      <c r="B1479"/>
      <c r="C1479"/>
      <c r="D1479"/>
    </row>
    <row r="1480" spans="1:4" x14ac:dyDescent="0.25">
      <c r="A1480"/>
      <c r="B1480"/>
      <c r="C1480"/>
      <c r="D1480"/>
    </row>
    <row r="1481" spans="1:4" x14ac:dyDescent="0.25">
      <c r="A1481"/>
      <c r="B1481"/>
      <c r="C1481"/>
      <c r="D1481"/>
    </row>
    <row r="1482" spans="1:4" x14ac:dyDescent="0.25">
      <c r="A1482"/>
      <c r="B1482"/>
      <c r="C1482"/>
      <c r="D1482"/>
    </row>
    <row r="1483" spans="1:4" x14ac:dyDescent="0.25">
      <c r="A1483"/>
      <c r="B1483"/>
      <c r="C1483"/>
      <c r="D1483"/>
    </row>
    <row r="1484" spans="1:4" x14ac:dyDescent="0.25">
      <c r="A1484"/>
      <c r="B1484"/>
      <c r="C1484"/>
      <c r="D1484"/>
    </row>
    <row r="1485" spans="1:4" x14ac:dyDescent="0.25">
      <c r="A1485"/>
      <c r="B1485"/>
      <c r="C1485"/>
      <c r="D1485"/>
    </row>
    <row r="1486" spans="1:4" x14ac:dyDescent="0.25">
      <c r="A1486"/>
      <c r="B1486"/>
      <c r="C1486"/>
      <c r="D1486"/>
    </row>
    <row r="1487" spans="1:4" x14ac:dyDescent="0.25">
      <c r="A1487"/>
      <c r="B1487"/>
      <c r="C1487"/>
      <c r="D1487"/>
    </row>
    <row r="1488" spans="1:4" x14ac:dyDescent="0.25">
      <c r="A1488"/>
      <c r="B1488"/>
      <c r="C1488"/>
      <c r="D1488"/>
    </row>
    <row r="1489" spans="1:4" x14ac:dyDescent="0.25">
      <c r="A1489"/>
      <c r="B1489"/>
      <c r="C1489"/>
      <c r="D1489"/>
    </row>
    <row r="1490" spans="1:4" x14ac:dyDescent="0.25">
      <c r="A1490"/>
      <c r="B1490"/>
      <c r="C1490"/>
      <c r="D1490"/>
    </row>
    <row r="1491" spans="1:4" x14ac:dyDescent="0.25">
      <c r="A1491"/>
      <c r="B1491"/>
      <c r="C1491"/>
      <c r="D1491"/>
    </row>
    <row r="1492" spans="1:4" x14ac:dyDescent="0.25">
      <c r="A1492"/>
      <c r="B1492"/>
      <c r="C1492"/>
      <c r="D1492"/>
    </row>
    <row r="1493" spans="1:4" x14ac:dyDescent="0.25">
      <c r="A1493"/>
      <c r="B1493"/>
      <c r="C1493"/>
      <c r="D1493"/>
    </row>
    <row r="1494" spans="1:4" x14ac:dyDescent="0.25">
      <c r="A1494"/>
      <c r="B1494"/>
      <c r="C1494"/>
      <c r="D1494"/>
    </row>
    <row r="1495" spans="1:4" x14ac:dyDescent="0.25">
      <c r="A1495"/>
      <c r="B1495"/>
      <c r="C1495"/>
      <c r="D1495"/>
    </row>
    <row r="1496" spans="1:4" x14ac:dyDescent="0.25">
      <c r="A1496"/>
      <c r="B1496"/>
      <c r="C1496"/>
      <c r="D1496"/>
    </row>
    <row r="1497" spans="1:4" x14ac:dyDescent="0.25">
      <c r="A1497"/>
      <c r="B1497"/>
      <c r="C1497"/>
      <c r="D1497"/>
    </row>
    <row r="1498" spans="1:4" x14ac:dyDescent="0.25">
      <c r="A1498"/>
      <c r="B1498"/>
      <c r="C1498"/>
      <c r="D1498"/>
    </row>
    <row r="1499" spans="1:4" x14ac:dyDescent="0.25">
      <c r="A1499"/>
      <c r="B1499"/>
      <c r="C1499"/>
      <c r="D1499"/>
    </row>
    <row r="1500" spans="1:4" x14ac:dyDescent="0.25">
      <c r="A1500"/>
      <c r="B1500"/>
      <c r="C1500"/>
      <c r="D1500"/>
    </row>
    <row r="1501" spans="1:4" x14ac:dyDescent="0.25">
      <c r="A1501"/>
      <c r="B1501"/>
      <c r="C1501"/>
      <c r="D1501"/>
    </row>
    <row r="1502" spans="1:4" x14ac:dyDescent="0.25">
      <c r="A1502"/>
      <c r="B1502"/>
      <c r="C1502"/>
      <c r="D1502"/>
    </row>
    <row r="1503" spans="1:4" x14ac:dyDescent="0.25">
      <c r="A1503"/>
      <c r="B1503"/>
      <c r="C1503"/>
      <c r="D1503"/>
    </row>
    <row r="1504" spans="1:4" x14ac:dyDescent="0.25">
      <c r="A1504"/>
      <c r="B1504"/>
      <c r="C1504"/>
      <c r="D1504"/>
    </row>
    <row r="1505" spans="1:4" x14ac:dyDescent="0.25">
      <c r="A1505"/>
      <c r="B1505"/>
      <c r="C1505"/>
      <c r="D1505"/>
    </row>
    <row r="1506" spans="1:4" x14ac:dyDescent="0.25">
      <c r="A1506"/>
      <c r="B1506"/>
      <c r="C1506"/>
      <c r="D1506"/>
    </row>
    <row r="1507" spans="1:4" x14ac:dyDescent="0.25">
      <c r="A1507"/>
      <c r="B1507"/>
      <c r="C1507"/>
      <c r="D1507"/>
    </row>
    <row r="1508" spans="1:4" x14ac:dyDescent="0.25">
      <c r="A1508"/>
      <c r="B1508"/>
      <c r="C1508"/>
      <c r="D1508"/>
    </row>
    <row r="1509" spans="1:4" x14ac:dyDescent="0.25">
      <c r="A1509"/>
      <c r="B1509"/>
      <c r="C1509"/>
      <c r="D1509"/>
    </row>
    <row r="1510" spans="1:4" x14ac:dyDescent="0.25">
      <c r="A1510"/>
      <c r="B1510"/>
      <c r="C1510"/>
      <c r="D1510"/>
    </row>
    <row r="1511" spans="1:4" x14ac:dyDescent="0.25">
      <c r="A1511"/>
      <c r="B1511"/>
      <c r="C1511"/>
      <c r="D1511"/>
    </row>
    <row r="1512" spans="1:4" x14ac:dyDescent="0.25">
      <c r="A1512"/>
      <c r="B1512"/>
      <c r="C1512"/>
      <c r="D1512"/>
    </row>
    <row r="1513" spans="1:4" x14ac:dyDescent="0.25">
      <c r="A1513"/>
      <c r="B1513"/>
      <c r="C1513"/>
      <c r="D1513"/>
    </row>
    <row r="1514" spans="1:4" x14ac:dyDescent="0.25">
      <c r="A1514"/>
      <c r="B1514"/>
      <c r="C1514"/>
      <c r="D1514"/>
    </row>
    <row r="1515" spans="1:4" x14ac:dyDescent="0.25">
      <c r="A1515"/>
      <c r="B1515"/>
      <c r="C1515"/>
      <c r="D1515"/>
    </row>
    <row r="1516" spans="1:4" x14ac:dyDescent="0.25">
      <c r="A1516"/>
      <c r="B1516"/>
      <c r="C1516"/>
      <c r="D1516"/>
    </row>
    <row r="1517" spans="1:4" x14ac:dyDescent="0.25">
      <c r="A1517"/>
      <c r="B1517"/>
      <c r="C1517"/>
      <c r="D1517"/>
    </row>
    <row r="1518" spans="1:4" x14ac:dyDescent="0.25">
      <c r="A1518"/>
      <c r="B1518"/>
      <c r="C1518"/>
      <c r="D1518"/>
    </row>
    <row r="1519" spans="1:4" x14ac:dyDescent="0.25">
      <c r="A1519"/>
      <c r="B1519"/>
      <c r="C1519"/>
      <c r="D1519"/>
    </row>
    <row r="1520" spans="1:4" x14ac:dyDescent="0.25">
      <c r="A1520"/>
      <c r="B1520"/>
      <c r="C1520"/>
      <c r="D1520"/>
    </row>
    <row r="1521" spans="1:4" x14ac:dyDescent="0.25">
      <c r="A1521"/>
      <c r="B1521"/>
      <c r="C1521"/>
      <c r="D1521"/>
    </row>
    <row r="1522" spans="1:4" x14ac:dyDescent="0.25">
      <c r="A1522"/>
      <c r="B1522"/>
      <c r="C1522"/>
      <c r="D1522"/>
    </row>
    <row r="1523" spans="1:4" x14ac:dyDescent="0.25">
      <c r="A1523"/>
      <c r="B1523"/>
      <c r="C1523"/>
      <c r="D1523"/>
    </row>
    <row r="1524" spans="1:4" x14ac:dyDescent="0.25">
      <c r="A1524"/>
      <c r="B1524"/>
      <c r="C1524"/>
      <c r="D1524"/>
    </row>
    <row r="1525" spans="1:4" x14ac:dyDescent="0.25">
      <c r="A1525"/>
      <c r="B1525"/>
      <c r="C1525"/>
      <c r="D1525"/>
    </row>
    <row r="1526" spans="1:4" x14ac:dyDescent="0.25">
      <c r="A1526"/>
      <c r="B1526"/>
      <c r="C1526"/>
      <c r="D1526"/>
    </row>
    <row r="1527" spans="1:4" x14ac:dyDescent="0.25">
      <c r="A1527"/>
      <c r="B1527"/>
      <c r="C1527"/>
      <c r="D1527"/>
    </row>
    <row r="1528" spans="1:4" x14ac:dyDescent="0.25">
      <c r="A1528"/>
      <c r="B1528"/>
      <c r="C1528"/>
      <c r="D1528"/>
    </row>
    <row r="1529" spans="1:4" x14ac:dyDescent="0.25">
      <c r="A1529"/>
      <c r="B1529"/>
      <c r="C1529"/>
      <c r="D1529"/>
    </row>
    <row r="1530" spans="1:4" x14ac:dyDescent="0.25">
      <c r="A1530"/>
      <c r="B1530"/>
      <c r="C1530"/>
      <c r="D1530"/>
    </row>
    <row r="1531" spans="1:4" x14ac:dyDescent="0.25">
      <c r="A1531"/>
      <c r="B1531"/>
      <c r="C1531"/>
      <c r="D1531"/>
    </row>
    <row r="1532" spans="1:4" x14ac:dyDescent="0.25">
      <c r="A1532"/>
      <c r="B1532"/>
      <c r="C1532"/>
      <c r="D1532"/>
    </row>
    <row r="1533" spans="1:4" x14ac:dyDescent="0.25">
      <c r="A1533"/>
      <c r="B1533"/>
      <c r="C1533"/>
      <c r="D1533"/>
    </row>
    <row r="1534" spans="1:4" x14ac:dyDescent="0.25">
      <c r="A1534"/>
      <c r="B1534"/>
      <c r="C1534"/>
      <c r="D1534"/>
    </row>
    <row r="1535" spans="1:4" x14ac:dyDescent="0.25">
      <c r="A1535"/>
      <c r="B1535"/>
      <c r="C1535"/>
      <c r="D1535"/>
    </row>
    <row r="1536" spans="1:4" x14ac:dyDescent="0.25">
      <c r="A1536"/>
      <c r="B1536"/>
      <c r="C1536"/>
      <c r="D1536"/>
    </row>
    <row r="1537" spans="1:4" x14ac:dyDescent="0.25">
      <c r="A1537"/>
      <c r="B1537"/>
      <c r="C1537"/>
      <c r="D1537"/>
    </row>
    <row r="1538" spans="1:4" x14ac:dyDescent="0.25">
      <c r="A1538"/>
      <c r="B1538"/>
      <c r="C1538"/>
      <c r="D1538"/>
    </row>
    <row r="1539" spans="1:4" x14ac:dyDescent="0.25">
      <c r="A1539"/>
      <c r="B1539"/>
      <c r="C1539"/>
      <c r="D1539"/>
    </row>
    <row r="1540" spans="1:4" x14ac:dyDescent="0.25">
      <c r="A1540"/>
      <c r="B1540"/>
      <c r="C1540"/>
      <c r="D1540"/>
    </row>
    <row r="1541" spans="1:4" x14ac:dyDescent="0.25">
      <c r="A1541"/>
      <c r="B1541"/>
      <c r="C1541"/>
      <c r="D1541"/>
    </row>
    <row r="1542" spans="1:4" x14ac:dyDescent="0.25">
      <c r="A1542"/>
      <c r="B1542"/>
      <c r="C1542"/>
      <c r="D1542"/>
    </row>
    <row r="1543" spans="1:4" x14ac:dyDescent="0.25">
      <c r="A1543"/>
      <c r="B1543"/>
      <c r="C1543"/>
      <c r="D1543"/>
    </row>
    <row r="1544" spans="1:4" x14ac:dyDescent="0.25">
      <c r="A1544"/>
      <c r="B1544"/>
      <c r="C1544"/>
      <c r="D1544"/>
    </row>
    <row r="1545" spans="1:4" x14ac:dyDescent="0.25">
      <c r="A1545"/>
      <c r="B1545"/>
      <c r="C1545"/>
      <c r="D1545"/>
    </row>
    <row r="1546" spans="1:4" x14ac:dyDescent="0.25">
      <c r="A1546"/>
      <c r="B1546"/>
      <c r="C1546"/>
      <c r="D1546"/>
    </row>
    <row r="1547" spans="1:4" x14ac:dyDescent="0.25">
      <c r="A1547"/>
      <c r="B1547"/>
      <c r="C1547"/>
      <c r="D1547"/>
    </row>
    <row r="1548" spans="1:4" x14ac:dyDescent="0.25">
      <c r="A1548"/>
      <c r="B1548"/>
      <c r="C1548"/>
      <c r="D1548"/>
    </row>
    <row r="1549" spans="1:4" x14ac:dyDescent="0.25">
      <c r="A1549"/>
      <c r="B1549"/>
      <c r="C1549"/>
      <c r="D1549"/>
    </row>
    <row r="1550" spans="1:4" x14ac:dyDescent="0.25">
      <c r="A1550"/>
      <c r="B1550"/>
      <c r="C1550"/>
      <c r="D1550"/>
    </row>
    <row r="1551" spans="1:4" x14ac:dyDescent="0.25">
      <c r="A1551"/>
      <c r="B1551"/>
      <c r="C1551"/>
      <c r="D1551"/>
    </row>
    <row r="1552" spans="1:4" x14ac:dyDescent="0.25">
      <c r="A1552"/>
      <c r="B1552"/>
      <c r="C1552"/>
      <c r="D1552"/>
    </row>
    <row r="1553" spans="1:4" x14ac:dyDescent="0.25">
      <c r="A1553"/>
      <c r="B1553"/>
      <c r="C1553"/>
      <c r="D1553"/>
    </row>
    <row r="1554" spans="1:4" x14ac:dyDescent="0.25">
      <c r="A1554"/>
      <c r="B1554"/>
      <c r="C1554"/>
      <c r="D1554"/>
    </row>
    <row r="1555" spans="1:4" x14ac:dyDescent="0.25">
      <c r="A1555"/>
      <c r="B1555"/>
      <c r="C1555"/>
      <c r="D1555"/>
    </row>
    <row r="1556" spans="1:4" x14ac:dyDescent="0.25">
      <c r="A1556"/>
      <c r="B1556"/>
      <c r="C1556"/>
      <c r="D1556"/>
    </row>
    <row r="1557" spans="1:4" x14ac:dyDescent="0.25">
      <c r="A1557"/>
      <c r="B1557"/>
      <c r="C1557"/>
      <c r="D1557"/>
    </row>
    <row r="1558" spans="1:4" x14ac:dyDescent="0.25">
      <c r="A1558"/>
      <c r="B1558"/>
      <c r="C1558"/>
      <c r="D1558"/>
    </row>
    <row r="1559" spans="1:4" x14ac:dyDescent="0.25">
      <c r="A1559"/>
      <c r="B1559"/>
      <c r="C1559"/>
      <c r="D1559"/>
    </row>
    <row r="1560" spans="1:4" x14ac:dyDescent="0.25">
      <c r="A1560"/>
      <c r="B1560"/>
      <c r="C1560"/>
      <c r="D1560"/>
    </row>
    <row r="1561" spans="1:4" x14ac:dyDescent="0.25">
      <c r="A1561"/>
      <c r="B1561"/>
      <c r="C1561"/>
      <c r="D1561"/>
    </row>
    <row r="1562" spans="1:4" x14ac:dyDescent="0.25">
      <c r="A1562"/>
      <c r="B1562"/>
      <c r="C1562"/>
      <c r="D1562"/>
    </row>
    <row r="1563" spans="1:4" x14ac:dyDescent="0.25">
      <c r="A1563"/>
      <c r="B1563"/>
      <c r="C1563"/>
      <c r="D1563"/>
    </row>
    <row r="1564" spans="1:4" x14ac:dyDescent="0.25">
      <c r="A1564"/>
      <c r="B1564"/>
      <c r="C1564"/>
      <c r="D1564"/>
    </row>
    <row r="1565" spans="1:4" x14ac:dyDescent="0.25">
      <c r="A1565"/>
      <c r="B1565"/>
      <c r="C1565"/>
      <c r="D1565"/>
    </row>
    <row r="1566" spans="1:4" x14ac:dyDescent="0.25">
      <c r="A1566"/>
      <c r="B1566"/>
      <c r="C1566"/>
      <c r="D1566"/>
    </row>
    <row r="1567" spans="1:4" x14ac:dyDescent="0.25">
      <c r="A1567"/>
      <c r="B1567"/>
      <c r="C1567"/>
      <c r="D1567"/>
    </row>
    <row r="1568" spans="1:4" x14ac:dyDescent="0.25">
      <c r="A1568"/>
      <c r="B1568"/>
      <c r="C1568"/>
      <c r="D1568"/>
    </row>
    <row r="1569" spans="1:4" x14ac:dyDescent="0.25">
      <c r="A1569"/>
      <c r="B1569"/>
      <c r="C1569"/>
      <c r="D1569"/>
    </row>
    <row r="1570" spans="1:4" x14ac:dyDescent="0.25">
      <c r="A1570"/>
      <c r="B1570"/>
      <c r="C1570"/>
      <c r="D1570"/>
    </row>
    <row r="1571" spans="1:4" x14ac:dyDescent="0.25">
      <c r="A1571"/>
      <c r="B1571"/>
      <c r="C1571"/>
      <c r="D1571"/>
    </row>
    <row r="1572" spans="1:4" x14ac:dyDescent="0.25">
      <c r="A1572"/>
      <c r="B1572"/>
      <c r="C1572"/>
      <c r="D1572"/>
    </row>
    <row r="1573" spans="1:4" x14ac:dyDescent="0.25">
      <c r="A1573"/>
      <c r="B1573"/>
      <c r="C1573"/>
      <c r="D1573"/>
    </row>
    <row r="1574" spans="1:4" x14ac:dyDescent="0.25">
      <c r="A1574"/>
      <c r="B1574"/>
      <c r="C1574"/>
      <c r="D1574"/>
    </row>
    <row r="1575" spans="1:4" x14ac:dyDescent="0.25">
      <c r="A1575"/>
      <c r="B1575"/>
      <c r="C1575"/>
      <c r="D1575"/>
    </row>
    <row r="1576" spans="1:4" x14ac:dyDescent="0.25">
      <c r="A1576"/>
      <c r="B1576"/>
      <c r="C1576"/>
      <c r="D1576"/>
    </row>
    <row r="1577" spans="1:4" x14ac:dyDescent="0.25">
      <c r="A1577"/>
      <c r="B1577"/>
      <c r="C1577"/>
      <c r="D1577"/>
    </row>
    <row r="1578" spans="1:4" x14ac:dyDescent="0.25">
      <c r="A1578"/>
      <c r="B1578"/>
      <c r="C1578"/>
      <c r="D1578"/>
    </row>
    <row r="1579" spans="1:4" x14ac:dyDescent="0.25">
      <c r="A1579"/>
      <c r="B1579"/>
      <c r="C1579"/>
      <c r="D1579"/>
    </row>
    <row r="1580" spans="1:4" x14ac:dyDescent="0.25">
      <c r="A1580"/>
      <c r="B1580"/>
      <c r="C1580"/>
      <c r="D1580"/>
    </row>
    <row r="1581" spans="1:4" x14ac:dyDescent="0.25">
      <c r="A1581"/>
      <c r="B1581"/>
      <c r="C1581"/>
      <c r="D1581"/>
    </row>
    <row r="1582" spans="1:4" x14ac:dyDescent="0.25">
      <c r="A1582"/>
      <c r="B1582"/>
      <c r="C1582"/>
      <c r="D1582"/>
    </row>
    <row r="1583" spans="1:4" x14ac:dyDescent="0.25">
      <c r="A1583"/>
      <c r="B1583"/>
      <c r="C1583"/>
      <c r="D1583"/>
    </row>
    <row r="1584" spans="1:4" x14ac:dyDescent="0.25">
      <c r="A1584"/>
      <c r="B1584"/>
      <c r="C1584"/>
      <c r="D1584"/>
    </row>
    <row r="1585" spans="1:4" x14ac:dyDescent="0.25">
      <c r="A1585"/>
      <c r="B1585"/>
      <c r="C1585"/>
      <c r="D1585"/>
    </row>
    <row r="1586" spans="1:4" x14ac:dyDescent="0.25">
      <c r="A1586"/>
      <c r="B1586"/>
      <c r="C1586"/>
      <c r="D1586"/>
    </row>
    <row r="1587" spans="1:4" x14ac:dyDescent="0.25">
      <c r="A1587"/>
      <c r="B1587"/>
      <c r="C1587"/>
      <c r="D1587"/>
    </row>
    <row r="1588" spans="1:4" x14ac:dyDescent="0.25">
      <c r="A1588"/>
      <c r="B1588"/>
      <c r="C1588"/>
      <c r="D1588"/>
    </row>
    <row r="1589" spans="1:4" x14ac:dyDescent="0.25">
      <c r="A1589"/>
      <c r="B1589"/>
      <c r="C1589"/>
      <c r="D1589"/>
    </row>
    <row r="1590" spans="1:4" x14ac:dyDescent="0.25">
      <c r="A1590"/>
      <c r="B1590"/>
      <c r="C1590"/>
      <c r="D1590"/>
    </row>
    <row r="1591" spans="1:4" x14ac:dyDescent="0.25">
      <c r="A1591"/>
      <c r="B1591"/>
      <c r="C1591"/>
      <c r="D1591"/>
    </row>
    <row r="1592" spans="1:4" x14ac:dyDescent="0.25">
      <c r="A1592"/>
      <c r="B1592"/>
      <c r="C1592"/>
      <c r="D1592"/>
    </row>
    <row r="1593" spans="1:4" x14ac:dyDescent="0.25">
      <c r="A1593"/>
      <c r="B1593"/>
      <c r="C1593"/>
      <c r="D1593"/>
    </row>
    <row r="1594" spans="1:4" x14ac:dyDescent="0.25">
      <c r="A1594"/>
      <c r="B1594"/>
      <c r="C1594"/>
      <c r="D1594"/>
    </row>
    <row r="1595" spans="1:4" x14ac:dyDescent="0.25">
      <c r="A1595"/>
      <c r="B1595"/>
      <c r="C1595"/>
      <c r="D1595"/>
    </row>
    <row r="1596" spans="1:4" x14ac:dyDescent="0.25">
      <c r="A1596"/>
      <c r="B1596"/>
      <c r="C1596"/>
      <c r="D1596"/>
    </row>
    <row r="1597" spans="1:4" x14ac:dyDescent="0.25">
      <c r="A1597"/>
      <c r="B1597"/>
      <c r="C1597"/>
      <c r="D1597"/>
    </row>
    <row r="1598" spans="1:4" x14ac:dyDescent="0.25">
      <c r="A1598"/>
      <c r="B1598"/>
      <c r="C1598"/>
      <c r="D1598"/>
    </row>
    <row r="1599" spans="1:4" x14ac:dyDescent="0.25">
      <c r="A1599"/>
      <c r="B1599"/>
      <c r="C1599"/>
      <c r="D1599"/>
    </row>
    <row r="1600" spans="1:4" x14ac:dyDescent="0.25">
      <c r="A1600"/>
      <c r="B1600"/>
      <c r="C1600"/>
      <c r="D1600"/>
    </row>
    <row r="1601" spans="1:4" x14ac:dyDescent="0.25">
      <c r="A1601"/>
      <c r="B1601"/>
      <c r="C1601"/>
      <c r="D1601"/>
    </row>
    <row r="1602" spans="1:4" x14ac:dyDescent="0.25">
      <c r="A1602"/>
      <c r="B1602"/>
      <c r="C1602"/>
      <c r="D1602"/>
    </row>
    <row r="1603" spans="1:4" x14ac:dyDescent="0.25">
      <c r="A1603"/>
      <c r="B1603"/>
      <c r="C1603"/>
      <c r="D1603"/>
    </row>
    <row r="1604" spans="1:4" x14ac:dyDescent="0.25">
      <c r="A1604"/>
      <c r="B1604"/>
      <c r="C1604"/>
      <c r="D1604"/>
    </row>
    <row r="1605" spans="1:4" x14ac:dyDescent="0.25">
      <c r="A1605"/>
      <c r="B1605"/>
      <c r="C1605"/>
      <c r="D1605"/>
    </row>
    <row r="1606" spans="1:4" x14ac:dyDescent="0.25">
      <c r="A1606"/>
      <c r="B1606"/>
      <c r="C1606"/>
      <c r="D1606"/>
    </row>
    <row r="1607" spans="1:4" x14ac:dyDescent="0.25">
      <c r="A1607"/>
      <c r="B1607"/>
      <c r="C1607"/>
      <c r="D1607"/>
    </row>
    <row r="1608" spans="1:4" x14ac:dyDescent="0.25">
      <c r="A1608"/>
      <c r="B1608"/>
      <c r="C1608"/>
      <c r="D1608"/>
    </row>
    <row r="1609" spans="1:4" x14ac:dyDescent="0.25">
      <c r="A1609"/>
      <c r="B1609"/>
      <c r="C1609"/>
      <c r="D1609"/>
    </row>
    <row r="1610" spans="1:4" x14ac:dyDescent="0.25">
      <c r="A1610"/>
      <c r="B1610"/>
      <c r="C1610"/>
      <c r="D1610"/>
    </row>
    <row r="1611" spans="1:4" x14ac:dyDescent="0.25">
      <c r="A1611"/>
      <c r="B1611"/>
      <c r="C1611"/>
      <c r="D1611"/>
    </row>
    <row r="1612" spans="1:4" x14ac:dyDescent="0.25">
      <c r="A1612"/>
      <c r="B1612"/>
      <c r="C1612"/>
      <c r="D1612"/>
    </row>
    <row r="1613" spans="1:4" x14ac:dyDescent="0.25">
      <c r="A1613"/>
      <c r="B1613"/>
      <c r="C1613"/>
      <c r="D1613"/>
    </row>
    <row r="1614" spans="1:4" x14ac:dyDescent="0.25">
      <c r="A1614"/>
      <c r="B1614"/>
      <c r="C1614"/>
      <c r="D1614"/>
    </row>
    <row r="1615" spans="1:4" x14ac:dyDescent="0.25">
      <c r="A1615"/>
      <c r="B1615"/>
      <c r="C1615"/>
      <c r="D1615"/>
    </row>
    <row r="1616" spans="1:4" x14ac:dyDescent="0.25">
      <c r="A1616"/>
      <c r="B1616"/>
      <c r="C1616"/>
      <c r="D1616"/>
    </row>
    <row r="1617" spans="1:4" x14ac:dyDescent="0.25">
      <c r="A1617"/>
      <c r="B1617"/>
      <c r="C1617"/>
      <c r="D1617"/>
    </row>
    <row r="1618" spans="1:4" x14ac:dyDescent="0.25">
      <c r="A1618"/>
      <c r="B1618"/>
      <c r="C1618"/>
      <c r="D1618"/>
    </row>
    <row r="1619" spans="1:4" x14ac:dyDescent="0.25">
      <c r="A1619"/>
      <c r="B1619"/>
      <c r="C1619"/>
      <c r="D1619"/>
    </row>
    <row r="1620" spans="1:4" x14ac:dyDescent="0.25">
      <c r="A1620"/>
      <c r="B1620"/>
      <c r="C1620"/>
      <c r="D1620"/>
    </row>
    <row r="1621" spans="1:4" x14ac:dyDescent="0.25">
      <c r="A1621"/>
      <c r="B1621"/>
      <c r="C1621"/>
      <c r="D1621"/>
    </row>
    <row r="1622" spans="1:4" x14ac:dyDescent="0.25">
      <c r="A1622"/>
      <c r="B1622"/>
      <c r="C1622"/>
      <c r="D1622"/>
    </row>
    <row r="1623" spans="1:4" x14ac:dyDescent="0.25">
      <c r="A1623"/>
      <c r="B1623"/>
      <c r="C1623"/>
      <c r="D1623"/>
    </row>
    <row r="1624" spans="1:4" x14ac:dyDescent="0.25">
      <c r="A1624"/>
      <c r="B1624"/>
      <c r="C1624"/>
      <c r="D1624"/>
    </row>
    <row r="1625" spans="1:4" x14ac:dyDescent="0.25">
      <c r="A1625"/>
      <c r="B1625"/>
      <c r="C1625"/>
      <c r="D1625"/>
    </row>
    <row r="1626" spans="1:4" x14ac:dyDescent="0.25">
      <c r="A1626"/>
      <c r="B1626"/>
      <c r="C1626"/>
      <c r="D1626"/>
    </row>
    <row r="1627" spans="1:4" x14ac:dyDescent="0.25">
      <c r="A1627"/>
      <c r="B1627"/>
      <c r="C1627"/>
      <c r="D1627"/>
    </row>
    <row r="1628" spans="1:4" x14ac:dyDescent="0.25">
      <c r="A1628"/>
      <c r="B1628"/>
      <c r="C1628"/>
      <c r="D1628"/>
    </row>
    <row r="1629" spans="1:4" x14ac:dyDescent="0.25">
      <c r="A1629"/>
      <c r="B1629"/>
      <c r="C1629"/>
      <c r="D1629"/>
    </row>
    <row r="1630" spans="1:4" x14ac:dyDescent="0.25">
      <c r="A1630"/>
      <c r="B1630"/>
      <c r="C1630"/>
      <c r="D1630"/>
    </row>
    <row r="1631" spans="1:4" x14ac:dyDescent="0.25">
      <c r="A1631"/>
      <c r="B1631"/>
      <c r="C1631"/>
      <c r="D1631"/>
    </row>
    <row r="1632" spans="1:4" x14ac:dyDescent="0.25">
      <c r="A1632"/>
      <c r="B1632"/>
      <c r="C1632"/>
      <c r="D1632"/>
    </row>
    <row r="1633" spans="1:4" x14ac:dyDescent="0.25">
      <c r="A1633"/>
      <c r="B1633"/>
      <c r="C1633"/>
      <c r="D1633"/>
    </row>
    <row r="1634" spans="1:4" x14ac:dyDescent="0.25">
      <c r="A1634"/>
      <c r="B1634"/>
      <c r="C1634"/>
      <c r="D1634"/>
    </row>
    <row r="1635" spans="1:4" x14ac:dyDescent="0.25">
      <c r="A1635"/>
      <c r="B1635"/>
      <c r="C1635"/>
      <c r="D1635"/>
    </row>
    <row r="1636" spans="1:4" x14ac:dyDescent="0.25">
      <c r="A1636"/>
      <c r="B1636"/>
      <c r="C1636"/>
      <c r="D1636"/>
    </row>
    <row r="1637" spans="1:4" x14ac:dyDescent="0.25">
      <c r="A1637"/>
      <c r="B1637"/>
      <c r="C1637"/>
      <c r="D1637"/>
    </row>
    <row r="1638" spans="1:4" x14ac:dyDescent="0.25">
      <c r="A1638"/>
      <c r="B1638"/>
      <c r="C1638"/>
      <c r="D1638"/>
    </row>
    <row r="1639" spans="1:4" x14ac:dyDescent="0.25">
      <c r="A1639"/>
      <c r="B1639"/>
      <c r="C1639"/>
      <c r="D1639"/>
    </row>
    <row r="1640" spans="1:4" x14ac:dyDescent="0.25">
      <c r="A1640"/>
      <c r="B1640"/>
      <c r="C1640"/>
      <c r="D1640"/>
    </row>
    <row r="1641" spans="1:4" x14ac:dyDescent="0.25">
      <c r="A1641"/>
      <c r="B1641"/>
      <c r="C1641"/>
      <c r="D1641"/>
    </row>
    <row r="1642" spans="1:4" x14ac:dyDescent="0.25">
      <c r="A1642"/>
      <c r="B1642"/>
      <c r="C1642"/>
      <c r="D1642"/>
    </row>
    <row r="1643" spans="1:4" x14ac:dyDescent="0.25">
      <c r="A1643"/>
      <c r="B1643"/>
      <c r="C1643"/>
      <c r="D1643"/>
    </row>
    <row r="1644" spans="1:4" x14ac:dyDescent="0.25">
      <c r="A1644"/>
      <c r="B1644"/>
      <c r="C1644"/>
      <c r="D1644"/>
    </row>
    <row r="1645" spans="1:4" x14ac:dyDescent="0.25">
      <c r="A1645"/>
      <c r="B1645"/>
      <c r="C1645"/>
      <c r="D1645"/>
    </row>
    <row r="1646" spans="1:4" x14ac:dyDescent="0.25">
      <c r="A1646"/>
      <c r="B1646"/>
      <c r="C1646"/>
      <c r="D1646"/>
    </row>
    <row r="1647" spans="1:4" x14ac:dyDescent="0.25">
      <c r="A1647"/>
      <c r="B1647"/>
      <c r="C1647"/>
      <c r="D1647"/>
    </row>
    <row r="1648" spans="1:4" x14ac:dyDescent="0.25">
      <c r="A1648"/>
      <c r="B1648"/>
      <c r="C1648"/>
      <c r="D1648"/>
    </row>
    <row r="1649" spans="1:4" x14ac:dyDescent="0.25">
      <c r="A1649"/>
      <c r="B1649"/>
      <c r="C1649"/>
      <c r="D1649"/>
    </row>
    <row r="1650" spans="1:4" x14ac:dyDescent="0.25">
      <c r="A1650"/>
      <c r="B1650"/>
      <c r="C1650"/>
      <c r="D1650"/>
    </row>
    <row r="1651" spans="1:4" x14ac:dyDescent="0.25">
      <c r="A1651"/>
      <c r="B1651"/>
      <c r="C1651"/>
      <c r="D1651"/>
    </row>
    <row r="1652" spans="1:4" x14ac:dyDescent="0.25">
      <c r="A1652"/>
      <c r="B1652"/>
      <c r="C1652"/>
      <c r="D1652"/>
    </row>
    <row r="1653" spans="1:4" x14ac:dyDescent="0.25">
      <c r="A1653"/>
      <c r="B1653"/>
      <c r="C1653"/>
      <c r="D1653"/>
    </row>
    <row r="1654" spans="1:4" x14ac:dyDescent="0.25">
      <c r="A1654"/>
      <c r="B1654"/>
      <c r="C1654"/>
      <c r="D1654"/>
    </row>
    <row r="1655" spans="1:4" x14ac:dyDescent="0.25">
      <c r="A1655"/>
      <c r="B1655"/>
      <c r="C1655"/>
      <c r="D1655"/>
    </row>
    <row r="1656" spans="1:4" x14ac:dyDescent="0.25">
      <c r="A1656"/>
      <c r="B1656"/>
      <c r="C1656"/>
      <c r="D1656"/>
    </row>
    <row r="1657" spans="1:4" x14ac:dyDescent="0.25">
      <c r="A1657"/>
      <c r="B1657"/>
      <c r="C1657"/>
      <c r="D1657"/>
    </row>
    <row r="1658" spans="1:4" x14ac:dyDescent="0.25">
      <c r="A1658"/>
      <c r="B1658"/>
      <c r="C1658"/>
      <c r="D1658"/>
    </row>
    <row r="1659" spans="1:4" x14ac:dyDescent="0.25">
      <c r="A1659"/>
      <c r="B1659"/>
      <c r="C1659"/>
      <c r="D1659"/>
    </row>
    <row r="1660" spans="1:4" x14ac:dyDescent="0.25">
      <c r="A1660"/>
      <c r="B1660"/>
      <c r="C1660"/>
      <c r="D1660"/>
    </row>
    <row r="1661" spans="1:4" x14ac:dyDescent="0.25">
      <c r="A1661"/>
      <c r="B1661"/>
      <c r="C1661"/>
      <c r="D1661"/>
    </row>
    <row r="1662" spans="1:4" x14ac:dyDescent="0.25">
      <c r="A1662"/>
      <c r="B1662"/>
      <c r="C1662"/>
      <c r="D1662"/>
    </row>
    <row r="1663" spans="1:4" x14ac:dyDescent="0.25">
      <c r="A1663"/>
      <c r="B1663"/>
      <c r="C1663"/>
      <c r="D1663"/>
    </row>
    <row r="1664" spans="1:4" x14ac:dyDescent="0.25">
      <c r="A1664"/>
      <c r="B1664"/>
      <c r="C1664"/>
      <c r="D1664"/>
    </row>
    <row r="1665" spans="1:4" x14ac:dyDescent="0.25">
      <c r="A1665"/>
      <c r="B1665"/>
      <c r="C1665"/>
      <c r="D1665"/>
    </row>
    <row r="1666" spans="1:4" x14ac:dyDescent="0.25">
      <c r="A1666"/>
      <c r="B1666"/>
      <c r="C1666"/>
      <c r="D1666"/>
    </row>
    <row r="1667" spans="1:4" x14ac:dyDescent="0.25">
      <c r="A1667"/>
      <c r="B1667"/>
      <c r="C1667"/>
      <c r="D1667"/>
    </row>
    <row r="1668" spans="1:4" x14ac:dyDescent="0.25">
      <c r="A1668"/>
      <c r="B1668"/>
      <c r="C1668"/>
      <c r="D1668"/>
    </row>
    <row r="1669" spans="1:4" x14ac:dyDescent="0.25">
      <c r="A1669"/>
      <c r="B1669"/>
      <c r="C1669"/>
      <c r="D1669"/>
    </row>
    <row r="1670" spans="1:4" x14ac:dyDescent="0.25">
      <c r="A1670"/>
      <c r="B1670"/>
      <c r="C1670"/>
      <c r="D1670"/>
    </row>
    <row r="1671" spans="1:4" x14ac:dyDescent="0.25">
      <c r="A1671"/>
      <c r="B1671"/>
      <c r="C1671"/>
      <c r="D1671"/>
    </row>
    <row r="1672" spans="1:4" x14ac:dyDescent="0.25">
      <c r="A1672"/>
      <c r="B1672"/>
      <c r="C1672"/>
      <c r="D1672"/>
    </row>
    <row r="1673" spans="1:4" x14ac:dyDescent="0.25">
      <c r="A1673"/>
      <c r="B1673"/>
      <c r="C1673"/>
      <c r="D1673"/>
    </row>
    <row r="1674" spans="1:4" x14ac:dyDescent="0.25">
      <c r="A1674"/>
      <c r="B1674"/>
      <c r="C1674"/>
      <c r="D1674"/>
    </row>
    <row r="1675" spans="1:4" x14ac:dyDescent="0.25">
      <c r="A1675"/>
      <c r="B1675"/>
      <c r="C1675"/>
      <c r="D1675"/>
    </row>
    <row r="1676" spans="1:4" x14ac:dyDescent="0.25">
      <c r="A1676"/>
      <c r="B1676"/>
      <c r="C1676"/>
      <c r="D1676"/>
    </row>
    <row r="1677" spans="1:4" x14ac:dyDescent="0.25">
      <c r="A1677"/>
      <c r="B1677"/>
      <c r="C1677"/>
      <c r="D1677"/>
    </row>
    <row r="1678" spans="1:4" x14ac:dyDescent="0.25">
      <c r="A1678"/>
      <c r="B1678"/>
      <c r="C1678"/>
      <c r="D1678"/>
    </row>
    <row r="1679" spans="1:4" x14ac:dyDescent="0.25">
      <c r="A1679"/>
      <c r="B1679"/>
      <c r="C1679"/>
      <c r="D1679"/>
    </row>
    <row r="1680" spans="1:4" x14ac:dyDescent="0.25">
      <c r="A1680"/>
      <c r="B1680"/>
      <c r="C1680"/>
      <c r="D1680"/>
    </row>
    <row r="1681" spans="1:4" x14ac:dyDescent="0.25">
      <c r="A1681"/>
      <c r="B1681"/>
      <c r="C1681"/>
      <c r="D1681"/>
    </row>
    <row r="1682" spans="1:4" x14ac:dyDescent="0.25">
      <c r="A1682"/>
      <c r="B1682"/>
      <c r="C1682"/>
      <c r="D1682"/>
    </row>
    <row r="1683" spans="1:4" x14ac:dyDescent="0.25">
      <c r="A1683"/>
      <c r="B1683"/>
      <c r="C1683"/>
      <c r="D1683"/>
    </row>
    <row r="1684" spans="1:4" x14ac:dyDescent="0.25">
      <c r="A1684"/>
      <c r="B1684"/>
      <c r="C1684"/>
      <c r="D1684"/>
    </row>
    <row r="1685" spans="1:4" x14ac:dyDescent="0.25">
      <c r="A1685"/>
      <c r="B1685"/>
      <c r="C1685"/>
      <c r="D1685"/>
    </row>
    <row r="1686" spans="1:4" x14ac:dyDescent="0.25">
      <c r="A1686"/>
      <c r="B1686"/>
      <c r="C1686"/>
      <c r="D1686"/>
    </row>
    <row r="1687" spans="1:4" x14ac:dyDescent="0.25">
      <c r="A1687"/>
      <c r="B1687"/>
      <c r="C1687"/>
      <c r="D1687"/>
    </row>
    <row r="1688" spans="1:4" x14ac:dyDescent="0.25">
      <c r="A1688"/>
      <c r="B1688"/>
      <c r="C1688"/>
      <c r="D1688"/>
    </row>
    <row r="1689" spans="1:4" x14ac:dyDescent="0.25">
      <c r="A1689"/>
      <c r="B1689"/>
      <c r="C1689"/>
      <c r="D1689"/>
    </row>
    <row r="1690" spans="1:4" x14ac:dyDescent="0.25">
      <c r="A1690"/>
      <c r="B1690"/>
      <c r="C1690"/>
      <c r="D1690"/>
    </row>
    <row r="1691" spans="1:4" x14ac:dyDescent="0.25">
      <c r="A1691"/>
      <c r="B1691"/>
      <c r="C1691"/>
      <c r="D1691"/>
    </row>
    <row r="1692" spans="1:4" x14ac:dyDescent="0.25">
      <c r="A1692"/>
      <c r="B1692"/>
      <c r="C1692"/>
      <c r="D1692"/>
    </row>
    <row r="1693" spans="1:4" x14ac:dyDescent="0.25">
      <c r="A1693"/>
      <c r="B1693"/>
      <c r="C1693"/>
      <c r="D1693"/>
    </row>
    <row r="1694" spans="1:4" x14ac:dyDescent="0.25">
      <c r="A1694"/>
      <c r="B1694"/>
      <c r="C1694"/>
      <c r="D1694"/>
    </row>
    <row r="1695" spans="1:4" x14ac:dyDescent="0.25">
      <c r="A1695"/>
      <c r="B1695"/>
      <c r="C1695"/>
      <c r="D1695"/>
    </row>
    <row r="1696" spans="1:4" x14ac:dyDescent="0.25">
      <c r="A1696"/>
      <c r="B1696"/>
      <c r="C1696"/>
      <c r="D1696"/>
    </row>
    <row r="1697" spans="1:4" x14ac:dyDescent="0.25">
      <c r="A1697"/>
      <c r="B1697"/>
      <c r="C1697"/>
      <c r="D1697"/>
    </row>
    <row r="1698" spans="1:4" x14ac:dyDescent="0.25">
      <c r="A1698"/>
      <c r="B1698"/>
      <c r="C1698"/>
      <c r="D1698"/>
    </row>
    <row r="1699" spans="1:4" x14ac:dyDescent="0.25">
      <c r="A1699"/>
      <c r="B1699"/>
      <c r="C1699"/>
      <c r="D1699"/>
    </row>
    <row r="1700" spans="1:4" x14ac:dyDescent="0.25">
      <c r="A1700"/>
      <c r="B1700"/>
      <c r="C1700"/>
      <c r="D1700"/>
    </row>
    <row r="1701" spans="1:4" x14ac:dyDescent="0.25">
      <c r="A1701"/>
      <c r="B1701"/>
      <c r="C1701"/>
      <c r="D1701"/>
    </row>
    <row r="1702" spans="1:4" x14ac:dyDescent="0.25">
      <c r="A1702"/>
      <c r="B1702"/>
      <c r="C1702"/>
      <c r="D1702"/>
    </row>
    <row r="1703" spans="1:4" x14ac:dyDescent="0.25">
      <c r="A1703"/>
      <c r="B1703"/>
      <c r="C1703"/>
      <c r="D1703"/>
    </row>
    <row r="1704" spans="1:4" x14ac:dyDescent="0.25">
      <c r="A1704"/>
      <c r="B1704"/>
      <c r="C1704"/>
      <c r="D1704"/>
    </row>
    <row r="1705" spans="1:4" x14ac:dyDescent="0.25">
      <c r="A1705"/>
      <c r="B1705"/>
      <c r="C1705"/>
      <c r="D1705"/>
    </row>
    <row r="1706" spans="1:4" x14ac:dyDescent="0.25">
      <c r="A1706"/>
      <c r="B1706"/>
      <c r="C1706"/>
      <c r="D1706"/>
    </row>
    <row r="1707" spans="1:4" x14ac:dyDescent="0.25">
      <c r="A1707"/>
      <c r="B1707"/>
      <c r="C1707"/>
      <c r="D1707"/>
    </row>
    <row r="1708" spans="1:4" x14ac:dyDescent="0.25">
      <c r="A1708"/>
      <c r="B1708"/>
      <c r="C1708"/>
      <c r="D1708"/>
    </row>
    <row r="1709" spans="1:4" x14ac:dyDescent="0.25">
      <c r="A1709"/>
      <c r="B1709"/>
      <c r="C1709"/>
      <c r="D1709"/>
    </row>
    <row r="1710" spans="1:4" x14ac:dyDescent="0.25">
      <c r="A1710"/>
      <c r="B1710"/>
      <c r="C1710"/>
      <c r="D1710"/>
    </row>
    <row r="1711" spans="1:4" x14ac:dyDescent="0.25">
      <c r="A1711"/>
      <c r="B1711"/>
      <c r="C1711"/>
      <c r="D1711"/>
    </row>
    <row r="1712" spans="1:4" x14ac:dyDescent="0.25">
      <c r="A1712"/>
      <c r="B1712"/>
      <c r="C1712"/>
      <c r="D1712"/>
    </row>
    <row r="1713" spans="1:4" x14ac:dyDescent="0.25">
      <c r="A1713"/>
      <c r="B1713"/>
      <c r="C1713"/>
      <c r="D1713"/>
    </row>
    <row r="1714" spans="1:4" x14ac:dyDescent="0.25">
      <c r="A1714"/>
      <c r="B1714"/>
      <c r="C1714"/>
      <c r="D1714"/>
    </row>
    <row r="1715" spans="1:4" x14ac:dyDescent="0.25">
      <c r="A1715"/>
      <c r="B1715"/>
      <c r="C1715"/>
      <c r="D1715"/>
    </row>
    <row r="1716" spans="1:4" x14ac:dyDescent="0.25">
      <c r="A1716"/>
      <c r="B1716"/>
      <c r="C1716"/>
      <c r="D1716"/>
    </row>
    <row r="1717" spans="1:4" x14ac:dyDescent="0.25">
      <c r="A1717"/>
      <c r="B1717"/>
      <c r="C1717"/>
      <c r="D1717"/>
    </row>
    <row r="1718" spans="1:4" x14ac:dyDescent="0.25">
      <c r="A1718"/>
      <c r="B1718"/>
      <c r="C1718"/>
      <c r="D1718"/>
    </row>
    <row r="1719" spans="1:4" x14ac:dyDescent="0.25">
      <c r="A1719"/>
      <c r="B1719"/>
      <c r="C1719"/>
      <c r="D1719"/>
    </row>
    <row r="1720" spans="1:4" x14ac:dyDescent="0.25">
      <c r="A1720"/>
      <c r="B1720"/>
      <c r="C1720"/>
      <c r="D1720"/>
    </row>
    <row r="1721" spans="1:4" x14ac:dyDescent="0.25">
      <c r="A1721"/>
      <c r="B1721"/>
      <c r="C1721"/>
      <c r="D1721"/>
    </row>
    <row r="1722" spans="1:4" x14ac:dyDescent="0.25">
      <c r="A1722"/>
      <c r="B1722"/>
      <c r="C1722"/>
      <c r="D1722"/>
    </row>
    <row r="1723" spans="1:4" x14ac:dyDescent="0.25">
      <c r="A1723"/>
      <c r="B1723"/>
      <c r="C1723"/>
      <c r="D1723"/>
    </row>
    <row r="1724" spans="1:4" x14ac:dyDescent="0.25">
      <c r="A1724"/>
      <c r="B1724"/>
      <c r="C1724"/>
      <c r="D1724"/>
    </row>
    <row r="1725" spans="1:4" x14ac:dyDescent="0.25">
      <c r="A1725"/>
      <c r="B1725"/>
      <c r="C1725"/>
      <c r="D1725"/>
    </row>
    <row r="1726" spans="1:4" x14ac:dyDescent="0.25">
      <c r="A1726"/>
      <c r="B1726"/>
      <c r="C1726"/>
      <c r="D1726"/>
    </row>
    <row r="1727" spans="1:4" x14ac:dyDescent="0.25">
      <c r="A1727"/>
      <c r="B1727"/>
      <c r="C1727"/>
      <c r="D1727"/>
    </row>
    <row r="1728" spans="1:4" x14ac:dyDescent="0.25">
      <c r="A1728"/>
      <c r="B1728"/>
      <c r="C1728"/>
      <c r="D1728"/>
    </row>
    <row r="1729" spans="1:4" x14ac:dyDescent="0.25">
      <c r="A1729"/>
      <c r="B1729"/>
      <c r="C1729"/>
      <c r="D1729"/>
    </row>
    <row r="1730" spans="1:4" x14ac:dyDescent="0.25">
      <c r="A1730"/>
      <c r="B1730"/>
      <c r="C1730"/>
      <c r="D1730"/>
    </row>
    <row r="1731" spans="1:4" x14ac:dyDescent="0.25">
      <c r="A1731"/>
      <c r="B1731"/>
      <c r="C1731"/>
      <c r="D1731"/>
    </row>
    <row r="1732" spans="1:4" x14ac:dyDescent="0.25">
      <c r="A1732"/>
      <c r="B1732"/>
      <c r="C1732"/>
      <c r="D1732"/>
    </row>
    <row r="1733" spans="1:4" x14ac:dyDescent="0.25">
      <c r="A1733"/>
      <c r="B1733"/>
      <c r="C1733"/>
      <c r="D1733"/>
    </row>
    <row r="1734" spans="1:4" x14ac:dyDescent="0.25">
      <c r="A1734"/>
      <c r="B1734"/>
      <c r="C1734"/>
      <c r="D1734"/>
    </row>
    <row r="1735" spans="1:4" x14ac:dyDescent="0.25">
      <c r="A1735"/>
      <c r="B1735"/>
      <c r="C1735"/>
      <c r="D1735"/>
    </row>
    <row r="1736" spans="1:4" x14ac:dyDescent="0.25">
      <c r="A1736"/>
      <c r="B1736"/>
      <c r="C1736"/>
      <c r="D1736"/>
    </row>
    <row r="1737" spans="1:4" x14ac:dyDescent="0.25">
      <c r="A1737"/>
      <c r="B1737"/>
      <c r="C1737"/>
      <c r="D1737"/>
    </row>
    <row r="1738" spans="1:4" x14ac:dyDescent="0.25">
      <c r="A1738"/>
      <c r="B1738"/>
      <c r="C1738"/>
      <c r="D1738"/>
    </row>
    <row r="1739" spans="1:4" x14ac:dyDescent="0.25">
      <c r="A1739"/>
      <c r="B1739"/>
      <c r="C1739"/>
      <c r="D1739"/>
    </row>
    <row r="1740" spans="1:4" x14ac:dyDescent="0.25">
      <c r="A1740"/>
      <c r="B1740"/>
      <c r="C1740"/>
      <c r="D1740"/>
    </row>
    <row r="1741" spans="1:4" x14ac:dyDescent="0.25">
      <c r="A1741"/>
      <c r="B1741"/>
      <c r="C1741"/>
      <c r="D1741"/>
    </row>
    <row r="1742" spans="1:4" x14ac:dyDescent="0.25">
      <c r="A1742"/>
      <c r="B1742"/>
      <c r="C1742"/>
      <c r="D1742"/>
    </row>
    <row r="1743" spans="1:4" x14ac:dyDescent="0.25">
      <c r="A1743"/>
      <c r="B1743"/>
      <c r="C1743"/>
      <c r="D1743"/>
    </row>
    <row r="1744" spans="1:4" x14ac:dyDescent="0.25">
      <c r="A1744"/>
      <c r="B1744"/>
      <c r="C1744"/>
      <c r="D1744"/>
    </row>
    <row r="1745" spans="1:4" x14ac:dyDescent="0.25">
      <c r="A1745"/>
      <c r="B1745"/>
      <c r="C1745"/>
      <c r="D1745"/>
    </row>
    <row r="1746" spans="1:4" x14ac:dyDescent="0.25">
      <c r="A1746"/>
      <c r="B1746"/>
      <c r="C1746"/>
      <c r="D1746"/>
    </row>
    <row r="1747" spans="1:4" x14ac:dyDescent="0.25">
      <c r="A1747"/>
      <c r="B1747"/>
      <c r="C1747"/>
      <c r="D1747"/>
    </row>
    <row r="1748" spans="1:4" x14ac:dyDescent="0.25">
      <c r="A1748"/>
      <c r="B1748"/>
      <c r="C1748"/>
      <c r="D1748"/>
    </row>
    <row r="1749" spans="1:4" x14ac:dyDescent="0.25">
      <c r="A1749"/>
      <c r="B1749"/>
      <c r="C1749"/>
      <c r="D1749"/>
    </row>
    <row r="1750" spans="1:4" x14ac:dyDescent="0.25">
      <c r="A1750"/>
      <c r="B1750"/>
      <c r="C1750"/>
      <c r="D1750"/>
    </row>
    <row r="1751" spans="1:4" x14ac:dyDescent="0.25">
      <c r="A1751"/>
      <c r="B1751"/>
      <c r="C1751"/>
      <c r="D1751"/>
    </row>
    <row r="1752" spans="1:4" x14ac:dyDescent="0.25">
      <c r="A1752"/>
      <c r="B1752"/>
      <c r="C1752"/>
      <c r="D1752"/>
    </row>
    <row r="1753" spans="1:4" x14ac:dyDescent="0.25">
      <c r="A1753"/>
      <c r="B1753"/>
      <c r="C1753"/>
      <c r="D1753"/>
    </row>
    <row r="1754" spans="1:4" x14ac:dyDescent="0.25">
      <c r="A1754"/>
      <c r="B1754"/>
      <c r="C1754"/>
      <c r="D1754"/>
    </row>
    <row r="1755" spans="1:4" x14ac:dyDescent="0.25">
      <c r="A1755"/>
      <c r="B1755"/>
      <c r="C1755"/>
      <c r="D1755"/>
    </row>
    <row r="1756" spans="1:4" x14ac:dyDescent="0.25">
      <c r="A1756"/>
      <c r="B1756"/>
      <c r="C1756"/>
      <c r="D1756"/>
    </row>
    <row r="1757" spans="1:4" x14ac:dyDescent="0.25">
      <c r="A1757"/>
      <c r="B1757"/>
      <c r="C1757"/>
      <c r="D1757"/>
    </row>
    <row r="1758" spans="1:4" x14ac:dyDescent="0.25">
      <c r="A1758"/>
      <c r="B1758"/>
      <c r="C1758"/>
      <c r="D1758"/>
    </row>
    <row r="1759" spans="1:4" x14ac:dyDescent="0.25">
      <c r="A1759"/>
      <c r="B1759"/>
      <c r="C1759"/>
      <c r="D1759"/>
    </row>
    <row r="1760" spans="1:4" x14ac:dyDescent="0.25">
      <c r="A1760"/>
      <c r="B1760"/>
      <c r="C1760"/>
      <c r="D1760"/>
    </row>
    <row r="1761" spans="1:4" x14ac:dyDescent="0.25">
      <c r="A1761"/>
      <c r="B1761"/>
      <c r="C1761"/>
      <c r="D1761"/>
    </row>
    <row r="1762" spans="1:4" x14ac:dyDescent="0.25">
      <c r="A1762"/>
      <c r="B1762"/>
      <c r="C1762"/>
      <c r="D1762"/>
    </row>
    <row r="1763" spans="1:4" x14ac:dyDescent="0.25">
      <c r="A1763"/>
      <c r="B1763"/>
      <c r="C1763"/>
      <c r="D1763"/>
    </row>
    <row r="1764" spans="1:4" x14ac:dyDescent="0.25">
      <c r="A1764"/>
      <c r="B1764"/>
      <c r="C1764"/>
      <c r="D1764"/>
    </row>
    <row r="1765" spans="1:4" x14ac:dyDescent="0.25">
      <c r="A1765"/>
      <c r="B1765"/>
      <c r="C1765"/>
      <c r="D1765"/>
    </row>
    <row r="1766" spans="1:4" x14ac:dyDescent="0.25">
      <c r="A1766"/>
      <c r="B1766"/>
      <c r="C1766"/>
      <c r="D1766"/>
    </row>
    <row r="1767" spans="1:4" x14ac:dyDescent="0.25">
      <c r="A1767"/>
      <c r="B1767"/>
      <c r="C1767"/>
      <c r="D1767"/>
    </row>
    <row r="1768" spans="1:4" x14ac:dyDescent="0.25">
      <c r="A1768"/>
      <c r="B1768"/>
      <c r="C1768"/>
      <c r="D1768"/>
    </row>
    <row r="1769" spans="1:4" x14ac:dyDescent="0.25">
      <c r="A1769"/>
      <c r="B1769"/>
      <c r="C1769"/>
      <c r="D1769"/>
    </row>
    <row r="1770" spans="1:4" x14ac:dyDescent="0.25">
      <c r="A1770"/>
      <c r="B1770"/>
      <c r="C1770"/>
      <c r="D1770"/>
    </row>
    <row r="1771" spans="1:4" x14ac:dyDescent="0.25">
      <c r="A1771"/>
      <c r="B1771"/>
      <c r="C1771"/>
      <c r="D1771"/>
    </row>
    <row r="1772" spans="1:4" x14ac:dyDescent="0.25">
      <c r="A1772"/>
      <c r="B1772"/>
      <c r="C1772"/>
      <c r="D1772"/>
    </row>
    <row r="1773" spans="1:4" x14ac:dyDescent="0.25">
      <c r="A1773"/>
      <c r="B1773"/>
      <c r="C1773"/>
      <c r="D1773"/>
    </row>
    <row r="1774" spans="1:4" x14ac:dyDescent="0.25">
      <c r="A1774"/>
      <c r="B1774"/>
      <c r="C1774"/>
      <c r="D1774"/>
    </row>
    <row r="1775" spans="1:4" x14ac:dyDescent="0.25">
      <c r="A1775"/>
      <c r="B1775"/>
      <c r="C1775"/>
      <c r="D1775"/>
    </row>
    <row r="1776" spans="1:4" x14ac:dyDescent="0.25">
      <c r="A1776"/>
      <c r="B1776"/>
      <c r="C1776"/>
      <c r="D1776"/>
    </row>
    <row r="1777" spans="1:4" x14ac:dyDescent="0.25">
      <c r="A1777"/>
      <c r="B1777"/>
      <c r="C1777"/>
      <c r="D1777"/>
    </row>
    <row r="1778" spans="1:4" x14ac:dyDescent="0.25">
      <c r="A1778"/>
      <c r="B1778"/>
      <c r="C1778"/>
      <c r="D1778"/>
    </row>
    <row r="1779" spans="1:4" x14ac:dyDescent="0.25">
      <c r="A1779"/>
      <c r="B1779"/>
      <c r="C1779"/>
      <c r="D1779"/>
    </row>
    <row r="1780" spans="1:4" x14ac:dyDescent="0.25">
      <c r="A1780"/>
      <c r="B1780"/>
      <c r="C1780"/>
      <c r="D1780"/>
    </row>
    <row r="1781" spans="1:4" x14ac:dyDescent="0.25">
      <c r="A1781"/>
      <c r="B1781"/>
      <c r="C1781"/>
      <c r="D1781"/>
    </row>
    <row r="1782" spans="1:4" x14ac:dyDescent="0.25">
      <c r="A1782"/>
      <c r="B1782"/>
      <c r="C1782"/>
      <c r="D1782"/>
    </row>
    <row r="1783" spans="1:4" x14ac:dyDescent="0.25">
      <c r="A1783"/>
      <c r="B1783"/>
      <c r="C1783"/>
      <c r="D1783"/>
    </row>
    <row r="1784" spans="1:4" x14ac:dyDescent="0.25">
      <c r="A1784"/>
      <c r="B1784"/>
      <c r="C1784"/>
      <c r="D1784"/>
    </row>
    <row r="1785" spans="1:4" x14ac:dyDescent="0.25">
      <c r="A1785"/>
      <c r="B1785"/>
      <c r="C1785"/>
      <c r="D1785"/>
    </row>
    <row r="1786" spans="1:4" x14ac:dyDescent="0.25">
      <c r="A1786"/>
      <c r="B1786"/>
      <c r="C1786"/>
      <c r="D1786"/>
    </row>
    <row r="1787" spans="1:4" x14ac:dyDescent="0.25">
      <c r="A1787"/>
      <c r="B1787"/>
      <c r="C1787"/>
      <c r="D1787"/>
    </row>
    <row r="1788" spans="1:4" x14ac:dyDescent="0.25">
      <c r="A1788"/>
      <c r="B1788"/>
      <c r="C1788"/>
      <c r="D1788"/>
    </row>
    <row r="1789" spans="1:4" x14ac:dyDescent="0.25">
      <c r="A1789"/>
      <c r="B1789"/>
      <c r="C1789"/>
      <c r="D1789"/>
    </row>
    <row r="1790" spans="1:4" x14ac:dyDescent="0.25">
      <c r="A1790"/>
      <c r="B1790"/>
      <c r="C1790"/>
      <c r="D1790"/>
    </row>
    <row r="1791" spans="1:4" x14ac:dyDescent="0.25">
      <c r="A1791"/>
      <c r="B1791"/>
      <c r="C1791"/>
      <c r="D1791"/>
    </row>
    <row r="1792" spans="1:4" x14ac:dyDescent="0.25">
      <c r="A1792"/>
      <c r="B1792"/>
      <c r="C1792"/>
      <c r="D1792"/>
    </row>
    <row r="1793" spans="1:4" x14ac:dyDescent="0.25">
      <c r="A1793"/>
      <c r="B1793"/>
      <c r="C1793"/>
      <c r="D1793"/>
    </row>
    <row r="1794" spans="1:4" x14ac:dyDescent="0.25">
      <c r="A1794"/>
      <c r="B1794"/>
      <c r="C1794"/>
      <c r="D1794"/>
    </row>
    <row r="1795" spans="1:4" x14ac:dyDescent="0.25">
      <c r="A1795"/>
      <c r="B1795"/>
      <c r="C1795"/>
      <c r="D1795"/>
    </row>
    <row r="1796" spans="1:4" x14ac:dyDescent="0.25">
      <c r="A1796"/>
      <c r="B1796"/>
      <c r="C1796"/>
      <c r="D1796"/>
    </row>
    <row r="1797" spans="1:4" x14ac:dyDescent="0.25">
      <c r="A1797"/>
      <c r="B1797"/>
      <c r="C1797"/>
      <c r="D1797"/>
    </row>
    <row r="1798" spans="1:4" x14ac:dyDescent="0.25">
      <c r="A1798"/>
      <c r="B1798"/>
      <c r="C1798"/>
      <c r="D1798"/>
    </row>
    <row r="1799" spans="1:4" x14ac:dyDescent="0.25">
      <c r="A1799"/>
      <c r="B1799"/>
      <c r="C1799"/>
      <c r="D1799"/>
    </row>
    <row r="1800" spans="1:4" x14ac:dyDescent="0.25">
      <c r="A1800"/>
      <c r="B1800"/>
      <c r="C1800"/>
      <c r="D1800"/>
    </row>
    <row r="1801" spans="1:4" x14ac:dyDescent="0.25">
      <c r="A1801"/>
      <c r="B1801"/>
      <c r="C1801"/>
      <c r="D1801"/>
    </row>
    <row r="1802" spans="1:4" x14ac:dyDescent="0.25">
      <c r="A1802"/>
      <c r="B1802"/>
      <c r="C1802"/>
      <c r="D1802"/>
    </row>
    <row r="1803" spans="1:4" x14ac:dyDescent="0.25">
      <c r="A1803"/>
      <c r="B1803"/>
      <c r="C1803"/>
      <c r="D1803"/>
    </row>
    <row r="1804" spans="1:4" x14ac:dyDescent="0.25">
      <c r="A1804"/>
      <c r="B1804"/>
      <c r="C1804"/>
      <c r="D1804"/>
    </row>
    <row r="1805" spans="1:4" x14ac:dyDescent="0.25">
      <c r="A1805"/>
      <c r="B1805"/>
      <c r="C1805"/>
      <c r="D1805"/>
    </row>
    <row r="1806" spans="1:4" x14ac:dyDescent="0.25">
      <c r="A1806"/>
      <c r="B1806"/>
      <c r="C1806"/>
      <c r="D1806"/>
    </row>
    <row r="1807" spans="1:4" x14ac:dyDescent="0.25">
      <c r="A1807"/>
      <c r="B1807"/>
      <c r="C1807"/>
      <c r="D1807"/>
    </row>
    <row r="1808" spans="1:4" x14ac:dyDescent="0.25">
      <c r="A1808"/>
      <c r="B1808"/>
      <c r="C1808"/>
      <c r="D1808"/>
    </row>
    <row r="1809" spans="1:4" x14ac:dyDescent="0.25">
      <c r="A1809"/>
      <c r="B1809"/>
      <c r="C1809"/>
      <c r="D1809"/>
    </row>
    <row r="1810" spans="1:4" x14ac:dyDescent="0.25">
      <c r="A1810"/>
      <c r="B1810"/>
      <c r="C1810"/>
      <c r="D1810"/>
    </row>
    <row r="1811" spans="1:4" x14ac:dyDescent="0.25">
      <c r="A1811"/>
      <c r="B1811"/>
      <c r="C1811"/>
      <c r="D1811"/>
    </row>
    <row r="1812" spans="1:4" x14ac:dyDescent="0.25">
      <c r="A1812"/>
      <c r="B1812"/>
      <c r="C1812"/>
      <c r="D1812"/>
    </row>
    <row r="1813" spans="1:4" x14ac:dyDescent="0.25">
      <c r="A1813"/>
      <c r="B1813"/>
      <c r="C1813"/>
      <c r="D1813"/>
    </row>
    <row r="1814" spans="1:4" x14ac:dyDescent="0.25">
      <c r="A1814"/>
      <c r="B1814"/>
      <c r="C1814"/>
      <c r="D1814"/>
    </row>
    <row r="1815" spans="1:4" x14ac:dyDescent="0.25">
      <c r="A1815"/>
      <c r="B1815"/>
      <c r="C1815"/>
      <c r="D1815"/>
    </row>
    <row r="1816" spans="1:4" x14ac:dyDescent="0.25">
      <c r="A1816"/>
      <c r="B1816"/>
      <c r="C1816"/>
      <c r="D1816"/>
    </row>
    <row r="1817" spans="1:4" x14ac:dyDescent="0.25">
      <c r="A1817"/>
      <c r="B1817"/>
      <c r="C1817"/>
      <c r="D1817"/>
    </row>
    <row r="1818" spans="1:4" x14ac:dyDescent="0.25">
      <c r="A1818"/>
      <c r="B1818"/>
      <c r="C1818"/>
      <c r="D1818"/>
    </row>
    <row r="1819" spans="1:4" x14ac:dyDescent="0.25">
      <c r="A1819"/>
      <c r="B1819"/>
      <c r="C1819"/>
      <c r="D1819"/>
    </row>
    <row r="1820" spans="1:4" x14ac:dyDescent="0.25">
      <c r="A1820"/>
      <c r="B1820"/>
      <c r="C1820"/>
      <c r="D1820"/>
    </row>
    <row r="1821" spans="1:4" x14ac:dyDescent="0.25">
      <c r="A1821"/>
      <c r="B1821"/>
      <c r="C1821"/>
      <c r="D1821"/>
    </row>
    <row r="1822" spans="1:4" x14ac:dyDescent="0.25">
      <c r="A1822"/>
      <c r="B1822"/>
      <c r="C1822"/>
      <c r="D1822"/>
    </row>
    <row r="1823" spans="1:4" x14ac:dyDescent="0.25">
      <c r="A1823"/>
      <c r="B1823"/>
      <c r="C1823"/>
      <c r="D1823"/>
    </row>
    <row r="1824" spans="1:4" x14ac:dyDescent="0.25">
      <c r="A1824"/>
      <c r="B1824"/>
      <c r="C1824"/>
      <c r="D1824"/>
    </row>
    <row r="1825" spans="1:4" x14ac:dyDescent="0.25">
      <c r="A1825"/>
      <c r="B1825"/>
      <c r="C1825"/>
      <c r="D1825"/>
    </row>
    <row r="1826" spans="1:4" x14ac:dyDescent="0.25">
      <c r="A1826"/>
      <c r="B1826"/>
      <c r="C1826"/>
      <c r="D1826"/>
    </row>
    <row r="1827" spans="1:4" x14ac:dyDescent="0.25">
      <c r="A1827"/>
      <c r="B1827"/>
      <c r="C1827"/>
      <c r="D1827"/>
    </row>
    <row r="1828" spans="1:4" x14ac:dyDescent="0.25">
      <c r="A1828"/>
      <c r="B1828"/>
      <c r="C1828"/>
      <c r="D1828"/>
    </row>
    <row r="1829" spans="1:4" x14ac:dyDescent="0.25">
      <c r="A1829"/>
      <c r="B1829"/>
      <c r="C1829"/>
      <c r="D1829"/>
    </row>
    <row r="1830" spans="1:4" x14ac:dyDescent="0.25">
      <c r="A1830"/>
      <c r="B1830"/>
      <c r="C1830"/>
      <c r="D1830"/>
    </row>
    <row r="1831" spans="1:4" x14ac:dyDescent="0.25">
      <c r="A1831"/>
      <c r="B1831"/>
      <c r="C1831"/>
      <c r="D1831"/>
    </row>
    <row r="1832" spans="1:4" x14ac:dyDescent="0.25">
      <c r="A1832"/>
      <c r="B1832"/>
      <c r="C1832"/>
      <c r="D1832"/>
    </row>
    <row r="1833" spans="1:4" x14ac:dyDescent="0.25">
      <c r="A1833"/>
      <c r="B1833"/>
      <c r="C1833"/>
      <c r="D1833"/>
    </row>
    <row r="1834" spans="1:4" x14ac:dyDescent="0.25">
      <c r="A1834"/>
      <c r="B1834"/>
      <c r="C1834"/>
      <c r="D1834"/>
    </row>
    <row r="1835" spans="1:4" x14ac:dyDescent="0.25">
      <c r="A1835"/>
      <c r="B1835"/>
      <c r="C1835"/>
      <c r="D1835"/>
    </row>
    <row r="1836" spans="1:4" x14ac:dyDescent="0.25">
      <c r="A1836"/>
      <c r="B1836"/>
      <c r="C1836"/>
      <c r="D1836"/>
    </row>
    <row r="1837" spans="1:4" x14ac:dyDescent="0.25">
      <c r="A1837"/>
      <c r="B1837"/>
      <c r="C1837"/>
      <c r="D1837"/>
    </row>
    <row r="1838" spans="1:4" x14ac:dyDescent="0.25">
      <c r="A1838"/>
      <c r="B1838"/>
      <c r="C1838"/>
      <c r="D1838"/>
    </row>
    <row r="1839" spans="1:4" x14ac:dyDescent="0.25">
      <c r="A1839"/>
      <c r="B1839"/>
      <c r="C1839"/>
      <c r="D1839"/>
    </row>
    <row r="1840" spans="1:4" x14ac:dyDescent="0.25">
      <c r="A1840"/>
      <c r="B1840"/>
      <c r="C1840"/>
      <c r="D1840"/>
    </row>
    <row r="1841" spans="1:4" x14ac:dyDescent="0.25">
      <c r="A1841"/>
      <c r="B1841"/>
      <c r="C1841"/>
      <c r="D1841"/>
    </row>
    <row r="1842" spans="1:4" x14ac:dyDescent="0.25">
      <c r="A1842"/>
      <c r="B1842"/>
      <c r="C1842"/>
      <c r="D1842"/>
    </row>
    <row r="1843" spans="1:4" x14ac:dyDescent="0.25">
      <c r="A1843"/>
      <c r="B1843"/>
      <c r="C1843"/>
      <c r="D1843"/>
    </row>
    <row r="1844" spans="1:4" x14ac:dyDescent="0.25">
      <c r="A1844"/>
      <c r="B1844"/>
      <c r="C1844"/>
      <c r="D1844"/>
    </row>
    <row r="1845" spans="1:4" x14ac:dyDescent="0.25">
      <c r="A1845"/>
      <c r="B1845"/>
      <c r="C1845"/>
      <c r="D1845"/>
    </row>
    <row r="1846" spans="1:4" x14ac:dyDescent="0.25">
      <c r="A1846"/>
      <c r="B1846"/>
      <c r="C1846"/>
      <c r="D1846"/>
    </row>
    <row r="1847" spans="1:4" x14ac:dyDescent="0.25">
      <c r="A1847"/>
      <c r="B1847"/>
      <c r="C1847"/>
      <c r="D1847"/>
    </row>
    <row r="1848" spans="1:4" x14ac:dyDescent="0.25">
      <c r="A1848"/>
      <c r="B1848"/>
      <c r="C1848"/>
      <c r="D1848"/>
    </row>
    <row r="1849" spans="1:4" x14ac:dyDescent="0.25">
      <c r="A1849"/>
      <c r="B1849"/>
      <c r="C1849"/>
      <c r="D1849"/>
    </row>
    <row r="1850" spans="1:4" x14ac:dyDescent="0.25">
      <c r="A1850"/>
      <c r="B1850"/>
      <c r="C1850"/>
      <c r="D1850"/>
    </row>
    <row r="1851" spans="1:4" x14ac:dyDescent="0.25">
      <c r="A1851"/>
      <c r="B1851"/>
      <c r="C1851"/>
      <c r="D1851"/>
    </row>
    <row r="1852" spans="1:4" x14ac:dyDescent="0.25">
      <c r="A1852"/>
      <c r="B1852"/>
      <c r="C1852"/>
      <c r="D1852"/>
    </row>
    <row r="1853" spans="1:4" x14ac:dyDescent="0.25">
      <c r="A1853"/>
      <c r="B1853"/>
      <c r="C1853"/>
      <c r="D1853"/>
    </row>
    <row r="1854" spans="1:4" x14ac:dyDescent="0.25">
      <c r="A1854"/>
      <c r="B1854"/>
      <c r="C1854"/>
      <c r="D1854"/>
    </row>
    <row r="1855" spans="1:4" x14ac:dyDescent="0.25">
      <c r="A1855"/>
      <c r="B1855"/>
      <c r="C1855"/>
      <c r="D1855"/>
    </row>
    <row r="1856" spans="1:4" x14ac:dyDescent="0.25">
      <c r="A1856"/>
      <c r="B1856"/>
      <c r="C1856"/>
      <c r="D1856"/>
    </row>
    <row r="1857" spans="1:4" x14ac:dyDescent="0.25">
      <c r="A1857"/>
      <c r="B1857"/>
      <c r="C1857"/>
      <c r="D1857"/>
    </row>
    <row r="1858" spans="1:4" x14ac:dyDescent="0.25">
      <c r="A1858"/>
      <c r="B1858"/>
      <c r="C1858"/>
      <c r="D1858"/>
    </row>
    <row r="1859" spans="1:4" x14ac:dyDescent="0.25">
      <c r="A1859"/>
      <c r="B1859"/>
      <c r="C1859"/>
      <c r="D1859"/>
    </row>
    <row r="1860" spans="1:4" x14ac:dyDescent="0.25">
      <c r="A1860"/>
      <c r="B1860"/>
      <c r="C1860"/>
      <c r="D1860"/>
    </row>
    <row r="1861" spans="1:4" x14ac:dyDescent="0.25">
      <c r="A1861"/>
      <c r="B1861"/>
      <c r="C1861"/>
      <c r="D1861"/>
    </row>
    <row r="1862" spans="1:4" x14ac:dyDescent="0.25">
      <c r="A1862"/>
      <c r="B1862"/>
      <c r="C1862"/>
      <c r="D1862"/>
    </row>
    <row r="1863" spans="1:4" x14ac:dyDescent="0.25">
      <c r="A1863"/>
      <c r="B1863"/>
      <c r="C1863"/>
      <c r="D1863"/>
    </row>
    <row r="1864" spans="1:4" x14ac:dyDescent="0.25">
      <c r="A1864"/>
      <c r="B1864"/>
      <c r="C1864"/>
      <c r="D1864"/>
    </row>
    <row r="1865" spans="1:4" x14ac:dyDescent="0.25">
      <c r="A1865"/>
      <c r="B1865"/>
      <c r="C1865"/>
      <c r="D1865"/>
    </row>
    <row r="1866" spans="1:4" x14ac:dyDescent="0.25">
      <c r="A1866"/>
      <c r="B1866"/>
      <c r="C1866"/>
      <c r="D1866"/>
    </row>
    <row r="1867" spans="1:4" x14ac:dyDescent="0.25">
      <c r="A1867"/>
      <c r="B1867"/>
      <c r="C1867"/>
      <c r="D1867"/>
    </row>
    <row r="1868" spans="1:4" x14ac:dyDescent="0.25">
      <c r="A1868"/>
      <c r="B1868"/>
      <c r="C1868"/>
      <c r="D1868"/>
    </row>
    <row r="1869" spans="1:4" x14ac:dyDescent="0.25">
      <c r="A1869"/>
      <c r="B1869"/>
      <c r="C1869"/>
      <c r="D1869"/>
    </row>
    <row r="1870" spans="1:4" x14ac:dyDescent="0.25">
      <c r="A1870"/>
      <c r="B1870"/>
      <c r="C1870"/>
      <c r="D1870"/>
    </row>
    <row r="1871" spans="1:4" x14ac:dyDescent="0.25">
      <c r="A1871"/>
      <c r="B1871"/>
      <c r="C1871"/>
      <c r="D1871"/>
    </row>
    <row r="1872" spans="1:4" x14ac:dyDescent="0.25">
      <c r="A1872"/>
      <c r="B1872"/>
      <c r="C1872"/>
      <c r="D1872"/>
    </row>
    <row r="1873" spans="1:4" x14ac:dyDescent="0.25">
      <c r="A1873"/>
      <c r="B1873"/>
      <c r="C1873"/>
      <c r="D1873"/>
    </row>
    <row r="1874" spans="1:4" x14ac:dyDescent="0.25">
      <c r="A1874"/>
      <c r="B1874"/>
      <c r="C1874"/>
      <c r="D1874"/>
    </row>
    <row r="1875" spans="1:4" x14ac:dyDescent="0.25">
      <c r="A1875"/>
      <c r="B1875"/>
      <c r="C1875"/>
      <c r="D1875"/>
    </row>
    <row r="1876" spans="1:4" x14ac:dyDescent="0.25">
      <c r="A1876"/>
      <c r="B1876"/>
      <c r="C1876"/>
      <c r="D1876"/>
    </row>
    <row r="1877" spans="1:4" x14ac:dyDescent="0.25">
      <c r="A1877"/>
      <c r="B1877"/>
      <c r="C1877"/>
      <c r="D1877"/>
    </row>
    <row r="1878" spans="1:4" x14ac:dyDescent="0.25">
      <c r="A1878"/>
      <c r="B1878"/>
      <c r="C1878"/>
      <c r="D1878"/>
    </row>
    <row r="1879" spans="1:4" x14ac:dyDescent="0.25">
      <c r="A1879"/>
      <c r="B1879"/>
      <c r="C1879"/>
      <c r="D1879"/>
    </row>
    <row r="1880" spans="1:4" x14ac:dyDescent="0.25">
      <c r="A1880"/>
      <c r="B1880"/>
      <c r="C1880"/>
      <c r="D1880"/>
    </row>
    <row r="1881" spans="1:4" x14ac:dyDescent="0.25">
      <c r="A1881"/>
      <c r="B1881"/>
      <c r="C1881"/>
      <c r="D1881"/>
    </row>
    <row r="1882" spans="1:4" x14ac:dyDescent="0.25">
      <c r="A1882"/>
      <c r="B1882"/>
      <c r="C1882"/>
      <c r="D1882"/>
    </row>
    <row r="1883" spans="1:4" x14ac:dyDescent="0.25">
      <c r="A1883"/>
      <c r="B1883"/>
      <c r="C1883"/>
      <c r="D1883"/>
    </row>
    <row r="1884" spans="1:4" x14ac:dyDescent="0.25">
      <c r="A1884"/>
      <c r="B1884"/>
      <c r="C1884"/>
      <c r="D1884"/>
    </row>
    <row r="1885" spans="1:4" x14ac:dyDescent="0.25">
      <c r="A1885"/>
      <c r="B1885"/>
      <c r="C1885"/>
      <c r="D1885"/>
    </row>
    <row r="1886" spans="1:4" x14ac:dyDescent="0.25">
      <c r="A1886"/>
      <c r="B1886"/>
      <c r="C1886"/>
      <c r="D1886"/>
    </row>
    <row r="1887" spans="1:4" x14ac:dyDescent="0.25">
      <c r="A1887"/>
      <c r="B1887"/>
      <c r="C1887"/>
      <c r="D1887"/>
    </row>
    <row r="1888" spans="1:4" x14ac:dyDescent="0.25">
      <c r="A1888"/>
      <c r="B1888"/>
      <c r="C1888"/>
      <c r="D1888"/>
    </row>
    <row r="1889" spans="1:4" x14ac:dyDescent="0.25">
      <c r="A1889"/>
      <c r="B1889"/>
      <c r="C1889"/>
      <c r="D1889"/>
    </row>
    <row r="1890" spans="1:4" x14ac:dyDescent="0.25">
      <c r="A1890"/>
      <c r="B1890"/>
      <c r="C1890"/>
      <c r="D1890"/>
    </row>
    <row r="1891" spans="1:4" x14ac:dyDescent="0.25">
      <c r="A1891"/>
      <c r="B1891"/>
      <c r="C1891"/>
      <c r="D1891"/>
    </row>
    <row r="1892" spans="1:4" x14ac:dyDescent="0.25">
      <c r="A1892"/>
      <c r="B1892"/>
      <c r="C1892"/>
      <c r="D1892"/>
    </row>
    <row r="1893" spans="1:4" x14ac:dyDescent="0.25">
      <c r="A1893"/>
      <c r="B1893"/>
      <c r="C1893"/>
      <c r="D1893"/>
    </row>
    <row r="1894" spans="1:4" x14ac:dyDescent="0.25">
      <c r="A1894"/>
      <c r="B1894"/>
      <c r="C1894"/>
      <c r="D1894"/>
    </row>
    <row r="1895" spans="1:4" x14ac:dyDescent="0.25">
      <c r="A1895"/>
      <c r="B1895"/>
      <c r="C1895"/>
      <c r="D1895"/>
    </row>
    <row r="1896" spans="1:4" x14ac:dyDescent="0.25">
      <c r="A1896"/>
      <c r="B1896"/>
      <c r="C1896"/>
      <c r="D1896"/>
    </row>
    <row r="1897" spans="1:4" x14ac:dyDescent="0.25">
      <c r="A1897"/>
      <c r="B1897"/>
      <c r="C1897"/>
      <c r="D1897"/>
    </row>
    <row r="1898" spans="1:4" x14ac:dyDescent="0.25">
      <c r="A1898"/>
      <c r="B1898"/>
      <c r="C1898"/>
      <c r="D1898"/>
    </row>
    <row r="1899" spans="1:4" x14ac:dyDescent="0.25">
      <c r="A1899"/>
      <c r="B1899"/>
      <c r="C1899"/>
      <c r="D1899"/>
    </row>
    <row r="1900" spans="1:4" x14ac:dyDescent="0.25">
      <c r="A1900"/>
      <c r="B1900"/>
      <c r="C1900"/>
      <c r="D1900"/>
    </row>
    <row r="1901" spans="1:4" x14ac:dyDescent="0.25">
      <c r="A1901"/>
      <c r="B1901"/>
      <c r="C1901"/>
      <c r="D1901"/>
    </row>
    <row r="1902" spans="1:4" x14ac:dyDescent="0.25">
      <c r="A1902"/>
      <c r="B1902"/>
      <c r="C1902"/>
      <c r="D1902"/>
    </row>
    <row r="1903" spans="1:4" x14ac:dyDescent="0.25">
      <c r="A1903"/>
      <c r="B1903"/>
      <c r="C1903"/>
      <c r="D1903"/>
    </row>
    <row r="1904" spans="1:4" x14ac:dyDescent="0.25">
      <c r="A1904"/>
      <c r="B1904"/>
      <c r="C1904"/>
      <c r="D1904"/>
    </row>
    <row r="1905" spans="1:4" x14ac:dyDescent="0.25">
      <c r="A1905"/>
      <c r="B1905"/>
      <c r="C1905"/>
      <c r="D1905"/>
    </row>
    <row r="1906" spans="1:4" x14ac:dyDescent="0.25">
      <c r="A1906"/>
      <c r="B1906"/>
      <c r="C1906"/>
      <c r="D1906"/>
    </row>
    <row r="1907" spans="1:4" x14ac:dyDescent="0.25">
      <c r="A1907"/>
      <c r="B1907"/>
      <c r="C1907"/>
      <c r="D1907"/>
    </row>
    <row r="1908" spans="1:4" x14ac:dyDescent="0.25">
      <c r="A1908"/>
      <c r="B1908"/>
      <c r="C1908"/>
      <c r="D1908"/>
    </row>
    <row r="1909" spans="1:4" x14ac:dyDescent="0.25">
      <c r="A1909"/>
      <c r="B1909"/>
      <c r="C1909"/>
      <c r="D1909"/>
    </row>
    <row r="1910" spans="1:4" x14ac:dyDescent="0.25">
      <c r="A1910"/>
      <c r="B1910"/>
      <c r="C1910"/>
      <c r="D1910"/>
    </row>
    <row r="1911" spans="1:4" x14ac:dyDescent="0.25">
      <c r="A1911"/>
      <c r="B1911"/>
      <c r="C1911"/>
      <c r="D1911"/>
    </row>
    <row r="1912" spans="1:4" x14ac:dyDescent="0.25">
      <c r="A1912"/>
      <c r="B1912"/>
      <c r="C1912"/>
      <c r="D1912"/>
    </row>
    <row r="1913" spans="1:4" x14ac:dyDescent="0.25">
      <c r="A1913"/>
      <c r="B1913"/>
      <c r="C1913"/>
      <c r="D1913"/>
    </row>
    <row r="1914" spans="1:4" x14ac:dyDescent="0.25">
      <c r="A1914"/>
      <c r="B1914"/>
      <c r="C1914"/>
      <c r="D1914"/>
    </row>
    <row r="1915" spans="1:4" x14ac:dyDescent="0.25">
      <c r="A1915"/>
      <c r="B1915"/>
      <c r="C1915"/>
      <c r="D1915"/>
    </row>
    <row r="1916" spans="1:4" x14ac:dyDescent="0.25">
      <c r="A1916"/>
      <c r="B1916"/>
      <c r="C1916"/>
      <c r="D1916"/>
    </row>
    <row r="1917" spans="1:4" x14ac:dyDescent="0.25">
      <c r="A1917"/>
      <c r="B1917"/>
      <c r="C1917"/>
      <c r="D1917"/>
    </row>
    <row r="1918" spans="1:4" x14ac:dyDescent="0.25">
      <c r="A1918"/>
      <c r="B1918"/>
      <c r="C1918"/>
      <c r="D1918"/>
    </row>
    <row r="1919" spans="1:4" x14ac:dyDescent="0.25">
      <c r="A1919"/>
      <c r="B1919"/>
      <c r="C1919"/>
      <c r="D1919"/>
    </row>
    <row r="1920" spans="1:4" x14ac:dyDescent="0.25">
      <c r="A1920"/>
      <c r="B1920"/>
      <c r="C1920"/>
      <c r="D1920"/>
    </row>
    <row r="1921" spans="1:4" x14ac:dyDescent="0.25">
      <c r="A1921"/>
      <c r="B1921"/>
      <c r="C1921"/>
      <c r="D1921"/>
    </row>
    <row r="1922" spans="1:4" x14ac:dyDescent="0.25">
      <c r="A1922"/>
      <c r="B1922"/>
      <c r="C1922"/>
      <c r="D1922"/>
    </row>
    <row r="1923" spans="1:4" x14ac:dyDescent="0.25">
      <c r="A1923"/>
      <c r="B1923"/>
      <c r="C1923"/>
      <c r="D1923"/>
    </row>
    <row r="1924" spans="1:4" x14ac:dyDescent="0.25">
      <c r="A1924"/>
      <c r="B1924"/>
      <c r="C1924"/>
      <c r="D1924"/>
    </row>
    <row r="1925" spans="1:4" x14ac:dyDescent="0.25">
      <c r="A1925"/>
      <c r="B1925"/>
      <c r="C1925"/>
      <c r="D1925"/>
    </row>
    <row r="1926" spans="1:4" x14ac:dyDescent="0.25">
      <c r="A1926"/>
      <c r="B1926"/>
      <c r="C1926"/>
      <c r="D1926"/>
    </row>
    <row r="1927" spans="1:4" x14ac:dyDescent="0.25">
      <c r="A1927"/>
      <c r="B1927"/>
      <c r="C1927"/>
      <c r="D1927"/>
    </row>
    <row r="1928" spans="1:4" x14ac:dyDescent="0.25">
      <c r="A1928"/>
      <c r="B1928"/>
      <c r="C1928"/>
      <c r="D1928"/>
    </row>
    <row r="1929" spans="1:4" x14ac:dyDescent="0.25">
      <c r="A1929"/>
      <c r="B1929"/>
      <c r="C1929"/>
      <c r="D1929"/>
    </row>
    <row r="1930" spans="1:4" x14ac:dyDescent="0.25">
      <c r="A1930"/>
      <c r="B1930"/>
      <c r="C1930"/>
      <c r="D1930"/>
    </row>
    <row r="1931" spans="1:4" x14ac:dyDescent="0.25">
      <c r="A1931"/>
      <c r="B1931"/>
      <c r="C1931"/>
      <c r="D1931"/>
    </row>
    <row r="1932" spans="1:4" x14ac:dyDescent="0.25">
      <c r="A1932"/>
      <c r="B1932"/>
      <c r="C1932"/>
      <c r="D1932"/>
    </row>
    <row r="1933" spans="1:4" x14ac:dyDescent="0.25">
      <c r="A1933"/>
      <c r="B1933"/>
      <c r="C1933"/>
      <c r="D1933"/>
    </row>
    <row r="1934" spans="1:4" x14ac:dyDescent="0.25">
      <c r="A1934"/>
      <c r="B1934"/>
      <c r="C1934"/>
      <c r="D1934"/>
    </row>
    <row r="1935" spans="1:4" x14ac:dyDescent="0.25">
      <c r="A1935"/>
      <c r="B1935"/>
      <c r="C1935"/>
      <c r="D1935"/>
    </row>
    <row r="1936" spans="1:4" x14ac:dyDescent="0.25">
      <c r="A1936"/>
      <c r="B1936"/>
      <c r="C1936"/>
      <c r="D1936"/>
    </row>
    <row r="1937" spans="1:4" x14ac:dyDescent="0.25">
      <c r="A1937"/>
      <c r="B1937"/>
      <c r="C1937"/>
      <c r="D1937"/>
    </row>
    <row r="1938" spans="1:4" x14ac:dyDescent="0.25">
      <c r="A1938"/>
      <c r="B1938"/>
      <c r="C1938"/>
      <c r="D1938"/>
    </row>
    <row r="1939" spans="1:4" x14ac:dyDescent="0.25">
      <c r="A1939"/>
      <c r="B1939"/>
      <c r="C1939"/>
      <c r="D1939"/>
    </row>
    <row r="1940" spans="1:4" x14ac:dyDescent="0.25">
      <c r="A1940"/>
      <c r="B1940"/>
      <c r="C1940"/>
      <c r="D1940"/>
    </row>
    <row r="1941" spans="1:4" x14ac:dyDescent="0.25">
      <c r="A1941"/>
      <c r="B1941"/>
      <c r="C1941"/>
      <c r="D1941"/>
    </row>
    <row r="1942" spans="1:4" x14ac:dyDescent="0.25">
      <c r="A1942"/>
      <c r="B1942"/>
      <c r="C1942"/>
      <c r="D1942"/>
    </row>
    <row r="1943" spans="1:4" x14ac:dyDescent="0.25">
      <c r="A1943"/>
      <c r="B1943"/>
      <c r="C1943"/>
      <c r="D1943"/>
    </row>
    <row r="1944" spans="1:4" x14ac:dyDescent="0.25">
      <c r="A1944"/>
      <c r="B1944"/>
      <c r="C1944"/>
      <c r="D1944"/>
    </row>
    <row r="1945" spans="1:4" x14ac:dyDescent="0.25">
      <c r="A1945"/>
      <c r="B1945"/>
      <c r="C1945"/>
      <c r="D1945"/>
    </row>
    <row r="1946" spans="1:4" x14ac:dyDescent="0.25">
      <c r="A1946"/>
      <c r="B1946"/>
      <c r="C1946"/>
      <c r="D1946"/>
    </row>
    <row r="1947" spans="1:4" x14ac:dyDescent="0.25">
      <c r="A1947"/>
      <c r="B1947"/>
      <c r="C1947"/>
      <c r="D1947"/>
    </row>
    <row r="1948" spans="1:4" x14ac:dyDescent="0.25">
      <c r="A1948"/>
      <c r="B1948"/>
      <c r="C1948"/>
      <c r="D1948"/>
    </row>
    <row r="1949" spans="1:4" x14ac:dyDescent="0.25">
      <c r="A1949"/>
      <c r="B1949"/>
      <c r="C1949"/>
      <c r="D1949"/>
    </row>
    <row r="1950" spans="1:4" x14ac:dyDescent="0.25">
      <c r="A1950"/>
      <c r="B1950"/>
      <c r="C1950"/>
      <c r="D1950"/>
    </row>
    <row r="1951" spans="1:4" x14ac:dyDescent="0.25">
      <c r="A1951"/>
      <c r="B1951"/>
      <c r="C1951"/>
      <c r="D1951"/>
    </row>
    <row r="1952" spans="1:4" x14ac:dyDescent="0.25">
      <c r="A1952"/>
      <c r="B1952"/>
      <c r="C1952"/>
      <c r="D1952"/>
    </row>
    <row r="1953" spans="1:4" x14ac:dyDescent="0.25">
      <c r="A1953"/>
      <c r="B1953"/>
      <c r="C1953"/>
      <c r="D1953"/>
    </row>
    <row r="1954" spans="1:4" x14ac:dyDescent="0.25">
      <c r="A1954"/>
      <c r="B1954"/>
      <c r="C1954"/>
      <c r="D1954"/>
    </row>
    <row r="1955" spans="1:4" x14ac:dyDescent="0.25">
      <c r="A1955"/>
      <c r="B1955"/>
      <c r="C1955"/>
      <c r="D1955"/>
    </row>
    <row r="1956" spans="1:4" x14ac:dyDescent="0.25">
      <c r="A1956"/>
      <c r="B1956"/>
      <c r="C1956"/>
      <c r="D1956"/>
    </row>
    <row r="1957" spans="1:4" x14ac:dyDescent="0.25">
      <c r="A1957"/>
      <c r="B1957"/>
      <c r="C1957"/>
      <c r="D1957"/>
    </row>
    <row r="1958" spans="1:4" x14ac:dyDescent="0.25">
      <c r="A1958"/>
      <c r="B1958"/>
      <c r="C1958"/>
      <c r="D1958"/>
    </row>
    <row r="1959" spans="1:4" x14ac:dyDescent="0.25">
      <c r="A1959"/>
      <c r="B1959"/>
      <c r="C1959"/>
      <c r="D1959"/>
    </row>
    <row r="1960" spans="1:4" x14ac:dyDescent="0.25">
      <c r="A1960"/>
      <c r="B1960"/>
      <c r="C1960"/>
      <c r="D1960"/>
    </row>
    <row r="1961" spans="1:4" x14ac:dyDescent="0.25">
      <c r="A1961"/>
      <c r="B1961"/>
      <c r="C1961"/>
      <c r="D1961"/>
    </row>
    <row r="1962" spans="1:4" x14ac:dyDescent="0.25">
      <c r="A1962"/>
      <c r="B1962"/>
      <c r="C1962"/>
      <c r="D1962"/>
    </row>
    <row r="1963" spans="1:4" x14ac:dyDescent="0.25">
      <c r="A1963"/>
      <c r="B1963"/>
      <c r="C1963"/>
      <c r="D1963"/>
    </row>
    <row r="1964" spans="1:4" x14ac:dyDescent="0.25">
      <c r="A1964"/>
      <c r="B1964"/>
      <c r="C1964"/>
      <c r="D1964"/>
    </row>
    <row r="1965" spans="1:4" x14ac:dyDescent="0.25">
      <c r="A1965"/>
      <c r="B1965"/>
      <c r="C1965"/>
      <c r="D1965"/>
    </row>
    <row r="1966" spans="1:4" x14ac:dyDescent="0.25">
      <c r="A1966"/>
      <c r="B1966"/>
      <c r="C1966"/>
      <c r="D1966"/>
    </row>
    <row r="1967" spans="1:4" x14ac:dyDescent="0.25">
      <c r="A1967"/>
      <c r="B1967"/>
      <c r="C1967"/>
      <c r="D1967"/>
    </row>
    <row r="1968" spans="1:4" x14ac:dyDescent="0.25">
      <c r="A1968"/>
      <c r="B1968"/>
      <c r="C1968"/>
      <c r="D1968"/>
    </row>
    <row r="1969" spans="1:4" x14ac:dyDescent="0.25">
      <c r="A1969"/>
      <c r="B1969"/>
      <c r="C1969"/>
      <c r="D1969"/>
    </row>
    <row r="1970" spans="1:4" x14ac:dyDescent="0.25">
      <c r="A1970"/>
      <c r="B1970"/>
      <c r="C1970"/>
      <c r="D1970"/>
    </row>
    <row r="1971" spans="1:4" x14ac:dyDescent="0.25">
      <c r="A1971"/>
      <c r="B1971"/>
      <c r="C1971"/>
      <c r="D1971"/>
    </row>
    <row r="1972" spans="1:4" x14ac:dyDescent="0.25">
      <c r="A1972"/>
      <c r="B1972"/>
      <c r="C1972"/>
      <c r="D1972"/>
    </row>
    <row r="1973" spans="1:4" x14ac:dyDescent="0.25">
      <c r="A1973"/>
      <c r="B1973"/>
      <c r="C1973"/>
      <c r="D1973"/>
    </row>
    <row r="1974" spans="1:4" x14ac:dyDescent="0.25">
      <c r="A1974"/>
      <c r="B1974"/>
      <c r="C1974"/>
      <c r="D1974"/>
    </row>
    <row r="1975" spans="1:4" x14ac:dyDescent="0.25">
      <c r="A1975"/>
      <c r="B1975"/>
      <c r="C1975"/>
      <c r="D1975"/>
    </row>
    <row r="1976" spans="1:4" x14ac:dyDescent="0.25">
      <c r="A1976"/>
      <c r="B1976"/>
      <c r="C1976"/>
      <c r="D1976"/>
    </row>
    <row r="1977" spans="1:4" x14ac:dyDescent="0.25">
      <c r="A1977"/>
      <c r="B1977"/>
      <c r="C1977"/>
      <c r="D1977"/>
    </row>
    <row r="1978" spans="1:4" x14ac:dyDescent="0.25">
      <c r="A1978"/>
      <c r="B1978"/>
      <c r="C1978"/>
      <c r="D1978"/>
    </row>
    <row r="1979" spans="1:4" x14ac:dyDescent="0.25">
      <c r="A1979"/>
      <c r="B1979"/>
      <c r="C1979"/>
      <c r="D1979"/>
    </row>
    <row r="1980" spans="1:4" x14ac:dyDescent="0.25">
      <c r="A1980"/>
      <c r="B1980"/>
      <c r="C1980"/>
      <c r="D1980"/>
    </row>
    <row r="1981" spans="1:4" x14ac:dyDescent="0.25">
      <c r="A1981"/>
      <c r="B1981"/>
      <c r="C1981"/>
      <c r="D1981"/>
    </row>
    <row r="1982" spans="1:4" x14ac:dyDescent="0.25">
      <c r="A1982"/>
      <c r="B1982"/>
      <c r="C1982"/>
      <c r="D1982"/>
    </row>
    <row r="1983" spans="1:4" x14ac:dyDescent="0.25">
      <c r="A1983"/>
      <c r="B1983"/>
      <c r="C1983"/>
      <c r="D1983"/>
    </row>
    <row r="1984" spans="1:4" x14ac:dyDescent="0.25">
      <c r="A1984"/>
      <c r="B1984"/>
      <c r="C1984"/>
      <c r="D1984"/>
    </row>
    <row r="1985" spans="1:4" x14ac:dyDescent="0.25">
      <c r="A1985"/>
      <c r="B1985"/>
      <c r="C1985"/>
      <c r="D1985"/>
    </row>
    <row r="1986" spans="1:4" x14ac:dyDescent="0.25">
      <c r="A1986"/>
      <c r="B1986"/>
      <c r="C1986"/>
      <c r="D1986"/>
    </row>
    <row r="1987" spans="1:4" x14ac:dyDescent="0.25">
      <c r="A1987"/>
      <c r="B1987"/>
      <c r="C1987"/>
      <c r="D1987"/>
    </row>
    <row r="1988" spans="1:4" x14ac:dyDescent="0.25">
      <c r="A1988"/>
      <c r="B1988"/>
      <c r="C1988"/>
      <c r="D1988"/>
    </row>
    <row r="1989" spans="1:4" x14ac:dyDescent="0.25">
      <c r="A1989"/>
      <c r="B1989"/>
      <c r="C1989"/>
      <c r="D1989"/>
    </row>
    <row r="1990" spans="1:4" x14ac:dyDescent="0.25">
      <c r="A1990"/>
      <c r="B1990"/>
      <c r="C1990"/>
      <c r="D1990"/>
    </row>
    <row r="1991" spans="1:4" x14ac:dyDescent="0.25">
      <c r="A1991"/>
      <c r="B1991"/>
      <c r="C1991"/>
      <c r="D1991"/>
    </row>
    <row r="1992" spans="1:4" x14ac:dyDescent="0.25">
      <c r="A1992"/>
      <c r="B1992"/>
      <c r="C1992"/>
      <c r="D1992"/>
    </row>
    <row r="1993" spans="1:4" x14ac:dyDescent="0.25">
      <c r="A1993"/>
      <c r="B1993"/>
      <c r="C1993"/>
      <c r="D1993"/>
    </row>
    <row r="1994" spans="1:4" x14ac:dyDescent="0.25">
      <c r="A1994"/>
      <c r="B1994"/>
      <c r="C1994"/>
      <c r="D1994"/>
    </row>
    <row r="1995" spans="1:4" x14ac:dyDescent="0.25">
      <c r="A1995"/>
      <c r="B1995"/>
      <c r="C1995"/>
      <c r="D1995"/>
    </row>
    <row r="1996" spans="1:4" x14ac:dyDescent="0.25">
      <c r="A1996"/>
      <c r="B1996"/>
      <c r="C1996"/>
      <c r="D1996"/>
    </row>
    <row r="1997" spans="1:4" x14ac:dyDescent="0.25">
      <c r="A1997"/>
      <c r="B1997"/>
      <c r="C1997"/>
      <c r="D1997"/>
    </row>
    <row r="1998" spans="1:4" x14ac:dyDescent="0.25">
      <c r="A1998"/>
      <c r="B1998"/>
      <c r="C1998"/>
      <c r="D1998"/>
    </row>
    <row r="1999" spans="1:4" x14ac:dyDescent="0.25">
      <c r="A1999"/>
      <c r="B1999"/>
      <c r="C1999"/>
      <c r="D1999"/>
    </row>
    <row r="2000" spans="1:4" x14ac:dyDescent="0.25">
      <c r="A2000"/>
      <c r="B2000"/>
      <c r="C2000"/>
      <c r="D2000"/>
    </row>
    <row r="2001" spans="1:4" x14ac:dyDescent="0.25">
      <c r="A2001"/>
      <c r="B2001"/>
      <c r="C2001"/>
      <c r="D2001"/>
    </row>
    <row r="2002" spans="1:4" x14ac:dyDescent="0.25">
      <c r="A2002"/>
      <c r="B2002"/>
      <c r="C2002"/>
      <c r="D2002"/>
    </row>
    <row r="2003" spans="1:4" x14ac:dyDescent="0.25">
      <c r="A2003"/>
      <c r="B2003"/>
      <c r="C2003"/>
      <c r="D2003"/>
    </row>
    <row r="2004" spans="1:4" x14ac:dyDescent="0.25">
      <c r="A2004"/>
      <c r="B2004"/>
      <c r="C2004"/>
      <c r="D2004"/>
    </row>
    <row r="2005" spans="1:4" x14ac:dyDescent="0.25">
      <c r="A2005"/>
      <c r="B2005"/>
      <c r="C2005"/>
      <c r="D2005"/>
    </row>
    <row r="2006" spans="1:4" x14ac:dyDescent="0.25">
      <c r="A2006"/>
      <c r="B2006"/>
      <c r="C2006"/>
      <c r="D2006"/>
    </row>
    <row r="2007" spans="1:4" x14ac:dyDescent="0.25">
      <c r="A2007"/>
      <c r="B2007"/>
      <c r="C2007"/>
      <c r="D2007"/>
    </row>
    <row r="2008" spans="1:4" x14ac:dyDescent="0.25">
      <c r="A2008"/>
      <c r="B2008"/>
      <c r="C2008"/>
      <c r="D2008"/>
    </row>
    <row r="2009" spans="1:4" x14ac:dyDescent="0.25">
      <c r="A2009"/>
      <c r="B2009"/>
      <c r="C2009"/>
      <c r="D2009"/>
    </row>
    <row r="2010" spans="1:4" x14ac:dyDescent="0.25">
      <c r="A2010"/>
      <c r="B2010"/>
      <c r="C2010"/>
      <c r="D2010"/>
    </row>
    <row r="2011" spans="1:4" x14ac:dyDescent="0.25">
      <c r="A2011"/>
      <c r="B2011"/>
      <c r="C2011"/>
      <c r="D2011"/>
    </row>
    <row r="2012" spans="1:4" x14ac:dyDescent="0.25">
      <c r="A2012"/>
      <c r="B2012"/>
      <c r="C2012"/>
      <c r="D2012"/>
    </row>
    <row r="2013" spans="1:4" x14ac:dyDescent="0.25">
      <c r="A2013"/>
      <c r="B2013"/>
      <c r="C2013"/>
      <c r="D2013"/>
    </row>
    <row r="2014" spans="1:4" x14ac:dyDescent="0.25">
      <c r="A2014"/>
      <c r="B2014"/>
      <c r="C2014"/>
      <c r="D2014"/>
    </row>
    <row r="2015" spans="1:4" x14ac:dyDescent="0.25">
      <c r="A2015"/>
      <c r="B2015"/>
      <c r="C2015"/>
      <c r="D2015"/>
    </row>
    <row r="2016" spans="1:4" x14ac:dyDescent="0.25">
      <c r="A2016"/>
      <c r="B2016"/>
      <c r="C2016"/>
      <c r="D2016"/>
    </row>
    <row r="2017" spans="1:4" x14ac:dyDescent="0.25">
      <c r="A2017"/>
      <c r="B2017"/>
      <c r="C2017"/>
      <c r="D2017"/>
    </row>
    <row r="2018" spans="1:4" x14ac:dyDescent="0.25">
      <c r="A2018"/>
      <c r="B2018"/>
      <c r="C2018"/>
      <c r="D2018"/>
    </row>
    <row r="2019" spans="1:4" x14ac:dyDescent="0.25">
      <c r="A2019"/>
      <c r="B2019"/>
      <c r="C2019"/>
      <c r="D2019"/>
    </row>
    <row r="2020" spans="1:4" x14ac:dyDescent="0.25">
      <c r="A2020"/>
      <c r="B2020"/>
      <c r="C2020"/>
      <c r="D2020"/>
    </row>
    <row r="2021" spans="1:4" x14ac:dyDescent="0.25">
      <c r="A2021"/>
      <c r="B2021"/>
      <c r="C2021"/>
      <c r="D2021"/>
    </row>
    <row r="2022" spans="1:4" x14ac:dyDescent="0.25">
      <c r="A2022"/>
      <c r="B2022"/>
      <c r="C2022"/>
      <c r="D2022"/>
    </row>
    <row r="2023" spans="1:4" x14ac:dyDescent="0.25">
      <c r="A2023"/>
      <c r="B2023"/>
      <c r="C2023"/>
      <c r="D2023"/>
    </row>
    <row r="2024" spans="1:4" x14ac:dyDescent="0.25">
      <c r="A2024"/>
      <c r="B2024"/>
      <c r="C2024"/>
      <c r="D2024"/>
    </row>
    <row r="2025" spans="1:4" x14ac:dyDescent="0.25">
      <c r="A2025"/>
      <c r="B2025"/>
      <c r="C2025"/>
      <c r="D2025"/>
    </row>
    <row r="2026" spans="1:4" x14ac:dyDescent="0.25">
      <c r="A2026"/>
      <c r="B2026"/>
      <c r="C2026"/>
      <c r="D2026"/>
    </row>
    <row r="2027" spans="1:4" x14ac:dyDescent="0.25">
      <c r="A2027"/>
      <c r="B2027"/>
      <c r="C2027"/>
      <c r="D2027"/>
    </row>
    <row r="2028" spans="1:4" x14ac:dyDescent="0.25">
      <c r="A2028"/>
      <c r="B2028"/>
      <c r="C2028"/>
      <c r="D2028"/>
    </row>
    <row r="2029" spans="1:4" x14ac:dyDescent="0.25">
      <c r="A2029"/>
      <c r="B2029"/>
      <c r="C2029"/>
      <c r="D2029"/>
    </row>
    <row r="2030" spans="1:4" x14ac:dyDescent="0.25">
      <c r="A2030"/>
      <c r="B2030"/>
      <c r="C2030"/>
      <c r="D2030"/>
    </row>
    <row r="2031" spans="1:4" x14ac:dyDescent="0.25">
      <c r="A2031"/>
      <c r="B2031"/>
      <c r="C2031"/>
      <c r="D2031"/>
    </row>
    <row r="2032" spans="1:4" x14ac:dyDescent="0.25">
      <c r="A2032"/>
      <c r="B2032"/>
      <c r="C2032"/>
      <c r="D2032"/>
    </row>
    <row r="2033" spans="1:4" x14ac:dyDescent="0.25">
      <c r="A2033"/>
      <c r="B2033"/>
      <c r="C2033"/>
      <c r="D2033"/>
    </row>
    <row r="2034" spans="1:4" x14ac:dyDescent="0.25">
      <c r="A2034"/>
      <c r="B2034"/>
      <c r="C2034"/>
      <c r="D2034"/>
    </row>
    <row r="2035" spans="1:4" x14ac:dyDescent="0.25">
      <c r="A2035"/>
      <c r="B2035"/>
      <c r="C2035"/>
      <c r="D2035"/>
    </row>
    <row r="2036" spans="1:4" x14ac:dyDescent="0.25">
      <c r="A2036"/>
      <c r="B2036"/>
      <c r="C2036"/>
      <c r="D2036"/>
    </row>
    <row r="2037" spans="1:4" x14ac:dyDescent="0.25">
      <c r="A2037"/>
      <c r="B2037"/>
      <c r="C2037"/>
      <c r="D2037"/>
    </row>
    <row r="2038" spans="1:4" x14ac:dyDescent="0.25">
      <c r="A2038"/>
      <c r="B2038"/>
      <c r="C2038"/>
      <c r="D2038"/>
    </row>
    <row r="2039" spans="1:4" x14ac:dyDescent="0.25">
      <c r="A2039"/>
      <c r="B2039"/>
      <c r="C2039"/>
      <c r="D2039"/>
    </row>
    <row r="2040" spans="1:4" x14ac:dyDescent="0.25">
      <c r="A2040"/>
      <c r="B2040"/>
      <c r="C2040"/>
      <c r="D2040"/>
    </row>
    <row r="2041" spans="1:4" x14ac:dyDescent="0.25">
      <c r="A2041"/>
      <c r="B2041"/>
      <c r="C2041"/>
      <c r="D2041"/>
    </row>
    <row r="2042" spans="1:4" x14ac:dyDescent="0.25">
      <c r="A2042"/>
      <c r="B2042"/>
      <c r="C2042"/>
      <c r="D2042"/>
    </row>
    <row r="2043" spans="1:4" x14ac:dyDescent="0.25">
      <c r="A2043"/>
      <c r="B2043"/>
      <c r="C2043"/>
      <c r="D2043"/>
    </row>
    <row r="2044" spans="1:4" x14ac:dyDescent="0.25">
      <c r="A2044"/>
      <c r="B2044"/>
      <c r="C2044"/>
      <c r="D2044"/>
    </row>
    <row r="2045" spans="1:4" x14ac:dyDescent="0.25">
      <c r="A2045"/>
      <c r="B2045"/>
      <c r="C2045"/>
      <c r="D2045"/>
    </row>
    <row r="2046" spans="1:4" x14ac:dyDescent="0.25">
      <c r="A2046"/>
      <c r="B2046"/>
      <c r="C2046"/>
      <c r="D2046"/>
    </row>
    <row r="2047" spans="1:4" x14ac:dyDescent="0.25">
      <c r="A2047"/>
      <c r="B2047"/>
      <c r="C2047"/>
      <c r="D2047"/>
    </row>
    <row r="2048" spans="1:4" x14ac:dyDescent="0.25">
      <c r="A2048"/>
      <c r="B2048"/>
      <c r="C2048"/>
      <c r="D2048"/>
    </row>
    <row r="2049" spans="1:4" x14ac:dyDescent="0.25">
      <c r="A2049"/>
      <c r="B2049"/>
      <c r="C2049"/>
      <c r="D2049"/>
    </row>
    <row r="2050" spans="1:4" x14ac:dyDescent="0.25">
      <c r="A2050"/>
      <c r="B2050"/>
      <c r="C2050"/>
      <c r="D2050"/>
    </row>
    <row r="2051" spans="1:4" x14ac:dyDescent="0.25">
      <c r="A2051"/>
      <c r="B2051"/>
      <c r="C2051"/>
      <c r="D2051"/>
    </row>
    <row r="2052" spans="1:4" x14ac:dyDescent="0.25">
      <c r="A2052"/>
      <c r="B2052"/>
      <c r="C2052"/>
      <c r="D2052"/>
    </row>
    <row r="2053" spans="1:4" x14ac:dyDescent="0.25">
      <c r="A2053"/>
      <c r="B2053"/>
      <c r="C2053"/>
      <c r="D2053"/>
    </row>
    <row r="2054" spans="1:4" x14ac:dyDescent="0.25">
      <c r="A2054"/>
      <c r="B2054"/>
      <c r="C2054"/>
      <c r="D2054"/>
    </row>
    <row r="2055" spans="1:4" x14ac:dyDescent="0.25">
      <c r="A2055"/>
      <c r="B2055"/>
      <c r="C2055"/>
      <c r="D2055"/>
    </row>
    <row r="2056" spans="1:4" x14ac:dyDescent="0.25">
      <c r="A2056"/>
      <c r="B2056"/>
      <c r="C2056"/>
      <c r="D2056"/>
    </row>
    <row r="2057" spans="1:4" x14ac:dyDescent="0.25">
      <c r="A2057"/>
      <c r="B2057"/>
      <c r="C2057"/>
      <c r="D2057"/>
    </row>
    <row r="2058" spans="1:4" x14ac:dyDescent="0.25">
      <c r="A2058"/>
      <c r="B2058"/>
      <c r="C2058"/>
      <c r="D2058"/>
    </row>
    <row r="2059" spans="1:4" x14ac:dyDescent="0.25">
      <c r="A2059"/>
      <c r="B2059"/>
      <c r="C2059"/>
      <c r="D2059"/>
    </row>
    <row r="2060" spans="1:4" x14ac:dyDescent="0.25">
      <c r="A2060"/>
      <c r="B2060"/>
      <c r="C2060"/>
      <c r="D2060"/>
    </row>
    <row r="2061" spans="1:4" x14ac:dyDescent="0.25">
      <c r="A2061"/>
      <c r="B2061"/>
      <c r="C2061"/>
      <c r="D2061"/>
    </row>
    <row r="2062" spans="1:4" x14ac:dyDescent="0.25">
      <c r="A2062"/>
      <c r="B2062"/>
      <c r="C2062"/>
      <c r="D2062"/>
    </row>
    <row r="2063" spans="1:4" x14ac:dyDescent="0.25">
      <c r="A2063"/>
      <c r="B2063"/>
      <c r="C2063"/>
      <c r="D2063"/>
    </row>
    <row r="2064" spans="1:4" x14ac:dyDescent="0.25">
      <c r="A2064"/>
      <c r="B2064"/>
      <c r="C2064"/>
      <c r="D2064"/>
    </row>
    <row r="2065" spans="1:4" x14ac:dyDescent="0.25">
      <c r="A2065"/>
      <c r="B2065"/>
      <c r="C2065"/>
      <c r="D2065"/>
    </row>
    <row r="2066" spans="1:4" x14ac:dyDescent="0.25">
      <c r="A2066"/>
      <c r="B2066"/>
      <c r="C2066"/>
      <c r="D2066"/>
    </row>
    <row r="2067" spans="1:4" x14ac:dyDescent="0.25">
      <c r="A2067"/>
      <c r="B2067"/>
      <c r="C2067"/>
      <c r="D2067"/>
    </row>
    <row r="2068" spans="1:4" x14ac:dyDescent="0.25">
      <c r="A2068"/>
      <c r="B2068"/>
      <c r="C2068"/>
      <c r="D2068"/>
    </row>
    <row r="2069" spans="1:4" x14ac:dyDescent="0.25">
      <c r="A2069"/>
      <c r="B2069"/>
      <c r="C2069"/>
      <c r="D2069"/>
    </row>
    <row r="2070" spans="1:4" x14ac:dyDescent="0.25">
      <c r="A2070"/>
      <c r="B2070"/>
      <c r="C2070"/>
      <c r="D2070"/>
    </row>
    <row r="2071" spans="1:4" x14ac:dyDescent="0.25">
      <c r="A2071"/>
      <c r="B2071"/>
      <c r="C2071"/>
      <c r="D2071"/>
    </row>
    <row r="2072" spans="1:4" x14ac:dyDescent="0.25">
      <c r="A2072"/>
      <c r="B2072"/>
      <c r="C2072"/>
      <c r="D2072"/>
    </row>
    <row r="2073" spans="1:4" x14ac:dyDescent="0.25">
      <c r="A2073"/>
      <c r="B2073"/>
      <c r="C2073"/>
      <c r="D2073"/>
    </row>
    <row r="2074" spans="1:4" x14ac:dyDescent="0.25">
      <c r="A2074"/>
      <c r="B2074"/>
      <c r="C2074"/>
      <c r="D2074"/>
    </row>
    <row r="2075" spans="1:4" x14ac:dyDescent="0.25">
      <c r="A2075"/>
      <c r="B2075"/>
      <c r="C2075"/>
      <c r="D2075"/>
    </row>
    <row r="2076" spans="1:4" x14ac:dyDescent="0.25">
      <c r="A2076"/>
      <c r="B2076"/>
      <c r="C2076"/>
      <c r="D2076"/>
    </row>
    <row r="2077" spans="1:4" x14ac:dyDescent="0.25">
      <c r="A2077"/>
      <c r="B2077"/>
      <c r="C2077"/>
      <c r="D2077"/>
    </row>
    <row r="2078" spans="1:4" x14ac:dyDescent="0.25">
      <c r="A2078"/>
      <c r="B2078"/>
      <c r="C2078"/>
      <c r="D2078"/>
    </row>
    <row r="2079" spans="1:4" x14ac:dyDescent="0.25">
      <c r="A2079"/>
      <c r="B2079"/>
      <c r="C2079"/>
      <c r="D2079"/>
    </row>
    <row r="2080" spans="1:4" x14ac:dyDescent="0.25">
      <c r="A2080"/>
      <c r="B2080"/>
      <c r="C2080"/>
      <c r="D2080"/>
    </row>
    <row r="2081" spans="1:4" x14ac:dyDescent="0.25">
      <c r="A2081"/>
      <c r="B2081"/>
      <c r="C2081"/>
      <c r="D2081"/>
    </row>
    <row r="2082" spans="1:4" x14ac:dyDescent="0.25">
      <c r="A2082"/>
      <c r="B2082"/>
      <c r="C2082"/>
      <c r="D2082"/>
    </row>
    <row r="2083" spans="1:4" x14ac:dyDescent="0.25">
      <c r="A2083"/>
      <c r="B2083"/>
      <c r="C2083"/>
      <c r="D2083"/>
    </row>
    <row r="2084" spans="1:4" x14ac:dyDescent="0.25">
      <c r="A2084"/>
      <c r="B2084"/>
      <c r="C2084"/>
      <c r="D2084"/>
    </row>
    <row r="2085" spans="1:4" x14ac:dyDescent="0.25">
      <c r="A2085"/>
      <c r="B2085"/>
      <c r="C2085"/>
      <c r="D2085"/>
    </row>
    <row r="2086" spans="1:4" x14ac:dyDescent="0.25">
      <c r="A2086"/>
      <c r="B2086"/>
      <c r="C2086"/>
      <c r="D2086"/>
    </row>
    <row r="2087" spans="1:4" x14ac:dyDescent="0.25">
      <c r="A2087"/>
      <c r="B2087"/>
      <c r="C2087"/>
      <c r="D2087"/>
    </row>
    <row r="2088" spans="1:4" x14ac:dyDescent="0.25">
      <c r="A2088"/>
      <c r="B2088"/>
      <c r="C2088"/>
      <c r="D2088"/>
    </row>
    <row r="2089" spans="1:4" x14ac:dyDescent="0.25">
      <c r="A2089"/>
      <c r="B2089"/>
      <c r="C2089"/>
      <c r="D2089"/>
    </row>
    <row r="2090" spans="1:4" x14ac:dyDescent="0.25">
      <c r="A2090"/>
      <c r="B2090"/>
      <c r="C2090"/>
      <c r="D2090"/>
    </row>
    <row r="2091" spans="1:4" x14ac:dyDescent="0.25">
      <c r="A2091"/>
      <c r="B2091"/>
      <c r="C2091"/>
      <c r="D2091"/>
    </row>
    <row r="2092" spans="1:4" x14ac:dyDescent="0.25">
      <c r="A2092"/>
      <c r="B2092"/>
      <c r="C2092"/>
      <c r="D2092"/>
    </row>
    <row r="2093" spans="1:4" x14ac:dyDescent="0.25">
      <c r="A2093"/>
      <c r="B2093"/>
      <c r="C2093"/>
      <c r="D2093"/>
    </row>
    <row r="2094" spans="1:4" x14ac:dyDescent="0.25">
      <c r="A2094"/>
      <c r="B2094"/>
      <c r="C2094"/>
      <c r="D2094"/>
    </row>
    <row r="2095" spans="1:4" x14ac:dyDescent="0.25">
      <c r="A2095"/>
      <c r="B2095"/>
      <c r="C2095"/>
      <c r="D2095"/>
    </row>
    <row r="2096" spans="1:4" x14ac:dyDescent="0.25">
      <c r="A2096"/>
      <c r="B2096"/>
      <c r="C2096"/>
      <c r="D2096"/>
    </row>
    <row r="2097" spans="1:4" x14ac:dyDescent="0.25">
      <c r="A2097"/>
      <c r="B2097"/>
      <c r="C2097"/>
      <c r="D2097"/>
    </row>
    <row r="2098" spans="1:4" x14ac:dyDescent="0.25">
      <c r="A2098"/>
      <c r="B2098"/>
      <c r="C2098"/>
      <c r="D2098"/>
    </row>
    <row r="2099" spans="1:4" x14ac:dyDescent="0.25">
      <c r="A2099"/>
      <c r="B2099"/>
      <c r="C2099"/>
      <c r="D2099"/>
    </row>
    <row r="2100" spans="1:4" x14ac:dyDescent="0.25">
      <c r="A2100"/>
      <c r="B2100"/>
      <c r="C2100"/>
      <c r="D2100"/>
    </row>
    <row r="2101" spans="1:4" x14ac:dyDescent="0.25">
      <c r="A2101"/>
      <c r="B2101"/>
      <c r="C2101"/>
      <c r="D2101"/>
    </row>
    <row r="2102" spans="1:4" x14ac:dyDescent="0.25">
      <c r="A2102"/>
      <c r="B2102"/>
      <c r="C2102"/>
      <c r="D2102"/>
    </row>
    <row r="2103" spans="1:4" x14ac:dyDescent="0.25">
      <c r="A2103"/>
      <c r="B2103"/>
      <c r="C2103"/>
      <c r="D2103"/>
    </row>
    <row r="2104" spans="1:4" x14ac:dyDescent="0.25">
      <c r="A2104"/>
      <c r="B2104"/>
      <c r="C2104"/>
      <c r="D2104"/>
    </row>
    <row r="2105" spans="1:4" x14ac:dyDescent="0.25">
      <c r="A2105"/>
      <c r="B2105"/>
      <c r="C2105"/>
      <c r="D2105"/>
    </row>
    <row r="2106" spans="1:4" x14ac:dyDescent="0.25">
      <c r="A2106"/>
      <c r="B2106"/>
      <c r="C2106"/>
      <c r="D2106"/>
    </row>
    <row r="2107" spans="1:4" x14ac:dyDescent="0.25">
      <c r="A2107"/>
      <c r="B2107"/>
      <c r="C2107"/>
      <c r="D2107"/>
    </row>
    <row r="2108" spans="1:4" x14ac:dyDescent="0.25">
      <c r="A2108"/>
      <c r="B2108"/>
      <c r="C2108"/>
      <c r="D2108"/>
    </row>
    <row r="2109" spans="1:4" x14ac:dyDescent="0.25">
      <c r="A2109"/>
      <c r="B2109"/>
      <c r="C2109"/>
      <c r="D2109"/>
    </row>
    <row r="2110" spans="1:4" x14ac:dyDescent="0.25">
      <c r="A2110"/>
      <c r="B2110"/>
      <c r="C2110"/>
      <c r="D2110"/>
    </row>
    <row r="2111" spans="1:4" x14ac:dyDescent="0.25">
      <c r="A2111"/>
      <c r="B2111"/>
      <c r="C2111"/>
      <c r="D2111"/>
    </row>
    <row r="2112" spans="1:4" x14ac:dyDescent="0.25">
      <c r="A2112"/>
      <c r="B2112"/>
      <c r="C2112"/>
      <c r="D2112"/>
    </row>
    <row r="2113" spans="1:4" x14ac:dyDescent="0.25">
      <c r="A2113"/>
      <c r="B2113"/>
      <c r="C2113"/>
      <c r="D2113"/>
    </row>
    <row r="2114" spans="1:4" x14ac:dyDescent="0.25">
      <c r="A2114"/>
      <c r="B2114"/>
      <c r="C2114"/>
      <c r="D2114"/>
    </row>
    <row r="2115" spans="1:4" x14ac:dyDescent="0.25">
      <c r="A2115"/>
      <c r="B2115"/>
      <c r="C2115"/>
      <c r="D2115"/>
    </row>
    <row r="2116" spans="1:4" x14ac:dyDescent="0.25">
      <c r="A2116"/>
      <c r="B2116"/>
      <c r="C2116"/>
      <c r="D2116"/>
    </row>
    <row r="2117" spans="1:4" x14ac:dyDescent="0.25">
      <c r="A2117"/>
      <c r="B2117"/>
      <c r="C2117"/>
      <c r="D2117"/>
    </row>
    <row r="2118" spans="1:4" x14ac:dyDescent="0.25">
      <c r="A2118"/>
      <c r="B2118"/>
      <c r="C2118"/>
      <c r="D2118"/>
    </row>
    <row r="2119" spans="1:4" x14ac:dyDescent="0.25">
      <c r="A2119"/>
      <c r="B2119"/>
      <c r="C2119"/>
      <c r="D2119"/>
    </row>
    <row r="2120" spans="1:4" x14ac:dyDescent="0.25">
      <c r="A2120"/>
      <c r="B2120"/>
      <c r="C2120"/>
      <c r="D2120"/>
    </row>
    <row r="2121" spans="1:4" x14ac:dyDescent="0.25">
      <c r="A2121"/>
      <c r="B2121"/>
      <c r="C2121"/>
      <c r="D2121"/>
    </row>
    <row r="2122" spans="1:4" x14ac:dyDescent="0.25">
      <c r="A2122"/>
      <c r="B2122"/>
      <c r="C2122"/>
      <c r="D2122"/>
    </row>
    <row r="2123" spans="1:4" x14ac:dyDescent="0.25">
      <c r="A2123"/>
      <c r="B2123"/>
      <c r="C2123"/>
      <c r="D2123"/>
    </row>
    <row r="2124" spans="1:4" x14ac:dyDescent="0.25">
      <c r="A2124"/>
      <c r="B2124"/>
      <c r="C2124"/>
      <c r="D2124"/>
    </row>
    <row r="2125" spans="1:4" x14ac:dyDescent="0.25">
      <c r="A2125"/>
      <c r="B2125"/>
      <c r="C2125"/>
      <c r="D2125"/>
    </row>
    <row r="2126" spans="1:4" x14ac:dyDescent="0.25">
      <c r="A2126"/>
      <c r="B2126"/>
      <c r="C2126"/>
      <c r="D2126"/>
    </row>
    <row r="2127" spans="1:4" x14ac:dyDescent="0.25">
      <c r="A2127"/>
      <c r="B2127"/>
      <c r="C2127"/>
      <c r="D2127"/>
    </row>
    <row r="2128" spans="1:4" x14ac:dyDescent="0.25">
      <c r="A2128"/>
      <c r="B2128"/>
      <c r="C2128"/>
      <c r="D2128"/>
    </row>
    <row r="2129" spans="1:4" x14ac:dyDescent="0.25">
      <c r="A2129"/>
      <c r="B2129"/>
      <c r="C2129"/>
      <c r="D2129"/>
    </row>
    <row r="2130" spans="1:4" x14ac:dyDescent="0.25">
      <c r="A2130"/>
      <c r="B2130"/>
      <c r="C2130"/>
      <c r="D2130"/>
    </row>
    <row r="2131" spans="1:4" x14ac:dyDescent="0.25">
      <c r="A2131"/>
      <c r="B2131"/>
      <c r="C2131"/>
      <c r="D2131"/>
    </row>
    <row r="2132" spans="1:4" x14ac:dyDescent="0.25">
      <c r="A2132"/>
      <c r="B2132"/>
      <c r="C2132"/>
      <c r="D2132"/>
    </row>
    <row r="2133" spans="1:4" x14ac:dyDescent="0.25">
      <c r="A2133"/>
      <c r="B2133"/>
      <c r="C2133"/>
      <c r="D2133"/>
    </row>
    <row r="2134" spans="1:4" x14ac:dyDescent="0.25">
      <c r="A2134"/>
      <c r="B2134"/>
      <c r="C2134"/>
      <c r="D2134"/>
    </row>
    <row r="2135" spans="1:4" x14ac:dyDescent="0.25">
      <c r="A2135"/>
      <c r="B2135"/>
      <c r="C2135"/>
      <c r="D2135"/>
    </row>
    <row r="2136" spans="1:4" x14ac:dyDescent="0.25">
      <c r="A2136"/>
      <c r="B2136"/>
      <c r="C2136"/>
      <c r="D2136"/>
    </row>
    <row r="2137" spans="1:4" x14ac:dyDescent="0.25">
      <c r="A2137"/>
      <c r="B2137"/>
      <c r="C2137"/>
      <c r="D2137"/>
    </row>
    <row r="2138" spans="1:4" x14ac:dyDescent="0.25">
      <c r="A2138"/>
      <c r="B2138"/>
      <c r="C2138"/>
      <c r="D2138"/>
    </row>
    <row r="2139" spans="1:4" x14ac:dyDescent="0.25">
      <c r="A2139"/>
      <c r="B2139"/>
      <c r="C2139"/>
      <c r="D2139"/>
    </row>
    <row r="2140" spans="1:4" x14ac:dyDescent="0.25">
      <c r="A2140"/>
      <c r="B2140"/>
      <c r="C2140"/>
      <c r="D2140"/>
    </row>
    <row r="2141" spans="1:4" x14ac:dyDescent="0.25">
      <c r="A2141"/>
      <c r="B2141"/>
      <c r="C2141"/>
      <c r="D2141"/>
    </row>
    <row r="2142" spans="1:4" x14ac:dyDescent="0.25">
      <c r="A2142"/>
      <c r="B2142"/>
      <c r="C2142"/>
      <c r="D2142"/>
    </row>
    <row r="2143" spans="1:4" x14ac:dyDescent="0.25">
      <c r="A2143"/>
      <c r="B2143"/>
      <c r="C2143"/>
      <c r="D2143"/>
    </row>
    <row r="2144" spans="1:4" x14ac:dyDescent="0.25">
      <c r="A2144"/>
      <c r="B2144"/>
      <c r="C2144"/>
      <c r="D2144"/>
    </row>
    <row r="2145" spans="1:4" x14ac:dyDescent="0.25">
      <c r="A2145"/>
      <c r="B2145"/>
      <c r="C2145"/>
      <c r="D2145"/>
    </row>
    <row r="2146" spans="1:4" x14ac:dyDescent="0.25">
      <c r="A2146"/>
      <c r="B2146"/>
      <c r="C2146"/>
      <c r="D2146"/>
    </row>
    <row r="2147" spans="1:4" x14ac:dyDescent="0.25">
      <c r="A2147"/>
      <c r="B2147"/>
      <c r="C2147"/>
      <c r="D2147"/>
    </row>
    <row r="2148" spans="1:4" x14ac:dyDescent="0.25">
      <c r="A2148"/>
      <c r="B2148"/>
      <c r="C2148"/>
      <c r="D2148"/>
    </row>
    <row r="2149" spans="1:4" x14ac:dyDescent="0.25">
      <c r="A2149"/>
      <c r="B2149"/>
      <c r="C2149"/>
      <c r="D2149"/>
    </row>
    <row r="2150" spans="1:4" x14ac:dyDescent="0.25">
      <c r="A2150"/>
      <c r="B2150"/>
      <c r="C2150"/>
      <c r="D2150"/>
    </row>
    <row r="2151" spans="1:4" x14ac:dyDescent="0.25">
      <c r="A2151"/>
      <c r="B2151"/>
      <c r="C2151"/>
      <c r="D2151"/>
    </row>
    <row r="2152" spans="1:4" x14ac:dyDescent="0.25">
      <c r="A2152"/>
      <c r="B2152"/>
      <c r="C2152"/>
      <c r="D2152"/>
    </row>
    <row r="2153" spans="1:4" x14ac:dyDescent="0.25">
      <c r="A2153"/>
      <c r="B2153"/>
      <c r="C2153"/>
      <c r="D2153"/>
    </row>
    <row r="2154" spans="1:4" x14ac:dyDescent="0.25">
      <c r="A2154"/>
      <c r="B2154"/>
      <c r="C2154"/>
      <c r="D2154"/>
    </row>
    <row r="2155" spans="1:4" x14ac:dyDescent="0.25">
      <c r="A2155"/>
      <c r="B2155"/>
      <c r="C2155"/>
      <c r="D2155"/>
    </row>
    <row r="2156" spans="1:4" x14ac:dyDescent="0.25">
      <c r="A2156"/>
      <c r="B2156"/>
      <c r="C2156"/>
      <c r="D2156"/>
    </row>
    <row r="2157" spans="1:4" x14ac:dyDescent="0.25">
      <c r="A2157"/>
      <c r="B2157"/>
      <c r="C2157"/>
      <c r="D2157"/>
    </row>
    <row r="2158" spans="1:4" x14ac:dyDescent="0.25">
      <c r="A2158"/>
      <c r="B2158"/>
      <c r="C2158"/>
      <c r="D2158"/>
    </row>
    <row r="2159" spans="1:4" x14ac:dyDescent="0.25">
      <c r="A2159"/>
      <c r="B2159"/>
      <c r="C2159"/>
      <c r="D2159"/>
    </row>
    <row r="2160" spans="1:4" x14ac:dyDescent="0.25">
      <c r="A2160"/>
      <c r="B2160"/>
      <c r="C2160"/>
      <c r="D2160"/>
    </row>
    <row r="2161" spans="1:4" x14ac:dyDescent="0.25">
      <c r="A2161"/>
      <c r="B2161"/>
      <c r="C2161"/>
      <c r="D2161"/>
    </row>
    <row r="2162" spans="1:4" x14ac:dyDescent="0.25">
      <c r="A2162"/>
      <c r="B2162"/>
      <c r="C2162"/>
      <c r="D2162"/>
    </row>
    <row r="2163" spans="1:4" x14ac:dyDescent="0.25">
      <c r="A2163"/>
      <c r="B2163"/>
      <c r="C2163"/>
      <c r="D2163"/>
    </row>
    <row r="2164" spans="1:4" x14ac:dyDescent="0.25">
      <c r="A2164"/>
      <c r="B2164"/>
      <c r="C2164"/>
      <c r="D2164"/>
    </row>
    <row r="2165" spans="1:4" x14ac:dyDescent="0.25">
      <c r="A2165"/>
      <c r="B2165"/>
      <c r="C2165"/>
      <c r="D2165"/>
    </row>
    <row r="2166" spans="1:4" x14ac:dyDescent="0.25">
      <c r="A2166"/>
      <c r="B2166"/>
      <c r="C2166"/>
      <c r="D2166"/>
    </row>
    <row r="2167" spans="1:4" x14ac:dyDescent="0.25">
      <c r="A2167"/>
      <c r="B2167"/>
      <c r="C2167"/>
      <c r="D2167"/>
    </row>
    <row r="2168" spans="1:4" x14ac:dyDescent="0.25">
      <c r="A2168"/>
      <c r="B2168"/>
      <c r="C2168"/>
      <c r="D2168"/>
    </row>
    <row r="2169" spans="1:4" x14ac:dyDescent="0.25">
      <c r="A2169"/>
      <c r="B2169"/>
      <c r="C2169"/>
      <c r="D2169"/>
    </row>
    <row r="2170" spans="1:4" x14ac:dyDescent="0.25">
      <c r="A2170"/>
      <c r="B2170"/>
      <c r="C2170"/>
      <c r="D2170"/>
    </row>
    <row r="2171" spans="1:4" x14ac:dyDescent="0.25">
      <c r="A2171"/>
      <c r="B2171"/>
      <c r="C2171"/>
      <c r="D2171"/>
    </row>
    <row r="2172" spans="1:4" x14ac:dyDescent="0.25">
      <c r="A2172"/>
      <c r="B2172"/>
      <c r="C2172"/>
      <c r="D2172"/>
    </row>
    <row r="2173" spans="1:4" x14ac:dyDescent="0.25">
      <c r="A2173"/>
      <c r="B2173"/>
      <c r="C2173"/>
      <c r="D2173"/>
    </row>
    <row r="2174" spans="1:4" x14ac:dyDescent="0.25">
      <c r="A2174"/>
      <c r="B2174"/>
      <c r="C2174"/>
      <c r="D2174"/>
    </row>
    <row r="2175" spans="1:4" x14ac:dyDescent="0.25">
      <c r="A2175"/>
      <c r="B2175"/>
      <c r="C2175"/>
      <c r="D2175"/>
    </row>
    <row r="2176" spans="1:4" x14ac:dyDescent="0.25">
      <c r="A2176"/>
      <c r="B2176"/>
      <c r="C2176"/>
      <c r="D2176"/>
    </row>
    <row r="2177" spans="1:4" x14ac:dyDescent="0.25">
      <c r="A2177"/>
      <c r="B2177"/>
      <c r="C2177"/>
      <c r="D2177"/>
    </row>
    <row r="2178" spans="1:4" x14ac:dyDescent="0.25">
      <c r="A2178"/>
      <c r="B2178"/>
      <c r="C2178"/>
      <c r="D2178"/>
    </row>
    <row r="2179" spans="1:4" x14ac:dyDescent="0.25">
      <c r="A2179"/>
      <c r="B2179"/>
      <c r="C2179"/>
      <c r="D2179"/>
    </row>
    <row r="2180" spans="1:4" x14ac:dyDescent="0.25">
      <c r="A2180"/>
      <c r="B2180"/>
      <c r="C2180"/>
      <c r="D2180"/>
    </row>
    <row r="2181" spans="1:4" x14ac:dyDescent="0.25">
      <c r="A2181"/>
      <c r="B2181"/>
      <c r="C2181"/>
      <c r="D2181"/>
    </row>
    <row r="2182" spans="1:4" x14ac:dyDescent="0.25">
      <c r="A2182"/>
      <c r="B2182"/>
      <c r="C2182"/>
      <c r="D2182"/>
    </row>
    <row r="2183" spans="1:4" x14ac:dyDescent="0.25">
      <c r="A2183"/>
      <c r="B2183"/>
      <c r="C2183"/>
      <c r="D2183"/>
    </row>
    <row r="2184" spans="1:4" x14ac:dyDescent="0.25">
      <c r="A2184"/>
      <c r="B2184"/>
      <c r="C2184"/>
      <c r="D2184"/>
    </row>
    <row r="2185" spans="1:4" x14ac:dyDescent="0.25">
      <c r="A2185"/>
      <c r="B2185"/>
      <c r="C2185"/>
      <c r="D2185"/>
    </row>
    <row r="2186" spans="1:4" x14ac:dyDescent="0.25">
      <c r="A2186"/>
      <c r="B2186"/>
      <c r="C2186"/>
      <c r="D2186"/>
    </row>
    <row r="2187" spans="1:4" x14ac:dyDescent="0.25">
      <c r="A2187"/>
      <c r="B2187"/>
      <c r="C2187"/>
      <c r="D2187"/>
    </row>
    <row r="2188" spans="1:4" x14ac:dyDescent="0.25">
      <c r="A2188"/>
      <c r="B2188"/>
      <c r="C2188"/>
      <c r="D2188"/>
    </row>
    <row r="2189" spans="1:4" x14ac:dyDescent="0.25">
      <c r="A2189"/>
      <c r="B2189"/>
      <c r="C2189"/>
      <c r="D2189"/>
    </row>
    <row r="2190" spans="1:4" x14ac:dyDescent="0.25">
      <c r="A2190"/>
      <c r="B2190"/>
      <c r="C2190"/>
      <c r="D2190"/>
    </row>
    <row r="2191" spans="1:4" x14ac:dyDescent="0.25">
      <c r="A2191"/>
      <c r="B2191"/>
      <c r="C2191"/>
      <c r="D2191"/>
    </row>
    <row r="2192" spans="1:4" x14ac:dyDescent="0.25">
      <c r="A2192"/>
      <c r="B2192"/>
      <c r="C2192"/>
      <c r="D2192"/>
    </row>
    <row r="2193" spans="1:4" x14ac:dyDescent="0.25">
      <c r="A2193"/>
      <c r="B2193"/>
      <c r="C2193"/>
      <c r="D2193"/>
    </row>
    <row r="2194" spans="1:4" x14ac:dyDescent="0.25">
      <c r="A2194"/>
      <c r="B2194"/>
      <c r="C2194"/>
      <c r="D2194"/>
    </row>
    <row r="2195" spans="1:4" x14ac:dyDescent="0.25">
      <c r="A2195"/>
      <c r="B2195"/>
      <c r="C2195"/>
      <c r="D2195"/>
    </row>
    <row r="2196" spans="1:4" x14ac:dyDescent="0.25">
      <c r="A2196"/>
      <c r="B2196"/>
      <c r="C2196"/>
      <c r="D2196"/>
    </row>
    <row r="2197" spans="1:4" x14ac:dyDescent="0.25">
      <c r="A2197"/>
      <c r="B2197"/>
      <c r="C2197"/>
      <c r="D2197"/>
    </row>
    <row r="2198" spans="1:4" x14ac:dyDescent="0.25">
      <c r="A2198"/>
      <c r="B2198"/>
      <c r="C2198"/>
      <c r="D2198"/>
    </row>
    <row r="2199" spans="1:4" x14ac:dyDescent="0.25">
      <c r="A2199"/>
      <c r="B2199"/>
      <c r="C2199"/>
      <c r="D2199"/>
    </row>
    <row r="2200" spans="1:4" x14ac:dyDescent="0.25">
      <c r="A2200"/>
      <c r="B2200"/>
      <c r="C2200"/>
      <c r="D2200"/>
    </row>
    <row r="2201" spans="1:4" x14ac:dyDescent="0.25">
      <c r="A2201"/>
      <c r="B2201"/>
      <c r="C2201"/>
      <c r="D2201"/>
    </row>
    <row r="2202" spans="1:4" x14ac:dyDescent="0.25">
      <c r="A2202"/>
      <c r="B2202"/>
      <c r="C2202"/>
      <c r="D2202"/>
    </row>
    <row r="2203" spans="1:4" x14ac:dyDescent="0.25">
      <c r="A2203"/>
      <c r="B2203"/>
      <c r="C2203"/>
      <c r="D2203"/>
    </row>
    <row r="2204" spans="1:4" x14ac:dyDescent="0.25">
      <c r="A2204"/>
      <c r="B2204"/>
      <c r="C2204"/>
      <c r="D2204"/>
    </row>
    <row r="2205" spans="1:4" x14ac:dyDescent="0.25">
      <c r="A2205"/>
      <c r="B2205"/>
      <c r="C2205"/>
      <c r="D2205"/>
    </row>
    <row r="2206" spans="1:4" x14ac:dyDescent="0.25">
      <c r="A2206"/>
      <c r="B2206"/>
      <c r="C2206"/>
      <c r="D2206"/>
    </row>
    <row r="2207" spans="1:4" x14ac:dyDescent="0.25">
      <c r="A2207"/>
      <c r="B2207"/>
      <c r="C2207"/>
      <c r="D2207"/>
    </row>
    <row r="2208" spans="1:4" x14ac:dyDescent="0.25">
      <c r="A2208"/>
      <c r="B2208"/>
      <c r="C2208"/>
      <c r="D2208"/>
    </row>
    <row r="2209" spans="1:4" x14ac:dyDescent="0.25">
      <c r="A2209"/>
      <c r="B2209"/>
      <c r="C2209"/>
      <c r="D2209"/>
    </row>
    <row r="2210" spans="1:4" x14ac:dyDescent="0.25">
      <c r="A2210"/>
      <c r="B2210"/>
      <c r="C2210"/>
      <c r="D2210"/>
    </row>
    <row r="2211" spans="1:4" x14ac:dyDescent="0.25">
      <c r="A2211"/>
      <c r="B2211"/>
      <c r="C2211"/>
      <c r="D2211"/>
    </row>
    <row r="2212" spans="1:4" x14ac:dyDescent="0.25">
      <c r="A2212"/>
      <c r="B2212"/>
      <c r="C2212"/>
      <c r="D2212"/>
    </row>
    <row r="2213" spans="1:4" x14ac:dyDescent="0.25">
      <c r="A2213"/>
      <c r="B2213"/>
      <c r="C2213"/>
      <c r="D2213"/>
    </row>
    <row r="2214" spans="1:4" x14ac:dyDescent="0.25">
      <c r="A2214"/>
      <c r="B2214"/>
      <c r="C2214"/>
      <c r="D2214"/>
    </row>
    <row r="2215" spans="1:4" x14ac:dyDescent="0.25">
      <c r="A2215"/>
      <c r="B2215"/>
      <c r="C2215"/>
      <c r="D2215"/>
    </row>
    <row r="2216" spans="1:4" x14ac:dyDescent="0.25">
      <c r="A2216"/>
      <c r="B2216"/>
      <c r="C2216"/>
      <c r="D2216"/>
    </row>
    <row r="2217" spans="1:4" x14ac:dyDescent="0.25">
      <c r="A2217"/>
      <c r="B2217"/>
      <c r="C2217"/>
      <c r="D2217"/>
    </row>
    <row r="2218" spans="1:4" x14ac:dyDescent="0.25">
      <c r="A2218"/>
      <c r="B2218"/>
      <c r="C2218"/>
      <c r="D2218"/>
    </row>
    <row r="2219" spans="1:4" x14ac:dyDescent="0.25">
      <c r="A2219"/>
      <c r="B2219"/>
      <c r="C2219"/>
      <c r="D2219"/>
    </row>
    <row r="2220" spans="1:4" x14ac:dyDescent="0.25">
      <c r="A2220"/>
      <c r="B2220"/>
      <c r="C2220"/>
      <c r="D2220"/>
    </row>
    <row r="2221" spans="1:4" x14ac:dyDescent="0.25">
      <c r="A2221"/>
      <c r="B2221"/>
      <c r="C2221"/>
      <c r="D2221"/>
    </row>
    <row r="2222" spans="1:4" x14ac:dyDescent="0.25">
      <c r="A2222"/>
      <c r="B2222"/>
      <c r="C2222"/>
      <c r="D2222"/>
    </row>
    <row r="2223" spans="1:4" x14ac:dyDescent="0.25">
      <c r="A2223"/>
      <c r="B2223"/>
      <c r="C2223"/>
      <c r="D2223"/>
    </row>
    <row r="2224" spans="1:4" x14ac:dyDescent="0.25">
      <c r="A2224"/>
      <c r="B2224"/>
      <c r="C2224"/>
      <c r="D2224"/>
    </row>
    <row r="2225" spans="1:4" x14ac:dyDescent="0.25">
      <c r="A2225"/>
      <c r="B2225"/>
      <c r="C2225"/>
      <c r="D2225"/>
    </row>
    <row r="2226" spans="1:4" x14ac:dyDescent="0.25">
      <c r="A2226"/>
      <c r="B2226"/>
      <c r="C2226"/>
      <c r="D2226"/>
    </row>
    <row r="2227" spans="1:4" x14ac:dyDescent="0.25">
      <c r="A2227"/>
      <c r="B2227"/>
      <c r="C2227"/>
      <c r="D2227"/>
    </row>
    <row r="2228" spans="1:4" x14ac:dyDescent="0.25">
      <c r="A2228"/>
      <c r="B2228"/>
      <c r="C2228"/>
      <c r="D2228"/>
    </row>
    <row r="2229" spans="1:4" x14ac:dyDescent="0.25">
      <c r="A2229"/>
      <c r="B2229"/>
      <c r="C2229"/>
      <c r="D2229"/>
    </row>
    <row r="2230" spans="1:4" x14ac:dyDescent="0.25">
      <c r="A2230"/>
      <c r="B2230"/>
      <c r="C2230"/>
      <c r="D2230"/>
    </row>
    <row r="2231" spans="1:4" x14ac:dyDescent="0.25">
      <c r="A2231"/>
      <c r="B2231"/>
      <c r="C2231"/>
      <c r="D2231"/>
    </row>
    <row r="2232" spans="1:4" x14ac:dyDescent="0.25">
      <c r="A2232"/>
      <c r="B2232"/>
      <c r="C2232"/>
      <c r="D2232"/>
    </row>
    <row r="2233" spans="1:4" x14ac:dyDescent="0.25">
      <c r="A2233"/>
      <c r="B2233"/>
      <c r="C2233"/>
      <c r="D2233"/>
    </row>
    <row r="2234" spans="1:4" x14ac:dyDescent="0.25">
      <c r="A2234"/>
      <c r="B2234"/>
      <c r="C2234"/>
      <c r="D2234"/>
    </row>
    <row r="2235" spans="1:4" x14ac:dyDescent="0.25">
      <c r="A2235"/>
      <c r="B2235"/>
      <c r="C2235"/>
      <c r="D2235"/>
    </row>
    <row r="2236" spans="1:4" x14ac:dyDescent="0.25">
      <c r="A2236"/>
      <c r="B2236"/>
      <c r="C2236"/>
      <c r="D2236"/>
    </row>
    <row r="2237" spans="1:4" x14ac:dyDescent="0.25">
      <c r="A2237"/>
      <c r="B2237"/>
      <c r="C2237"/>
      <c r="D2237"/>
    </row>
    <row r="2238" spans="1:4" x14ac:dyDescent="0.25">
      <c r="A2238"/>
      <c r="B2238"/>
      <c r="C2238"/>
      <c r="D2238"/>
    </row>
    <row r="2239" spans="1:4" x14ac:dyDescent="0.25">
      <c r="A2239"/>
      <c r="B2239"/>
      <c r="C2239"/>
      <c r="D2239"/>
    </row>
    <row r="2240" spans="1:4" x14ac:dyDescent="0.25">
      <c r="A2240"/>
      <c r="B2240"/>
      <c r="C2240"/>
      <c r="D2240"/>
    </row>
    <row r="2241" spans="1:4" x14ac:dyDescent="0.25">
      <c r="A2241"/>
      <c r="B2241"/>
      <c r="C2241"/>
      <c r="D2241"/>
    </row>
    <row r="2242" spans="1:4" x14ac:dyDescent="0.25">
      <c r="A2242"/>
      <c r="B2242"/>
      <c r="C2242"/>
      <c r="D2242"/>
    </row>
    <row r="2243" spans="1:4" x14ac:dyDescent="0.25">
      <c r="A2243"/>
      <c r="B2243"/>
      <c r="C2243"/>
      <c r="D2243"/>
    </row>
    <row r="2244" spans="1:4" x14ac:dyDescent="0.25">
      <c r="A2244"/>
      <c r="B2244"/>
      <c r="C2244"/>
      <c r="D2244"/>
    </row>
    <row r="2245" spans="1:4" x14ac:dyDescent="0.25">
      <c r="A2245"/>
      <c r="B2245"/>
      <c r="C2245"/>
      <c r="D2245"/>
    </row>
    <row r="2246" spans="1:4" x14ac:dyDescent="0.25">
      <c r="A2246"/>
      <c r="B2246"/>
      <c r="C2246"/>
      <c r="D2246"/>
    </row>
    <row r="2247" spans="1:4" x14ac:dyDescent="0.25">
      <c r="A2247"/>
      <c r="B2247"/>
      <c r="C2247"/>
      <c r="D2247"/>
    </row>
    <row r="2248" spans="1:4" x14ac:dyDescent="0.25">
      <c r="A2248"/>
      <c r="B2248"/>
      <c r="C2248"/>
      <c r="D2248"/>
    </row>
    <row r="2249" spans="1:4" x14ac:dyDescent="0.25">
      <c r="A2249"/>
      <c r="B2249"/>
      <c r="C2249"/>
      <c r="D2249"/>
    </row>
    <row r="2250" spans="1:4" x14ac:dyDescent="0.25">
      <c r="A2250"/>
      <c r="B2250"/>
      <c r="C2250"/>
      <c r="D2250"/>
    </row>
    <row r="2251" spans="1:4" x14ac:dyDescent="0.25">
      <c r="A2251"/>
      <c r="B2251"/>
      <c r="C2251"/>
      <c r="D2251"/>
    </row>
    <row r="2252" spans="1:4" x14ac:dyDescent="0.25">
      <c r="A2252"/>
      <c r="B2252"/>
      <c r="C2252"/>
      <c r="D2252"/>
    </row>
    <row r="2253" spans="1:4" x14ac:dyDescent="0.25">
      <c r="A2253"/>
      <c r="B2253"/>
      <c r="C2253"/>
      <c r="D2253"/>
    </row>
    <row r="2254" spans="1:4" x14ac:dyDescent="0.25">
      <c r="A2254"/>
      <c r="B2254"/>
      <c r="C2254"/>
      <c r="D2254"/>
    </row>
    <row r="2255" spans="1:4" x14ac:dyDescent="0.25">
      <c r="A2255"/>
      <c r="B2255"/>
      <c r="C2255"/>
      <c r="D2255"/>
    </row>
    <row r="2256" spans="1:4" x14ac:dyDescent="0.25">
      <c r="A2256"/>
      <c r="B2256"/>
      <c r="C2256"/>
      <c r="D2256"/>
    </row>
    <row r="2257" spans="1:4" x14ac:dyDescent="0.25">
      <c r="A2257"/>
      <c r="B2257"/>
      <c r="C2257"/>
      <c r="D2257"/>
    </row>
    <row r="2258" spans="1:4" x14ac:dyDescent="0.25">
      <c r="A2258"/>
      <c r="B2258"/>
      <c r="C2258"/>
      <c r="D2258"/>
    </row>
    <row r="2259" spans="1:4" x14ac:dyDescent="0.25">
      <c r="A2259"/>
      <c r="B2259"/>
      <c r="C2259"/>
      <c r="D2259"/>
    </row>
    <row r="2260" spans="1:4" x14ac:dyDescent="0.25">
      <c r="A2260"/>
      <c r="B2260"/>
      <c r="C2260"/>
      <c r="D2260"/>
    </row>
    <row r="2261" spans="1:4" x14ac:dyDescent="0.25">
      <c r="A2261"/>
      <c r="B2261"/>
      <c r="C2261"/>
      <c r="D2261"/>
    </row>
    <row r="2262" spans="1:4" x14ac:dyDescent="0.25">
      <c r="A2262"/>
      <c r="B2262"/>
      <c r="C2262"/>
      <c r="D2262"/>
    </row>
    <row r="2263" spans="1:4" x14ac:dyDescent="0.25">
      <c r="A2263"/>
      <c r="B2263"/>
      <c r="C2263"/>
      <c r="D2263"/>
    </row>
    <row r="2264" spans="1:4" x14ac:dyDescent="0.25">
      <c r="A2264"/>
      <c r="B2264"/>
      <c r="C2264"/>
      <c r="D2264"/>
    </row>
    <row r="2265" spans="1:4" x14ac:dyDescent="0.25">
      <c r="A2265"/>
      <c r="B2265"/>
      <c r="C2265"/>
      <c r="D2265"/>
    </row>
    <row r="2266" spans="1:4" x14ac:dyDescent="0.25">
      <c r="A2266"/>
      <c r="B2266"/>
      <c r="C2266"/>
      <c r="D2266"/>
    </row>
    <row r="2267" spans="1:4" x14ac:dyDescent="0.25">
      <c r="A2267"/>
      <c r="B2267"/>
      <c r="C2267"/>
      <c r="D2267"/>
    </row>
    <row r="2268" spans="1:4" x14ac:dyDescent="0.25">
      <c r="A2268"/>
      <c r="B2268"/>
      <c r="C2268"/>
      <c r="D2268"/>
    </row>
    <row r="2269" spans="1:4" x14ac:dyDescent="0.25">
      <c r="A2269"/>
      <c r="B2269"/>
      <c r="C2269"/>
      <c r="D2269"/>
    </row>
    <row r="2270" spans="1:4" x14ac:dyDescent="0.25">
      <c r="A2270"/>
      <c r="B2270"/>
      <c r="C2270"/>
      <c r="D2270"/>
    </row>
    <row r="2271" spans="1:4" x14ac:dyDescent="0.25">
      <c r="A2271"/>
      <c r="B2271"/>
      <c r="C2271"/>
      <c r="D2271"/>
    </row>
    <row r="2272" spans="1:4" x14ac:dyDescent="0.25">
      <c r="A2272"/>
      <c r="B2272"/>
      <c r="C2272"/>
      <c r="D2272"/>
    </row>
    <row r="2273" spans="1:4" x14ac:dyDescent="0.25">
      <c r="A2273"/>
      <c r="B2273"/>
      <c r="C2273"/>
      <c r="D2273"/>
    </row>
    <row r="2274" spans="1:4" x14ac:dyDescent="0.25">
      <c r="A2274"/>
      <c r="B2274"/>
      <c r="C2274"/>
      <c r="D2274"/>
    </row>
    <row r="2275" spans="1:4" x14ac:dyDescent="0.25">
      <c r="A2275"/>
      <c r="B2275"/>
      <c r="C2275"/>
      <c r="D2275"/>
    </row>
    <row r="2276" spans="1:4" x14ac:dyDescent="0.25">
      <c r="A2276"/>
      <c r="B2276"/>
      <c r="C2276"/>
      <c r="D2276"/>
    </row>
    <row r="2277" spans="1:4" x14ac:dyDescent="0.25">
      <c r="A2277"/>
      <c r="B2277"/>
      <c r="C2277"/>
      <c r="D2277"/>
    </row>
    <row r="2278" spans="1:4" x14ac:dyDescent="0.25">
      <c r="A2278"/>
      <c r="B2278"/>
      <c r="C2278"/>
      <c r="D2278"/>
    </row>
    <row r="2279" spans="1:4" x14ac:dyDescent="0.25">
      <c r="A2279"/>
      <c r="B2279"/>
      <c r="C2279"/>
      <c r="D2279"/>
    </row>
    <row r="2280" spans="1:4" x14ac:dyDescent="0.25">
      <c r="A2280"/>
      <c r="B2280"/>
      <c r="C2280"/>
      <c r="D2280"/>
    </row>
    <row r="2281" spans="1:4" x14ac:dyDescent="0.25">
      <c r="A2281"/>
      <c r="B2281"/>
      <c r="C2281"/>
      <c r="D2281"/>
    </row>
    <row r="2282" spans="1:4" x14ac:dyDescent="0.25">
      <c r="A2282"/>
      <c r="B2282"/>
      <c r="C2282"/>
      <c r="D2282"/>
    </row>
    <row r="2283" spans="1:4" x14ac:dyDescent="0.25">
      <c r="A2283"/>
      <c r="B2283"/>
      <c r="C2283"/>
      <c r="D2283"/>
    </row>
    <row r="2284" spans="1:4" x14ac:dyDescent="0.25">
      <c r="A2284"/>
      <c r="B2284"/>
      <c r="C2284"/>
      <c r="D2284"/>
    </row>
    <row r="2285" spans="1:4" x14ac:dyDescent="0.25">
      <c r="A2285"/>
      <c r="B2285"/>
      <c r="C2285"/>
      <c r="D2285"/>
    </row>
    <row r="2286" spans="1:4" x14ac:dyDescent="0.25">
      <c r="A2286"/>
      <c r="B2286"/>
      <c r="C2286"/>
      <c r="D2286"/>
    </row>
    <row r="2287" spans="1:4" x14ac:dyDescent="0.25">
      <c r="A2287"/>
      <c r="B2287"/>
      <c r="C2287"/>
      <c r="D2287"/>
    </row>
    <row r="2288" spans="1:4" x14ac:dyDescent="0.25">
      <c r="A2288"/>
      <c r="B2288"/>
      <c r="C2288"/>
      <c r="D2288"/>
    </row>
    <row r="2289" spans="1:4" x14ac:dyDescent="0.25">
      <c r="A2289"/>
      <c r="B2289"/>
      <c r="C2289"/>
      <c r="D2289"/>
    </row>
    <row r="2290" spans="1:4" x14ac:dyDescent="0.25">
      <c r="A2290"/>
      <c r="B2290"/>
      <c r="C2290"/>
      <c r="D2290"/>
    </row>
    <row r="2291" spans="1:4" x14ac:dyDescent="0.25">
      <c r="A2291"/>
      <c r="B2291"/>
      <c r="C2291"/>
      <c r="D2291"/>
    </row>
    <row r="2292" spans="1:4" x14ac:dyDescent="0.25">
      <c r="A2292"/>
      <c r="B2292"/>
      <c r="C2292"/>
      <c r="D2292"/>
    </row>
    <row r="2293" spans="1:4" x14ac:dyDescent="0.25">
      <c r="A2293"/>
      <c r="B2293"/>
      <c r="C2293"/>
      <c r="D2293"/>
    </row>
    <row r="2294" spans="1:4" x14ac:dyDescent="0.25">
      <c r="A2294"/>
      <c r="B2294"/>
      <c r="C2294"/>
      <c r="D2294"/>
    </row>
    <row r="2295" spans="1:4" x14ac:dyDescent="0.25">
      <c r="A2295"/>
      <c r="B2295"/>
      <c r="C2295"/>
      <c r="D2295"/>
    </row>
    <row r="2296" spans="1:4" x14ac:dyDescent="0.25">
      <c r="A2296"/>
      <c r="B2296"/>
      <c r="C2296"/>
      <c r="D2296"/>
    </row>
    <row r="2297" spans="1:4" x14ac:dyDescent="0.25">
      <c r="A2297"/>
      <c r="B2297"/>
      <c r="C2297"/>
      <c r="D2297"/>
    </row>
    <row r="2298" spans="1:4" x14ac:dyDescent="0.25">
      <c r="A2298"/>
      <c r="B2298"/>
      <c r="C2298"/>
      <c r="D2298"/>
    </row>
    <row r="2299" spans="1:4" x14ac:dyDescent="0.25">
      <c r="A2299"/>
      <c r="B2299"/>
      <c r="C2299"/>
      <c r="D2299"/>
    </row>
    <row r="2300" spans="1:4" x14ac:dyDescent="0.25">
      <c r="A2300"/>
      <c r="B2300"/>
      <c r="C2300"/>
      <c r="D2300"/>
    </row>
    <row r="2301" spans="1:4" x14ac:dyDescent="0.25">
      <c r="A2301"/>
      <c r="B2301"/>
      <c r="C2301"/>
      <c r="D2301"/>
    </row>
    <row r="2302" spans="1:4" x14ac:dyDescent="0.25">
      <c r="A2302"/>
      <c r="B2302"/>
      <c r="C2302"/>
      <c r="D2302"/>
    </row>
    <row r="2303" spans="1:4" x14ac:dyDescent="0.25">
      <c r="A2303"/>
      <c r="B2303"/>
      <c r="C2303"/>
      <c r="D2303"/>
    </row>
    <row r="2304" spans="1:4" x14ac:dyDescent="0.25">
      <c r="A2304"/>
      <c r="B2304"/>
      <c r="C2304"/>
      <c r="D2304"/>
    </row>
    <row r="2305" spans="1:4" x14ac:dyDescent="0.25">
      <c r="A2305"/>
      <c r="B2305"/>
      <c r="C2305"/>
      <c r="D2305"/>
    </row>
    <row r="2306" spans="1:4" x14ac:dyDescent="0.25">
      <c r="A2306"/>
      <c r="B2306"/>
      <c r="C2306"/>
      <c r="D2306"/>
    </row>
    <row r="2307" spans="1:4" x14ac:dyDescent="0.25">
      <c r="A2307"/>
      <c r="B2307"/>
      <c r="C2307"/>
      <c r="D2307"/>
    </row>
    <row r="2308" spans="1:4" x14ac:dyDescent="0.25">
      <c r="A2308"/>
      <c r="B2308"/>
      <c r="C2308"/>
      <c r="D2308"/>
    </row>
    <row r="2309" spans="1:4" x14ac:dyDescent="0.25">
      <c r="A2309"/>
      <c r="B2309"/>
      <c r="C2309"/>
      <c r="D2309"/>
    </row>
    <row r="2310" spans="1:4" x14ac:dyDescent="0.25">
      <c r="A2310"/>
      <c r="B2310"/>
      <c r="C2310"/>
      <c r="D2310"/>
    </row>
    <row r="2311" spans="1:4" x14ac:dyDescent="0.25">
      <c r="A2311"/>
      <c r="B2311"/>
      <c r="C2311"/>
      <c r="D2311"/>
    </row>
    <row r="2312" spans="1:4" x14ac:dyDescent="0.25">
      <c r="A2312"/>
      <c r="B2312"/>
      <c r="C2312"/>
      <c r="D2312"/>
    </row>
    <row r="2313" spans="1:4" x14ac:dyDescent="0.25">
      <c r="A2313"/>
      <c r="B2313"/>
      <c r="C2313"/>
      <c r="D2313"/>
    </row>
    <row r="2314" spans="1:4" x14ac:dyDescent="0.25">
      <c r="A2314"/>
      <c r="B2314"/>
      <c r="C2314"/>
      <c r="D2314"/>
    </row>
    <row r="2315" spans="1:4" x14ac:dyDescent="0.25">
      <c r="A2315"/>
      <c r="B2315"/>
      <c r="C2315"/>
      <c r="D2315"/>
    </row>
    <row r="2316" spans="1:4" x14ac:dyDescent="0.25">
      <c r="A2316"/>
      <c r="B2316"/>
      <c r="C2316"/>
      <c r="D2316"/>
    </row>
    <row r="2317" spans="1:4" x14ac:dyDescent="0.25">
      <c r="A2317"/>
      <c r="B2317"/>
      <c r="C2317"/>
      <c r="D2317"/>
    </row>
    <row r="2318" spans="1:4" x14ac:dyDescent="0.25">
      <c r="A2318"/>
      <c r="B2318"/>
      <c r="C2318"/>
      <c r="D2318"/>
    </row>
    <row r="2319" spans="1:4" x14ac:dyDescent="0.25">
      <c r="A2319"/>
      <c r="B2319"/>
      <c r="C2319"/>
      <c r="D2319"/>
    </row>
    <row r="2320" spans="1:4" x14ac:dyDescent="0.25">
      <c r="A2320"/>
      <c r="B2320"/>
      <c r="C2320"/>
      <c r="D2320"/>
    </row>
    <row r="2321" spans="1:4" x14ac:dyDescent="0.25">
      <c r="A2321"/>
      <c r="B2321"/>
      <c r="C2321"/>
      <c r="D2321"/>
    </row>
    <row r="2322" spans="1:4" x14ac:dyDescent="0.25">
      <c r="A2322"/>
      <c r="B2322"/>
      <c r="C2322"/>
      <c r="D2322"/>
    </row>
    <row r="2323" spans="1:4" x14ac:dyDescent="0.25">
      <c r="A2323"/>
      <c r="B2323"/>
      <c r="C2323"/>
      <c r="D2323"/>
    </row>
    <row r="2324" spans="1:4" x14ac:dyDescent="0.25">
      <c r="A2324"/>
      <c r="B2324"/>
      <c r="C2324"/>
      <c r="D2324"/>
    </row>
    <row r="2325" spans="1:4" x14ac:dyDescent="0.25">
      <c r="A2325"/>
      <c r="B2325"/>
      <c r="C2325"/>
      <c r="D2325"/>
    </row>
    <row r="2326" spans="1:4" x14ac:dyDescent="0.25">
      <c r="A2326"/>
      <c r="B2326"/>
      <c r="C2326"/>
      <c r="D2326"/>
    </row>
    <row r="2327" spans="1:4" x14ac:dyDescent="0.25">
      <c r="A2327"/>
      <c r="B2327"/>
      <c r="C2327"/>
      <c r="D2327"/>
    </row>
    <row r="2328" spans="1:4" x14ac:dyDescent="0.25">
      <c r="A2328"/>
      <c r="B2328"/>
      <c r="C2328"/>
      <c r="D2328"/>
    </row>
    <row r="2329" spans="1:4" x14ac:dyDescent="0.25">
      <c r="A2329"/>
      <c r="B2329"/>
      <c r="C2329"/>
      <c r="D2329"/>
    </row>
    <row r="2330" spans="1:4" x14ac:dyDescent="0.25">
      <c r="A2330"/>
      <c r="B2330"/>
      <c r="C2330"/>
      <c r="D2330"/>
    </row>
    <row r="2331" spans="1:4" x14ac:dyDescent="0.25">
      <c r="A2331"/>
      <c r="B2331"/>
      <c r="C2331"/>
      <c r="D2331"/>
    </row>
    <row r="2332" spans="1:4" x14ac:dyDescent="0.25">
      <c r="A2332"/>
      <c r="B2332"/>
      <c r="C2332"/>
      <c r="D2332"/>
    </row>
    <row r="2333" spans="1:4" x14ac:dyDescent="0.25">
      <c r="A2333"/>
      <c r="B2333"/>
      <c r="C2333"/>
      <c r="D2333"/>
    </row>
    <row r="2334" spans="1:4" x14ac:dyDescent="0.25">
      <c r="A2334"/>
      <c r="B2334"/>
      <c r="C2334"/>
      <c r="D2334"/>
    </row>
    <row r="2335" spans="1:4" x14ac:dyDescent="0.25">
      <c r="A2335"/>
      <c r="B2335"/>
      <c r="C2335"/>
      <c r="D2335"/>
    </row>
    <row r="2336" spans="1:4" x14ac:dyDescent="0.25">
      <c r="A2336"/>
      <c r="B2336"/>
      <c r="C2336"/>
      <c r="D2336"/>
    </row>
    <row r="2337" spans="1:4" x14ac:dyDescent="0.25">
      <c r="A2337"/>
      <c r="B2337"/>
      <c r="C2337"/>
      <c r="D2337"/>
    </row>
    <row r="2338" spans="1:4" x14ac:dyDescent="0.25">
      <c r="A2338"/>
      <c r="B2338"/>
      <c r="C2338"/>
      <c r="D2338"/>
    </row>
    <row r="2339" spans="1:4" x14ac:dyDescent="0.25">
      <c r="A2339"/>
      <c r="B2339"/>
      <c r="C2339"/>
      <c r="D2339"/>
    </row>
    <row r="2340" spans="1:4" x14ac:dyDescent="0.25">
      <c r="A2340"/>
      <c r="B2340"/>
      <c r="C2340"/>
      <c r="D2340"/>
    </row>
    <row r="2341" spans="1:4" x14ac:dyDescent="0.25">
      <c r="A2341"/>
      <c r="B2341"/>
      <c r="C2341"/>
      <c r="D2341"/>
    </row>
    <row r="2342" spans="1:4" x14ac:dyDescent="0.25">
      <c r="A2342"/>
      <c r="B2342"/>
      <c r="C2342"/>
      <c r="D2342"/>
    </row>
    <row r="2343" spans="1:4" x14ac:dyDescent="0.25">
      <c r="A2343"/>
      <c r="B2343"/>
      <c r="C2343"/>
      <c r="D2343"/>
    </row>
    <row r="2344" spans="1:4" x14ac:dyDescent="0.25">
      <c r="A2344"/>
      <c r="B2344"/>
      <c r="C2344"/>
      <c r="D2344"/>
    </row>
    <row r="2345" spans="1:4" x14ac:dyDescent="0.25">
      <c r="A2345"/>
      <c r="B2345"/>
      <c r="C2345"/>
      <c r="D2345"/>
    </row>
    <row r="2346" spans="1:4" x14ac:dyDescent="0.25">
      <c r="A2346"/>
      <c r="B2346"/>
      <c r="C2346"/>
      <c r="D2346"/>
    </row>
    <row r="2347" spans="1:4" x14ac:dyDescent="0.25">
      <c r="A2347"/>
      <c r="B2347"/>
      <c r="C2347"/>
      <c r="D2347"/>
    </row>
    <row r="2348" spans="1:4" x14ac:dyDescent="0.25">
      <c r="A2348"/>
      <c r="B2348"/>
      <c r="C2348"/>
      <c r="D2348"/>
    </row>
    <row r="2349" spans="1:4" x14ac:dyDescent="0.25">
      <c r="A2349"/>
      <c r="B2349"/>
      <c r="C2349"/>
      <c r="D2349"/>
    </row>
    <row r="2350" spans="1:4" x14ac:dyDescent="0.25">
      <c r="A2350"/>
      <c r="B2350"/>
      <c r="C2350"/>
      <c r="D2350"/>
    </row>
    <row r="2351" spans="1:4" x14ac:dyDescent="0.25">
      <c r="A2351"/>
      <c r="B2351"/>
      <c r="C2351"/>
      <c r="D2351"/>
    </row>
    <row r="2352" spans="1:4" x14ac:dyDescent="0.25">
      <c r="A2352"/>
      <c r="B2352"/>
      <c r="C2352"/>
      <c r="D2352"/>
    </row>
    <row r="2353" spans="1:4" x14ac:dyDescent="0.25">
      <c r="A2353"/>
      <c r="B2353"/>
      <c r="C2353"/>
      <c r="D2353"/>
    </row>
    <row r="2354" spans="1:4" x14ac:dyDescent="0.25">
      <c r="A2354"/>
      <c r="B2354"/>
      <c r="C2354"/>
      <c r="D2354"/>
    </row>
    <row r="2355" spans="1:4" x14ac:dyDescent="0.25">
      <c r="A2355"/>
      <c r="B2355"/>
      <c r="C2355"/>
      <c r="D2355"/>
    </row>
    <row r="2356" spans="1:4" x14ac:dyDescent="0.25">
      <c r="A2356"/>
      <c r="B2356"/>
      <c r="C2356"/>
      <c r="D2356"/>
    </row>
    <row r="2357" spans="1:4" x14ac:dyDescent="0.25">
      <c r="A2357"/>
      <c r="B2357"/>
      <c r="C2357"/>
      <c r="D2357"/>
    </row>
    <row r="2358" spans="1:4" x14ac:dyDescent="0.25">
      <c r="A2358"/>
      <c r="B2358"/>
      <c r="C2358"/>
      <c r="D2358"/>
    </row>
    <row r="2359" spans="1:4" x14ac:dyDescent="0.25">
      <c r="A2359"/>
      <c r="B2359"/>
      <c r="C2359"/>
      <c r="D2359"/>
    </row>
    <row r="2360" spans="1:4" x14ac:dyDescent="0.25">
      <c r="A2360"/>
      <c r="B2360"/>
      <c r="C2360"/>
      <c r="D2360"/>
    </row>
    <row r="2361" spans="1:4" x14ac:dyDescent="0.25">
      <c r="A2361"/>
      <c r="B2361"/>
      <c r="C2361"/>
      <c r="D2361"/>
    </row>
    <row r="2362" spans="1:4" x14ac:dyDescent="0.25">
      <c r="A2362"/>
      <c r="B2362"/>
      <c r="C2362"/>
      <c r="D2362"/>
    </row>
    <row r="2363" spans="1:4" x14ac:dyDescent="0.25">
      <c r="A2363"/>
      <c r="B2363"/>
      <c r="C2363"/>
      <c r="D2363"/>
    </row>
    <row r="2364" spans="1:4" x14ac:dyDescent="0.25">
      <c r="A2364"/>
      <c r="B2364"/>
      <c r="C2364"/>
      <c r="D2364"/>
    </row>
    <row r="2365" spans="1:4" x14ac:dyDescent="0.25">
      <c r="A2365"/>
      <c r="B2365"/>
      <c r="C2365"/>
      <c r="D2365"/>
    </row>
    <row r="2366" spans="1:4" x14ac:dyDescent="0.25">
      <c r="A2366"/>
      <c r="B2366"/>
      <c r="C2366"/>
      <c r="D2366"/>
    </row>
    <row r="2367" spans="1:4" x14ac:dyDescent="0.25">
      <c r="A2367"/>
      <c r="B2367"/>
      <c r="C2367"/>
      <c r="D2367"/>
    </row>
    <row r="2368" spans="1:4" x14ac:dyDescent="0.25">
      <c r="A2368"/>
      <c r="B2368"/>
      <c r="C2368"/>
      <c r="D2368"/>
    </row>
    <row r="2369" spans="1:4" x14ac:dyDescent="0.25">
      <c r="A2369"/>
      <c r="B2369"/>
      <c r="C2369"/>
      <c r="D2369"/>
    </row>
    <row r="2370" spans="1:4" x14ac:dyDescent="0.25">
      <c r="A2370"/>
      <c r="B2370"/>
      <c r="C2370"/>
      <c r="D2370"/>
    </row>
    <row r="2371" spans="1:4" x14ac:dyDescent="0.25">
      <c r="A2371"/>
      <c r="B2371"/>
      <c r="C2371"/>
      <c r="D2371"/>
    </row>
    <row r="2372" spans="1:4" x14ac:dyDescent="0.25">
      <c r="A2372"/>
      <c r="B2372"/>
      <c r="C2372"/>
      <c r="D2372"/>
    </row>
    <row r="2373" spans="1:4" x14ac:dyDescent="0.25">
      <c r="A2373"/>
      <c r="B2373"/>
      <c r="C2373"/>
      <c r="D2373"/>
    </row>
    <row r="2374" spans="1:4" x14ac:dyDescent="0.25">
      <c r="A2374"/>
      <c r="B2374"/>
      <c r="C2374"/>
      <c r="D2374"/>
    </row>
    <row r="2375" spans="1:4" x14ac:dyDescent="0.25">
      <c r="A2375"/>
      <c r="B2375"/>
      <c r="C2375"/>
      <c r="D2375"/>
    </row>
    <row r="2376" spans="1:4" x14ac:dyDescent="0.25">
      <c r="A2376"/>
      <c r="B2376"/>
      <c r="C2376"/>
      <c r="D2376"/>
    </row>
    <row r="2377" spans="1:4" x14ac:dyDescent="0.25">
      <c r="A2377"/>
      <c r="B2377"/>
      <c r="C2377"/>
      <c r="D2377"/>
    </row>
    <row r="2378" spans="1:4" x14ac:dyDescent="0.25">
      <c r="A2378"/>
      <c r="B2378"/>
      <c r="C2378"/>
      <c r="D2378"/>
    </row>
    <row r="2379" spans="1:4" x14ac:dyDescent="0.25">
      <c r="A2379"/>
      <c r="B2379"/>
      <c r="C2379"/>
      <c r="D2379"/>
    </row>
    <row r="2380" spans="1:4" x14ac:dyDescent="0.25">
      <c r="A2380"/>
      <c r="B2380"/>
      <c r="C2380"/>
      <c r="D2380"/>
    </row>
    <row r="2381" spans="1:4" x14ac:dyDescent="0.25">
      <c r="A2381"/>
      <c r="B2381"/>
      <c r="C2381"/>
      <c r="D2381"/>
    </row>
    <row r="2382" spans="1:4" x14ac:dyDescent="0.25">
      <c r="A2382"/>
      <c r="B2382"/>
      <c r="C2382"/>
      <c r="D2382"/>
    </row>
    <row r="2383" spans="1:4" x14ac:dyDescent="0.25">
      <c r="A2383"/>
      <c r="B2383"/>
      <c r="C2383"/>
      <c r="D2383"/>
    </row>
    <row r="2384" spans="1:4" x14ac:dyDescent="0.25">
      <c r="A2384"/>
      <c r="B2384"/>
      <c r="C2384"/>
      <c r="D2384"/>
    </row>
    <row r="2385" spans="1:4" x14ac:dyDescent="0.25">
      <c r="A2385"/>
      <c r="B2385"/>
      <c r="C2385"/>
      <c r="D2385"/>
    </row>
    <row r="2386" spans="1:4" x14ac:dyDescent="0.25">
      <c r="A2386"/>
      <c r="B2386"/>
      <c r="C2386"/>
      <c r="D2386"/>
    </row>
    <row r="2387" spans="1:4" x14ac:dyDescent="0.25">
      <c r="A2387"/>
      <c r="B2387"/>
      <c r="C2387"/>
      <c r="D2387"/>
    </row>
    <row r="2388" spans="1:4" x14ac:dyDescent="0.25">
      <c r="A2388"/>
      <c r="B2388"/>
      <c r="C2388"/>
      <c r="D2388"/>
    </row>
    <row r="2389" spans="1:4" x14ac:dyDescent="0.25">
      <c r="A2389"/>
      <c r="B2389"/>
      <c r="C2389"/>
      <c r="D2389"/>
    </row>
    <row r="2390" spans="1:4" x14ac:dyDescent="0.25">
      <c r="A2390"/>
      <c r="B2390"/>
      <c r="C2390"/>
      <c r="D2390"/>
    </row>
    <row r="2391" spans="1:4" x14ac:dyDescent="0.25">
      <c r="A2391"/>
      <c r="B2391"/>
      <c r="C2391"/>
      <c r="D2391"/>
    </row>
    <row r="2392" spans="1:4" x14ac:dyDescent="0.25">
      <c r="A2392"/>
      <c r="B2392"/>
      <c r="C2392"/>
      <c r="D2392"/>
    </row>
    <row r="2393" spans="1:4" x14ac:dyDescent="0.25">
      <c r="A2393"/>
      <c r="B2393"/>
      <c r="C2393"/>
      <c r="D2393"/>
    </row>
    <row r="2394" spans="1:4" x14ac:dyDescent="0.25">
      <c r="A2394"/>
      <c r="B2394"/>
      <c r="C2394"/>
      <c r="D2394"/>
    </row>
    <row r="2395" spans="1:4" x14ac:dyDescent="0.25">
      <c r="A2395"/>
      <c r="B2395"/>
      <c r="C2395"/>
      <c r="D2395"/>
    </row>
    <row r="2396" spans="1:4" x14ac:dyDescent="0.25">
      <c r="A2396"/>
      <c r="B2396"/>
      <c r="C2396"/>
      <c r="D2396"/>
    </row>
    <row r="2397" spans="1:4" x14ac:dyDescent="0.25">
      <c r="A2397"/>
      <c r="B2397"/>
      <c r="C2397"/>
      <c r="D2397"/>
    </row>
    <row r="2398" spans="1:4" x14ac:dyDescent="0.25">
      <c r="A2398"/>
      <c r="B2398"/>
      <c r="C2398"/>
      <c r="D2398"/>
    </row>
    <row r="2399" spans="1:4" x14ac:dyDescent="0.25">
      <c r="A2399"/>
      <c r="B2399"/>
      <c r="C2399"/>
      <c r="D2399"/>
    </row>
    <row r="2400" spans="1:4" x14ac:dyDescent="0.25">
      <c r="A2400"/>
      <c r="B2400"/>
      <c r="C2400"/>
      <c r="D2400"/>
    </row>
    <row r="2401" spans="1:4" x14ac:dyDescent="0.25">
      <c r="A2401"/>
      <c r="B2401"/>
      <c r="C2401"/>
      <c r="D2401"/>
    </row>
    <row r="2402" spans="1:4" x14ac:dyDescent="0.25">
      <c r="A2402"/>
      <c r="B2402"/>
      <c r="C2402"/>
      <c r="D2402"/>
    </row>
    <row r="2403" spans="1:4" x14ac:dyDescent="0.25">
      <c r="A2403"/>
      <c r="B2403"/>
      <c r="C2403"/>
      <c r="D2403"/>
    </row>
    <row r="2404" spans="1:4" x14ac:dyDescent="0.25">
      <c r="A2404"/>
      <c r="B2404"/>
      <c r="C2404"/>
      <c r="D2404"/>
    </row>
    <row r="2405" spans="1:4" x14ac:dyDescent="0.25">
      <c r="A2405"/>
      <c r="B2405"/>
      <c r="C2405"/>
      <c r="D2405"/>
    </row>
    <row r="2406" spans="1:4" x14ac:dyDescent="0.25">
      <c r="A2406"/>
      <c r="B2406"/>
      <c r="C2406"/>
      <c r="D2406"/>
    </row>
    <row r="2407" spans="1:4" x14ac:dyDescent="0.25">
      <c r="A2407"/>
      <c r="B2407"/>
      <c r="C2407"/>
      <c r="D2407"/>
    </row>
    <row r="2408" spans="1:4" x14ac:dyDescent="0.25">
      <c r="A2408"/>
      <c r="B2408"/>
      <c r="C2408"/>
      <c r="D2408"/>
    </row>
    <row r="2409" spans="1:4" x14ac:dyDescent="0.25">
      <c r="A2409"/>
      <c r="B2409"/>
      <c r="C2409"/>
      <c r="D2409"/>
    </row>
    <row r="2410" spans="1:4" x14ac:dyDescent="0.25">
      <c r="A2410"/>
      <c r="B2410"/>
      <c r="C2410"/>
      <c r="D2410"/>
    </row>
    <row r="2411" spans="1:4" x14ac:dyDescent="0.25">
      <c r="A2411"/>
      <c r="B2411"/>
      <c r="C2411"/>
      <c r="D2411"/>
    </row>
    <row r="2412" spans="1:4" x14ac:dyDescent="0.25">
      <c r="A2412"/>
      <c r="B2412"/>
      <c r="C2412"/>
      <c r="D2412"/>
    </row>
    <row r="2413" spans="1:4" x14ac:dyDescent="0.25">
      <c r="A2413"/>
      <c r="B2413"/>
      <c r="C2413"/>
      <c r="D2413"/>
    </row>
    <row r="2414" spans="1:4" x14ac:dyDescent="0.25">
      <c r="A2414"/>
      <c r="B2414"/>
      <c r="C2414"/>
      <c r="D2414"/>
    </row>
    <row r="2415" spans="1:4" x14ac:dyDescent="0.25">
      <c r="A2415"/>
      <c r="B2415"/>
      <c r="C2415"/>
      <c r="D2415"/>
    </row>
    <row r="2416" spans="1:4" x14ac:dyDescent="0.25">
      <c r="A2416"/>
      <c r="B2416"/>
      <c r="C2416"/>
      <c r="D2416"/>
    </row>
    <row r="2417" spans="1:4" x14ac:dyDescent="0.25">
      <c r="A2417"/>
      <c r="B2417"/>
      <c r="C2417"/>
      <c r="D2417"/>
    </row>
    <row r="2418" spans="1:4" x14ac:dyDescent="0.25">
      <c r="A2418"/>
      <c r="B2418"/>
      <c r="C2418"/>
      <c r="D2418"/>
    </row>
    <row r="2419" spans="1:4" x14ac:dyDescent="0.25">
      <c r="A2419"/>
      <c r="B2419"/>
      <c r="C2419"/>
      <c r="D2419"/>
    </row>
    <row r="2420" spans="1:4" x14ac:dyDescent="0.25">
      <c r="A2420"/>
      <c r="B2420"/>
      <c r="C2420"/>
      <c r="D2420"/>
    </row>
    <row r="2421" spans="1:4" x14ac:dyDescent="0.25">
      <c r="A2421"/>
      <c r="B2421"/>
      <c r="C2421"/>
      <c r="D2421"/>
    </row>
    <row r="2422" spans="1:4" x14ac:dyDescent="0.25">
      <c r="A2422"/>
      <c r="B2422"/>
      <c r="C2422"/>
      <c r="D2422"/>
    </row>
    <row r="2423" spans="1:4" x14ac:dyDescent="0.25">
      <c r="A2423"/>
      <c r="B2423"/>
      <c r="C2423"/>
      <c r="D2423"/>
    </row>
    <row r="2424" spans="1:4" x14ac:dyDescent="0.25">
      <c r="A2424"/>
      <c r="B2424"/>
      <c r="C2424"/>
      <c r="D2424"/>
    </row>
    <row r="2425" spans="1:4" x14ac:dyDescent="0.25">
      <c r="A2425"/>
      <c r="B2425"/>
      <c r="C2425"/>
      <c r="D2425"/>
    </row>
    <row r="2426" spans="1:4" x14ac:dyDescent="0.25">
      <c r="A2426"/>
      <c r="B2426"/>
      <c r="C2426"/>
      <c r="D2426"/>
    </row>
    <row r="2427" spans="1:4" x14ac:dyDescent="0.25">
      <c r="A2427"/>
      <c r="B2427"/>
      <c r="C2427"/>
      <c r="D2427"/>
    </row>
    <row r="2428" spans="1:4" x14ac:dyDescent="0.25">
      <c r="A2428"/>
      <c r="B2428"/>
      <c r="C2428"/>
      <c r="D2428"/>
    </row>
    <row r="2429" spans="1:4" x14ac:dyDescent="0.25">
      <c r="A2429"/>
      <c r="B2429"/>
      <c r="C2429"/>
      <c r="D2429"/>
    </row>
    <row r="2430" spans="1:4" x14ac:dyDescent="0.25">
      <c r="A2430"/>
      <c r="B2430"/>
      <c r="C2430"/>
      <c r="D2430"/>
    </row>
    <row r="2431" spans="1:4" x14ac:dyDescent="0.25">
      <c r="A2431"/>
      <c r="B2431"/>
      <c r="C2431"/>
      <c r="D2431"/>
    </row>
    <row r="2432" spans="1:4" x14ac:dyDescent="0.25">
      <c r="A2432"/>
      <c r="B2432"/>
      <c r="C2432"/>
      <c r="D2432"/>
    </row>
    <row r="2433" spans="1:4" x14ac:dyDescent="0.25">
      <c r="A2433"/>
      <c r="B2433"/>
      <c r="C2433"/>
      <c r="D2433"/>
    </row>
    <row r="2434" spans="1:4" x14ac:dyDescent="0.25">
      <c r="A2434"/>
      <c r="B2434"/>
      <c r="C2434"/>
      <c r="D2434"/>
    </row>
    <row r="2435" spans="1:4" x14ac:dyDescent="0.25">
      <c r="A2435"/>
      <c r="B2435"/>
      <c r="C2435"/>
      <c r="D2435"/>
    </row>
    <row r="2436" spans="1:4" x14ac:dyDescent="0.25">
      <c r="A2436"/>
      <c r="B2436"/>
      <c r="C2436"/>
      <c r="D2436"/>
    </row>
    <row r="2437" spans="1:4" x14ac:dyDescent="0.25">
      <c r="A2437"/>
      <c r="B2437"/>
      <c r="C2437"/>
      <c r="D2437"/>
    </row>
    <row r="2438" spans="1:4" x14ac:dyDescent="0.25">
      <c r="A2438"/>
      <c r="B2438"/>
      <c r="C2438"/>
      <c r="D2438"/>
    </row>
    <row r="2439" spans="1:4" x14ac:dyDescent="0.25">
      <c r="A2439"/>
      <c r="B2439"/>
      <c r="C2439"/>
      <c r="D2439"/>
    </row>
    <row r="2440" spans="1:4" x14ac:dyDescent="0.25">
      <c r="A2440"/>
      <c r="B2440"/>
      <c r="C2440"/>
      <c r="D2440"/>
    </row>
    <row r="2441" spans="1:4" x14ac:dyDescent="0.25">
      <c r="A2441"/>
      <c r="B2441"/>
      <c r="C2441"/>
      <c r="D2441"/>
    </row>
    <row r="2442" spans="1:4" x14ac:dyDescent="0.25">
      <c r="A2442"/>
      <c r="B2442"/>
      <c r="C2442"/>
      <c r="D2442"/>
    </row>
    <row r="2443" spans="1:4" x14ac:dyDescent="0.25">
      <c r="A2443"/>
      <c r="B2443"/>
      <c r="C2443"/>
      <c r="D2443"/>
    </row>
    <row r="2444" spans="1:4" x14ac:dyDescent="0.25">
      <c r="A2444"/>
      <c r="B2444"/>
      <c r="C2444"/>
      <c r="D2444"/>
    </row>
    <row r="2445" spans="1:4" x14ac:dyDescent="0.25">
      <c r="A2445"/>
      <c r="B2445"/>
      <c r="C2445"/>
      <c r="D2445"/>
    </row>
    <row r="2446" spans="1:4" x14ac:dyDescent="0.25">
      <c r="A2446"/>
      <c r="B2446"/>
      <c r="C2446"/>
      <c r="D2446"/>
    </row>
    <row r="2447" spans="1:4" x14ac:dyDescent="0.25">
      <c r="A2447"/>
      <c r="B2447"/>
      <c r="C2447"/>
      <c r="D2447"/>
    </row>
    <row r="2448" spans="1:4" x14ac:dyDescent="0.25">
      <c r="A2448"/>
      <c r="B2448"/>
      <c r="C2448"/>
      <c r="D2448"/>
    </row>
    <row r="2449" spans="1:4" x14ac:dyDescent="0.25">
      <c r="A2449"/>
      <c r="B2449"/>
      <c r="C2449"/>
      <c r="D2449"/>
    </row>
    <row r="2450" spans="1:4" x14ac:dyDescent="0.25">
      <c r="A2450"/>
      <c r="B2450"/>
      <c r="C2450"/>
      <c r="D2450"/>
    </row>
    <row r="2451" spans="1:4" x14ac:dyDescent="0.25">
      <c r="A2451"/>
      <c r="B2451"/>
      <c r="C2451"/>
      <c r="D2451"/>
    </row>
    <row r="2452" spans="1:4" x14ac:dyDescent="0.25">
      <c r="A2452"/>
      <c r="B2452"/>
      <c r="C2452"/>
      <c r="D2452"/>
    </row>
    <row r="2453" spans="1:4" x14ac:dyDescent="0.25">
      <c r="A2453"/>
      <c r="B2453"/>
      <c r="C2453"/>
      <c r="D2453"/>
    </row>
    <row r="2454" spans="1:4" x14ac:dyDescent="0.25">
      <c r="A2454"/>
      <c r="B2454"/>
      <c r="C2454"/>
      <c r="D2454"/>
    </row>
    <row r="2455" spans="1:4" x14ac:dyDescent="0.25">
      <c r="A2455"/>
      <c r="B2455"/>
      <c r="C2455"/>
      <c r="D2455"/>
    </row>
    <row r="2456" spans="1:4" x14ac:dyDescent="0.25">
      <c r="A2456"/>
      <c r="B2456"/>
      <c r="C2456"/>
      <c r="D2456"/>
    </row>
    <row r="2457" spans="1:4" x14ac:dyDescent="0.25">
      <c r="A2457"/>
      <c r="B2457"/>
      <c r="C2457"/>
      <c r="D2457"/>
    </row>
    <row r="2458" spans="1:4" x14ac:dyDescent="0.25">
      <c r="A2458"/>
      <c r="B2458"/>
      <c r="C2458"/>
      <c r="D2458"/>
    </row>
    <row r="2459" spans="1:4" x14ac:dyDescent="0.25">
      <c r="A2459"/>
      <c r="B2459"/>
      <c r="C2459"/>
      <c r="D2459"/>
    </row>
    <row r="2460" spans="1:4" x14ac:dyDescent="0.25">
      <c r="A2460"/>
      <c r="B2460"/>
      <c r="C2460"/>
      <c r="D2460"/>
    </row>
    <row r="2461" spans="1:4" x14ac:dyDescent="0.25">
      <c r="A2461"/>
      <c r="B2461"/>
      <c r="C2461"/>
      <c r="D2461"/>
    </row>
    <row r="2462" spans="1:4" x14ac:dyDescent="0.25">
      <c r="A2462"/>
      <c r="B2462"/>
      <c r="C2462"/>
      <c r="D2462"/>
    </row>
    <row r="2463" spans="1:4" x14ac:dyDescent="0.25">
      <c r="A2463"/>
      <c r="B2463"/>
      <c r="C2463"/>
      <c r="D2463"/>
    </row>
    <row r="2464" spans="1:4" x14ac:dyDescent="0.25">
      <c r="A2464"/>
      <c r="B2464"/>
      <c r="C2464"/>
      <c r="D2464"/>
    </row>
    <row r="2465" spans="1:4" x14ac:dyDescent="0.25">
      <c r="A2465"/>
      <c r="B2465"/>
      <c r="C2465"/>
      <c r="D2465"/>
    </row>
    <row r="2466" spans="1:4" x14ac:dyDescent="0.25">
      <c r="A2466"/>
      <c r="B2466"/>
      <c r="C2466"/>
      <c r="D2466"/>
    </row>
    <row r="2467" spans="1:4" x14ac:dyDescent="0.25">
      <c r="A2467"/>
      <c r="B2467"/>
      <c r="C2467"/>
      <c r="D2467"/>
    </row>
    <row r="2468" spans="1:4" x14ac:dyDescent="0.25">
      <c r="A2468"/>
      <c r="B2468"/>
      <c r="C2468"/>
      <c r="D2468"/>
    </row>
    <row r="2469" spans="1:4" x14ac:dyDescent="0.25">
      <c r="A2469"/>
      <c r="B2469"/>
      <c r="C2469"/>
      <c r="D2469"/>
    </row>
    <row r="2470" spans="1:4" x14ac:dyDescent="0.25">
      <c r="A2470"/>
      <c r="B2470"/>
      <c r="C2470"/>
      <c r="D2470"/>
    </row>
    <row r="2471" spans="1:4" x14ac:dyDescent="0.25">
      <c r="A2471"/>
      <c r="B2471"/>
      <c r="C2471"/>
      <c r="D2471"/>
    </row>
    <row r="2472" spans="1:4" x14ac:dyDescent="0.25">
      <c r="A2472"/>
      <c r="B2472"/>
      <c r="C2472"/>
      <c r="D2472"/>
    </row>
    <row r="2473" spans="1:4" x14ac:dyDescent="0.25">
      <c r="A2473"/>
      <c r="B2473"/>
      <c r="C2473"/>
      <c r="D2473"/>
    </row>
    <row r="2474" spans="1:4" x14ac:dyDescent="0.25">
      <c r="A2474"/>
      <c r="B2474"/>
      <c r="C2474"/>
      <c r="D2474"/>
    </row>
    <row r="2475" spans="1:4" x14ac:dyDescent="0.25">
      <c r="A2475"/>
      <c r="B2475"/>
      <c r="C2475"/>
      <c r="D2475"/>
    </row>
    <row r="2476" spans="1:4" x14ac:dyDescent="0.25">
      <c r="A2476"/>
      <c r="B2476"/>
      <c r="C2476"/>
      <c r="D2476"/>
    </row>
    <row r="2477" spans="1:4" x14ac:dyDescent="0.25">
      <c r="A2477"/>
      <c r="B2477"/>
      <c r="C2477"/>
      <c r="D2477"/>
    </row>
    <row r="2478" spans="1:4" x14ac:dyDescent="0.25">
      <c r="A2478"/>
      <c r="B2478"/>
      <c r="C2478"/>
      <c r="D2478"/>
    </row>
    <row r="2479" spans="1:4" x14ac:dyDescent="0.25">
      <c r="A2479"/>
      <c r="B2479"/>
      <c r="C2479"/>
      <c r="D2479"/>
    </row>
    <row r="2480" spans="1:4" x14ac:dyDescent="0.25">
      <c r="A2480"/>
      <c r="B2480"/>
      <c r="C2480"/>
      <c r="D2480"/>
    </row>
    <row r="2481" spans="1:4" x14ac:dyDescent="0.25">
      <c r="A2481"/>
      <c r="B2481"/>
      <c r="C2481"/>
      <c r="D2481"/>
    </row>
    <row r="2482" spans="1:4" x14ac:dyDescent="0.25">
      <c r="A2482"/>
      <c r="B2482"/>
      <c r="C2482"/>
      <c r="D2482"/>
    </row>
    <row r="2483" spans="1:4" x14ac:dyDescent="0.25">
      <c r="A2483"/>
      <c r="B2483"/>
      <c r="C2483"/>
      <c r="D2483"/>
    </row>
    <row r="2484" spans="1:4" x14ac:dyDescent="0.25">
      <c r="A2484"/>
      <c r="B2484"/>
      <c r="C2484"/>
      <c r="D2484"/>
    </row>
    <row r="2485" spans="1:4" x14ac:dyDescent="0.25">
      <c r="A2485"/>
      <c r="B2485"/>
      <c r="C2485"/>
      <c r="D2485"/>
    </row>
    <row r="2486" spans="1:4" x14ac:dyDescent="0.25">
      <c r="A2486"/>
      <c r="B2486"/>
      <c r="C2486"/>
      <c r="D2486"/>
    </row>
    <row r="2487" spans="1:4" x14ac:dyDescent="0.25">
      <c r="A2487"/>
      <c r="B2487"/>
      <c r="C2487"/>
      <c r="D2487"/>
    </row>
    <row r="2488" spans="1:4" x14ac:dyDescent="0.25">
      <c r="A2488"/>
      <c r="B2488"/>
      <c r="C2488"/>
      <c r="D2488"/>
    </row>
    <row r="2489" spans="1:4" x14ac:dyDescent="0.25">
      <c r="A2489"/>
      <c r="B2489"/>
      <c r="C2489"/>
      <c r="D2489"/>
    </row>
    <row r="2490" spans="1:4" x14ac:dyDescent="0.25">
      <c r="A2490"/>
      <c r="B2490"/>
      <c r="C2490"/>
      <c r="D2490"/>
    </row>
    <row r="2491" spans="1:4" x14ac:dyDescent="0.25">
      <c r="A2491"/>
      <c r="B2491"/>
      <c r="C2491"/>
      <c r="D2491"/>
    </row>
    <row r="2492" spans="1:4" x14ac:dyDescent="0.25">
      <c r="A2492"/>
      <c r="B2492"/>
      <c r="C2492"/>
      <c r="D2492"/>
    </row>
    <row r="2493" spans="1:4" x14ac:dyDescent="0.25">
      <c r="A2493"/>
      <c r="B2493"/>
      <c r="C2493"/>
      <c r="D2493"/>
    </row>
    <row r="2494" spans="1:4" x14ac:dyDescent="0.25">
      <c r="A2494"/>
      <c r="B2494"/>
      <c r="C2494"/>
      <c r="D2494"/>
    </row>
    <row r="2495" spans="1:4" x14ac:dyDescent="0.25">
      <c r="A2495"/>
      <c r="B2495"/>
      <c r="C2495"/>
      <c r="D2495"/>
    </row>
    <row r="2496" spans="1:4" x14ac:dyDescent="0.25">
      <c r="A2496"/>
      <c r="B2496"/>
      <c r="C2496"/>
      <c r="D2496"/>
    </row>
    <row r="2497" spans="1:4" x14ac:dyDescent="0.25">
      <c r="A2497"/>
      <c r="B2497"/>
      <c r="C2497"/>
      <c r="D2497"/>
    </row>
    <row r="2498" spans="1:4" x14ac:dyDescent="0.25">
      <c r="A2498"/>
      <c r="B2498"/>
      <c r="C2498"/>
      <c r="D2498"/>
    </row>
    <row r="2499" spans="1:4" x14ac:dyDescent="0.25">
      <c r="A2499"/>
      <c r="B2499"/>
      <c r="C2499"/>
      <c r="D2499"/>
    </row>
    <row r="2500" spans="1:4" x14ac:dyDescent="0.25">
      <c r="A2500"/>
      <c r="B2500"/>
      <c r="C2500"/>
      <c r="D2500"/>
    </row>
    <row r="2501" spans="1:4" x14ac:dyDescent="0.25">
      <c r="A2501"/>
      <c r="B2501"/>
      <c r="C2501"/>
      <c r="D2501"/>
    </row>
    <row r="2502" spans="1:4" x14ac:dyDescent="0.25">
      <c r="A2502"/>
      <c r="B2502"/>
      <c r="C2502"/>
      <c r="D2502"/>
    </row>
    <row r="2503" spans="1:4" x14ac:dyDescent="0.25">
      <c r="A2503"/>
      <c r="B2503"/>
      <c r="C2503"/>
      <c r="D2503"/>
    </row>
    <row r="2504" spans="1:4" x14ac:dyDescent="0.25">
      <c r="A2504"/>
      <c r="B2504"/>
      <c r="C2504"/>
      <c r="D2504"/>
    </row>
    <row r="2505" spans="1:4" x14ac:dyDescent="0.25">
      <c r="A2505"/>
      <c r="B2505"/>
      <c r="C2505"/>
      <c r="D2505"/>
    </row>
    <row r="2506" spans="1:4" x14ac:dyDescent="0.25">
      <c r="A2506"/>
      <c r="B2506"/>
      <c r="C2506"/>
      <c r="D2506"/>
    </row>
    <row r="2507" spans="1:4" x14ac:dyDescent="0.25">
      <c r="A2507"/>
      <c r="B2507"/>
      <c r="C2507"/>
      <c r="D2507"/>
    </row>
    <row r="2508" spans="1:4" x14ac:dyDescent="0.25">
      <c r="A2508"/>
      <c r="B2508"/>
      <c r="C2508"/>
      <c r="D2508"/>
    </row>
    <row r="2509" spans="1:4" x14ac:dyDescent="0.25">
      <c r="A2509"/>
      <c r="B2509"/>
      <c r="C2509"/>
      <c r="D2509"/>
    </row>
    <row r="2510" spans="1:4" x14ac:dyDescent="0.25">
      <c r="A2510"/>
      <c r="B2510"/>
      <c r="C2510"/>
      <c r="D2510"/>
    </row>
    <row r="2511" spans="1:4" x14ac:dyDescent="0.25">
      <c r="A2511"/>
      <c r="B2511"/>
      <c r="C2511"/>
      <c r="D2511"/>
    </row>
    <row r="2512" spans="1:4" x14ac:dyDescent="0.25">
      <c r="A2512"/>
      <c r="B2512"/>
      <c r="C2512"/>
      <c r="D2512"/>
    </row>
    <row r="2513" spans="1:4" x14ac:dyDescent="0.25">
      <c r="A2513"/>
      <c r="B2513"/>
      <c r="C2513"/>
      <c r="D2513"/>
    </row>
    <row r="2514" spans="1:4" x14ac:dyDescent="0.25">
      <c r="A2514"/>
      <c r="B2514"/>
      <c r="C2514"/>
      <c r="D2514"/>
    </row>
    <row r="2515" spans="1:4" x14ac:dyDescent="0.25">
      <c r="A2515"/>
      <c r="B2515"/>
      <c r="C2515"/>
      <c r="D2515"/>
    </row>
    <row r="2516" spans="1:4" x14ac:dyDescent="0.25">
      <c r="A2516"/>
      <c r="B2516"/>
      <c r="C2516"/>
      <c r="D2516"/>
    </row>
    <row r="2517" spans="1:4" x14ac:dyDescent="0.25">
      <c r="A2517"/>
      <c r="B2517"/>
      <c r="C2517"/>
      <c r="D2517"/>
    </row>
    <row r="2518" spans="1:4" x14ac:dyDescent="0.25">
      <c r="A2518"/>
      <c r="B2518"/>
      <c r="C2518"/>
      <c r="D2518"/>
    </row>
    <row r="2519" spans="1:4" x14ac:dyDescent="0.25">
      <c r="A2519"/>
      <c r="B2519"/>
      <c r="C2519"/>
      <c r="D2519"/>
    </row>
    <row r="2520" spans="1:4" x14ac:dyDescent="0.25">
      <c r="A2520"/>
      <c r="B2520"/>
      <c r="C2520"/>
      <c r="D2520"/>
    </row>
    <row r="2521" spans="1:4" x14ac:dyDescent="0.25">
      <c r="A2521"/>
      <c r="B2521"/>
      <c r="C2521"/>
      <c r="D2521"/>
    </row>
    <row r="2522" spans="1:4" x14ac:dyDescent="0.25">
      <c r="A2522"/>
      <c r="B2522"/>
      <c r="C2522"/>
      <c r="D2522"/>
    </row>
    <row r="2523" spans="1:4" x14ac:dyDescent="0.25">
      <c r="A2523"/>
      <c r="B2523"/>
      <c r="C2523"/>
      <c r="D2523"/>
    </row>
    <row r="2524" spans="1:4" x14ac:dyDescent="0.25">
      <c r="A2524"/>
      <c r="B2524"/>
      <c r="C2524"/>
      <c r="D2524"/>
    </row>
    <row r="2525" spans="1:4" x14ac:dyDescent="0.25">
      <c r="A2525"/>
      <c r="B2525"/>
      <c r="C2525"/>
      <c r="D2525"/>
    </row>
    <row r="2526" spans="1:4" x14ac:dyDescent="0.25">
      <c r="A2526"/>
      <c r="B2526"/>
      <c r="C2526"/>
      <c r="D2526"/>
    </row>
    <row r="2527" spans="1:4" x14ac:dyDescent="0.25">
      <c r="A2527"/>
      <c r="B2527"/>
      <c r="C2527"/>
      <c r="D2527"/>
    </row>
    <row r="2528" spans="1:4" x14ac:dyDescent="0.25">
      <c r="A2528"/>
      <c r="B2528"/>
      <c r="C2528"/>
      <c r="D2528"/>
    </row>
    <row r="2529" spans="1:4" x14ac:dyDescent="0.25">
      <c r="A2529"/>
      <c r="B2529"/>
      <c r="C2529"/>
      <c r="D2529"/>
    </row>
    <row r="2530" spans="1:4" x14ac:dyDescent="0.25">
      <c r="A2530"/>
      <c r="B2530"/>
      <c r="C2530"/>
      <c r="D2530"/>
    </row>
    <row r="2531" spans="1:4" x14ac:dyDescent="0.25">
      <c r="A2531"/>
      <c r="B2531"/>
      <c r="C2531"/>
      <c r="D2531"/>
    </row>
    <row r="2532" spans="1:4" x14ac:dyDescent="0.25">
      <c r="A2532"/>
      <c r="B2532"/>
      <c r="C2532"/>
      <c r="D2532"/>
    </row>
    <row r="2533" spans="1:4" x14ac:dyDescent="0.25">
      <c r="A2533"/>
      <c r="B2533"/>
      <c r="C2533"/>
      <c r="D2533"/>
    </row>
    <row r="2534" spans="1:4" x14ac:dyDescent="0.25">
      <c r="A2534"/>
      <c r="B2534"/>
      <c r="C2534"/>
      <c r="D2534"/>
    </row>
    <row r="2535" spans="1:4" x14ac:dyDescent="0.25">
      <c r="A2535"/>
      <c r="B2535"/>
      <c r="C2535"/>
      <c r="D2535"/>
    </row>
    <row r="2536" spans="1:4" x14ac:dyDescent="0.25">
      <c r="A2536"/>
      <c r="B2536"/>
      <c r="C2536"/>
      <c r="D2536"/>
    </row>
    <row r="2537" spans="1:4" x14ac:dyDescent="0.25">
      <c r="A2537"/>
      <c r="B2537"/>
      <c r="C2537"/>
      <c r="D2537"/>
    </row>
    <row r="2538" spans="1:4" x14ac:dyDescent="0.25">
      <c r="A2538"/>
      <c r="B2538"/>
      <c r="C2538"/>
      <c r="D2538"/>
    </row>
    <row r="2539" spans="1:4" x14ac:dyDescent="0.25">
      <c r="A2539"/>
      <c r="B2539"/>
      <c r="C2539"/>
      <c r="D2539"/>
    </row>
    <row r="2540" spans="1:4" x14ac:dyDescent="0.25">
      <c r="A2540"/>
      <c r="B2540"/>
      <c r="C2540"/>
      <c r="D2540"/>
    </row>
    <row r="2541" spans="1:4" x14ac:dyDescent="0.25">
      <c r="A2541"/>
      <c r="B2541"/>
      <c r="C2541"/>
      <c r="D2541"/>
    </row>
    <row r="2542" spans="1:4" x14ac:dyDescent="0.25">
      <c r="A2542"/>
      <c r="B2542"/>
      <c r="C2542"/>
      <c r="D2542"/>
    </row>
    <row r="2543" spans="1:4" x14ac:dyDescent="0.25">
      <c r="A2543"/>
      <c r="B2543"/>
      <c r="C2543"/>
      <c r="D2543"/>
    </row>
    <row r="2544" spans="1:4" x14ac:dyDescent="0.25">
      <c r="A2544"/>
      <c r="B2544"/>
      <c r="C2544"/>
      <c r="D2544"/>
    </row>
    <row r="2545" spans="1:4" x14ac:dyDescent="0.25">
      <c r="A2545"/>
      <c r="B2545"/>
      <c r="C2545"/>
      <c r="D2545"/>
    </row>
    <row r="2546" spans="1:4" x14ac:dyDescent="0.25">
      <c r="A2546"/>
      <c r="B2546"/>
      <c r="C2546"/>
      <c r="D2546"/>
    </row>
    <row r="2547" spans="1:4" x14ac:dyDescent="0.25">
      <c r="A2547"/>
      <c r="B2547"/>
      <c r="C2547"/>
      <c r="D2547"/>
    </row>
    <row r="2548" spans="1:4" x14ac:dyDescent="0.25">
      <c r="A2548"/>
      <c r="B2548"/>
      <c r="C2548"/>
      <c r="D2548"/>
    </row>
    <row r="2549" spans="1:4" x14ac:dyDescent="0.25">
      <c r="A2549"/>
      <c r="B2549"/>
      <c r="C2549"/>
      <c r="D2549"/>
    </row>
    <row r="2550" spans="1:4" x14ac:dyDescent="0.25">
      <c r="A2550"/>
      <c r="B2550"/>
      <c r="C2550"/>
      <c r="D2550"/>
    </row>
    <row r="2551" spans="1:4" x14ac:dyDescent="0.25">
      <c r="A2551"/>
      <c r="B2551"/>
      <c r="C2551"/>
      <c r="D2551"/>
    </row>
    <row r="2552" spans="1:4" x14ac:dyDescent="0.25">
      <c r="A2552"/>
      <c r="B2552"/>
      <c r="C2552"/>
      <c r="D2552"/>
    </row>
    <row r="2553" spans="1:4" x14ac:dyDescent="0.25">
      <c r="A2553"/>
      <c r="B2553"/>
      <c r="C2553"/>
      <c r="D2553"/>
    </row>
    <row r="2554" spans="1:4" x14ac:dyDescent="0.25">
      <c r="A2554"/>
      <c r="B2554"/>
      <c r="C2554"/>
      <c r="D2554"/>
    </row>
    <row r="2555" spans="1:4" x14ac:dyDescent="0.25">
      <c r="A2555"/>
      <c r="B2555"/>
      <c r="C2555"/>
      <c r="D2555"/>
    </row>
    <row r="2556" spans="1:4" x14ac:dyDescent="0.25">
      <c r="A2556"/>
      <c r="B2556"/>
      <c r="C2556"/>
      <c r="D2556"/>
    </row>
    <row r="2557" spans="1:4" x14ac:dyDescent="0.25">
      <c r="A2557"/>
      <c r="B2557"/>
      <c r="C2557"/>
      <c r="D2557"/>
    </row>
    <row r="2558" spans="1:4" x14ac:dyDescent="0.25">
      <c r="A2558"/>
      <c r="B2558"/>
      <c r="C2558"/>
      <c r="D2558"/>
    </row>
    <row r="2559" spans="1:4" x14ac:dyDescent="0.25">
      <c r="A2559"/>
      <c r="B2559"/>
      <c r="C2559"/>
      <c r="D2559"/>
    </row>
    <row r="2560" spans="1:4" x14ac:dyDescent="0.25">
      <c r="A2560"/>
      <c r="B2560"/>
      <c r="C2560"/>
      <c r="D2560"/>
    </row>
    <row r="2561" spans="1:4" x14ac:dyDescent="0.25">
      <c r="A2561"/>
      <c r="B2561"/>
      <c r="C2561"/>
      <c r="D2561"/>
    </row>
    <row r="2562" spans="1:4" x14ac:dyDescent="0.25">
      <c r="A2562"/>
      <c r="B2562"/>
      <c r="C2562"/>
      <c r="D2562"/>
    </row>
    <row r="2563" spans="1:4" x14ac:dyDescent="0.25">
      <c r="A2563"/>
      <c r="B2563"/>
      <c r="C2563"/>
      <c r="D2563"/>
    </row>
    <row r="2564" spans="1:4" x14ac:dyDescent="0.25">
      <c r="A2564"/>
      <c r="B2564"/>
      <c r="C2564"/>
      <c r="D2564"/>
    </row>
    <row r="2565" spans="1:4" x14ac:dyDescent="0.25">
      <c r="A2565"/>
      <c r="B2565"/>
      <c r="C2565"/>
      <c r="D2565"/>
    </row>
    <row r="2566" spans="1:4" x14ac:dyDescent="0.25">
      <c r="A2566"/>
      <c r="B2566"/>
      <c r="C2566"/>
      <c r="D2566"/>
    </row>
    <row r="2567" spans="1:4" x14ac:dyDescent="0.25">
      <c r="A2567"/>
      <c r="B2567"/>
      <c r="C2567"/>
      <c r="D2567"/>
    </row>
    <row r="2568" spans="1:4" x14ac:dyDescent="0.25">
      <c r="A2568"/>
      <c r="B2568"/>
      <c r="C2568"/>
      <c r="D2568"/>
    </row>
    <row r="2569" spans="1:4" x14ac:dyDescent="0.25">
      <c r="A2569"/>
      <c r="B2569"/>
      <c r="C2569"/>
      <c r="D2569"/>
    </row>
    <row r="2570" spans="1:4" x14ac:dyDescent="0.25">
      <c r="A2570"/>
      <c r="B2570"/>
      <c r="C2570"/>
      <c r="D2570"/>
    </row>
    <row r="2571" spans="1:4" x14ac:dyDescent="0.25">
      <c r="A2571"/>
      <c r="B2571"/>
      <c r="C2571"/>
      <c r="D2571"/>
    </row>
    <row r="2572" spans="1:4" x14ac:dyDescent="0.25">
      <c r="A2572"/>
      <c r="B2572"/>
      <c r="C2572"/>
      <c r="D2572"/>
    </row>
    <row r="2573" spans="1:4" x14ac:dyDescent="0.25">
      <c r="A2573"/>
      <c r="B2573"/>
      <c r="C2573"/>
      <c r="D2573"/>
    </row>
    <row r="2574" spans="1:4" x14ac:dyDescent="0.25">
      <c r="A2574"/>
      <c r="B2574"/>
      <c r="C2574"/>
      <c r="D2574"/>
    </row>
    <row r="2575" spans="1:4" x14ac:dyDescent="0.25">
      <c r="A2575"/>
      <c r="B2575"/>
      <c r="C2575"/>
      <c r="D2575"/>
    </row>
    <row r="2576" spans="1:4" x14ac:dyDescent="0.25">
      <c r="A2576"/>
      <c r="B2576"/>
      <c r="C2576"/>
      <c r="D2576"/>
    </row>
    <row r="2577" spans="1:4" x14ac:dyDescent="0.25">
      <c r="A2577"/>
      <c r="B2577"/>
      <c r="C2577"/>
      <c r="D2577"/>
    </row>
    <row r="2578" spans="1:4" x14ac:dyDescent="0.25">
      <c r="A2578"/>
      <c r="B2578"/>
      <c r="C2578"/>
      <c r="D2578"/>
    </row>
    <row r="2579" spans="1:4" x14ac:dyDescent="0.25">
      <c r="A2579"/>
      <c r="B2579"/>
      <c r="C2579"/>
      <c r="D2579"/>
    </row>
    <row r="2580" spans="1:4" x14ac:dyDescent="0.25">
      <c r="A2580"/>
      <c r="B2580"/>
      <c r="C2580"/>
      <c r="D2580"/>
    </row>
    <row r="2581" spans="1:4" x14ac:dyDescent="0.25">
      <c r="A2581"/>
      <c r="B2581"/>
      <c r="C2581"/>
      <c r="D2581"/>
    </row>
    <row r="2582" spans="1:4" x14ac:dyDescent="0.25">
      <c r="A2582"/>
      <c r="B2582"/>
      <c r="C2582"/>
      <c r="D2582"/>
    </row>
    <row r="2583" spans="1:4" x14ac:dyDescent="0.25">
      <c r="A2583"/>
      <c r="B2583"/>
      <c r="C2583"/>
      <c r="D2583"/>
    </row>
    <row r="2584" spans="1:4" x14ac:dyDescent="0.25">
      <c r="A2584"/>
      <c r="B2584"/>
      <c r="C2584"/>
      <c r="D2584"/>
    </row>
    <row r="2585" spans="1:4" x14ac:dyDescent="0.25">
      <c r="A2585"/>
      <c r="B2585"/>
      <c r="C2585"/>
      <c r="D2585"/>
    </row>
    <row r="2586" spans="1:4" x14ac:dyDescent="0.25">
      <c r="A2586"/>
      <c r="B2586"/>
      <c r="C2586"/>
      <c r="D2586"/>
    </row>
    <row r="2587" spans="1:4" x14ac:dyDescent="0.25">
      <c r="A2587"/>
      <c r="B2587"/>
      <c r="C2587"/>
      <c r="D2587"/>
    </row>
    <row r="2588" spans="1:4" x14ac:dyDescent="0.25">
      <c r="A2588"/>
      <c r="B2588"/>
      <c r="C2588"/>
      <c r="D2588"/>
    </row>
    <row r="2589" spans="1:4" x14ac:dyDescent="0.25">
      <c r="A2589"/>
      <c r="B2589"/>
      <c r="C2589"/>
      <c r="D2589"/>
    </row>
    <row r="2590" spans="1:4" x14ac:dyDescent="0.25">
      <c r="A2590"/>
      <c r="B2590"/>
      <c r="C2590"/>
      <c r="D2590"/>
    </row>
    <row r="2591" spans="1:4" x14ac:dyDescent="0.25">
      <c r="A2591"/>
      <c r="B2591"/>
      <c r="C2591"/>
      <c r="D2591"/>
    </row>
    <row r="2592" spans="1:4" x14ac:dyDescent="0.25">
      <c r="A2592"/>
      <c r="B2592"/>
      <c r="C2592"/>
      <c r="D2592"/>
    </row>
    <row r="2593" spans="1:4" x14ac:dyDescent="0.25">
      <c r="A2593"/>
      <c r="B2593"/>
      <c r="C2593"/>
      <c r="D2593"/>
    </row>
    <row r="2594" spans="1:4" x14ac:dyDescent="0.25">
      <c r="A2594"/>
      <c r="B2594"/>
      <c r="C2594"/>
      <c r="D2594"/>
    </row>
    <row r="2595" spans="1:4" x14ac:dyDescent="0.25">
      <c r="A2595"/>
      <c r="B2595"/>
      <c r="C2595"/>
      <c r="D2595"/>
    </row>
    <row r="2596" spans="1:4" x14ac:dyDescent="0.25">
      <c r="A2596"/>
      <c r="B2596"/>
      <c r="C2596"/>
      <c r="D2596"/>
    </row>
    <row r="2597" spans="1:4" x14ac:dyDescent="0.25">
      <c r="A2597"/>
      <c r="B2597"/>
      <c r="C2597"/>
      <c r="D2597"/>
    </row>
    <row r="2598" spans="1:4" x14ac:dyDescent="0.25">
      <c r="A2598"/>
      <c r="B2598"/>
      <c r="C2598"/>
      <c r="D2598"/>
    </row>
    <row r="2599" spans="1:4" x14ac:dyDescent="0.25">
      <c r="A2599"/>
      <c r="B2599"/>
      <c r="C2599"/>
      <c r="D2599"/>
    </row>
    <row r="2600" spans="1:4" x14ac:dyDescent="0.25">
      <c r="A2600"/>
      <c r="B2600"/>
      <c r="C2600"/>
      <c r="D2600"/>
    </row>
    <row r="2601" spans="1:4" x14ac:dyDescent="0.25">
      <c r="A2601"/>
      <c r="B2601"/>
      <c r="C2601"/>
      <c r="D2601"/>
    </row>
    <row r="2602" spans="1:4" x14ac:dyDescent="0.25">
      <c r="A2602"/>
      <c r="B2602"/>
      <c r="C2602"/>
      <c r="D2602"/>
    </row>
    <row r="2603" spans="1:4" x14ac:dyDescent="0.25">
      <c r="A2603"/>
      <c r="B2603"/>
      <c r="C2603"/>
      <c r="D2603"/>
    </row>
    <row r="2604" spans="1:4" x14ac:dyDescent="0.25">
      <c r="A2604"/>
      <c r="B2604"/>
      <c r="C2604"/>
      <c r="D2604"/>
    </row>
    <row r="2605" spans="1:4" x14ac:dyDescent="0.25">
      <c r="A2605"/>
      <c r="B2605"/>
      <c r="C2605"/>
      <c r="D2605"/>
    </row>
    <row r="2606" spans="1:4" x14ac:dyDescent="0.25">
      <c r="A2606"/>
      <c r="B2606"/>
      <c r="C2606"/>
      <c r="D2606"/>
    </row>
    <row r="2607" spans="1:4" x14ac:dyDescent="0.25">
      <c r="A2607"/>
      <c r="B2607"/>
      <c r="C2607"/>
      <c r="D2607"/>
    </row>
    <row r="2608" spans="1:4" x14ac:dyDescent="0.25">
      <c r="A2608"/>
      <c r="B2608"/>
      <c r="C2608"/>
      <c r="D2608"/>
    </row>
    <row r="2609" spans="1:4" x14ac:dyDescent="0.25">
      <c r="A2609"/>
      <c r="B2609"/>
      <c r="C2609"/>
      <c r="D2609"/>
    </row>
    <row r="2610" spans="1:4" x14ac:dyDescent="0.25">
      <c r="A2610"/>
      <c r="B2610"/>
      <c r="C2610"/>
      <c r="D2610"/>
    </row>
    <row r="2611" spans="1:4" x14ac:dyDescent="0.25">
      <c r="A2611"/>
      <c r="B2611"/>
      <c r="C2611"/>
      <c r="D2611"/>
    </row>
    <row r="2612" spans="1:4" x14ac:dyDescent="0.25">
      <c r="A2612"/>
      <c r="B2612"/>
      <c r="C2612"/>
      <c r="D2612"/>
    </row>
    <row r="2613" spans="1:4" x14ac:dyDescent="0.25">
      <c r="A2613"/>
      <c r="B2613"/>
      <c r="C2613"/>
      <c r="D2613"/>
    </row>
    <row r="2614" spans="1:4" x14ac:dyDescent="0.25">
      <c r="A2614"/>
      <c r="B2614"/>
      <c r="C2614"/>
      <c r="D2614"/>
    </row>
    <row r="2615" spans="1:4" x14ac:dyDescent="0.25">
      <c r="A2615"/>
      <c r="B2615"/>
      <c r="C2615"/>
      <c r="D2615"/>
    </row>
    <row r="2616" spans="1:4" x14ac:dyDescent="0.25">
      <c r="A2616"/>
      <c r="B2616"/>
      <c r="C2616"/>
      <c r="D2616"/>
    </row>
    <row r="2617" spans="1:4" x14ac:dyDescent="0.25">
      <c r="A2617"/>
      <c r="B2617"/>
      <c r="C2617"/>
      <c r="D2617"/>
    </row>
    <row r="2618" spans="1:4" x14ac:dyDescent="0.25">
      <c r="A2618"/>
      <c r="B2618"/>
      <c r="C2618"/>
      <c r="D2618"/>
    </row>
    <row r="2619" spans="1:4" x14ac:dyDescent="0.25">
      <c r="A2619"/>
      <c r="B2619"/>
      <c r="C2619"/>
      <c r="D2619"/>
    </row>
    <row r="2620" spans="1:4" x14ac:dyDescent="0.25">
      <c r="A2620"/>
      <c r="B2620"/>
      <c r="C2620"/>
      <c r="D2620"/>
    </row>
    <row r="2621" spans="1:4" x14ac:dyDescent="0.25">
      <c r="A2621"/>
      <c r="B2621"/>
      <c r="C2621"/>
      <c r="D2621"/>
    </row>
    <row r="2622" spans="1:4" x14ac:dyDescent="0.25">
      <c r="A2622"/>
      <c r="B2622"/>
      <c r="C2622"/>
      <c r="D2622"/>
    </row>
    <row r="2623" spans="1:4" x14ac:dyDescent="0.25">
      <c r="A2623"/>
      <c r="B2623"/>
      <c r="C2623"/>
      <c r="D2623"/>
    </row>
    <row r="2624" spans="1:4" x14ac:dyDescent="0.25">
      <c r="A2624"/>
      <c r="B2624"/>
      <c r="C2624"/>
      <c r="D2624"/>
    </row>
    <row r="2625" spans="1:4" x14ac:dyDescent="0.25">
      <c r="A2625"/>
      <c r="B2625"/>
      <c r="C2625"/>
      <c r="D2625"/>
    </row>
    <row r="2626" spans="1:4" x14ac:dyDescent="0.25">
      <c r="A2626"/>
      <c r="B2626"/>
      <c r="C2626"/>
      <c r="D2626"/>
    </row>
    <row r="2627" spans="1:4" x14ac:dyDescent="0.25">
      <c r="A2627"/>
      <c r="B2627"/>
      <c r="C2627"/>
      <c r="D2627"/>
    </row>
    <row r="2628" spans="1:4" x14ac:dyDescent="0.25">
      <c r="A2628"/>
      <c r="B2628"/>
      <c r="C2628"/>
      <c r="D2628"/>
    </row>
    <row r="2629" spans="1:4" x14ac:dyDescent="0.25">
      <c r="A2629"/>
      <c r="B2629"/>
      <c r="C2629"/>
      <c r="D2629"/>
    </row>
    <row r="2630" spans="1:4" x14ac:dyDescent="0.25">
      <c r="A2630"/>
      <c r="B2630"/>
      <c r="C2630"/>
      <c r="D2630"/>
    </row>
    <row r="2631" spans="1:4" x14ac:dyDescent="0.25">
      <c r="A2631"/>
      <c r="B2631"/>
      <c r="C2631"/>
      <c r="D2631"/>
    </row>
    <row r="2632" spans="1:4" x14ac:dyDescent="0.25">
      <c r="A2632"/>
      <c r="B2632"/>
      <c r="C2632"/>
      <c r="D2632"/>
    </row>
    <row r="2633" spans="1:4" x14ac:dyDescent="0.25">
      <c r="A2633"/>
      <c r="B2633"/>
      <c r="C2633"/>
      <c r="D2633"/>
    </row>
    <row r="2634" spans="1:4" x14ac:dyDescent="0.25">
      <c r="A2634"/>
      <c r="B2634"/>
      <c r="C2634"/>
      <c r="D2634"/>
    </row>
    <row r="2635" spans="1:4" x14ac:dyDescent="0.25">
      <c r="A2635"/>
      <c r="B2635"/>
      <c r="C2635"/>
      <c r="D2635"/>
    </row>
    <row r="2636" spans="1:4" x14ac:dyDescent="0.25">
      <c r="A2636"/>
      <c r="B2636"/>
      <c r="C2636"/>
      <c r="D2636"/>
    </row>
    <row r="2637" spans="1:4" x14ac:dyDescent="0.25">
      <c r="A2637"/>
      <c r="B2637"/>
      <c r="C2637"/>
      <c r="D2637"/>
    </row>
    <row r="2638" spans="1:4" x14ac:dyDescent="0.25">
      <c r="A2638"/>
      <c r="B2638"/>
      <c r="C2638"/>
      <c r="D2638"/>
    </row>
    <row r="2639" spans="1:4" x14ac:dyDescent="0.25">
      <c r="A2639"/>
      <c r="B2639"/>
      <c r="C2639"/>
      <c r="D2639"/>
    </row>
    <row r="2640" spans="1:4" x14ac:dyDescent="0.25">
      <c r="A2640"/>
      <c r="B2640"/>
      <c r="C2640"/>
      <c r="D2640"/>
    </row>
    <row r="2641" spans="1:4" x14ac:dyDescent="0.25">
      <c r="A2641"/>
      <c r="B2641"/>
      <c r="C2641"/>
      <c r="D2641"/>
    </row>
    <row r="2642" spans="1:4" x14ac:dyDescent="0.25">
      <c r="A2642"/>
      <c r="B2642"/>
      <c r="C2642"/>
      <c r="D2642"/>
    </row>
    <row r="2643" spans="1:4" x14ac:dyDescent="0.25">
      <c r="A2643"/>
      <c r="B2643"/>
      <c r="C2643"/>
      <c r="D2643"/>
    </row>
    <row r="2644" spans="1:4" x14ac:dyDescent="0.25">
      <c r="A2644"/>
      <c r="B2644"/>
      <c r="C2644"/>
      <c r="D2644"/>
    </row>
    <row r="2645" spans="1:4" x14ac:dyDescent="0.25">
      <c r="A2645"/>
      <c r="B2645"/>
      <c r="C2645"/>
      <c r="D2645"/>
    </row>
    <row r="2646" spans="1:4" x14ac:dyDescent="0.25">
      <c r="A2646"/>
      <c r="B2646"/>
      <c r="C2646"/>
      <c r="D2646"/>
    </row>
    <row r="2647" spans="1:4" x14ac:dyDescent="0.25">
      <c r="A2647"/>
      <c r="B2647"/>
      <c r="C2647"/>
      <c r="D2647"/>
    </row>
    <row r="2648" spans="1:4" x14ac:dyDescent="0.25">
      <c r="A2648"/>
      <c r="B2648"/>
      <c r="C2648"/>
      <c r="D2648"/>
    </row>
    <row r="2649" spans="1:4" x14ac:dyDescent="0.25">
      <c r="A2649"/>
      <c r="B2649"/>
      <c r="C2649"/>
      <c r="D2649"/>
    </row>
    <row r="2650" spans="1:4" x14ac:dyDescent="0.25">
      <c r="A2650"/>
      <c r="B2650"/>
      <c r="C2650"/>
      <c r="D2650"/>
    </row>
    <row r="2651" spans="1:4" x14ac:dyDescent="0.25">
      <c r="A2651"/>
      <c r="B2651"/>
      <c r="C2651"/>
      <c r="D2651"/>
    </row>
    <row r="2652" spans="1:4" x14ac:dyDescent="0.25">
      <c r="A2652"/>
      <c r="B2652"/>
      <c r="C2652"/>
      <c r="D2652"/>
    </row>
    <row r="2653" spans="1:4" x14ac:dyDescent="0.25">
      <c r="A2653"/>
      <c r="B2653"/>
      <c r="C2653"/>
      <c r="D2653"/>
    </row>
    <row r="2654" spans="1:4" x14ac:dyDescent="0.25">
      <c r="A2654"/>
      <c r="B2654"/>
      <c r="C2654"/>
      <c r="D2654"/>
    </row>
    <row r="2655" spans="1:4" x14ac:dyDescent="0.25">
      <c r="A2655"/>
      <c r="B2655"/>
      <c r="C2655"/>
      <c r="D2655"/>
    </row>
    <row r="2656" spans="1:4" x14ac:dyDescent="0.25">
      <c r="A2656"/>
      <c r="B2656"/>
      <c r="C2656"/>
      <c r="D2656"/>
    </row>
    <row r="2657" spans="1:4" x14ac:dyDescent="0.25">
      <c r="A2657"/>
      <c r="B2657"/>
      <c r="C2657"/>
      <c r="D2657"/>
    </row>
    <row r="2658" spans="1:4" x14ac:dyDescent="0.25">
      <c r="A2658"/>
      <c r="B2658"/>
      <c r="C2658"/>
      <c r="D2658"/>
    </row>
    <row r="2659" spans="1:4" x14ac:dyDescent="0.25">
      <c r="A2659"/>
      <c r="B2659"/>
      <c r="C2659"/>
      <c r="D2659"/>
    </row>
    <row r="2660" spans="1:4" x14ac:dyDescent="0.25">
      <c r="A2660"/>
      <c r="B2660"/>
      <c r="C2660"/>
      <c r="D2660"/>
    </row>
    <row r="2661" spans="1:4" x14ac:dyDescent="0.25">
      <c r="A2661"/>
      <c r="B2661"/>
      <c r="C2661"/>
      <c r="D2661"/>
    </row>
    <row r="2662" spans="1:4" x14ac:dyDescent="0.25">
      <c r="A2662"/>
      <c r="B2662"/>
      <c r="C2662"/>
      <c r="D2662"/>
    </row>
    <row r="2663" spans="1:4" x14ac:dyDescent="0.25">
      <c r="A2663"/>
      <c r="B2663"/>
      <c r="C2663"/>
      <c r="D2663"/>
    </row>
    <row r="2664" spans="1:4" x14ac:dyDescent="0.25">
      <c r="A2664"/>
      <c r="B2664"/>
      <c r="C2664"/>
      <c r="D2664"/>
    </row>
    <row r="2665" spans="1:4" x14ac:dyDescent="0.25">
      <c r="A2665"/>
      <c r="B2665"/>
      <c r="C2665"/>
      <c r="D2665"/>
    </row>
    <row r="2666" spans="1:4" x14ac:dyDescent="0.25">
      <c r="A2666"/>
      <c r="B2666"/>
      <c r="C2666"/>
      <c r="D2666"/>
    </row>
    <row r="2667" spans="1:4" x14ac:dyDescent="0.25">
      <c r="A2667"/>
      <c r="B2667"/>
      <c r="C2667"/>
      <c r="D2667"/>
    </row>
    <row r="2668" spans="1:4" x14ac:dyDescent="0.25">
      <c r="A2668"/>
      <c r="B2668"/>
      <c r="C2668"/>
      <c r="D2668"/>
    </row>
    <row r="2669" spans="1:4" x14ac:dyDescent="0.25">
      <c r="A2669"/>
      <c r="B2669"/>
      <c r="C2669"/>
      <c r="D2669"/>
    </row>
    <row r="2670" spans="1:4" x14ac:dyDescent="0.25">
      <c r="A2670"/>
      <c r="B2670"/>
      <c r="C2670"/>
      <c r="D2670"/>
    </row>
    <row r="2671" spans="1:4" x14ac:dyDescent="0.25">
      <c r="A2671"/>
      <c r="B2671"/>
      <c r="C2671"/>
      <c r="D2671"/>
    </row>
    <row r="2672" spans="1:4" x14ac:dyDescent="0.25">
      <c r="A2672"/>
      <c r="B2672"/>
      <c r="C2672"/>
      <c r="D2672"/>
    </row>
    <row r="2673" spans="1:4" x14ac:dyDescent="0.25">
      <c r="A2673"/>
      <c r="B2673"/>
      <c r="C2673"/>
      <c r="D2673"/>
    </row>
    <row r="2674" spans="1:4" x14ac:dyDescent="0.25">
      <c r="A2674"/>
      <c r="B2674"/>
      <c r="C2674"/>
      <c r="D2674"/>
    </row>
    <row r="2675" spans="1:4" x14ac:dyDescent="0.25">
      <c r="A2675"/>
      <c r="B2675"/>
      <c r="C2675"/>
      <c r="D2675"/>
    </row>
    <row r="2676" spans="1:4" x14ac:dyDescent="0.25">
      <c r="A2676"/>
      <c r="B2676"/>
      <c r="C2676"/>
      <c r="D2676"/>
    </row>
    <row r="2677" spans="1:4" x14ac:dyDescent="0.25">
      <c r="A2677"/>
      <c r="B2677"/>
      <c r="C2677"/>
      <c r="D2677"/>
    </row>
    <row r="2678" spans="1:4" x14ac:dyDescent="0.25">
      <c r="A2678"/>
      <c r="B2678"/>
      <c r="C2678"/>
      <c r="D2678"/>
    </row>
    <row r="2679" spans="1:4" x14ac:dyDescent="0.25">
      <c r="A2679"/>
      <c r="B2679"/>
      <c r="C2679"/>
      <c r="D2679"/>
    </row>
    <row r="2680" spans="1:4" x14ac:dyDescent="0.25">
      <c r="A2680"/>
      <c r="B2680"/>
      <c r="C2680"/>
      <c r="D2680"/>
    </row>
    <row r="2681" spans="1:4" x14ac:dyDescent="0.25">
      <c r="A2681"/>
      <c r="B2681"/>
      <c r="C2681"/>
      <c r="D2681"/>
    </row>
    <row r="2682" spans="1:4" x14ac:dyDescent="0.25">
      <c r="A2682"/>
      <c r="B2682"/>
      <c r="C2682"/>
      <c r="D2682"/>
    </row>
    <row r="2683" spans="1:4" x14ac:dyDescent="0.25">
      <c r="A2683"/>
      <c r="B2683"/>
      <c r="C2683"/>
      <c r="D2683"/>
    </row>
    <row r="2684" spans="1:4" x14ac:dyDescent="0.25">
      <c r="A2684"/>
      <c r="B2684"/>
      <c r="C2684"/>
      <c r="D2684"/>
    </row>
    <row r="2685" spans="1:4" x14ac:dyDescent="0.25">
      <c r="A2685"/>
      <c r="B2685"/>
      <c r="C2685"/>
      <c r="D2685"/>
    </row>
    <row r="2686" spans="1:4" x14ac:dyDescent="0.25">
      <c r="A2686"/>
      <c r="B2686"/>
      <c r="C2686"/>
      <c r="D2686"/>
    </row>
    <row r="2687" spans="1:4" x14ac:dyDescent="0.25">
      <c r="A2687"/>
      <c r="B2687"/>
      <c r="C2687"/>
      <c r="D2687"/>
    </row>
    <row r="2688" spans="1:4" x14ac:dyDescent="0.25">
      <c r="A2688"/>
      <c r="B2688"/>
      <c r="C2688"/>
      <c r="D2688"/>
    </row>
    <row r="2689" spans="1:4" x14ac:dyDescent="0.25">
      <c r="A2689"/>
      <c r="B2689"/>
      <c r="C2689"/>
      <c r="D2689"/>
    </row>
    <row r="2690" spans="1:4" x14ac:dyDescent="0.25">
      <c r="A2690"/>
      <c r="B2690"/>
      <c r="C2690"/>
      <c r="D2690"/>
    </row>
    <row r="2691" spans="1:4" x14ac:dyDescent="0.25">
      <c r="A2691"/>
      <c r="B2691"/>
      <c r="C2691"/>
      <c r="D2691"/>
    </row>
    <row r="2692" spans="1:4" x14ac:dyDescent="0.25">
      <c r="A2692"/>
      <c r="B2692"/>
      <c r="C2692"/>
      <c r="D2692"/>
    </row>
    <row r="2693" spans="1:4" x14ac:dyDescent="0.25">
      <c r="A2693"/>
      <c r="B2693"/>
      <c r="C2693"/>
      <c r="D2693"/>
    </row>
    <row r="2694" spans="1:4" x14ac:dyDescent="0.25">
      <c r="A2694"/>
      <c r="B2694"/>
      <c r="C2694"/>
      <c r="D2694"/>
    </row>
    <row r="2695" spans="1:4" x14ac:dyDescent="0.25">
      <c r="A2695"/>
      <c r="B2695"/>
      <c r="C2695"/>
      <c r="D2695"/>
    </row>
    <row r="2696" spans="1:4" x14ac:dyDescent="0.25">
      <c r="A2696"/>
      <c r="B2696"/>
      <c r="C2696"/>
      <c r="D2696"/>
    </row>
    <row r="2697" spans="1:4" x14ac:dyDescent="0.25">
      <c r="A2697"/>
      <c r="B2697"/>
      <c r="C2697"/>
      <c r="D2697"/>
    </row>
    <row r="2698" spans="1:4" x14ac:dyDescent="0.25">
      <c r="A2698"/>
      <c r="B2698"/>
      <c r="C2698"/>
      <c r="D2698"/>
    </row>
    <row r="2699" spans="1:4" x14ac:dyDescent="0.25">
      <c r="A2699"/>
      <c r="B2699"/>
      <c r="C2699"/>
      <c r="D2699"/>
    </row>
    <row r="2700" spans="1:4" x14ac:dyDescent="0.25">
      <c r="A2700"/>
      <c r="B2700"/>
      <c r="C2700"/>
      <c r="D2700"/>
    </row>
    <row r="2701" spans="1:4" x14ac:dyDescent="0.25">
      <c r="A2701"/>
      <c r="B2701"/>
      <c r="C2701"/>
      <c r="D2701"/>
    </row>
    <row r="2702" spans="1:4" x14ac:dyDescent="0.25">
      <c r="A2702"/>
      <c r="B2702"/>
      <c r="C2702"/>
      <c r="D2702"/>
    </row>
    <row r="2703" spans="1:4" x14ac:dyDescent="0.25">
      <c r="A2703"/>
      <c r="B2703"/>
      <c r="C2703"/>
      <c r="D2703"/>
    </row>
    <row r="2704" spans="1:4" x14ac:dyDescent="0.25">
      <c r="A2704"/>
      <c r="B2704"/>
      <c r="C2704"/>
      <c r="D2704"/>
    </row>
    <row r="2705" spans="1:4" x14ac:dyDescent="0.25">
      <c r="A2705"/>
      <c r="B2705"/>
      <c r="C2705"/>
      <c r="D2705"/>
    </row>
    <row r="2706" spans="1:4" x14ac:dyDescent="0.25">
      <c r="A2706"/>
      <c r="B2706"/>
      <c r="C2706"/>
      <c r="D2706"/>
    </row>
    <row r="2707" spans="1:4" x14ac:dyDescent="0.25">
      <c r="A2707"/>
      <c r="B2707"/>
      <c r="C2707"/>
      <c r="D2707"/>
    </row>
    <row r="2708" spans="1:4" x14ac:dyDescent="0.25">
      <c r="A2708"/>
      <c r="B2708"/>
      <c r="C2708"/>
      <c r="D2708"/>
    </row>
    <row r="2709" spans="1:4" x14ac:dyDescent="0.25">
      <c r="A2709"/>
      <c r="B2709"/>
      <c r="C2709"/>
      <c r="D2709"/>
    </row>
    <row r="2710" spans="1:4" x14ac:dyDescent="0.25">
      <c r="A2710"/>
      <c r="B2710"/>
      <c r="C2710"/>
      <c r="D2710"/>
    </row>
    <row r="2711" spans="1:4" x14ac:dyDescent="0.25">
      <c r="A2711"/>
      <c r="B2711"/>
      <c r="C2711"/>
      <c r="D2711"/>
    </row>
    <row r="2712" spans="1:4" x14ac:dyDescent="0.25">
      <c r="A2712"/>
      <c r="B2712"/>
      <c r="C2712"/>
      <c r="D2712"/>
    </row>
    <row r="2713" spans="1:4" x14ac:dyDescent="0.25">
      <c r="A2713"/>
      <c r="B2713"/>
      <c r="C2713"/>
      <c r="D2713"/>
    </row>
    <row r="2714" spans="1:4" x14ac:dyDescent="0.25">
      <c r="A2714"/>
      <c r="B2714"/>
      <c r="C2714"/>
      <c r="D2714"/>
    </row>
    <row r="2715" spans="1:4" x14ac:dyDescent="0.25">
      <c r="A2715"/>
      <c r="B2715"/>
      <c r="C2715"/>
      <c r="D2715"/>
    </row>
    <row r="2716" spans="1:4" x14ac:dyDescent="0.25">
      <c r="A2716"/>
      <c r="B2716"/>
      <c r="C2716"/>
      <c r="D2716"/>
    </row>
    <row r="2717" spans="1:4" x14ac:dyDescent="0.25">
      <c r="A2717"/>
      <c r="B2717"/>
      <c r="C2717"/>
      <c r="D2717"/>
    </row>
    <row r="2718" spans="1:4" x14ac:dyDescent="0.25">
      <c r="A2718"/>
      <c r="B2718"/>
      <c r="C2718"/>
      <c r="D2718"/>
    </row>
    <row r="2719" spans="1:4" x14ac:dyDescent="0.25">
      <c r="A2719"/>
      <c r="B2719"/>
      <c r="C2719"/>
      <c r="D2719"/>
    </row>
    <row r="2720" spans="1:4" x14ac:dyDescent="0.25">
      <c r="A2720"/>
      <c r="B2720"/>
      <c r="C2720"/>
      <c r="D2720"/>
    </row>
    <row r="2721" spans="1:4" x14ac:dyDescent="0.25">
      <c r="A2721"/>
      <c r="B2721"/>
      <c r="C2721"/>
      <c r="D2721"/>
    </row>
    <row r="2722" spans="1:4" x14ac:dyDescent="0.25">
      <c r="A2722"/>
      <c r="B2722"/>
      <c r="C2722"/>
      <c r="D2722"/>
    </row>
    <row r="2723" spans="1:4" x14ac:dyDescent="0.25">
      <c r="A2723"/>
      <c r="B2723"/>
      <c r="C2723"/>
      <c r="D2723"/>
    </row>
    <row r="2724" spans="1:4" x14ac:dyDescent="0.25">
      <c r="A2724"/>
      <c r="B2724"/>
      <c r="C2724"/>
      <c r="D2724"/>
    </row>
    <row r="2725" spans="1:4" x14ac:dyDescent="0.25">
      <c r="A2725"/>
      <c r="B2725"/>
      <c r="C2725"/>
      <c r="D2725"/>
    </row>
    <row r="2726" spans="1:4" x14ac:dyDescent="0.25">
      <c r="A2726"/>
      <c r="B2726"/>
      <c r="C2726"/>
      <c r="D2726"/>
    </row>
    <row r="2727" spans="1:4" x14ac:dyDescent="0.25">
      <c r="A2727"/>
      <c r="B2727"/>
      <c r="C2727"/>
      <c r="D2727"/>
    </row>
    <row r="2728" spans="1:4" x14ac:dyDescent="0.25">
      <c r="A2728"/>
      <c r="B2728"/>
      <c r="C2728"/>
      <c r="D2728"/>
    </row>
    <row r="2729" spans="1:4" x14ac:dyDescent="0.25">
      <c r="A2729"/>
      <c r="B2729"/>
      <c r="C2729"/>
      <c r="D2729"/>
    </row>
    <row r="2730" spans="1:4" x14ac:dyDescent="0.25">
      <c r="A2730"/>
      <c r="B2730"/>
      <c r="C2730"/>
      <c r="D2730"/>
    </row>
    <row r="2731" spans="1:4" x14ac:dyDescent="0.25">
      <c r="A2731"/>
      <c r="B2731"/>
      <c r="C2731"/>
      <c r="D2731"/>
    </row>
    <row r="2732" spans="1:4" x14ac:dyDescent="0.25">
      <c r="A2732"/>
      <c r="B2732"/>
      <c r="C2732"/>
      <c r="D2732"/>
    </row>
    <row r="2733" spans="1:4" x14ac:dyDescent="0.25">
      <c r="A2733"/>
      <c r="B2733"/>
      <c r="C2733"/>
      <c r="D2733"/>
    </row>
    <row r="2734" spans="1:4" x14ac:dyDescent="0.25">
      <c r="A2734"/>
      <c r="B2734"/>
      <c r="C2734"/>
      <c r="D2734"/>
    </row>
    <row r="2735" spans="1:4" x14ac:dyDescent="0.25">
      <c r="A2735"/>
      <c r="B2735"/>
      <c r="C2735"/>
      <c r="D2735"/>
    </row>
    <row r="2736" spans="1:4" x14ac:dyDescent="0.25">
      <c r="A2736"/>
      <c r="B2736"/>
      <c r="C2736"/>
      <c r="D2736"/>
    </row>
    <row r="2737" spans="1:4" x14ac:dyDescent="0.25">
      <c r="A2737"/>
      <c r="B2737"/>
      <c r="C2737"/>
      <c r="D2737"/>
    </row>
    <row r="2738" spans="1:4" x14ac:dyDescent="0.25">
      <c r="A2738"/>
      <c r="B2738"/>
      <c r="C2738"/>
      <c r="D2738"/>
    </row>
    <row r="2739" spans="1:4" x14ac:dyDescent="0.25">
      <c r="A2739"/>
      <c r="B2739"/>
      <c r="C2739"/>
      <c r="D2739"/>
    </row>
    <row r="2740" spans="1:4" x14ac:dyDescent="0.25">
      <c r="A2740"/>
      <c r="B2740"/>
      <c r="C2740"/>
      <c r="D2740"/>
    </row>
    <row r="2741" spans="1:4" x14ac:dyDescent="0.25">
      <c r="A2741"/>
      <c r="B2741"/>
      <c r="C2741"/>
      <c r="D2741"/>
    </row>
    <row r="2742" spans="1:4" x14ac:dyDescent="0.25">
      <c r="A2742"/>
      <c r="B2742"/>
      <c r="C2742"/>
      <c r="D2742"/>
    </row>
    <row r="2743" spans="1:4" x14ac:dyDescent="0.25">
      <c r="A2743"/>
      <c r="B2743"/>
      <c r="C2743"/>
      <c r="D2743"/>
    </row>
    <row r="2744" spans="1:4" x14ac:dyDescent="0.25">
      <c r="A2744"/>
      <c r="B2744"/>
      <c r="C2744"/>
      <c r="D2744"/>
    </row>
    <row r="2745" spans="1:4" x14ac:dyDescent="0.25">
      <c r="A2745"/>
      <c r="B2745"/>
      <c r="C2745"/>
      <c r="D2745"/>
    </row>
    <row r="2746" spans="1:4" x14ac:dyDescent="0.25">
      <c r="A2746"/>
      <c r="B2746"/>
      <c r="C2746"/>
      <c r="D2746"/>
    </row>
    <row r="2747" spans="1:4" x14ac:dyDescent="0.25">
      <c r="A2747"/>
      <c r="B2747"/>
      <c r="C2747"/>
      <c r="D2747"/>
    </row>
    <row r="2748" spans="1:4" x14ac:dyDescent="0.25">
      <c r="A2748"/>
      <c r="B2748"/>
      <c r="C2748"/>
      <c r="D2748"/>
    </row>
    <row r="2749" spans="1:4" x14ac:dyDescent="0.25">
      <c r="A2749"/>
      <c r="B2749"/>
      <c r="C2749"/>
      <c r="D2749"/>
    </row>
    <row r="2750" spans="1:4" x14ac:dyDescent="0.25">
      <c r="A2750"/>
      <c r="B2750"/>
      <c r="C2750"/>
      <c r="D2750"/>
    </row>
    <row r="2751" spans="1:4" x14ac:dyDescent="0.25">
      <c r="A2751"/>
      <c r="B2751"/>
      <c r="C2751"/>
      <c r="D2751"/>
    </row>
    <row r="2752" spans="1:4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  <row r="9995" spans="1:4" x14ac:dyDescent="0.25">
      <c r="A9995"/>
      <c r="B9995"/>
      <c r="C9995"/>
      <c r="D9995"/>
    </row>
    <row r="9996" spans="1:4" x14ac:dyDescent="0.25">
      <c r="A9996"/>
      <c r="B9996"/>
      <c r="C9996"/>
      <c r="D9996"/>
    </row>
    <row r="9997" spans="1:4" x14ac:dyDescent="0.25">
      <c r="A9997"/>
      <c r="B9997"/>
      <c r="C9997"/>
      <c r="D9997"/>
    </row>
    <row r="9998" spans="1:4" x14ac:dyDescent="0.25">
      <c r="A9998"/>
      <c r="B9998"/>
      <c r="C9998"/>
      <c r="D9998"/>
    </row>
    <row r="9999" spans="1:4" x14ac:dyDescent="0.25">
      <c r="A9999"/>
      <c r="B9999"/>
      <c r="C9999"/>
      <c r="D9999"/>
    </row>
    <row r="10000" spans="1:4" x14ac:dyDescent="0.25">
      <c r="A10000"/>
      <c r="B10000"/>
      <c r="C10000"/>
      <c r="D10000"/>
    </row>
    <row r="10001" spans="1:4" x14ac:dyDescent="0.25">
      <c r="A10001"/>
      <c r="B10001"/>
      <c r="C10001"/>
      <c r="D10001"/>
    </row>
    <row r="10002" spans="1:4" x14ac:dyDescent="0.25">
      <c r="A10002"/>
      <c r="B10002"/>
      <c r="C10002"/>
      <c r="D10002"/>
    </row>
    <row r="10003" spans="1:4" x14ac:dyDescent="0.25">
      <c r="A10003"/>
      <c r="B10003"/>
      <c r="C10003"/>
      <c r="D10003"/>
    </row>
    <row r="10004" spans="1:4" x14ac:dyDescent="0.25">
      <c r="A10004"/>
      <c r="B10004"/>
      <c r="C10004"/>
      <c r="D10004"/>
    </row>
    <row r="10005" spans="1:4" x14ac:dyDescent="0.25">
      <c r="A10005"/>
      <c r="B10005"/>
      <c r="C10005"/>
      <c r="D10005"/>
    </row>
    <row r="10006" spans="1:4" x14ac:dyDescent="0.25">
      <c r="A10006"/>
      <c r="B10006"/>
      <c r="C10006"/>
      <c r="D10006"/>
    </row>
    <row r="10007" spans="1:4" x14ac:dyDescent="0.25">
      <c r="A10007"/>
      <c r="B10007"/>
      <c r="C10007"/>
      <c r="D10007"/>
    </row>
    <row r="10008" spans="1:4" x14ac:dyDescent="0.25">
      <c r="A10008"/>
      <c r="B10008"/>
      <c r="C10008"/>
      <c r="D10008"/>
    </row>
    <row r="10009" spans="1:4" x14ac:dyDescent="0.25">
      <c r="A10009"/>
      <c r="B10009"/>
      <c r="C10009"/>
      <c r="D10009"/>
    </row>
    <row r="10010" spans="1:4" x14ac:dyDescent="0.25">
      <c r="A10010"/>
      <c r="B10010"/>
      <c r="C10010"/>
      <c r="D10010"/>
    </row>
    <row r="10011" spans="1:4" x14ac:dyDescent="0.25">
      <c r="A10011"/>
      <c r="B10011"/>
      <c r="C10011"/>
      <c r="D10011"/>
    </row>
    <row r="10012" spans="1:4" x14ac:dyDescent="0.25">
      <c r="A10012"/>
      <c r="B10012"/>
      <c r="C10012"/>
      <c r="D10012"/>
    </row>
    <row r="10013" spans="1:4" x14ac:dyDescent="0.25">
      <c r="A10013"/>
      <c r="B10013"/>
      <c r="C10013"/>
      <c r="D10013"/>
    </row>
    <row r="10014" spans="1:4" x14ac:dyDescent="0.25">
      <c r="A10014"/>
      <c r="B10014"/>
      <c r="C10014"/>
      <c r="D10014"/>
    </row>
    <row r="10015" spans="1:4" x14ac:dyDescent="0.25">
      <c r="A10015"/>
      <c r="B10015"/>
      <c r="C10015"/>
      <c r="D10015"/>
    </row>
    <row r="10016" spans="1:4" x14ac:dyDescent="0.25">
      <c r="A10016"/>
      <c r="B10016"/>
      <c r="C10016"/>
      <c r="D10016"/>
    </row>
    <row r="10017" spans="1:4" x14ac:dyDescent="0.25">
      <c r="A10017"/>
      <c r="B10017"/>
      <c r="C10017"/>
      <c r="D10017"/>
    </row>
    <row r="10018" spans="1:4" x14ac:dyDescent="0.25">
      <c r="A10018"/>
      <c r="B10018"/>
      <c r="C10018"/>
      <c r="D10018"/>
    </row>
    <row r="10019" spans="1:4" x14ac:dyDescent="0.25">
      <c r="A10019"/>
      <c r="B10019"/>
      <c r="C10019"/>
      <c r="D10019"/>
    </row>
    <row r="10020" spans="1:4" x14ac:dyDescent="0.25">
      <c r="A10020"/>
      <c r="B10020"/>
      <c r="C10020"/>
      <c r="D10020"/>
    </row>
    <row r="10021" spans="1:4" x14ac:dyDescent="0.25">
      <c r="A10021"/>
      <c r="B10021"/>
      <c r="C10021"/>
      <c r="D10021"/>
    </row>
    <row r="10022" spans="1:4" x14ac:dyDescent="0.25">
      <c r="A10022"/>
      <c r="B10022"/>
      <c r="C10022"/>
      <c r="D10022"/>
    </row>
    <row r="10023" spans="1:4" x14ac:dyDescent="0.25">
      <c r="A10023"/>
      <c r="B10023"/>
      <c r="C10023"/>
      <c r="D10023"/>
    </row>
    <row r="10024" spans="1:4" x14ac:dyDescent="0.25">
      <c r="A10024"/>
      <c r="B10024"/>
      <c r="C10024"/>
      <c r="D10024"/>
    </row>
    <row r="10025" spans="1:4" x14ac:dyDescent="0.25">
      <c r="A10025"/>
      <c r="B10025"/>
      <c r="C10025"/>
      <c r="D10025"/>
    </row>
    <row r="10026" spans="1:4" x14ac:dyDescent="0.25">
      <c r="A10026"/>
      <c r="B10026"/>
      <c r="C10026"/>
      <c r="D10026"/>
    </row>
    <row r="10027" spans="1:4" x14ac:dyDescent="0.25">
      <c r="A10027"/>
      <c r="B10027"/>
      <c r="C10027"/>
      <c r="D10027"/>
    </row>
    <row r="10028" spans="1:4" x14ac:dyDescent="0.25">
      <c r="A10028"/>
      <c r="B10028"/>
      <c r="C10028"/>
      <c r="D10028"/>
    </row>
    <row r="10029" spans="1:4" x14ac:dyDescent="0.25">
      <c r="A10029"/>
      <c r="B10029"/>
      <c r="C10029"/>
      <c r="D10029"/>
    </row>
    <row r="10030" spans="1:4" x14ac:dyDescent="0.25">
      <c r="A10030"/>
      <c r="B10030"/>
      <c r="C10030"/>
      <c r="D10030"/>
    </row>
    <row r="10031" spans="1:4" x14ac:dyDescent="0.25">
      <c r="A10031"/>
      <c r="B10031"/>
      <c r="C10031"/>
      <c r="D10031"/>
    </row>
    <row r="10032" spans="1:4" x14ac:dyDescent="0.25">
      <c r="A10032"/>
      <c r="B10032"/>
      <c r="C10032"/>
      <c r="D10032"/>
    </row>
    <row r="10033" spans="1:4" x14ac:dyDescent="0.25">
      <c r="A10033"/>
      <c r="B10033"/>
      <c r="C10033"/>
      <c r="D10033"/>
    </row>
    <row r="10034" spans="1:4" x14ac:dyDescent="0.25">
      <c r="A10034"/>
      <c r="B10034"/>
      <c r="C10034"/>
      <c r="D10034"/>
    </row>
    <row r="10035" spans="1:4" x14ac:dyDescent="0.25">
      <c r="A10035"/>
      <c r="B10035"/>
      <c r="C10035"/>
      <c r="D10035"/>
    </row>
    <row r="10036" spans="1:4" x14ac:dyDescent="0.25">
      <c r="A10036"/>
      <c r="B10036"/>
      <c r="C10036"/>
      <c r="D10036"/>
    </row>
    <row r="10037" spans="1:4" x14ac:dyDescent="0.25">
      <c r="A10037"/>
      <c r="B10037"/>
      <c r="C10037"/>
      <c r="D10037"/>
    </row>
    <row r="10038" spans="1:4" x14ac:dyDescent="0.25">
      <c r="A10038"/>
      <c r="B10038"/>
      <c r="C10038"/>
      <c r="D10038"/>
    </row>
    <row r="10039" spans="1:4" x14ac:dyDescent="0.25">
      <c r="A10039"/>
      <c r="B10039"/>
      <c r="C10039"/>
      <c r="D10039"/>
    </row>
    <row r="10040" spans="1:4" x14ac:dyDescent="0.25">
      <c r="A10040"/>
      <c r="B10040"/>
      <c r="C10040"/>
      <c r="D10040"/>
    </row>
    <row r="10041" spans="1:4" x14ac:dyDescent="0.25">
      <c r="A10041"/>
      <c r="B10041"/>
      <c r="C10041"/>
      <c r="D10041"/>
    </row>
    <row r="10042" spans="1:4" x14ac:dyDescent="0.25">
      <c r="A10042"/>
      <c r="B10042"/>
      <c r="C10042"/>
      <c r="D10042"/>
    </row>
    <row r="10043" spans="1:4" x14ac:dyDescent="0.25">
      <c r="A10043"/>
      <c r="B10043"/>
      <c r="C10043"/>
      <c r="D10043"/>
    </row>
    <row r="10044" spans="1:4" x14ac:dyDescent="0.25">
      <c r="A10044"/>
      <c r="B10044"/>
      <c r="C10044"/>
      <c r="D10044"/>
    </row>
    <row r="10045" spans="1:4" x14ac:dyDescent="0.25">
      <c r="A10045"/>
      <c r="B10045"/>
      <c r="C10045"/>
      <c r="D10045"/>
    </row>
    <row r="10046" spans="1:4" x14ac:dyDescent="0.25">
      <c r="A10046"/>
      <c r="B10046"/>
      <c r="C10046"/>
      <c r="D10046"/>
    </row>
    <row r="10047" spans="1:4" x14ac:dyDescent="0.25">
      <c r="A10047"/>
      <c r="B10047"/>
      <c r="C10047"/>
      <c r="D10047"/>
    </row>
    <row r="10048" spans="1:4" x14ac:dyDescent="0.25">
      <c r="A10048"/>
      <c r="B10048"/>
      <c r="C10048"/>
      <c r="D10048"/>
    </row>
    <row r="10049" spans="1:4" x14ac:dyDescent="0.25">
      <c r="A10049"/>
      <c r="B10049"/>
      <c r="C10049"/>
      <c r="D10049"/>
    </row>
    <row r="10050" spans="1:4" x14ac:dyDescent="0.25">
      <c r="A10050"/>
      <c r="B10050"/>
      <c r="C10050"/>
      <c r="D10050"/>
    </row>
    <row r="10051" spans="1:4" x14ac:dyDescent="0.25">
      <c r="A10051"/>
      <c r="B10051"/>
      <c r="C10051"/>
      <c r="D10051"/>
    </row>
    <row r="10052" spans="1:4" x14ac:dyDescent="0.25">
      <c r="A10052"/>
      <c r="B10052"/>
      <c r="C10052"/>
      <c r="D10052"/>
    </row>
    <row r="10053" spans="1:4" x14ac:dyDescent="0.25">
      <c r="A10053"/>
      <c r="B10053"/>
      <c r="C10053"/>
      <c r="D10053"/>
    </row>
    <row r="10054" spans="1:4" x14ac:dyDescent="0.25">
      <c r="A10054"/>
      <c r="B10054"/>
      <c r="C10054"/>
      <c r="D10054"/>
    </row>
    <row r="10055" spans="1:4" x14ac:dyDescent="0.25">
      <c r="A10055"/>
      <c r="B10055"/>
      <c r="C10055"/>
      <c r="D10055"/>
    </row>
    <row r="10056" spans="1:4" x14ac:dyDescent="0.25">
      <c r="A10056"/>
      <c r="B10056"/>
      <c r="C10056"/>
      <c r="D10056"/>
    </row>
    <row r="10057" spans="1:4" x14ac:dyDescent="0.25">
      <c r="A10057"/>
      <c r="B10057"/>
      <c r="C10057"/>
      <c r="D10057"/>
    </row>
    <row r="10058" spans="1:4" x14ac:dyDescent="0.25">
      <c r="A10058"/>
      <c r="B10058"/>
      <c r="C10058"/>
      <c r="D10058"/>
    </row>
    <row r="10059" spans="1:4" x14ac:dyDescent="0.25">
      <c r="A10059"/>
      <c r="B10059"/>
      <c r="C10059"/>
      <c r="D10059"/>
    </row>
    <row r="10060" spans="1:4" x14ac:dyDescent="0.25">
      <c r="A10060"/>
      <c r="B10060"/>
      <c r="C10060"/>
      <c r="D10060"/>
    </row>
    <row r="10061" spans="1:4" x14ac:dyDescent="0.25">
      <c r="A10061"/>
      <c r="B10061"/>
      <c r="C10061"/>
      <c r="D10061"/>
    </row>
    <row r="10062" spans="1:4" x14ac:dyDescent="0.25">
      <c r="A10062"/>
      <c r="B10062"/>
      <c r="C10062"/>
      <c r="D10062"/>
    </row>
    <row r="10063" spans="1:4" x14ac:dyDescent="0.25">
      <c r="A10063"/>
      <c r="B10063"/>
      <c r="C10063"/>
      <c r="D10063"/>
    </row>
    <row r="10064" spans="1:4" x14ac:dyDescent="0.25">
      <c r="A10064"/>
      <c r="B10064"/>
      <c r="C10064"/>
      <c r="D10064"/>
    </row>
    <row r="10065" spans="1:4" x14ac:dyDescent="0.25">
      <c r="A10065"/>
      <c r="B10065"/>
      <c r="C10065"/>
      <c r="D10065"/>
    </row>
    <row r="10066" spans="1:4" x14ac:dyDescent="0.25">
      <c r="A10066"/>
      <c r="B10066"/>
      <c r="C10066"/>
      <c r="D10066"/>
    </row>
    <row r="10067" spans="1:4" x14ac:dyDescent="0.25">
      <c r="A10067"/>
      <c r="B10067"/>
      <c r="C10067"/>
      <c r="D10067"/>
    </row>
    <row r="10068" spans="1:4" x14ac:dyDescent="0.25">
      <c r="A10068"/>
      <c r="B10068"/>
      <c r="C10068"/>
      <c r="D10068"/>
    </row>
    <row r="10069" spans="1:4" x14ac:dyDescent="0.25">
      <c r="A10069"/>
      <c r="B10069"/>
      <c r="C10069"/>
      <c r="D10069"/>
    </row>
    <row r="10070" spans="1:4" x14ac:dyDescent="0.25">
      <c r="A10070"/>
      <c r="B10070"/>
      <c r="C10070"/>
      <c r="D10070"/>
    </row>
    <row r="10071" spans="1:4" x14ac:dyDescent="0.25">
      <c r="A10071"/>
      <c r="B10071"/>
      <c r="C10071"/>
      <c r="D10071"/>
    </row>
    <row r="10072" spans="1:4" x14ac:dyDescent="0.25">
      <c r="A10072"/>
      <c r="B10072"/>
      <c r="C10072"/>
      <c r="D10072"/>
    </row>
    <row r="10073" spans="1:4" x14ac:dyDescent="0.25">
      <c r="A10073"/>
      <c r="B10073"/>
      <c r="C10073"/>
      <c r="D10073"/>
    </row>
    <row r="10074" spans="1:4" x14ac:dyDescent="0.25">
      <c r="A10074"/>
      <c r="B10074"/>
      <c r="C10074"/>
      <c r="D10074"/>
    </row>
    <row r="10075" spans="1:4" x14ac:dyDescent="0.25">
      <c r="A10075"/>
      <c r="B10075"/>
      <c r="C10075"/>
      <c r="D10075"/>
    </row>
    <row r="10076" spans="1:4" x14ac:dyDescent="0.25">
      <c r="A10076"/>
      <c r="B10076"/>
      <c r="C10076"/>
      <c r="D10076"/>
    </row>
    <row r="10077" spans="1:4" x14ac:dyDescent="0.25">
      <c r="A10077"/>
      <c r="B10077"/>
      <c r="C10077"/>
      <c r="D10077"/>
    </row>
    <row r="10078" spans="1:4" x14ac:dyDescent="0.25">
      <c r="A10078"/>
      <c r="B10078"/>
      <c r="C10078"/>
      <c r="D10078"/>
    </row>
    <row r="10079" spans="1:4" x14ac:dyDescent="0.25">
      <c r="A10079"/>
      <c r="B10079"/>
      <c r="C10079"/>
      <c r="D10079"/>
    </row>
    <row r="10080" spans="1:4" x14ac:dyDescent="0.25">
      <c r="A10080"/>
      <c r="B10080"/>
      <c r="C10080"/>
      <c r="D10080"/>
    </row>
    <row r="10081" spans="1:4" x14ac:dyDescent="0.25">
      <c r="A10081"/>
      <c r="B10081"/>
      <c r="C10081"/>
      <c r="D10081"/>
    </row>
    <row r="10082" spans="1:4" x14ac:dyDescent="0.25">
      <c r="A10082"/>
      <c r="B10082"/>
      <c r="C10082"/>
      <c r="D10082"/>
    </row>
    <row r="10083" spans="1:4" x14ac:dyDescent="0.25">
      <c r="A10083"/>
      <c r="B10083"/>
      <c r="C10083"/>
      <c r="D10083"/>
    </row>
    <row r="10084" spans="1:4" x14ac:dyDescent="0.25">
      <c r="A10084"/>
      <c r="B10084"/>
      <c r="C10084"/>
      <c r="D10084"/>
    </row>
    <row r="10085" spans="1:4" x14ac:dyDescent="0.25">
      <c r="A10085"/>
      <c r="B10085"/>
      <c r="C10085"/>
      <c r="D10085"/>
    </row>
    <row r="10086" spans="1:4" x14ac:dyDescent="0.25">
      <c r="A10086"/>
      <c r="B10086"/>
      <c r="C10086"/>
      <c r="D10086"/>
    </row>
    <row r="10087" spans="1:4" x14ac:dyDescent="0.25">
      <c r="A10087"/>
      <c r="B10087"/>
      <c r="C10087"/>
      <c r="D10087"/>
    </row>
    <row r="10088" spans="1:4" x14ac:dyDescent="0.25">
      <c r="A10088"/>
      <c r="B10088"/>
      <c r="C10088"/>
      <c r="D10088"/>
    </row>
    <row r="10089" spans="1:4" x14ac:dyDescent="0.25">
      <c r="A10089"/>
      <c r="B10089"/>
      <c r="C10089"/>
      <c r="D10089"/>
    </row>
    <row r="10090" spans="1:4" x14ac:dyDescent="0.25">
      <c r="A10090"/>
      <c r="B10090"/>
      <c r="C10090"/>
      <c r="D10090"/>
    </row>
    <row r="10091" spans="1:4" x14ac:dyDescent="0.25">
      <c r="A10091"/>
      <c r="B10091"/>
      <c r="C10091"/>
      <c r="D10091"/>
    </row>
    <row r="10092" spans="1:4" x14ac:dyDescent="0.25">
      <c r="A10092"/>
      <c r="B10092"/>
      <c r="C10092"/>
      <c r="D10092"/>
    </row>
    <row r="10093" spans="1:4" x14ac:dyDescent="0.25">
      <c r="A10093"/>
      <c r="B10093"/>
      <c r="C10093"/>
      <c r="D10093"/>
    </row>
    <row r="10094" spans="1:4" x14ac:dyDescent="0.25">
      <c r="A10094"/>
      <c r="B10094"/>
      <c r="C10094"/>
      <c r="D10094"/>
    </row>
    <row r="10095" spans="1:4" x14ac:dyDescent="0.25">
      <c r="A10095"/>
      <c r="B10095"/>
      <c r="C10095"/>
      <c r="D10095"/>
    </row>
    <row r="10096" spans="1:4" x14ac:dyDescent="0.25">
      <c r="A10096"/>
      <c r="B10096"/>
      <c r="C10096"/>
      <c r="D10096"/>
    </row>
    <row r="10097" spans="1:4" x14ac:dyDescent="0.25">
      <c r="A10097"/>
      <c r="B10097"/>
      <c r="C10097"/>
      <c r="D10097"/>
    </row>
    <row r="10098" spans="1:4" x14ac:dyDescent="0.25">
      <c r="A10098"/>
      <c r="B10098"/>
      <c r="C10098"/>
      <c r="D10098"/>
    </row>
    <row r="10099" spans="1:4" x14ac:dyDescent="0.25">
      <c r="A10099"/>
      <c r="B10099"/>
      <c r="C10099"/>
      <c r="D10099"/>
    </row>
    <row r="10100" spans="1:4" x14ac:dyDescent="0.25">
      <c r="A10100"/>
      <c r="B10100"/>
      <c r="C10100"/>
      <c r="D10100"/>
    </row>
    <row r="10101" spans="1:4" x14ac:dyDescent="0.25">
      <c r="A10101"/>
      <c r="B10101"/>
      <c r="C10101"/>
      <c r="D10101"/>
    </row>
    <row r="10102" spans="1:4" x14ac:dyDescent="0.25">
      <c r="A10102"/>
      <c r="B10102"/>
      <c r="C10102"/>
      <c r="D10102"/>
    </row>
    <row r="10103" spans="1:4" x14ac:dyDescent="0.25">
      <c r="A10103"/>
      <c r="B10103"/>
      <c r="C10103"/>
      <c r="D10103"/>
    </row>
    <row r="10104" spans="1:4" x14ac:dyDescent="0.25">
      <c r="A10104"/>
      <c r="B10104"/>
      <c r="C10104"/>
      <c r="D10104"/>
    </row>
    <row r="10105" spans="1:4" x14ac:dyDescent="0.25">
      <c r="A10105"/>
      <c r="B10105"/>
      <c r="C10105"/>
      <c r="D10105"/>
    </row>
    <row r="10106" spans="1:4" x14ac:dyDescent="0.25">
      <c r="A10106"/>
      <c r="B10106"/>
      <c r="C10106"/>
      <c r="D10106"/>
    </row>
    <row r="10107" spans="1:4" x14ac:dyDescent="0.25">
      <c r="A10107"/>
      <c r="B10107"/>
      <c r="C10107"/>
      <c r="D10107"/>
    </row>
    <row r="10108" spans="1:4" x14ac:dyDescent="0.25">
      <c r="A10108"/>
      <c r="B10108"/>
      <c r="C10108"/>
      <c r="D10108"/>
    </row>
    <row r="10109" spans="1:4" x14ac:dyDescent="0.25">
      <c r="A10109"/>
      <c r="B10109"/>
      <c r="C10109"/>
      <c r="D10109"/>
    </row>
    <row r="10110" spans="1:4" x14ac:dyDescent="0.25">
      <c r="A10110"/>
      <c r="B10110"/>
      <c r="C10110"/>
      <c r="D10110"/>
    </row>
    <row r="10111" spans="1:4" x14ac:dyDescent="0.25">
      <c r="A10111"/>
      <c r="B10111"/>
      <c r="C10111"/>
      <c r="D10111"/>
    </row>
    <row r="10112" spans="1:4" x14ac:dyDescent="0.25">
      <c r="A10112"/>
      <c r="B10112"/>
      <c r="C10112"/>
      <c r="D10112"/>
    </row>
    <row r="10113" spans="1:4" x14ac:dyDescent="0.25">
      <c r="A10113"/>
      <c r="B10113"/>
      <c r="C10113"/>
      <c r="D10113"/>
    </row>
    <row r="10114" spans="1:4" x14ac:dyDescent="0.25">
      <c r="A10114"/>
      <c r="B10114"/>
      <c r="C10114"/>
      <c r="D10114"/>
    </row>
    <row r="10115" spans="1:4" x14ac:dyDescent="0.25">
      <c r="A10115"/>
      <c r="B10115"/>
      <c r="C10115"/>
      <c r="D10115"/>
    </row>
    <row r="10116" spans="1:4" x14ac:dyDescent="0.25">
      <c r="A10116"/>
      <c r="B10116"/>
      <c r="C10116"/>
      <c r="D10116"/>
    </row>
    <row r="10117" spans="1:4" x14ac:dyDescent="0.25">
      <c r="A10117"/>
      <c r="B10117"/>
      <c r="C10117"/>
      <c r="D10117"/>
    </row>
    <row r="10118" spans="1:4" x14ac:dyDescent="0.25">
      <c r="A10118"/>
      <c r="B10118"/>
      <c r="C10118"/>
      <c r="D10118"/>
    </row>
    <row r="10119" spans="1:4" x14ac:dyDescent="0.25">
      <c r="A10119"/>
      <c r="B10119"/>
      <c r="C10119"/>
      <c r="D10119"/>
    </row>
    <row r="10120" spans="1:4" x14ac:dyDescent="0.25">
      <c r="A10120"/>
      <c r="B10120"/>
      <c r="C10120"/>
      <c r="D10120"/>
    </row>
    <row r="10121" spans="1:4" x14ac:dyDescent="0.25">
      <c r="A10121"/>
      <c r="B10121"/>
      <c r="C10121"/>
      <c r="D10121"/>
    </row>
    <row r="10122" spans="1:4" x14ac:dyDescent="0.25">
      <c r="A10122"/>
      <c r="B10122"/>
      <c r="C10122"/>
      <c r="D10122"/>
    </row>
    <row r="10123" spans="1:4" x14ac:dyDescent="0.25">
      <c r="A10123"/>
      <c r="B10123"/>
      <c r="C10123"/>
      <c r="D10123"/>
    </row>
    <row r="10124" spans="1:4" x14ac:dyDescent="0.25">
      <c r="A10124"/>
      <c r="B10124"/>
      <c r="C10124"/>
      <c r="D10124"/>
    </row>
    <row r="10125" spans="1:4" x14ac:dyDescent="0.25">
      <c r="A10125"/>
      <c r="B10125"/>
      <c r="C10125"/>
      <c r="D10125"/>
    </row>
    <row r="10126" spans="1:4" x14ac:dyDescent="0.25">
      <c r="A10126"/>
      <c r="B10126"/>
      <c r="C10126"/>
      <c r="D10126"/>
    </row>
    <row r="10127" spans="1:4" x14ac:dyDescent="0.25">
      <c r="A10127"/>
      <c r="B10127"/>
      <c r="C10127"/>
      <c r="D10127"/>
    </row>
    <row r="10128" spans="1:4" x14ac:dyDescent="0.25">
      <c r="A10128"/>
      <c r="B10128"/>
      <c r="C10128"/>
      <c r="D10128"/>
    </row>
    <row r="10129" spans="1:4" x14ac:dyDescent="0.25">
      <c r="A10129"/>
      <c r="B10129"/>
      <c r="C10129"/>
      <c r="D10129"/>
    </row>
    <row r="10130" spans="1:4" x14ac:dyDescent="0.25">
      <c r="A10130"/>
      <c r="B10130"/>
      <c r="C10130"/>
      <c r="D10130"/>
    </row>
    <row r="10131" spans="1:4" x14ac:dyDescent="0.25">
      <c r="A10131"/>
      <c r="B10131"/>
      <c r="C10131"/>
      <c r="D10131"/>
    </row>
    <row r="10132" spans="1:4" x14ac:dyDescent="0.25">
      <c r="A10132"/>
      <c r="B10132"/>
      <c r="C10132"/>
      <c r="D10132"/>
    </row>
    <row r="10133" spans="1:4" x14ac:dyDescent="0.25">
      <c r="A10133"/>
      <c r="B10133"/>
      <c r="C10133"/>
      <c r="D10133"/>
    </row>
    <row r="10134" spans="1:4" x14ac:dyDescent="0.25">
      <c r="A10134"/>
      <c r="B10134"/>
      <c r="C10134"/>
      <c r="D10134"/>
    </row>
    <row r="10135" spans="1:4" x14ac:dyDescent="0.25">
      <c r="A10135"/>
      <c r="B10135"/>
      <c r="C10135"/>
      <c r="D10135"/>
    </row>
    <row r="10136" spans="1:4" x14ac:dyDescent="0.25">
      <c r="A10136"/>
      <c r="B10136"/>
      <c r="C10136"/>
      <c r="D10136"/>
    </row>
    <row r="10137" spans="1:4" x14ac:dyDescent="0.25">
      <c r="A10137"/>
      <c r="B10137"/>
      <c r="C10137"/>
      <c r="D10137"/>
    </row>
    <row r="10138" spans="1:4" x14ac:dyDescent="0.25">
      <c r="A10138"/>
      <c r="B10138"/>
      <c r="C10138"/>
      <c r="D10138"/>
    </row>
    <row r="10139" spans="1:4" x14ac:dyDescent="0.25">
      <c r="A10139"/>
      <c r="B10139"/>
      <c r="C10139"/>
      <c r="D10139"/>
    </row>
    <row r="10140" spans="1:4" x14ac:dyDescent="0.25">
      <c r="A10140"/>
      <c r="B10140"/>
      <c r="C10140"/>
      <c r="D10140"/>
    </row>
    <row r="10141" spans="1:4" x14ac:dyDescent="0.25">
      <c r="A10141"/>
      <c r="B10141"/>
      <c r="C10141"/>
      <c r="D10141"/>
    </row>
    <row r="10142" spans="1:4" x14ac:dyDescent="0.25">
      <c r="A10142"/>
      <c r="B10142"/>
      <c r="C10142"/>
      <c r="D10142"/>
    </row>
    <row r="10143" spans="1:4" x14ac:dyDescent="0.25">
      <c r="A10143"/>
      <c r="B10143"/>
      <c r="C10143"/>
      <c r="D10143"/>
    </row>
    <row r="10144" spans="1:4" x14ac:dyDescent="0.25">
      <c r="A10144"/>
      <c r="B10144"/>
      <c r="C10144"/>
      <c r="D10144"/>
    </row>
    <row r="10145" spans="1:4" x14ac:dyDescent="0.25">
      <c r="A10145"/>
      <c r="B10145"/>
      <c r="C10145"/>
      <c r="D10145"/>
    </row>
    <row r="10146" spans="1:4" x14ac:dyDescent="0.25">
      <c r="A10146"/>
      <c r="B10146"/>
      <c r="C10146"/>
      <c r="D10146"/>
    </row>
    <row r="10147" spans="1:4" x14ac:dyDescent="0.25">
      <c r="A10147"/>
      <c r="B10147"/>
      <c r="C10147"/>
      <c r="D10147"/>
    </row>
    <row r="10148" spans="1:4" x14ac:dyDescent="0.25">
      <c r="A10148"/>
      <c r="B10148"/>
      <c r="C10148"/>
      <c r="D10148"/>
    </row>
    <row r="10149" spans="1:4" x14ac:dyDescent="0.25">
      <c r="A10149"/>
      <c r="B10149"/>
      <c r="C10149"/>
      <c r="D10149"/>
    </row>
    <row r="10150" spans="1:4" x14ac:dyDescent="0.25">
      <c r="A10150"/>
      <c r="B10150"/>
      <c r="C10150"/>
      <c r="D10150"/>
    </row>
    <row r="10151" spans="1:4" x14ac:dyDescent="0.25">
      <c r="A10151"/>
      <c r="B10151"/>
      <c r="C10151"/>
      <c r="D10151"/>
    </row>
    <row r="10152" spans="1:4" x14ac:dyDescent="0.25">
      <c r="A10152"/>
      <c r="B10152"/>
      <c r="C10152"/>
      <c r="D10152"/>
    </row>
    <row r="10153" spans="1:4" x14ac:dyDescent="0.25">
      <c r="A10153"/>
      <c r="B10153"/>
      <c r="C10153"/>
      <c r="D10153"/>
    </row>
    <row r="10154" spans="1:4" x14ac:dyDescent="0.25">
      <c r="A10154"/>
      <c r="B10154"/>
      <c r="C10154"/>
      <c r="D10154"/>
    </row>
    <row r="10155" spans="1:4" x14ac:dyDescent="0.25">
      <c r="A10155"/>
      <c r="B10155"/>
      <c r="C10155"/>
      <c r="D10155"/>
    </row>
    <row r="10156" spans="1:4" x14ac:dyDescent="0.25">
      <c r="A10156"/>
      <c r="B10156"/>
      <c r="C10156"/>
      <c r="D10156"/>
    </row>
    <row r="10157" spans="1:4" x14ac:dyDescent="0.25">
      <c r="A10157"/>
      <c r="B10157"/>
      <c r="C10157"/>
      <c r="D10157"/>
    </row>
    <row r="10158" spans="1:4" x14ac:dyDescent="0.25">
      <c r="A10158"/>
      <c r="B10158"/>
      <c r="C10158"/>
      <c r="D10158"/>
    </row>
    <row r="10159" spans="1:4" x14ac:dyDescent="0.25">
      <c r="A10159"/>
      <c r="B10159"/>
      <c r="C10159"/>
      <c r="D10159"/>
    </row>
    <row r="10160" spans="1:4" x14ac:dyDescent="0.25">
      <c r="A10160"/>
      <c r="B10160"/>
      <c r="C10160"/>
      <c r="D10160"/>
    </row>
    <row r="10161" spans="1:4" x14ac:dyDescent="0.25">
      <c r="A10161"/>
      <c r="B10161"/>
      <c r="C10161"/>
      <c r="D10161"/>
    </row>
    <row r="10162" spans="1:4" x14ac:dyDescent="0.25">
      <c r="A10162"/>
      <c r="B10162"/>
      <c r="C10162"/>
      <c r="D10162"/>
    </row>
    <row r="10163" spans="1:4" x14ac:dyDescent="0.25">
      <c r="A10163"/>
      <c r="B10163"/>
      <c r="C10163"/>
      <c r="D10163"/>
    </row>
    <row r="10164" spans="1:4" x14ac:dyDescent="0.25">
      <c r="A10164"/>
      <c r="B10164"/>
      <c r="C10164"/>
      <c r="D10164"/>
    </row>
    <row r="10165" spans="1:4" x14ac:dyDescent="0.25">
      <c r="A10165"/>
      <c r="B10165"/>
      <c r="C10165"/>
      <c r="D10165"/>
    </row>
    <row r="10166" spans="1:4" x14ac:dyDescent="0.25">
      <c r="A10166"/>
      <c r="B10166"/>
      <c r="C10166"/>
      <c r="D10166"/>
    </row>
    <row r="10167" spans="1:4" x14ac:dyDescent="0.25">
      <c r="A10167"/>
      <c r="B10167"/>
      <c r="C10167"/>
      <c r="D10167"/>
    </row>
    <row r="10168" spans="1:4" x14ac:dyDescent="0.25">
      <c r="A10168"/>
      <c r="B10168"/>
      <c r="C10168"/>
      <c r="D10168"/>
    </row>
    <row r="10169" spans="1:4" x14ac:dyDescent="0.25">
      <c r="A10169"/>
      <c r="B10169"/>
      <c r="C10169"/>
      <c r="D10169"/>
    </row>
    <row r="10170" spans="1:4" x14ac:dyDescent="0.25">
      <c r="A10170"/>
      <c r="B10170"/>
      <c r="C10170"/>
      <c r="D10170"/>
    </row>
    <row r="10171" spans="1:4" x14ac:dyDescent="0.25">
      <c r="A10171"/>
      <c r="B10171"/>
      <c r="C10171"/>
      <c r="D10171"/>
    </row>
    <row r="10172" spans="1:4" x14ac:dyDescent="0.25">
      <c r="A10172"/>
      <c r="B10172"/>
      <c r="C10172"/>
      <c r="D10172"/>
    </row>
    <row r="10173" spans="1:4" x14ac:dyDescent="0.25">
      <c r="A10173"/>
      <c r="B10173"/>
      <c r="C10173"/>
      <c r="D10173"/>
    </row>
    <row r="10174" spans="1:4" x14ac:dyDescent="0.25">
      <c r="A10174"/>
      <c r="B10174"/>
      <c r="C10174"/>
      <c r="D10174"/>
    </row>
    <row r="10175" spans="1:4" x14ac:dyDescent="0.25">
      <c r="A10175"/>
      <c r="B10175"/>
      <c r="C10175"/>
      <c r="D10175"/>
    </row>
    <row r="10176" spans="1:4" x14ac:dyDescent="0.25">
      <c r="A10176"/>
      <c r="B10176"/>
      <c r="C10176"/>
      <c r="D10176"/>
    </row>
    <row r="10177" spans="1:4" x14ac:dyDescent="0.25">
      <c r="A10177"/>
      <c r="B10177"/>
      <c r="C10177"/>
      <c r="D10177"/>
    </row>
    <row r="10178" spans="1:4" x14ac:dyDescent="0.25">
      <c r="A10178"/>
      <c r="B10178"/>
      <c r="C10178"/>
      <c r="D10178"/>
    </row>
    <row r="10179" spans="1:4" x14ac:dyDescent="0.25">
      <c r="A10179"/>
      <c r="B10179"/>
      <c r="C10179"/>
      <c r="D10179"/>
    </row>
    <row r="10180" spans="1:4" x14ac:dyDescent="0.25">
      <c r="A10180"/>
      <c r="B10180"/>
      <c r="C10180"/>
      <c r="D10180"/>
    </row>
    <row r="10181" spans="1:4" x14ac:dyDescent="0.25">
      <c r="A10181"/>
      <c r="B10181"/>
      <c r="C10181"/>
      <c r="D10181"/>
    </row>
    <row r="10182" spans="1:4" x14ac:dyDescent="0.25">
      <c r="A10182"/>
      <c r="B10182"/>
      <c r="C10182"/>
      <c r="D10182"/>
    </row>
    <row r="10183" spans="1:4" x14ac:dyDescent="0.25">
      <c r="A10183"/>
      <c r="B10183"/>
      <c r="C10183"/>
      <c r="D10183"/>
    </row>
    <row r="10184" spans="1:4" x14ac:dyDescent="0.25">
      <c r="A10184"/>
      <c r="B10184"/>
      <c r="C10184"/>
      <c r="D10184"/>
    </row>
    <row r="10185" spans="1:4" x14ac:dyDescent="0.25">
      <c r="A10185"/>
      <c r="B10185"/>
      <c r="C10185"/>
      <c r="D10185"/>
    </row>
    <row r="10186" spans="1:4" x14ac:dyDescent="0.25">
      <c r="A10186"/>
      <c r="B10186"/>
      <c r="C10186"/>
      <c r="D10186"/>
    </row>
    <row r="10187" spans="1:4" x14ac:dyDescent="0.25">
      <c r="A10187"/>
      <c r="B10187"/>
      <c r="C10187"/>
      <c r="D10187"/>
    </row>
    <row r="10188" spans="1:4" x14ac:dyDescent="0.25">
      <c r="A10188"/>
      <c r="B10188"/>
      <c r="C10188"/>
      <c r="D10188"/>
    </row>
    <row r="10189" spans="1:4" x14ac:dyDescent="0.25">
      <c r="A10189"/>
      <c r="B10189"/>
      <c r="C10189"/>
      <c r="D10189"/>
    </row>
    <row r="10190" spans="1:4" x14ac:dyDescent="0.25">
      <c r="A10190"/>
      <c r="B10190"/>
      <c r="C10190"/>
      <c r="D10190"/>
    </row>
    <row r="10191" spans="1:4" x14ac:dyDescent="0.25">
      <c r="A10191"/>
      <c r="B10191"/>
      <c r="C10191"/>
      <c r="D10191"/>
    </row>
    <row r="10192" spans="1:4" x14ac:dyDescent="0.25">
      <c r="A10192"/>
      <c r="B10192"/>
      <c r="C10192"/>
      <c r="D10192"/>
    </row>
    <row r="10193" spans="1:4" x14ac:dyDescent="0.25">
      <c r="A10193"/>
      <c r="B10193"/>
      <c r="C10193"/>
      <c r="D10193"/>
    </row>
    <row r="10194" spans="1:4" x14ac:dyDescent="0.25">
      <c r="A10194"/>
      <c r="B10194"/>
      <c r="C10194"/>
      <c r="D10194"/>
    </row>
    <row r="10195" spans="1:4" x14ac:dyDescent="0.25">
      <c r="A10195"/>
      <c r="B10195"/>
      <c r="C10195"/>
      <c r="D10195"/>
    </row>
    <row r="10196" spans="1:4" x14ac:dyDescent="0.25">
      <c r="A10196"/>
      <c r="B10196"/>
      <c r="C10196"/>
      <c r="D10196"/>
    </row>
    <row r="10197" spans="1:4" x14ac:dyDescent="0.25">
      <c r="A10197"/>
      <c r="B10197"/>
      <c r="C10197"/>
      <c r="D10197"/>
    </row>
    <row r="10198" spans="1:4" x14ac:dyDescent="0.25">
      <c r="A10198"/>
      <c r="B10198"/>
      <c r="C10198"/>
      <c r="D10198"/>
    </row>
    <row r="10199" spans="1:4" x14ac:dyDescent="0.25">
      <c r="A10199"/>
      <c r="B10199"/>
      <c r="C10199"/>
      <c r="D10199"/>
    </row>
    <row r="10200" spans="1:4" x14ac:dyDescent="0.25">
      <c r="A10200"/>
      <c r="B10200"/>
      <c r="C10200"/>
      <c r="D10200"/>
    </row>
    <row r="10201" spans="1:4" x14ac:dyDescent="0.25">
      <c r="A10201"/>
      <c r="B10201"/>
      <c r="C10201"/>
      <c r="D10201"/>
    </row>
    <row r="10202" spans="1:4" x14ac:dyDescent="0.25">
      <c r="A10202"/>
      <c r="B10202"/>
      <c r="C10202"/>
      <c r="D10202"/>
    </row>
    <row r="10203" spans="1:4" x14ac:dyDescent="0.25">
      <c r="A10203"/>
      <c r="B10203"/>
      <c r="C10203"/>
      <c r="D10203"/>
    </row>
    <row r="10204" spans="1:4" x14ac:dyDescent="0.25">
      <c r="A10204"/>
      <c r="B10204"/>
      <c r="C10204"/>
      <c r="D10204"/>
    </row>
    <row r="10205" spans="1:4" x14ac:dyDescent="0.25">
      <c r="A10205"/>
      <c r="B10205"/>
      <c r="C10205"/>
      <c r="D10205"/>
    </row>
    <row r="10206" spans="1:4" x14ac:dyDescent="0.25">
      <c r="A10206"/>
      <c r="B10206"/>
      <c r="C10206"/>
      <c r="D10206"/>
    </row>
    <row r="10207" spans="1:4" x14ac:dyDescent="0.25">
      <c r="A10207"/>
      <c r="B10207"/>
      <c r="C10207"/>
      <c r="D10207"/>
    </row>
    <row r="10208" spans="1:4" x14ac:dyDescent="0.25">
      <c r="A10208"/>
      <c r="B10208"/>
      <c r="C10208"/>
      <c r="D10208"/>
    </row>
    <row r="10209" spans="1:4" x14ac:dyDescent="0.25">
      <c r="A10209"/>
      <c r="B10209"/>
      <c r="C10209"/>
      <c r="D10209"/>
    </row>
    <row r="10210" spans="1:4" x14ac:dyDescent="0.25">
      <c r="A10210"/>
      <c r="B10210"/>
      <c r="C10210"/>
      <c r="D10210"/>
    </row>
    <row r="10211" spans="1:4" x14ac:dyDescent="0.25">
      <c r="A10211"/>
      <c r="B10211"/>
      <c r="C10211"/>
      <c r="D10211"/>
    </row>
    <row r="10212" spans="1:4" x14ac:dyDescent="0.25">
      <c r="A10212"/>
      <c r="B10212"/>
      <c r="C10212"/>
      <c r="D10212"/>
    </row>
    <row r="10213" spans="1:4" x14ac:dyDescent="0.25">
      <c r="A10213"/>
      <c r="B10213"/>
      <c r="C10213"/>
      <c r="D10213"/>
    </row>
    <row r="10214" spans="1:4" x14ac:dyDescent="0.25">
      <c r="A10214"/>
      <c r="B10214"/>
      <c r="C10214"/>
      <c r="D10214"/>
    </row>
    <row r="10215" spans="1:4" x14ac:dyDescent="0.25">
      <c r="A10215"/>
      <c r="B10215"/>
      <c r="C10215"/>
      <c r="D10215"/>
    </row>
    <row r="10216" spans="1:4" x14ac:dyDescent="0.25">
      <c r="A10216"/>
      <c r="B10216"/>
      <c r="C10216"/>
      <c r="D10216"/>
    </row>
    <row r="10217" spans="1:4" x14ac:dyDescent="0.25">
      <c r="A10217"/>
      <c r="B10217"/>
      <c r="C10217"/>
      <c r="D10217"/>
    </row>
    <row r="10218" spans="1:4" x14ac:dyDescent="0.25">
      <c r="A10218"/>
      <c r="B10218"/>
      <c r="C10218"/>
      <c r="D10218"/>
    </row>
    <row r="10219" spans="1:4" x14ac:dyDescent="0.25">
      <c r="A10219"/>
      <c r="B10219"/>
      <c r="C10219"/>
      <c r="D10219"/>
    </row>
    <row r="10220" spans="1:4" x14ac:dyDescent="0.25">
      <c r="A10220"/>
      <c r="B10220"/>
      <c r="C10220"/>
      <c r="D10220"/>
    </row>
    <row r="10221" spans="1:4" x14ac:dyDescent="0.25">
      <c r="A10221"/>
      <c r="B10221"/>
      <c r="C10221"/>
      <c r="D10221"/>
    </row>
    <row r="10222" spans="1:4" x14ac:dyDescent="0.25">
      <c r="A10222"/>
      <c r="B10222"/>
      <c r="C10222"/>
      <c r="D10222"/>
    </row>
    <row r="10223" spans="1:4" x14ac:dyDescent="0.25">
      <c r="A10223"/>
      <c r="B10223"/>
      <c r="C10223"/>
      <c r="D10223"/>
    </row>
    <row r="10224" spans="1:4" x14ac:dyDescent="0.25">
      <c r="A10224"/>
      <c r="B10224"/>
      <c r="C10224"/>
      <c r="D10224"/>
    </row>
    <row r="10225" spans="1:4" x14ac:dyDescent="0.25">
      <c r="A10225"/>
      <c r="B10225"/>
      <c r="C10225"/>
      <c r="D10225"/>
    </row>
    <row r="10226" spans="1:4" x14ac:dyDescent="0.25">
      <c r="A10226"/>
      <c r="B10226"/>
      <c r="C10226"/>
      <c r="D10226"/>
    </row>
    <row r="10227" spans="1:4" x14ac:dyDescent="0.25">
      <c r="A10227"/>
      <c r="B10227"/>
      <c r="C10227"/>
      <c r="D10227"/>
    </row>
    <row r="10228" spans="1:4" x14ac:dyDescent="0.25">
      <c r="A10228"/>
      <c r="B10228"/>
      <c r="C10228"/>
      <c r="D10228"/>
    </row>
    <row r="10229" spans="1:4" x14ac:dyDescent="0.25">
      <c r="A10229"/>
      <c r="B10229"/>
      <c r="C10229"/>
      <c r="D10229"/>
    </row>
    <row r="10230" spans="1:4" x14ac:dyDescent="0.25">
      <c r="A10230"/>
      <c r="B10230"/>
      <c r="C10230"/>
      <c r="D10230"/>
    </row>
    <row r="10231" spans="1:4" x14ac:dyDescent="0.25">
      <c r="A10231"/>
      <c r="B10231"/>
      <c r="C10231"/>
      <c r="D10231"/>
    </row>
    <row r="10232" spans="1:4" x14ac:dyDescent="0.25">
      <c r="A10232"/>
      <c r="B10232"/>
      <c r="C10232"/>
      <c r="D10232"/>
    </row>
    <row r="10233" spans="1:4" x14ac:dyDescent="0.25">
      <c r="A10233"/>
      <c r="B10233"/>
      <c r="C10233"/>
      <c r="D10233"/>
    </row>
    <row r="10234" spans="1:4" x14ac:dyDescent="0.25">
      <c r="A10234"/>
      <c r="B10234"/>
      <c r="C10234"/>
      <c r="D10234"/>
    </row>
    <row r="10235" spans="1:4" x14ac:dyDescent="0.25">
      <c r="A10235"/>
      <c r="B10235"/>
      <c r="C10235"/>
      <c r="D10235"/>
    </row>
    <row r="10236" spans="1:4" x14ac:dyDescent="0.25">
      <c r="A10236"/>
      <c r="B10236"/>
      <c r="C10236"/>
      <c r="D10236"/>
    </row>
    <row r="10237" spans="1:4" x14ac:dyDescent="0.25">
      <c r="A10237"/>
      <c r="B10237"/>
      <c r="C10237"/>
      <c r="D10237"/>
    </row>
    <row r="10238" spans="1:4" x14ac:dyDescent="0.25">
      <c r="A10238"/>
      <c r="B10238"/>
      <c r="C10238"/>
      <c r="D10238"/>
    </row>
    <row r="10239" spans="1:4" x14ac:dyDescent="0.25">
      <c r="A10239"/>
      <c r="B10239"/>
      <c r="C10239"/>
      <c r="D10239"/>
    </row>
    <row r="10240" spans="1:4" x14ac:dyDescent="0.25">
      <c r="A10240"/>
      <c r="B10240"/>
      <c r="C10240"/>
      <c r="D10240"/>
    </row>
    <row r="10241" spans="1:4" x14ac:dyDescent="0.25">
      <c r="A10241"/>
      <c r="B10241"/>
      <c r="C10241"/>
      <c r="D10241"/>
    </row>
    <row r="10242" spans="1:4" x14ac:dyDescent="0.25">
      <c r="A10242"/>
      <c r="B10242"/>
      <c r="C10242"/>
      <c r="D10242"/>
    </row>
    <row r="10243" spans="1:4" x14ac:dyDescent="0.25">
      <c r="A10243"/>
      <c r="B10243"/>
      <c r="C10243"/>
      <c r="D10243"/>
    </row>
    <row r="10244" spans="1:4" x14ac:dyDescent="0.25">
      <c r="A10244"/>
      <c r="B10244"/>
      <c r="C10244"/>
      <c r="D10244"/>
    </row>
    <row r="10245" spans="1:4" x14ac:dyDescent="0.25">
      <c r="A10245"/>
      <c r="B10245"/>
      <c r="C10245"/>
      <c r="D10245"/>
    </row>
    <row r="10246" spans="1:4" x14ac:dyDescent="0.25">
      <c r="A10246"/>
      <c r="B10246"/>
      <c r="C10246"/>
      <c r="D10246"/>
    </row>
    <row r="10247" spans="1:4" x14ac:dyDescent="0.25">
      <c r="A10247"/>
      <c r="B10247"/>
      <c r="C10247"/>
      <c r="D10247"/>
    </row>
    <row r="10248" spans="1:4" x14ac:dyDescent="0.25">
      <c r="A10248"/>
      <c r="B10248"/>
      <c r="C10248"/>
      <c r="D10248"/>
    </row>
    <row r="10249" spans="1:4" x14ac:dyDescent="0.25">
      <c r="A10249"/>
      <c r="B10249"/>
      <c r="C10249"/>
      <c r="D10249"/>
    </row>
    <row r="10250" spans="1:4" x14ac:dyDescent="0.25">
      <c r="A10250"/>
      <c r="B10250"/>
      <c r="C10250"/>
      <c r="D10250"/>
    </row>
    <row r="10251" spans="1:4" x14ac:dyDescent="0.25">
      <c r="A10251"/>
      <c r="B10251"/>
      <c r="C10251"/>
      <c r="D10251"/>
    </row>
    <row r="10252" spans="1:4" x14ac:dyDescent="0.25">
      <c r="A10252"/>
      <c r="B10252"/>
      <c r="C10252"/>
      <c r="D10252"/>
    </row>
    <row r="10253" spans="1:4" x14ac:dyDescent="0.25">
      <c r="A10253"/>
      <c r="B10253"/>
      <c r="C10253"/>
      <c r="D10253"/>
    </row>
    <row r="10254" spans="1:4" x14ac:dyDescent="0.25">
      <c r="A10254"/>
      <c r="B10254"/>
      <c r="C10254"/>
      <c r="D10254"/>
    </row>
    <row r="10255" spans="1:4" x14ac:dyDescent="0.25">
      <c r="A10255"/>
      <c r="B10255"/>
      <c r="C10255"/>
      <c r="D10255"/>
    </row>
    <row r="10256" spans="1:4" x14ac:dyDescent="0.25">
      <c r="A10256"/>
      <c r="B10256"/>
      <c r="C10256"/>
      <c r="D10256"/>
    </row>
    <row r="10257" spans="1:4" x14ac:dyDescent="0.25">
      <c r="A10257"/>
      <c r="B10257"/>
      <c r="C10257"/>
      <c r="D10257"/>
    </row>
    <row r="10258" spans="1:4" x14ac:dyDescent="0.25">
      <c r="A10258"/>
      <c r="B10258"/>
      <c r="C10258"/>
      <c r="D10258"/>
    </row>
    <row r="10259" spans="1:4" x14ac:dyDescent="0.25">
      <c r="A10259"/>
      <c r="B10259"/>
      <c r="C10259"/>
      <c r="D10259"/>
    </row>
    <row r="10260" spans="1:4" x14ac:dyDescent="0.25">
      <c r="A10260"/>
      <c r="B10260"/>
      <c r="C10260"/>
      <c r="D10260"/>
    </row>
    <row r="10261" spans="1:4" x14ac:dyDescent="0.25">
      <c r="A10261"/>
      <c r="B10261"/>
      <c r="C10261"/>
      <c r="D10261"/>
    </row>
    <row r="10262" spans="1:4" x14ac:dyDescent="0.25">
      <c r="A10262"/>
      <c r="B10262"/>
      <c r="C10262"/>
      <c r="D10262"/>
    </row>
    <row r="10263" spans="1:4" x14ac:dyDescent="0.25">
      <c r="A10263"/>
      <c r="B10263"/>
      <c r="C10263"/>
      <c r="D10263"/>
    </row>
    <row r="10264" spans="1:4" x14ac:dyDescent="0.25">
      <c r="A10264"/>
      <c r="B10264"/>
      <c r="C10264"/>
      <c r="D10264"/>
    </row>
    <row r="10265" spans="1:4" x14ac:dyDescent="0.25">
      <c r="A10265"/>
      <c r="B10265"/>
      <c r="C10265"/>
      <c r="D10265"/>
    </row>
    <row r="10266" spans="1:4" x14ac:dyDescent="0.25">
      <c r="A10266"/>
      <c r="B10266"/>
      <c r="C10266"/>
      <c r="D10266"/>
    </row>
    <row r="10267" spans="1:4" x14ac:dyDescent="0.25">
      <c r="A10267"/>
      <c r="B10267"/>
      <c r="C10267"/>
      <c r="D10267"/>
    </row>
    <row r="10268" spans="1:4" x14ac:dyDescent="0.25">
      <c r="A10268"/>
      <c r="B10268"/>
      <c r="C10268"/>
      <c r="D10268"/>
    </row>
    <row r="10269" spans="1:4" x14ac:dyDescent="0.25">
      <c r="A10269"/>
      <c r="B10269"/>
      <c r="C10269"/>
      <c r="D10269"/>
    </row>
    <row r="10270" spans="1:4" x14ac:dyDescent="0.25">
      <c r="A10270"/>
      <c r="B10270"/>
      <c r="C10270"/>
      <c r="D10270"/>
    </row>
    <row r="10271" spans="1:4" x14ac:dyDescent="0.25">
      <c r="A10271"/>
      <c r="B10271"/>
      <c r="C10271"/>
      <c r="D10271"/>
    </row>
    <row r="10272" spans="1:4" x14ac:dyDescent="0.25">
      <c r="A10272"/>
      <c r="B10272"/>
      <c r="C10272"/>
      <c r="D10272"/>
    </row>
    <row r="10273" spans="1:4" x14ac:dyDescent="0.25">
      <c r="A10273"/>
      <c r="B10273"/>
      <c r="C10273"/>
      <c r="D10273"/>
    </row>
    <row r="10274" spans="1:4" x14ac:dyDescent="0.25">
      <c r="A10274"/>
      <c r="B10274"/>
      <c r="C10274"/>
      <c r="D10274"/>
    </row>
    <row r="10275" spans="1:4" x14ac:dyDescent="0.25">
      <c r="A10275"/>
      <c r="B10275"/>
      <c r="C10275"/>
      <c r="D10275"/>
    </row>
    <row r="10276" spans="1:4" x14ac:dyDescent="0.25">
      <c r="A10276"/>
      <c r="B10276"/>
      <c r="C10276"/>
      <c r="D10276"/>
    </row>
    <row r="10277" spans="1:4" x14ac:dyDescent="0.25">
      <c r="A10277"/>
      <c r="B10277"/>
      <c r="C10277"/>
      <c r="D10277"/>
    </row>
    <row r="10278" spans="1:4" x14ac:dyDescent="0.25">
      <c r="A10278"/>
      <c r="B10278"/>
      <c r="C10278"/>
      <c r="D10278"/>
    </row>
    <row r="10279" spans="1:4" x14ac:dyDescent="0.25">
      <c r="A10279"/>
      <c r="B10279"/>
      <c r="C10279"/>
      <c r="D10279"/>
    </row>
    <row r="10280" spans="1:4" x14ac:dyDescent="0.25">
      <c r="A10280"/>
      <c r="B10280"/>
      <c r="C10280"/>
      <c r="D10280"/>
    </row>
    <row r="10281" spans="1:4" x14ac:dyDescent="0.25">
      <c r="A10281"/>
      <c r="B10281"/>
      <c r="C10281"/>
      <c r="D10281"/>
    </row>
    <row r="10282" spans="1:4" x14ac:dyDescent="0.25">
      <c r="A10282"/>
      <c r="B10282"/>
      <c r="C10282"/>
      <c r="D10282"/>
    </row>
    <row r="10283" spans="1:4" x14ac:dyDescent="0.25">
      <c r="A10283"/>
      <c r="B10283"/>
      <c r="C10283"/>
      <c r="D10283"/>
    </row>
    <row r="10284" spans="1:4" x14ac:dyDescent="0.25">
      <c r="A10284"/>
      <c r="B10284"/>
      <c r="C10284"/>
      <c r="D10284"/>
    </row>
    <row r="10285" spans="1:4" x14ac:dyDescent="0.25">
      <c r="A10285"/>
      <c r="B10285"/>
      <c r="C10285"/>
      <c r="D10285"/>
    </row>
    <row r="10286" spans="1:4" x14ac:dyDescent="0.25">
      <c r="A10286"/>
      <c r="B10286"/>
      <c r="C10286"/>
      <c r="D10286"/>
    </row>
    <row r="10287" spans="1:4" x14ac:dyDescent="0.25">
      <c r="A10287"/>
      <c r="B10287"/>
      <c r="C10287"/>
      <c r="D10287"/>
    </row>
    <row r="10288" spans="1:4" x14ac:dyDescent="0.25">
      <c r="A10288"/>
      <c r="B10288"/>
      <c r="C10288"/>
      <c r="D10288"/>
    </row>
    <row r="10289" spans="1:4" x14ac:dyDescent="0.25">
      <c r="A10289"/>
      <c r="B10289"/>
      <c r="C10289"/>
      <c r="D10289"/>
    </row>
    <row r="10290" spans="1:4" x14ac:dyDescent="0.25">
      <c r="A10290"/>
      <c r="B10290"/>
      <c r="C10290"/>
      <c r="D10290"/>
    </row>
    <row r="10291" spans="1:4" x14ac:dyDescent="0.25">
      <c r="A10291"/>
      <c r="B10291"/>
      <c r="C10291"/>
      <c r="D10291"/>
    </row>
    <row r="10292" spans="1:4" x14ac:dyDescent="0.25">
      <c r="A10292"/>
      <c r="B10292"/>
      <c r="C10292"/>
      <c r="D10292"/>
    </row>
    <row r="10293" spans="1:4" x14ac:dyDescent="0.25">
      <c r="A10293"/>
      <c r="B10293"/>
      <c r="C10293"/>
      <c r="D10293"/>
    </row>
    <row r="10294" spans="1:4" x14ac:dyDescent="0.25">
      <c r="A10294"/>
      <c r="B10294"/>
      <c r="C10294"/>
      <c r="D10294"/>
    </row>
    <row r="10295" spans="1:4" x14ac:dyDescent="0.25">
      <c r="A10295"/>
      <c r="B10295"/>
      <c r="C10295"/>
      <c r="D10295"/>
    </row>
    <row r="10296" spans="1:4" x14ac:dyDescent="0.25">
      <c r="A10296"/>
      <c r="B10296"/>
      <c r="C10296"/>
      <c r="D10296"/>
    </row>
    <row r="10297" spans="1:4" x14ac:dyDescent="0.25">
      <c r="A10297"/>
      <c r="B10297"/>
      <c r="C10297"/>
      <c r="D10297"/>
    </row>
    <row r="10298" spans="1:4" x14ac:dyDescent="0.25">
      <c r="A10298"/>
      <c r="B10298"/>
      <c r="C10298"/>
      <c r="D10298"/>
    </row>
    <row r="10299" spans="1:4" x14ac:dyDescent="0.25">
      <c r="A10299"/>
      <c r="B10299"/>
      <c r="C10299"/>
      <c r="D10299"/>
    </row>
    <row r="10300" spans="1:4" x14ac:dyDescent="0.25">
      <c r="A10300"/>
      <c r="B10300"/>
      <c r="C10300"/>
      <c r="D10300"/>
    </row>
    <row r="10301" spans="1:4" x14ac:dyDescent="0.25">
      <c r="A10301"/>
      <c r="B10301"/>
      <c r="C10301"/>
      <c r="D10301"/>
    </row>
    <row r="10302" spans="1:4" x14ac:dyDescent="0.25">
      <c r="A10302"/>
      <c r="B10302"/>
      <c r="C10302"/>
      <c r="D10302"/>
    </row>
    <row r="10303" spans="1:4" x14ac:dyDescent="0.25">
      <c r="A10303"/>
      <c r="B10303"/>
      <c r="C10303"/>
      <c r="D10303"/>
    </row>
    <row r="10304" spans="1:4" x14ac:dyDescent="0.25">
      <c r="A10304"/>
      <c r="B10304"/>
      <c r="C10304"/>
      <c r="D10304"/>
    </row>
    <row r="10305" spans="1:4" x14ac:dyDescent="0.25">
      <c r="A10305"/>
      <c r="B10305"/>
      <c r="C10305"/>
      <c r="D10305"/>
    </row>
    <row r="10306" spans="1:4" x14ac:dyDescent="0.25">
      <c r="A10306"/>
      <c r="B10306"/>
      <c r="C10306"/>
      <c r="D10306"/>
    </row>
    <row r="10307" spans="1:4" x14ac:dyDescent="0.25">
      <c r="A10307"/>
      <c r="B10307"/>
      <c r="C10307"/>
      <c r="D10307"/>
    </row>
    <row r="10308" spans="1:4" x14ac:dyDescent="0.25">
      <c r="A10308"/>
      <c r="B10308"/>
      <c r="C10308"/>
      <c r="D10308"/>
    </row>
    <row r="10309" spans="1:4" x14ac:dyDescent="0.25">
      <c r="A10309"/>
      <c r="B10309"/>
      <c r="C10309"/>
      <c r="D10309"/>
    </row>
    <row r="10310" spans="1:4" x14ac:dyDescent="0.25">
      <c r="A10310"/>
      <c r="B10310"/>
      <c r="C10310"/>
      <c r="D10310"/>
    </row>
    <row r="10311" spans="1:4" x14ac:dyDescent="0.25">
      <c r="A10311"/>
      <c r="B10311"/>
      <c r="C10311"/>
      <c r="D10311"/>
    </row>
    <row r="10312" spans="1:4" x14ac:dyDescent="0.25">
      <c r="A10312"/>
      <c r="B10312"/>
      <c r="C10312"/>
      <c r="D10312"/>
    </row>
    <row r="10313" spans="1:4" x14ac:dyDescent="0.25">
      <c r="A10313"/>
      <c r="B10313"/>
      <c r="C10313"/>
      <c r="D10313"/>
    </row>
    <row r="10314" spans="1:4" x14ac:dyDescent="0.25">
      <c r="A10314"/>
      <c r="B10314"/>
      <c r="C10314"/>
      <c r="D10314"/>
    </row>
    <row r="10315" spans="1:4" x14ac:dyDescent="0.25">
      <c r="A10315"/>
      <c r="B10315"/>
      <c r="C10315"/>
      <c r="D10315"/>
    </row>
    <row r="10316" spans="1:4" x14ac:dyDescent="0.25">
      <c r="A10316"/>
      <c r="B10316"/>
      <c r="C10316"/>
      <c r="D10316"/>
    </row>
    <row r="10317" spans="1:4" x14ac:dyDescent="0.25">
      <c r="A10317"/>
      <c r="B10317"/>
      <c r="C10317"/>
      <c r="D10317"/>
    </row>
    <row r="10318" spans="1:4" x14ac:dyDescent="0.25">
      <c r="A10318"/>
      <c r="B10318"/>
      <c r="C10318"/>
      <c r="D10318"/>
    </row>
    <row r="10319" spans="1:4" x14ac:dyDescent="0.25">
      <c r="A10319"/>
      <c r="B10319"/>
      <c r="C10319"/>
      <c r="D10319"/>
    </row>
    <row r="10320" spans="1:4" x14ac:dyDescent="0.25">
      <c r="A10320"/>
      <c r="B10320"/>
      <c r="C10320"/>
      <c r="D10320"/>
    </row>
    <row r="10321" spans="1:4" x14ac:dyDescent="0.25">
      <c r="A10321"/>
      <c r="B10321"/>
      <c r="C10321"/>
      <c r="D10321"/>
    </row>
    <row r="10322" spans="1:4" x14ac:dyDescent="0.25">
      <c r="A10322"/>
      <c r="B10322"/>
      <c r="C10322"/>
      <c r="D10322"/>
    </row>
    <row r="10323" spans="1:4" x14ac:dyDescent="0.25">
      <c r="A10323"/>
      <c r="B10323"/>
      <c r="C10323"/>
      <c r="D10323"/>
    </row>
    <row r="10324" spans="1:4" x14ac:dyDescent="0.25">
      <c r="A10324"/>
      <c r="B10324"/>
      <c r="C10324"/>
      <c r="D10324"/>
    </row>
    <row r="10325" spans="1:4" x14ac:dyDescent="0.25">
      <c r="A10325"/>
      <c r="B10325"/>
      <c r="C10325"/>
      <c r="D10325"/>
    </row>
    <row r="10326" spans="1:4" x14ac:dyDescent="0.25">
      <c r="A10326"/>
      <c r="B10326"/>
      <c r="C10326"/>
      <c r="D10326"/>
    </row>
    <row r="10327" spans="1:4" x14ac:dyDescent="0.25">
      <c r="A10327"/>
      <c r="B10327"/>
      <c r="C10327"/>
      <c r="D10327"/>
    </row>
    <row r="10328" spans="1:4" x14ac:dyDescent="0.25">
      <c r="A10328"/>
      <c r="B10328"/>
      <c r="C10328"/>
      <c r="D10328"/>
    </row>
    <row r="10329" spans="1:4" x14ac:dyDescent="0.25">
      <c r="A10329"/>
      <c r="B10329"/>
      <c r="C10329"/>
      <c r="D10329"/>
    </row>
    <row r="10330" spans="1:4" x14ac:dyDescent="0.25">
      <c r="A10330"/>
      <c r="B10330"/>
      <c r="C10330"/>
      <c r="D10330"/>
    </row>
    <row r="10331" spans="1:4" x14ac:dyDescent="0.25">
      <c r="A10331"/>
      <c r="B10331"/>
      <c r="C10331"/>
      <c r="D10331"/>
    </row>
    <row r="10332" spans="1:4" x14ac:dyDescent="0.25">
      <c r="A10332"/>
      <c r="B10332"/>
      <c r="C10332"/>
      <c r="D10332"/>
    </row>
    <row r="10333" spans="1:4" x14ac:dyDescent="0.25">
      <c r="A10333"/>
      <c r="B10333"/>
      <c r="C10333"/>
      <c r="D10333"/>
    </row>
    <row r="10334" spans="1:4" x14ac:dyDescent="0.25">
      <c r="A10334"/>
      <c r="B10334"/>
      <c r="C10334"/>
      <c r="D10334"/>
    </row>
    <row r="10335" spans="1:4" x14ac:dyDescent="0.25">
      <c r="A10335"/>
      <c r="B10335"/>
      <c r="C10335"/>
      <c r="D10335"/>
    </row>
    <row r="10336" spans="1:4" x14ac:dyDescent="0.25">
      <c r="A10336"/>
      <c r="B10336"/>
      <c r="C10336"/>
      <c r="D10336"/>
    </row>
    <row r="10337" spans="1:4" x14ac:dyDescent="0.25">
      <c r="A10337"/>
      <c r="B10337"/>
      <c r="C10337"/>
      <c r="D10337"/>
    </row>
    <row r="10338" spans="1:4" x14ac:dyDescent="0.25">
      <c r="A10338"/>
      <c r="B10338"/>
      <c r="C10338"/>
      <c r="D10338"/>
    </row>
    <row r="10339" spans="1:4" x14ac:dyDescent="0.25">
      <c r="A10339"/>
      <c r="B10339"/>
      <c r="C10339"/>
      <c r="D10339"/>
    </row>
    <row r="10340" spans="1:4" x14ac:dyDescent="0.25">
      <c r="A10340"/>
      <c r="B10340"/>
      <c r="C10340"/>
      <c r="D10340"/>
    </row>
    <row r="10341" spans="1:4" x14ac:dyDescent="0.25">
      <c r="A10341"/>
      <c r="B10341"/>
      <c r="C10341"/>
      <c r="D10341"/>
    </row>
    <row r="10342" spans="1:4" x14ac:dyDescent="0.25">
      <c r="A10342"/>
      <c r="B10342"/>
      <c r="C10342"/>
      <c r="D10342"/>
    </row>
    <row r="10343" spans="1:4" x14ac:dyDescent="0.25">
      <c r="A10343"/>
      <c r="B10343"/>
      <c r="C10343"/>
      <c r="D10343"/>
    </row>
    <row r="10344" spans="1:4" x14ac:dyDescent="0.25">
      <c r="A10344"/>
      <c r="B10344"/>
      <c r="C10344"/>
      <c r="D10344"/>
    </row>
    <row r="10345" spans="1:4" x14ac:dyDescent="0.25">
      <c r="A10345"/>
      <c r="B10345"/>
      <c r="C10345"/>
      <c r="D10345"/>
    </row>
    <row r="10346" spans="1:4" x14ac:dyDescent="0.25">
      <c r="A10346"/>
      <c r="B10346"/>
      <c r="C10346"/>
      <c r="D10346"/>
    </row>
    <row r="10347" spans="1:4" x14ac:dyDescent="0.25">
      <c r="A10347"/>
      <c r="B10347"/>
      <c r="C10347"/>
      <c r="D10347"/>
    </row>
    <row r="10348" spans="1:4" x14ac:dyDescent="0.25">
      <c r="A10348"/>
      <c r="B10348"/>
      <c r="C10348"/>
      <c r="D10348"/>
    </row>
    <row r="10349" spans="1:4" x14ac:dyDescent="0.25">
      <c r="A10349"/>
      <c r="B10349"/>
      <c r="C10349"/>
      <c r="D10349"/>
    </row>
    <row r="10350" spans="1:4" x14ac:dyDescent="0.25">
      <c r="A10350"/>
      <c r="B10350"/>
      <c r="C10350"/>
      <c r="D10350"/>
    </row>
    <row r="10351" spans="1:4" x14ac:dyDescent="0.25">
      <c r="A10351"/>
      <c r="B10351"/>
      <c r="C10351"/>
      <c r="D10351"/>
    </row>
    <row r="10352" spans="1:4" x14ac:dyDescent="0.25">
      <c r="A10352"/>
      <c r="B10352"/>
      <c r="C10352"/>
      <c r="D10352"/>
    </row>
    <row r="10353" spans="1:4" x14ac:dyDescent="0.25">
      <c r="A10353"/>
      <c r="B10353"/>
      <c r="C10353"/>
      <c r="D10353"/>
    </row>
    <row r="10354" spans="1:4" x14ac:dyDescent="0.25">
      <c r="A10354"/>
      <c r="B10354"/>
      <c r="C10354"/>
      <c r="D10354"/>
    </row>
    <row r="10355" spans="1:4" x14ac:dyDescent="0.25">
      <c r="A10355"/>
      <c r="B10355"/>
      <c r="C10355"/>
      <c r="D10355"/>
    </row>
    <row r="10356" spans="1:4" x14ac:dyDescent="0.25">
      <c r="A10356"/>
      <c r="B10356"/>
      <c r="C10356"/>
      <c r="D10356"/>
    </row>
    <row r="10357" spans="1:4" x14ac:dyDescent="0.25">
      <c r="A10357"/>
      <c r="B10357"/>
      <c r="C10357"/>
      <c r="D10357"/>
    </row>
    <row r="10358" spans="1:4" x14ac:dyDescent="0.25">
      <c r="A10358"/>
      <c r="B10358"/>
      <c r="C10358"/>
      <c r="D10358"/>
    </row>
    <row r="10359" spans="1:4" x14ac:dyDescent="0.25">
      <c r="A10359"/>
      <c r="B10359"/>
      <c r="C10359"/>
      <c r="D10359"/>
    </row>
    <row r="10360" spans="1:4" x14ac:dyDescent="0.25">
      <c r="A10360"/>
      <c r="B10360"/>
      <c r="C10360"/>
      <c r="D10360"/>
    </row>
    <row r="10361" spans="1:4" x14ac:dyDescent="0.25">
      <c r="A10361"/>
      <c r="B10361"/>
      <c r="C10361"/>
      <c r="D10361"/>
    </row>
    <row r="10362" spans="1:4" x14ac:dyDescent="0.25">
      <c r="A10362"/>
      <c r="B10362"/>
      <c r="C10362"/>
      <c r="D10362"/>
    </row>
    <row r="10363" spans="1:4" x14ac:dyDescent="0.25">
      <c r="A10363"/>
      <c r="B10363"/>
      <c r="C10363"/>
      <c r="D10363"/>
    </row>
    <row r="10364" spans="1:4" x14ac:dyDescent="0.25">
      <c r="A10364"/>
      <c r="B10364"/>
      <c r="C10364"/>
      <c r="D10364"/>
    </row>
    <row r="10365" spans="1:4" x14ac:dyDescent="0.25">
      <c r="A10365"/>
      <c r="B10365"/>
      <c r="C10365"/>
      <c r="D10365"/>
    </row>
    <row r="10366" spans="1:4" x14ac:dyDescent="0.25">
      <c r="A10366"/>
      <c r="B10366"/>
      <c r="C10366"/>
      <c r="D10366"/>
    </row>
    <row r="10367" spans="1:4" x14ac:dyDescent="0.25">
      <c r="A10367"/>
      <c r="B10367"/>
      <c r="C10367"/>
      <c r="D10367"/>
    </row>
    <row r="10368" spans="1:4" x14ac:dyDescent="0.25">
      <c r="A10368"/>
      <c r="B10368"/>
      <c r="C10368"/>
      <c r="D10368"/>
    </row>
    <row r="10369" spans="1:4" x14ac:dyDescent="0.25">
      <c r="A10369"/>
      <c r="B10369"/>
      <c r="C10369"/>
      <c r="D10369"/>
    </row>
    <row r="10370" spans="1:4" x14ac:dyDescent="0.25">
      <c r="A10370"/>
      <c r="B10370"/>
      <c r="C10370"/>
      <c r="D10370"/>
    </row>
    <row r="10371" spans="1:4" x14ac:dyDescent="0.25">
      <c r="A10371"/>
      <c r="B10371"/>
      <c r="C10371"/>
      <c r="D10371"/>
    </row>
    <row r="10372" spans="1:4" x14ac:dyDescent="0.25">
      <c r="A10372"/>
      <c r="B10372"/>
      <c r="C10372"/>
      <c r="D10372"/>
    </row>
    <row r="10373" spans="1:4" x14ac:dyDescent="0.25">
      <c r="A10373"/>
      <c r="B10373"/>
      <c r="C10373"/>
      <c r="D10373"/>
    </row>
    <row r="10374" spans="1:4" x14ac:dyDescent="0.25">
      <c r="A10374"/>
      <c r="B10374"/>
      <c r="C10374"/>
      <c r="D10374"/>
    </row>
    <row r="10375" spans="1:4" x14ac:dyDescent="0.25">
      <c r="A10375"/>
      <c r="B10375"/>
      <c r="C10375"/>
      <c r="D10375"/>
    </row>
    <row r="10376" spans="1:4" x14ac:dyDescent="0.25">
      <c r="A10376"/>
      <c r="B10376"/>
      <c r="C10376"/>
      <c r="D10376"/>
    </row>
    <row r="10377" spans="1:4" x14ac:dyDescent="0.25">
      <c r="A10377"/>
      <c r="B10377"/>
      <c r="C10377"/>
      <c r="D10377"/>
    </row>
    <row r="10378" spans="1:4" x14ac:dyDescent="0.25">
      <c r="A10378"/>
      <c r="B10378"/>
      <c r="C10378"/>
      <c r="D10378"/>
    </row>
    <row r="10379" spans="1:4" x14ac:dyDescent="0.25">
      <c r="A10379"/>
      <c r="B10379"/>
      <c r="C10379"/>
      <c r="D10379"/>
    </row>
    <row r="10380" spans="1:4" x14ac:dyDescent="0.25">
      <c r="A10380"/>
      <c r="B10380"/>
      <c r="C10380"/>
      <c r="D10380"/>
    </row>
    <row r="10381" spans="1:4" x14ac:dyDescent="0.25">
      <c r="A10381"/>
      <c r="B10381"/>
      <c r="C10381"/>
      <c r="D10381"/>
    </row>
    <row r="10382" spans="1:4" x14ac:dyDescent="0.25">
      <c r="A10382"/>
      <c r="B10382"/>
      <c r="C10382"/>
      <c r="D10382"/>
    </row>
    <row r="10383" spans="1:4" x14ac:dyDescent="0.25">
      <c r="A10383"/>
      <c r="B10383"/>
      <c r="C10383"/>
      <c r="D10383"/>
    </row>
    <row r="10384" spans="1:4" x14ac:dyDescent="0.25">
      <c r="A10384"/>
      <c r="B10384"/>
      <c r="C10384"/>
      <c r="D10384"/>
    </row>
    <row r="10385" spans="1:4" x14ac:dyDescent="0.25">
      <c r="A10385"/>
      <c r="B10385"/>
      <c r="C10385"/>
      <c r="D10385"/>
    </row>
    <row r="10386" spans="1:4" x14ac:dyDescent="0.25">
      <c r="A10386"/>
      <c r="B10386"/>
      <c r="C10386"/>
      <c r="D10386"/>
    </row>
    <row r="10387" spans="1:4" x14ac:dyDescent="0.25">
      <c r="A10387"/>
      <c r="B10387"/>
      <c r="C10387"/>
      <c r="D10387"/>
    </row>
    <row r="10388" spans="1:4" x14ac:dyDescent="0.25">
      <c r="A10388"/>
      <c r="B10388"/>
      <c r="C10388"/>
      <c r="D10388"/>
    </row>
    <row r="10389" spans="1:4" x14ac:dyDescent="0.25">
      <c r="A10389"/>
      <c r="B10389"/>
      <c r="C10389"/>
      <c r="D10389"/>
    </row>
    <row r="10390" spans="1:4" x14ac:dyDescent="0.25">
      <c r="A10390"/>
      <c r="B10390"/>
      <c r="C10390"/>
      <c r="D10390"/>
    </row>
    <row r="10391" spans="1:4" x14ac:dyDescent="0.25">
      <c r="A10391"/>
      <c r="B10391"/>
      <c r="C10391"/>
      <c r="D10391"/>
    </row>
    <row r="10392" spans="1:4" x14ac:dyDescent="0.25">
      <c r="A10392"/>
      <c r="B10392"/>
      <c r="C10392"/>
      <c r="D10392"/>
    </row>
    <row r="10393" spans="1:4" x14ac:dyDescent="0.25">
      <c r="A10393"/>
      <c r="B10393"/>
      <c r="C10393"/>
      <c r="D10393"/>
    </row>
    <row r="10394" spans="1:4" x14ac:dyDescent="0.25">
      <c r="A10394"/>
      <c r="B10394"/>
      <c r="C10394"/>
      <c r="D10394"/>
    </row>
    <row r="10395" spans="1:4" x14ac:dyDescent="0.25">
      <c r="A10395"/>
      <c r="B10395"/>
      <c r="C10395"/>
      <c r="D10395"/>
    </row>
    <row r="10396" spans="1:4" x14ac:dyDescent="0.25">
      <c r="A10396"/>
      <c r="B10396"/>
      <c r="C10396"/>
      <c r="D10396"/>
    </row>
    <row r="10397" spans="1:4" x14ac:dyDescent="0.25">
      <c r="A10397"/>
      <c r="B10397"/>
      <c r="C10397"/>
      <c r="D10397"/>
    </row>
    <row r="10398" spans="1:4" x14ac:dyDescent="0.25">
      <c r="A10398"/>
      <c r="B10398"/>
      <c r="C10398"/>
      <c r="D10398"/>
    </row>
    <row r="10399" spans="1:4" x14ac:dyDescent="0.25">
      <c r="A10399"/>
      <c r="B10399"/>
      <c r="C10399"/>
      <c r="D10399"/>
    </row>
    <row r="10400" spans="1:4" x14ac:dyDescent="0.25">
      <c r="A10400"/>
      <c r="B10400"/>
      <c r="C10400"/>
      <c r="D10400"/>
    </row>
    <row r="10401" spans="1:4" x14ac:dyDescent="0.25">
      <c r="A10401"/>
      <c r="B10401"/>
      <c r="C10401"/>
      <c r="D10401"/>
    </row>
    <row r="10402" spans="1:4" x14ac:dyDescent="0.25">
      <c r="A10402"/>
      <c r="B10402"/>
      <c r="C10402"/>
      <c r="D10402"/>
    </row>
    <row r="10403" spans="1:4" x14ac:dyDescent="0.25">
      <c r="A10403"/>
      <c r="B10403"/>
      <c r="C10403"/>
      <c r="D10403"/>
    </row>
    <row r="10404" spans="1:4" x14ac:dyDescent="0.25">
      <c r="A10404"/>
      <c r="B10404"/>
      <c r="C10404"/>
      <c r="D10404"/>
    </row>
    <row r="10405" spans="1:4" x14ac:dyDescent="0.25">
      <c r="A10405"/>
      <c r="B10405"/>
      <c r="C10405"/>
      <c r="D10405"/>
    </row>
    <row r="10406" spans="1:4" x14ac:dyDescent="0.25">
      <c r="A10406"/>
      <c r="B10406"/>
      <c r="C10406"/>
      <c r="D10406"/>
    </row>
    <row r="10407" spans="1:4" x14ac:dyDescent="0.25">
      <c r="A10407"/>
      <c r="B10407"/>
      <c r="C10407"/>
      <c r="D10407"/>
    </row>
    <row r="10408" spans="1:4" x14ac:dyDescent="0.25">
      <c r="A10408"/>
      <c r="B10408"/>
      <c r="C10408"/>
      <c r="D10408"/>
    </row>
    <row r="10409" spans="1:4" x14ac:dyDescent="0.25">
      <c r="A10409"/>
      <c r="B10409"/>
      <c r="C10409"/>
      <c r="D10409"/>
    </row>
    <row r="10410" spans="1:4" x14ac:dyDescent="0.25">
      <c r="A10410"/>
      <c r="B10410"/>
      <c r="C10410"/>
      <c r="D10410"/>
    </row>
    <row r="10411" spans="1:4" x14ac:dyDescent="0.25">
      <c r="A10411"/>
      <c r="B10411"/>
      <c r="C10411"/>
      <c r="D10411"/>
    </row>
    <row r="10412" spans="1:4" x14ac:dyDescent="0.25">
      <c r="A10412"/>
      <c r="B10412"/>
      <c r="C10412"/>
      <c r="D10412"/>
    </row>
    <row r="10413" spans="1:4" x14ac:dyDescent="0.25">
      <c r="A10413"/>
      <c r="B10413"/>
      <c r="C10413"/>
      <c r="D10413"/>
    </row>
    <row r="10414" spans="1:4" x14ac:dyDescent="0.25">
      <c r="A10414"/>
      <c r="B10414"/>
      <c r="C10414"/>
      <c r="D10414"/>
    </row>
    <row r="10415" spans="1:4" x14ac:dyDescent="0.25">
      <c r="A10415"/>
      <c r="B10415"/>
      <c r="C10415"/>
      <c r="D10415"/>
    </row>
    <row r="10416" spans="1:4" x14ac:dyDescent="0.25">
      <c r="A10416"/>
      <c r="B10416"/>
      <c r="C10416"/>
      <c r="D10416"/>
    </row>
    <row r="10417" spans="1:4" x14ac:dyDescent="0.25">
      <c r="A10417"/>
      <c r="B10417"/>
      <c r="C10417"/>
      <c r="D10417"/>
    </row>
    <row r="10418" spans="1:4" x14ac:dyDescent="0.25">
      <c r="A10418"/>
      <c r="B10418"/>
      <c r="C10418"/>
      <c r="D10418"/>
    </row>
    <row r="10419" spans="1:4" x14ac:dyDescent="0.25">
      <c r="A10419"/>
      <c r="B10419"/>
      <c r="C10419"/>
      <c r="D10419"/>
    </row>
    <row r="10420" spans="1:4" x14ac:dyDescent="0.25">
      <c r="A10420"/>
      <c r="B10420"/>
      <c r="C10420"/>
      <c r="D10420"/>
    </row>
    <row r="10421" spans="1:4" x14ac:dyDescent="0.25">
      <c r="A10421"/>
      <c r="B10421"/>
      <c r="C10421"/>
      <c r="D10421"/>
    </row>
    <row r="10422" spans="1:4" x14ac:dyDescent="0.25">
      <c r="A10422"/>
      <c r="B10422"/>
      <c r="C10422"/>
      <c r="D10422"/>
    </row>
    <row r="10423" spans="1:4" x14ac:dyDescent="0.25">
      <c r="A10423"/>
      <c r="B10423"/>
      <c r="C10423"/>
      <c r="D10423"/>
    </row>
    <row r="10424" spans="1:4" x14ac:dyDescent="0.25">
      <c r="A10424"/>
      <c r="B10424"/>
      <c r="C10424"/>
      <c r="D10424"/>
    </row>
    <row r="10425" spans="1:4" x14ac:dyDescent="0.25">
      <c r="A10425"/>
      <c r="B10425"/>
      <c r="C10425"/>
      <c r="D10425"/>
    </row>
    <row r="10426" spans="1:4" x14ac:dyDescent="0.25">
      <c r="A10426"/>
      <c r="B10426"/>
      <c r="C10426"/>
      <c r="D10426"/>
    </row>
    <row r="10427" spans="1:4" x14ac:dyDescent="0.25">
      <c r="A10427"/>
      <c r="B10427"/>
      <c r="C10427"/>
      <c r="D10427"/>
    </row>
    <row r="10428" spans="1:4" x14ac:dyDescent="0.25">
      <c r="A10428"/>
      <c r="B10428"/>
      <c r="C10428"/>
      <c r="D10428"/>
    </row>
    <row r="10429" spans="1:4" x14ac:dyDescent="0.25">
      <c r="A10429"/>
      <c r="B10429"/>
      <c r="C10429"/>
      <c r="D10429"/>
    </row>
    <row r="10430" spans="1:4" x14ac:dyDescent="0.25">
      <c r="A10430"/>
      <c r="B10430"/>
      <c r="C10430"/>
      <c r="D10430"/>
    </row>
    <row r="10431" spans="1:4" x14ac:dyDescent="0.25">
      <c r="A10431"/>
      <c r="B10431"/>
      <c r="C10431"/>
      <c r="D10431"/>
    </row>
    <row r="10432" spans="1:4" x14ac:dyDescent="0.25">
      <c r="A10432"/>
      <c r="B10432"/>
      <c r="C10432"/>
      <c r="D10432"/>
    </row>
    <row r="10433" spans="1:4" x14ac:dyDescent="0.25">
      <c r="A10433"/>
      <c r="B10433"/>
      <c r="C10433"/>
      <c r="D10433"/>
    </row>
    <row r="10434" spans="1:4" x14ac:dyDescent="0.25">
      <c r="A10434"/>
      <c r="B10434"/>
      <c r="C10434"/>
      <c r="D10434"/>
    </row>
    <row r="10435" spans="1:4" x14ac:dyDescent="0.25">
      <c r="A10435"/>
      <c r="B10435"/>
      <c r="C10435"/>
      <c r="D10435"/>
    </row>
    <row r="10436" spans="1:4" x14ac:dyDescent="0.25">
      <c r="A10436"/>
      <c r="B10436"/>
      <c r="C10436"/>
      <c r="D10436"/>
    </row>
    <row r="10437" spans="1:4" x14ac:dyDescent="0.25">
      <c r="A10437"/>
      <c r="B10437"/>
      <c r="C10437"/>
      <c r="D10437"/>
    </row>
    <row r="10438" spans="1:4" x14ac:dyDescent="0.25">
      <c r="A10438"/>
      <c r="B10438"/>
      <c r="C10438"/>
      <c r="D10438"/>
    </row>
    <row r="10439" spans="1:4" x14ac:dyDescent="0.25">
      <c r="A10439"/>
      <c r="B10439"/>
      <c r="C10439"/>
      <c r="D10439"/>
    </row>
    <row r="10440" spans="1:4" x14ac:dyDescent="0.25">
      <c r="A10440"/>
      <c r="B10440"/>
      <c r="C10440"/>
      <c r="D10440"/>
    </row>
    <row r="10441" spans="1:4" x14ac:dyDescent="0.25">
      <c r="A10441"/>
      <c r="B10441"/>
      <c r="C10441"/>
      <c r="D10441"/>
    </row>
    <row r="10442" spans="1:4" x14ac:dyDescent="0.25">
      <c r="A10442"/>
      <c r="B10442"/>
      <c r="C10442"/>
      <c r="D10442"/>
    </row>
    <row r="10443" spans="1:4" x14ac:dyDescent="0.25">
      <c r="A10443"/>
      <c r="B10443"/>
      <c r="C10443"/>
      <c r="D10443"/>
    </row>
    <row r="10444" spans="1:4" x14ac:dyDescent="0.25">
      <c r="A10444"/>
      <c r="B10444"/>
      <c r="C10444"/>
      <c r="D10444"/>
    </row>
    <row r="10445" spans="1:4" x14ac:dyDescent="0.25">
      <c r="A10445"/>
      <c r="B10445"/>
      <c r="C10445"/>
      <c r="D10445"/>
    </row>
    <row r="10446" spans="1:4" x14ac:dyDescent="0.25">
      <c r="A10446"/>
      <c r="B10446"/>
      <c r="C10446"/>
      <c r="D10446"/>
    </row>
    <row r="10447" spans="1:4" x14ac:dyDescent="0.25">
      <c r="A10447"/>
      <c r="B10447"/>
      <c r="C10447"/>
      <c r="D10447"/>
    </row>
    <row r="10448" spans="1:4" x14ac:dyDescent="0.25">
      <c r="A10448"/>
      <c r="B10448"/>
      <c r="C10448"/>
      <c r="D10448"/>
    </row>
    <row r="10449" spans="1:4" x14ac:dyDescent="0.25">
      <c r="A10449"/>
      <c r="B10449"/>
      <c r="C10449"/>
      <c r="D10449"/>
    </row>
    <row r="10450" spans="1:4" x14ac:dyDescent="0.25">
      <c r="A10450"/>
      <c r="B10450"/>
      <c r="C10450"/>
      <c r="D10450"/>
    </row>
    <row r="10451" spans="1:4" x14ac:dyDescent="0.25">
      <c r="A10451"/>
      <c r="B10451"/>
      <c r="C10451"/>
      <c r="D10451"/>
    </row>
    <row r="10452" spans="1:4" x14ac:dyDescent="0.25">
      <c r="A10452"/>
      <c r="B10452"/>
      <c r="C10452"/>
      <c r="D10452"/>
    </row>
    <row r="10453" spans="1:4" x14ac:dyDescent="0.25">
      <c r="A10453"/>
      <c r="B10453"/>
      <c r="C10453"/>
      <c r="D10453"/>
    </row>
    <row r="10454" spans="1:4" x14ac:dyDescent="0.25">
      <c r="A10454"/>
      <c r="B10454"/>
      <c r="C10454"/>
      <c r="D10454"/>
    </row>
    <row r="10455" spans="1:4" x14ac:dyDescent="0.25">
      <c r="A10455"/>
      <c r="B10455"/>
      <c r="C10455"/>
      <c r="D10455"/>
    </row>
    <row r="10456" spans="1:4" x14ac:dyDescent="0.25">
      <c r="A10456"/>
      <c r="B10456"/>
      <c r="C10456"/>
      <c r="D10456"/>
    </row>
    <row r="10457" spans="1:4" x14ac:dyDescent="0.25">
      <c r="A10457"/>
      <c r="B10457"/>
      <c r="C10457"/>
      <c r="D10457"/>
    </row>
    <row r="10458" spans="1:4" x14ac:dyDescent="0.25">
      <c r="A10458"/>
      <c r="B10458"/>
      <c r="C10458"/>
      <c r="D10458"/>
    </row>
    <row r="10459" spans="1:4" x14ac:dyDescent="0.25">
      <c r="A10459"/>
      <c r="B10459"/>
      <c r="C10459"/>
      <c r="D10459"/>
    </row>
    <row r="10460" spans="1:4" x14ac:dyDescent="0.25">
      <c r="A10460"/>
      <c r="B10460"/>
      <c r="C10460"/>
      <c r="D10460"/>
    </row>
    <row r="10461" spans="1:4" x14ac:dyDescent="0.25">
      <c r="A10461"/>
      <c r="B10461"/>
      <c r="C10461"/>
      <c r="D10461"/>
    </row>
    <row r="10462" spans="1:4" x14ac:dyDescent="0.25">
      <c r="A10462"/>
      <c r="B10462"/>
      <c r="C10462"/>
      <c r="D10462"/>
    </row>
    <row r="10463" spans="1:4" x14ac:dyDescent="0.25">
      <c r="A10463"/>
      <c r="B10463"/>
      <c r="C10463"/>
      <c r="D10463"/>
    </row>
    <row r="10464" spans="1:4" x14ac:dyDescent="0.25">
      <c r="A10464"/>
      <c r="B10464"/>
      <c r="C10464"/>
      <c r="D10464"/>
    </row>
    <row r="10465" spans="1:4" x14ac:dyDescent="0.25">
      <c r="A10465"/>
      <c r="B10465"/>
      <c r="C10465"/>
      <c r="D10465"/>
    </row>
    <row r="10466" spans="1:4" x14ac:dyDescent="0.25">
      <c r="A10466"/>
      <c r="B10466"/>
      <c r="C10466"/>
      <c r="D10466"/>
    </row>
    <row r="10467" spans="1:4" x14ac:dyDescent="0.25">
      <c r="A10467"/>
      <c r="B10467"/>
      <c r="C10467"/>
      <c r="D10467"/>
    </row>
    <row r="10468" spans="1:4" x14ac:dyDescent="0.25">
      <c r="A10468"/>
      <c r="B10468"/>
      <c r="C10468"/>
      <c r="D10468"/>
    </row>
    <row r="10469" spans="1:4" x14ac:dyDescent="0.25">
      <c r="A10469"/>
      <c r="B10469"/>
      <c r="C10469"/>
      <c r="D10469"/>
    </row>
    <row r="10470" spans="1:4" x14ac:dyDescent="0.25">
      <c r="A10470"/>
      <c r="B10470"/>
      <c r="C10470"/>
      <c r="D10470"/>
    </row>
    <row r="10471" spans="1:4" x14ac:dyDescent="0.25">
      <c r="A10471"/>
      <c r="B10471"/>
      <c r="C10471"/>
      <c r="D10471"/>
    </row>
    <row r="10472" spans="1:4" x14ac:dyDescent="0.25">
      <c r="A10472"/>
      <c r="B10472"/>
      <c r="C10472"/>
      <c r="D10472"/>
    </row>
    <row r="10473" spans="1:4" x14ac:dyDescent="0.25">
      <c r="A10473"/>
      <c r="B10473"/>
      <c r="C10473"/>
      <c r="D10473"/>
    </row>
    <row r="10474" spans="1:4" x14ac:dyDescent="0.25">
      <c r="A10474"/>
      <c r="B10474"/>
      <c r="C10474"/>
      <c r="D10474"/>
    </row>
    <row r="10475" spans="1:4" x14ac:dyDescent="0.25">
      <c r="A10475"/>
      <c r="B10475"/>
      <c r="C10475"/>
      <c r="D10475"/>
    </row>
    <row r="10476" spans="1:4" x14ac:dyDescent="0.25">
      <c r="A10476"/>
      <c r="B10476"/>
      <c r="C10476"/>
      <c r="D10476"/>
    </row>
    <row r="10477" spans="1:4" x14ac:dyDescent="0.25">
      <c r="A10477"/>
      <c r="B10477"/>
      <c r="C10477"/>
      <c r="D10477"/>
    </row>
    <row r="10478" spans="1:4" x14ac:dyDescent="0.25">
      <c r="A10478"/>
      <c r="B10478"/>
      <c r="C10478"/>
      <c r="D10478"/>
    </row>
    <row r="10479" spans="1:4" x14ac:dyDescent="0.25">
      <c r="A10479"/>
      <c r="B10479"/>
      <c r="C10479"/>
      <c r="D10479"/>
    </row>
    <row r="10480" spans="1:4" x14ac:dyDescent="0.25">
      <c r="A10480"/>
      <c r="B10480"/>
      <c r="C10480"/>
      <c r="D10480"/>
    </row>
    <row r="10481" spans="1:4" x14ac:dyDescent="0.25">
      <c r="A10481"/>
      <c r="B10481"/>
      <c r="C10481"/>
      <c r="D10481"/>
    </row>
    <row r="10482" spans="1:4" x14ac:dyDescent="0.25">
      <c r="A10482"/>
      <c r="B10482"/>
      <c r="C10482"/>
      <c r="D10482"/>
    </row>
    <row r="10483" spans="1:4" x14ac:dyDescent="0.25">
      <c r="A10483"/>
      <c r="B10483"/>
      <c r="C10483"/>
      <c r="D10483"/>
    </row>
    <row r="10484" spans="1:4" x14ac:dyDescent="0.25">
      <c r="A10484"/>
      <c r="B10484"/>
      <c r="C10484"/>
      <c r="D10484"/>
    </row>
    <row r="10485" spans="1:4" x14ac:dyDescent="0.25">
      <c r="A10485"/>
      <c r="B10485"/>
      <c r="C10485"/>
      <c r="D10485"/>
    </row>
    <row r="10486" spans="1:4" x14ac:dyDescent="0.25">
      <c r="A10486"/>
      <c r="B10486"/>
      <c r="C10486"/>
      <c r="D10486"/>
    </row>
    <row r="10487" spans="1:4" x14ac:dyDescent="0.25">
      <c r="A10487"/>
      <c r="B10487"/>
      <c r="C10487"/>
      <c r="D10487"/>
    </row>
    <row r="10488" spans="1:4" x14ac:dyDescent="0.25">
      <c r="A10488"/>
      <c r="B10488"/>
      <c r="C10488"/>
      <c r="D10488"/>
    </row>
    <row r="10489" spans="1:4" x14ac:dyDescent="0.25">
      <c r="A10489"/>
      <c r="B10489"/>
      <c r="C10489"/>
      <c r="D10489"/>
    </row>
    <row r="10490" spans="1:4" x14ac:dyDescent="0.25">
      <c r="A10490"/>
      <c r="B10490"/>
      <c r="C10490"/>
      <c r="D10490"/>
    </row>
    <row r="10491" spans="1:4" x14ac:dyDescent="0.25">
      <c r="A10491"/>
      <c r="B10491"/>
      <c r="C10491"/>
      <c r="D10491"/>
    </row>
    <row r="10492" spans="1:4" x14ac:dyDescent="0.25">
      <c r="A10492"/>
      <c r="B10492"/>
      <c r="C10492"/>
      <c r="D10492"/>
    </row>
    <row r="10493" spans="1:4" x14ac:dyDescent="0.25">
      <c r="A10493"/>
      <c r="B10493"/>
      <c r="C10493"/>
      <c r="D10493"/>
    </row>
    <row r="10494" spans="1:4" x14ac:dyDescent="0.25">
      <c r="A10494"/>
      <c r="B10494"/>
      <c r="C10494"/>
      <c r="D10494"/>
    </row>
    <row r="10495" spans="1:4" x14ac:dyDescent="0.25">
      <c r="A10495"/>
      <c r="B10495"/>
      <c r="C10495"/>
      <c r="D10495"/>
    </row>
    <row r="10496" spans="1:4" x14ac:dyDescent="0.25">
      <c r="A10496"/>
      <c r="B10496"/>
      <c r="C10496"/>
      <c r="D10496"/>
    </row>
    <row r="10497" spans="1:4" x14ac:dyDescent="0.25">
      <c r="A10497"/>
      <c r="B10497"/>
      <c r="C10497"/>
      <c r="D10497"/>
    </row>
    <row r="10498" spans="1:4" x14ac:dyDescent="0.25">
      <c r="A10498"/>
      <c r="B10498"/>
      <c r="C10498"/>
      <c r="D10498"/>
    </row>
    <row r="10499" spans="1:4" x14ac:dyDescent="0.25">
      <c r="A10499"/>
      <c r="B10499"/>
      <c r="C10499"/>
      <c r="D10499"/>
    </row>
    <row r="10500" spans="1:4" x14ac:dyDescent="0.25">
      <c r="A10500"/>
      <c r="B10500"/>
      <c r="C10500"/>
      <c r="D10500"/>
    </row>
    <row r="10501" spans="1:4" x14ac:dyDescent="0.25">
      <c r="A10501"/>
      <c r="B10501"/>
      <c r="C10501"/>
      <c r="D10501"/>
    </row>
    <row r="10502" spans="1:4" x14ac:dyDescent="0.25">
      <c r="A10502"/>
      <c r="B10502"/>
      <c r="C10502"/>
      <c r="D10502"/>
    </row>
    <row r="10503" spans="1:4" x14ac:dyDescent="0.25">
      <c r="A10503"/>
      <c r="B10503"/>
      <c r="C10503"/>
      <c r="D10503"/>
    </row>
    <row r="10504" spans="1:4" x14ac:dyDescent="0.25">
      <c r="A10504"/>
      <c r="B10504"/>
      <c r="C10504"/>
      <c r="D10504"/>
    </row>
    <row r="10505" spans="1:4" x14ac:dyDescent="0.25">
      <c r="A10505"/>
      <c r="B10505"/>
      <c r="C10505"/>
      <c r="D10505"/>
    </row>
    <row r="10506" spans="1:4" x14ac:dyDescent="0.25">
      <c r="A10506"/>
      <c r="B10506"/>
      <c r="C10506"/>
      <c r="D10506"/>
    </row>
    <row r="10507" spans="1:4" x14ac:dyDescent="0.25">
      <c r="A10507"/>
      <c r="B10507"/>
      <c r="C10507"/>
      <c r="D10507"/>
    </row>
    <row r="10508" spans="1:4" x14ac:dyDescent="0.25">
      <c r="A10508"/>
      <c r="B10508"/>
      <c r="C10508"/>
      <c r="D10508"/>
    </row>
    <row r="10509" spans="1:4" x14ac:dyDescent="0.25">
      <c r="A10509"/>
      <c r="B10509"/>
      <c r="C10509"/>
      <c r="D10509"/>
    </row>
    <row r="10510" spans="1:4" x14ac:dyDescent="0.25">
      <c r="A10510"/>
      <c r="B10510"/>
      <c r="C10510"/>
      <c r="D10510"/>
    </row>
    <row r="10511" spans="1:4" x14ac:dyDescent="0.25">
      <c r="A10511"/>
      <c r="B10511"/>
      <c r="C10511"/>
      <c r="D10511"/>
    </row>
    <row r="10512" spans="1:4" x14ac:dyDescent="0.25">
      <c r="A10512"/>
      <c r="B10512"/>
      <c r="C10512"/>
      <c r="D10512"/>
    </row>
    <row r="10513" spans="1:4" x14ac:dyDescent="0.25">
      <c r="A10513"/>
      <c r="B10513"/>
      <c r="C10513"/>
      <c r="D10513"/>
    </row>
    <row r="10514" spans="1:4" x14ac:dyDescent="0.25">
      <c r="A10514"/>
      <c r="B10514"/>
      <c r="C10514"/>
      <c r="D10514"/>
    </row>
    <row r="10515" spans="1:4" x14ac:dyDescent="0.25">
      <c r="A10515"/>
      <c r="B10515"/>
      <c r="C10515"/>
      <c r="D10515"/>
    </row>
    <row r="10516" spans="1:4" x14ac:dyDescent="0.25">
      <c r="A10516"/>
      <c r="B10516"/>
      <c r="C10516"/>
      <c r="D10516"/>
    </row>
    <row r="10517" spans="1:4" x14ac:dyDescent="0.25">
      <c r="A10517"/>
      <c r="B10517"/>
      <c r="C10517"/>
      <c r="D10517"/>
    </row>
    <row r="10518" spans="1:4" x14ac:dyDescent="0.25">
      <c r="A10518"/>
      <c r="B10518"/>
      <c r="C10518"/>
      <c r="D10518"/>
    </row>
    <row r="10519" spans="1:4" x14ac:dyDescent="0.25">
      <c r="A10519"/>
      <c r="B10519"/>
      <c r="C10519"/>
      <c r="D10519"/>
    </row>
    <row r="10520" spans="1:4" x14ac:dyDescent="0.25">
      <c r="A10520"/>
      <c r="B10520"/>
      <c r="C10520"/>
      <c r="D10520"/>
    </row>
    <row r="10521" spans="1:4" x14ac:dyDescent="0.25">
      <c r="A10521"/>
      <c r="B10521"/>
      <c r="C10521"/>
      <c r="D10521"/>
    </row>
    <row r="10522" spans="1:4" x14ac:dyDescent="0.25">
      <c r="A10522"/>
      <c r="B10522"/>
      <c r="C10522"/>
      <c r="D10522"/>
    </row>
    <row r="10523" spans="1:4" x14ac:dyDescent="0.25">
      <c r="A10523"/>
      <c r="B10523"/>
      <c r="C10523"/>
      <c r="D10523"/>
    </row>
    <row r="10524" spans="1:4" x14ac:dyDescent="0.25">
      <c r="A10524"/>
      <c r="B10524"/>
      <c r="C10524"/>
      <c r="D10524"/>
    </row>
    <row r="10525" spans="1:4" x14ac:dyDescent="0.25">
      <c r="A10525"/>
      <c r="B10525"/>
      <c r="C10525"/>
      <c r="D10525"/>
    </row>
    <row r="10526" spans="1:4" x14ac:dyDescent="0.25">
      <c r="A10526"/>
      <c r="B10526"/>
      <c r="C10526"/>
      <c r="D10526"/>
    </row>
    <row r="10527" spans="1:4" x14ac:dyDescent="0.25">
      <c r="A10527"/>
      <c r="B10527"/>
      <c r="C10527"/>
      <c r="D10527"/>
    </row>
    <row r="10528" spans="1:4" x14ac:dyDescent="0.25">
      <c r="A10528"/>
      <c r="B10528"/>
      <c r="C10528"/>
      <c r="D10528"/>
    </row>
    <row r="10529" spans="1:4" x14ac:dyDescent="0.25">
      <c r="A10529"/>
      <c r="B10529"/>
      <c r="C10529"/>
      <c r="D10529"/>
    </row>
    <row r="10530" spans="1:4" x14ac:dyDescent="0.25">
      <c r="A10530"/>
      <c r="B10530"/>
      <c r="C10530"/>
      <c r="D10530"/>
    </row>
    <row r="10531" spans="1:4" x14ac:dyDescent="0.25">
      <c r="A10531"/>
      <c r="B10531"/>
      <c r="C10531"/>
      <c r="D10531"/>
    </row>
    <row r="10532" spans="1:4" x14ac:dyDescent="0.25">
      <c r="A10532"/>
      <c r="B10532"/>
      <c r="C10532"/>
      <c r="D10532"/>
    </row>
    <row r="10533" spans="1:4" x14ac:dyDescent="0.25">
      <c r="A10533"/>
      <c r="B10533"/>
      <c r="C10533"/>
      <c r="D10533"/>
    </row>
    <row r="10534" spans="1:4" x14ac:dyDescent="0.25">
      <c r="A10534"/>
      <c r="B10534"/>
      <c r="C10534"/>
      <c r="D10534"/>
    </row>
    <row r="10535" spans="1:4" x14ac:dyDescent="0.25">
      <c r="A10535"/>
      <c r="B10535"/>
      <c r="C10535"/>
      <c r="D10535"/>
    </row>
    <row r="10536" spans="1:4" x14ac:dyDescent="0.25">
      <c r="A10536"/>
      <c r="B10536"/>
      <c r="C10536"/>
      <c r="D10536"/>
    </row>
    <row r="10537" spans="1:4" x14ac:dyDescent="0.25">
      <c r="A10537"/>
      <c r="B10537"/>
      <c r="C10537"/>
      <c r="D10537"/>
    </row>
    <row r="10538" spans="1:4" x14ac:dyDescent="0.25">
      <c r="A10538"/>
      <c r="B10538"/>
      <c r="C10538"/>
      <c r="D10538"/>
    </row>
    <row r="10539" spans="1:4" x14ac:dyDescent="0.25">
      <c r="A10539"/>
      <c r="B10539"/>
      <c r="C10539"/>
      <c r="D10539"/>
    </row>
    <row r="10540" spans="1:4" x14ac:dyDescent="0.25">
      <c r="A10540"/>
      <c r="B10540"/>
      <c r="C10540"/>
      <c r="D10540"/>
    </row>
    <row r="10541" spans="1:4" x14ac:dyDescent="0.25">
      <c r="A10541"/>
      <c r="B10541"/>
      <c r="C10541"/>
      <c r="D10541"/>
    </row>
    <row r="10542" spans="1:4" x14ac:dyDescent="0.25">
      <c r="A10542"/>
      <c r="B10542"/>
      <c r="C10542"/>
      <c r="D10542"/>
    </row>
    <row r="10543" spans="1:4" x14ac:dyDescent="0.25">
      <c r="A10543"/>
      <c r="B10543"/>
      <c r="C10543"/>
      <c r="D10543"/>
    </row>
    <row r="10544" spans="1:4" x14ac:dyDescent="0.25">
      <c r="A10544"/>
      <c r="B10544"/>
      <c r="C10544"/>
      <c r="D10544"/>
    </row>
    <row r="10545" spans="1:4" x14ac:dyDescent="0.25">
      <c r="A10545"/>
      <c r="B10545"/>
      <c r="C10545"/>
      <c r="D10545"/>
    </row>
    <row r="10546" spans="1:4" x14ac:dyDescent="0.25">
      <c r="A10546"/>
      <c r="B10546"/>
      <c r="C10546"/>
      <c r="D10546"/>
    </row>
    <row r="10547" spans="1:4" x14ac:dyDescent="0.25">
      <c r="A10547"/>
      <c r="B10547"/>
      <c r="C10547"/>
      <c r="D10547"/>
    </row>
    <row r="10548" spans="1:4" x14ac:dyDescent="0.25">
      <c r="A10548"/>
      <c r="B10548"/>
      <c r="C10548"/>
      <c r="D10548"/>
    </row>
    <row r="10549" spans="1:4" x14ac:dyDescent="0.25">
      <c r="A10549"/>
      <c r="B10549"/>
      <c r="C10549"/>
      <c r="D10549"/>
    </row>
    <row r="10550" spans="1:4" x14ac:dyDescent="0.25">
      <c r="A10550"/>
      <c r="B10550"/>
      <c r="C10550"/>
      <c r="D10550"/>
    </row>
    <row r="10551" spans="1:4" x14ac:dyDescent="0.25">
      <c r="A10551"/>
      <c r="B10551"/>
      <c r="C10551"/>
      <c r="D10551"/>
    </row>
    <row r="10552" spans="1:4" x14ac:dyDescent="0.25">
      <c r="A10552"/>
      <c r="B10552"/>
      <c r="C10552"/>
      <c r="D10552"/>
    </row>
    <row r="10553" spans="1:4" x14ac:dyDescent="0.25">
      <c r="A10553"/>
      <c r="B10553"/>
      <c r="C10553"/>
      <c r="D10553"/>
    </row>
    <row r="10554" spans="1:4" x14ac:dyDescent="0.25">
      <c r="A10554"/>
      <c r="B10554"/>
      <c r="C10554"/>
      <c r="D10554"/>
    </row>
    <row r="10555" spans="1:4" x14ac:dyDescent="0.25">
      <c r="A10555"/>
      <c r="B10555"/>
      <c r="C10555"/>
      <c r="D10555"/>
    </row>
    <row r="10556" spans="1:4" x14ac:dyDescent="0.25">
      <c r="A10556"/>
      <c r="B10556"/>
      <c r="C10556"/>
      <c r="D10556"/>
    </row>
    <row r="10557" spans="1:4" x14ac:dyDescent="0.25">
      <c r="A10557"/>
      <c r="B10557"/>
      <c r="C10557"/>
      <c r="D10557"/>
    </row>
    <row r="10558" spans="1:4" x14ac:dyDescent="0.25">
      <c r="A10558"/>
      <c r="B10558"/>
      <c r="C10558"/>
      <c r="D10558"/>
    </row>
    <row r="10559" spans="1:4" x14ac:dyDescent="0.25">
      <c r="A10559"/>
      <c r="B10559"/>
      <c r="C10559"/>
      <c r="D10559"/>
    </row>
    <row r="10560" spans="1:4" x14ac:dyDescent="0.25">
      <c r="A10560"/>
      <c r="B10560"/>
      <c r="C10560"/>
      <c r="D10560"/>
    </row>
    <row r="10561" spans="1:4" x14ac:dyDescent="0.25">
      <c r="A10561"/>
      <c r="B10561"/>
      <c r="C10561"/>
      <c r="D10561"/>
    </row>
    <row r="10562" spans="1:4" x14ac:dyDescent="0.25">
      <c r="A10562"/>
      <c r="B10562"/>
      <c r="C10562"/>
      <c r="D10562"/>
    </row>
    <row r="10563" spans="1:4" x14ac:dyDescent="0.25">
      <c r="A10563"/>
      <c r="B10563"/>
      <c r="C10563"/>
      <c r="D10563"/>
    </row>
    <row r="10564" spans="1:4" x14ac:dyDescent="0.25">
      <c r="A10564"/>
      <c r="B10564"/>
      <c r="C10564"/>
      <c r="D10564"/>
    </row>
    <row r="10565" spans="1:4" x14ac:dyDescent="0.25">
      <c r="A10565"/>
      <c r="B10565"/>
      <c r="C10565"/>
      <c r="D10565"/>
    </row>
    <row r="10566" spans="1:4" x14ac:dyDescent="0.25">
      <c r="A10566"/>
      <c r="B10566"/>
      <c r="C10566"/>
      <c r="D10566"/>
    </row>
    <row r="10567" spans="1:4" x14ac:dyDescent="0.25">
      <c r="A10567"/>
      <c r="B10567"/>
      <c r="C10567"/>
      <c r="D10567"/>
    </row>
    <row r="10568" spans="1:4" x14ac:dyDescent="0.25">
      <c r="A10568"/>
      <c r="B10568"/>
      <c r="C10568"/>
      <c r="D10568"/>
    </row>
    <row r="10569" spans="1:4" x14ac:dyDescent="0.25">
      <c r="A10569"/>
      <c r="B10569"/>
      <c r="C10569"/>
      <c r="D10569"/>
    </row>
    <row r="10570" spans="1:4" x14ac:dyDescent="0.25">
      <c r="A10570"/>
      <c r="B10570"/>
      <c r="C10570"/>
      <c r="D10570"/>
    </row>
    <row r="10571" spans="1:4" x14ac:dyDescent="0.25">
      <c r="A10571"/>
      <c r="B10571"/>
      <c r="C10571"/>
      <c r="D10571"/>
    </row>
    <row r="10572" spans="1:4" x14ac:dyDescent="0.25">
      <c r="A10572"/>
      <c r="B10572"/>
      <c r="C10572"/>
      <c r="D10572"/>
    </row>
    <row r="10573" spans="1:4" x14ac:dyDescent="0.25">
      <c r="A10573"/>
      <c r="B10573"/>
      <c r="C10573"/>
      <c r="D10573"/>
    </row>
    <row r="10574" spans="1:4" x14ac:dyDescent="0.25">
      <c r="A10574"/>
      <c r="B10574"/>
      <c r="C10574"/>
      <c r="D10574"/>
    </row>
    <row r="10575" spans="1:4" x14ac:dyDescent="0.25">
      <c r="A10575"/>
      <c r="B10575"/>
      <c r="C10575"/>
      <c r="D10575"/>
    </row>
    <row r="10576" spans="1:4" x14ac:dyDescent="0.25">
      <c r="A10576"/>
      <c r="B10576"/>
      <c r="C10576"/>
      <c r="D10576"/>
    </row>
    <row r="10577" spans="1:4" x14ac:dyDescent="0.25">
      <c r="A10577"/>
      <c r="B10577"/>
      <c r="C10577"/>
      <c r="D10577"/>
    </row>
    <row r="10578" spans="1:4" x14ac:dyDescent="0.25">
      <c r="A10578"/>
      <c r="B10578"/>
      <c r="C10578"/>
      <c r="D10578"/>
    </row>
    <row r="10579" spans="1:4" x14ac:dyDescent="0.25">
      <c r="A10579"/>
      <c r="B10579"/>
      <c r="C10579"/>
      <c r="D10579"/>
    </row>
    <row r="10580" spans="1:4" x14ac:dyDescent="0.25">
      <c r="A10580"/>
      <c r="B10580"/>
      <c r="C10580"/>
      <c r="D10580"/>
    </row>
    <row r="10581" spans="1:4" x14ac:dyDescent="0.25">
      <c r="A10581"/>
      <c r="B10581"/>
      <c r="C10581"/>
      <c r="D10581"/>
    </row>
    <row r="10582" spans="1:4" x14ac:dyDescent="0.25">
      <c r="A10582"/>
      <c r="B10582"/>
      <c r="C10582"/>
      <c r="D10582"/>
    </row>
    <row r="10583" spans="1:4" x14ac:dyDescent="0.25">
      <c r="A10583"/>
      <c r="B10583"/>
      <c r="C10583"/>
      <c r="D10583"/>
    </row>
    <row r="10584" spans="1:4" x14ac:dyDescent="0.25">
      <c r="A10584"/>
      <c r="B10584"/>
      <c r="C10584"/>
      <c r="D10584"/>
    </row>
    <row r="10585" spans="1:4" x14ac:dyDescent="0.25">
      <c r="A10585"/>
      <c r="B10585"/>
      <c r="C10585"/>
      <c r="D10585"/>
    </row>
    <row r="10586" spans="1:4" x14ac:dyDescent="0.25">
      <c r="A10586"/>
      <c r="B10586"/>
      <c r="C10586"/>
      <c r="D10586"/>
    </row>
    <row r="10587" spans="1:4" x14ac:dyDescent="0.25">
      <c r="A10587"/>
      <c r="B10587"/>
      <c r="C10587"/>
      <c r="D10587"/>
    </row>
    <row r="10588" spans="1:4" x14ac:dyDescent="0.25">
      <c r="A10588"/>
      <c r="B10588"/>
      <c r="C10588"/>
      <c r="D10588"/>
    </row>
    <row r="10589" spans="1:4" x14ac:dyDescent="0.25">
      <c r="A10589"/>
      <c r="B10589"/>
      <c r="C10589"/>
      <c r="D10589"/>
    </row>
    <row r="10590" spans="1:4" x14ac:dyDescent="0.25">
      <c r="A10590"/>
      <c r="B10590"/>
      <c r="C10590"/>
      <c r="D10590"/>
    </row>
    <row r="10591" spans="1:4" x14ac:dyDescent="0.25">
      <c r="A10591"/>
      <c r="B10591"/>
      <c r="C10591"/>
      <c r="D10591"/>
    </row>
    <row r="10592" spans="1:4" x14ac:dyDescent="0.25">
      <c r="A10592"/>
      <c r="B10592"/>
      <c r="C10592"/>
      <c r="D10592"/>
    </row>
    <row r="10593" spans="1:4" x14ac:dyDescent="0.25">
      <c r="A10593"/>
      <c r="B10593"/>
      <c r="C10593"/>
      <c r="D10593"/>
    </row>
    <row r="10594" spans="1:4" x14ac:dyDescent="0.25">
      <c r="A10594"/>
      <c r="B10594"/>
      <c r="C10594"/>
      <c r="D10594"/>
    </row>
    <row r="10595" spans="1:4" x14ac:dyDescent="0.25">
      <c r="A10595"/>
      <c r="B10595"/>
      <c r="C10595"/>
      <c r="D10595"/>
    </row>
    <row r="10596" spans="1:4" x14ac:dyDescent="0.25">
      <c r="A10596"/>
      <c r="B10596"/>
      <c r="C10596"/>
      <c r="D10596"/>
    </row>
    <row r="10597" spans="1:4" x14ac:dyDescent="0.25">
      <c r="A10597"/>
      <c r="B10597"/>
      <c r="C10597"/>
      <c r="D10597"/>
    </row>
    <row r="10598" spans="1:4" x14ac:dyDescent="0.25">
      <c r="A10598"/>
      <c r="B10598"/>
      <c r="C10598"/>
      <c r="D10598"/>
    </row>
    <row r="10599" spans="1:4" x14ac:dyDescent="0.25">
      <c r="A10599"/>
      <c r="B10599"/>
      <c r="C10599"/>
      <c r="D10599"/>
    </row>
    <row r="10600" spans="1:4" x14ac:dyDescent="0.25">
      <c r="A10600"/>
      <c r="B10600"/>
      <c r="C10600"/>
      <c r="D10600"/>
    </row>
    <row r="10601" spans="1:4" x14ac:dyDescent="0.25">
      <c r="A10601"/>
      <c r="B10601"/>
      <c r="C10601"/>
      <c r="D10601"/>
    </row>
    <row r="10602" spans="1:4" x14ac:dyDescent="0.25">
      <c r="A10602"/>
      <c r="B10602"/>
      <c r="C10602"/>
      <c r="D10602"/>
    </row>
    <row r="10603" spans="1:4" x14ac:dyDescent="0.25">
      <c r="A10603"/>
      <c r="B10603"/>
      <c r="C10603"/>
      <c r="D10603"/>
    </row>
    <row r="10604" spans="1:4" x14ac:dyDescent="0.25">
      <c r="A10604"/>
      <c r="B10604"/>
      <c r="C10604"/>
      <c r="D10604"/>
    </row>
    <row r="10605" spans="1:4" x14ac:dyDescent="0.25">
      <c r="A10605"/>
      <c r="B10605"/>
      <c r="C10605"/>
      <c r="D10605"/>
    </row>
    <row r="10606" spans="1:4" x14ac:dyDescent="0.25">
      <c r="A10606"/>
      <c r="B10606"/>
      <c r="C10606"/>
      <c r="D10606"/>
    </row>
    <row r="10607" spans="1:4" x14ac:dyDescent="0.25">
      <c r="A10607"/>
      <c r="B10607"/>
      <c r="C10607"/>
      <c r="D10607"/>
    </row>
    <row r="10608" spans="1:4" x14ac:dyDescent="0.25">
      <c r="A10608"/>
      <c r="B10608"/>
      <c r="C10608"/>
      <c r="D10608"/>
    </row>
    <row r="10609" spans="1:4" x14ac:dyDescent="0.25">
      <c r="A10609"/>
      <c r="B10609"/>
      <c r="C10609"/>
      <c r="D10609"/>
    </row>
    <row r="10610" spans="1:4" x14ac:dyDescent="0.25">
      <c r="A10610"/>
      <c r="B10610"/>
      <c r="C10610"/>
      <c r="D10610"/>
    </row>
    <row r="10611" spans="1:4" x14ac:dyDescent="0.25">
      <c r="A10611"/>
      <c r="B10611"/>
      <c r="C10611"/>
      <c r="D10611"/>
    </row>
    <row r="10612" spans="1:4" x14ac:dyDescent="0.25">
      <c r="A10612"/>
      <c r="B10612"/>
      <c r="C10612"/>
      <c r="D10612"/>
    </row>
    <row r="10613" spans="1:4" x14ac:dyDescent="0.25">
      <c r="A10613"/>
      <c r="B10613"/>
      <c r="C10613"/>
      <c r="D10613"/>
    </row>
    <row r="10614" spans="1:4" x14ac:dyDescent="0.25">
      <c r="A10614"/>
      <c r="B10614"/>
      <c r="C10614"/>
      <c r="D10614"/>
    </row>
    <row r="10615" spans="1:4" x14ac:dyDescent="0.25">
      <c r="A10615"/>
      <c r="B10615"/>
      <c r="C10615"/>
      <c r="D10615"/>
    </row>
    <row r="10616" spans="1:4" x14ac:dyDescent="0.25">
      <c r="A10616"/>
      <c r="B10616"/>
      <c r="C10616"/>
      <c r="D10616"/>
    </row>
    <row r="10617" spans="1:4" x14ac:dyDescent="0.25">
      <c r="A10617"/>
      <c r="B10617"/>
      <c r="C10617"/>
      <c r="D10617"/>
    </row>
    <row r="10618" spans="1:4" x14ac:dyDescent="0.25">
      <c r="A10618"/>
      <c r="B10618"/>
      <c r="C10618"/>
      <c r="D10618"/>
    </row>
    <row r="10619" spans="1:4" x14ac:dyDescent="0.25">
      <c r="A10619"/>
      <c r="B10619"/>
      <c r="C10619"/>
      <c r="D10619"/>
    </row>
    <row r="10620" spans="1:4" x14ac:dyDescent="0.25">
      <c r="A10620"/>
      <c r="B10620"/>
      <c r="C10620"/>
      <c r="D10620"/>
    </row>
    <row r="10621" spans="1:4" x14ac:dyDescent="0.25">
      <c r="A10621"/>
      <c r="B10621"/>
      <c r="C10621"/>
      <c r="D10621"/>
    </row>
    <row r="10622" spans="1:4" x14ac:dyDescent="0.25">
      <c r="A10622"/>
      <c r="B10622"/>
      <c r="C10622"/>
      <c r="D10622"/>
    </row>
    <row r="10623" spans="1:4" x14ac:dyDescent="0.25">
      <c r="A10623"/>
      <c r="B10623"/>
      <c r="C10623"/>
      <c r="D10623"/>
    </row>
    <row r="10624" spans="1:4" x14ac:dyDescent="0.25">
      <c r="A10624"/>
      <c r="B10624"/>
      <c r="C10624"/>
      <c r="D10624"/>
    </row>
    <row r="10625" spans="1:4" x14ac:dyDescent="0.25">
      <c r="A10625"/>
      <c r="B10625"/>
      <c r="C10625"/>
      <c r="D10625"/>
    </row>
    <row r="10626" spans="1:4" x14ac:dyDescent="0.25">
      <c r="A10626"/>
      <c r="B10626"/>
      <c r="C10626"/>
      <c r="D10626"/>
    </row>
    <row r="10627" spans="1:4" x14ac:dyDescent="0.25">
      <c r="A10627"/>
      <c r="B10627"/>
      <c r="C10627"/>
      <c r="D10627"/>
    </row>
    <row r="10628" spans="1:4" x14ac:dyDescent="0.25">
      <c r="A10628"/>
      <c r="B10628"/>
      <c r="C10628"/>
      <c r="D10628"/>
    </row>
    <row r="10629" spans="1:4" x14ac:dyDescent="0.25">
      <c r="A10629"/>
      <c r="B10629"/>
      <c r="C10629"/>
      <c r="D10629"/>
    </row>
    <row r="10630" spans="1:4" x14ac:dyDescent="0.25">
      <c r="A10630"/>
      <c r="B10630"/>
      <c r="C10630"/>
      <c r="D10630"/>
    </row>
    <row r="10631" spans="1:4" x14ac:dyDescent="0.25">
      <c r="A10631"/>
      <c r="B10631"/>
      <c r="C10631"/>
      <c r="D10631"/>
    </row>
    <row r="10632" spans="1:4" x14ac:dyDescent="0.25">
      <c r="A10632"/>
      <c r="B10632"/>
      <c r="C10632"/>
      <c r="D10632"/>
    </row>
    <row r="10633" spans="1:4" x14ac:dyDescent="0.25">
      <c r="A10633"/>
      <c r="B10633"/>
      <c r="C10633"/>
      <c r="D10633"/>
    </row>
    <row r="10634" spans="1:4" x14ac:dyDescent="0.25">
      <c r="A10634"/>
      <c r="B10634"/>
      <c r="C10634"/>
      <c r="D10634"/>
    </row>
    <row r="10635" spans="1:4" x14ac:dyDescent="0.25">
      <c r="A10635"/>
      <c r="B10635"/>
      <c r="C10635"/>
      <c r="D10635"/>
    </row>
    <row r="10636" spans="1:4" x14ac:dyDescent="0.25">
      <c r="A10636"/>
      <c r="B10636"/>
      <c r="C10636"/>
      <c r="D10636"/>
    </row>
    <row r="10637" spans="1:4" x14ac:dyDescent="0.25">
      <c r="A10637"/>
      <c r="B10637"/>
      <c r="C10637"/>
      <c r="D10637"/>
    </row>
    <row r="10638" spans="1:4" x14ac:dyDescent="0.25">
      <c r="A10638"/>
      <c r="B10638"/>
      <c r="C10638"/>
      <c r="D10638"/>
    </row>
    <row r="10639" spans="1:4" x14ac:dyDescent="0.25">
      <c r="A10639"/>
      <c r="B10639"/>
      <c r="C10639"/>
      <c r="D10639"/>
    </row>
    <row r="10640" spans="1:4" x14ac:dyDescent="0.25">
      <c r="A10640"/>
      <c r="B10640"/>
      <c r="C10640"/>
      <c r="D10640"/>
    </row>
    <row r="10641" spans="1:4" x14ac:dyDescent="0.25">
      <c r="A10641"/>
      <c r="B10641"/>
      <c r="C10641"/>
      <c r="D10641"/>
    </row>
    <row r="10642" spans="1:4" x14ac:dyDescent="0.25">
      <c r="A10642"/>
      <c r="B10642"/>
      <c r="C10642"/>
      <c r="D10642"/>
    </row>
    <row r="10643" spans="1:4" x14ac:dyDescent="0.25">
      <c r="A10643"/>
      <c r="B10643"/>
      <c r="C10643"/>
      <c r="D10643"/>
    </row>
    <row r="10644" spans="1:4" x14ac:dyDescent="0.25">
      <c r="A10644"/>
      <c r="B10644"/>
      <c r="C10644"/>
      <c r="D10644"/>
    </row>
    <row r="10645" spans="1:4" x14ac:dyDescent="0.25">
      <c r="A10645"/>
      <c r="B10645"/>
      <c r="C10645"/>
      <c r="D10645"/>
    </row>
    <row r="10646" spans="1:4" x14ac:dyDescent="0.25">
      <c r="A10646"/>
      <c r="B10646"/>
      <c r="C10646"/>
      <c r="D10646"/>
    </row>
    <row r="10647" spans="1:4" x14ac:dyDescent="0.25">
      <c r="A10647"/>
      <c r="B10647"/>
      <c r="C10647"/>
      <c r="D10647"/>
    </row>
    <row r="10648" spans="1:4" x14ac:dyDescent="0.25">
      <c r="A10648"/>
      <c r="B10648"/>
      <c r="C10648"/>
      <c r="D10648"/>
    </row>
    <row r="10649" spans="1:4" x14ac:dyDescent="0.25">
      <c r="A10649"/>
      <c r="B10649"/>
      <c r="C10649"/>
      <c r="D10649"/>
    </row>
    <row r="10650" spans="1:4" x14ac:dyDescent="0.25">
      <c r="A10650"/>
      <c r="B10650"/>
      <c r="C10650"/>
      <c r="D10650"/>
    </row>
    <row r="10651" spans="1:4" x14ac:dyDescent="0.25">
      <c r="A10651"/>
      <c r="B10651"/>
      <c r="C10651"/>
      <c r="D10651"/>
    </row>
    <row r="10652" spans="1:4" x14ac:dyDescent="0.25">
      <c r="A10652"/>
      <c r="B10652"/>
      <c r="C10652"/>
      <c r="D10652"/>
    </row>
    <row r="10653" spans="1:4" x14ac:dyDescent="0.25">
      <c r="A10653"/>
      <c r="B10653"/>
      <c r="C10653"/>
      <c r="D10653"/>
    </row>
    <row r="10654" spans="1:4" x14ac:dyDescent="0.25">
      <c r="A10654"/>
      <c r="B10654"/>
      <c r="C10654"/>
      <c r="D10654"/>
    </row>
    <row r="10655" spans="1:4" x14ac:dyDescent="0.25">
      <c r="A10655"/>
      <c r="B10655"/>
      <c r="C10655"/>
      <c r="D10655"/>
    </row>
    <row r="10656" spans="1:4" x14ac:dyDescent="0.25">
      <c r="A10656"/>
      <c r="B10656"/>
      <c r="C10656"/>
      <c r="D10656"/>
    </row>
    <row r="10657" spans="1:4" x14ac:dyDescent="0.25">
      <c r="A10657"/>
      <c r="B10657"/>
      <c r="C10657"/>
      <c r="D10657"/>
    </row>
    <row r="10658" spans="1:4" x14ac:dyDescent="0.25">
      <c r="A10658"/>
      <c r="B10658"/>
      <c r="C10658"/>
      <c r="D10658"/>
    </row>
    <row r="10659" spans="1:4" x14ac:dyDescent="0.25">
      <c r="A10659"/>
      <c r="B10659"/>
      <c r="C10659"/>
      <c r="D10659"/>
    </row>
    <row r="10660" spans="1:4" x14ac:dyDescent="0.25">
      <c r="A10660"/>
      <c r="B10660"/>
      <c r="C10660"/>
      <c r="D10660"/>
    </row>
    <row r="10661" spans="1:4" x14ac:dyDescent="0.25">
      <c r="A10661"/>
      <c r="B10661"/>
      <c r="C10661"/>
      <c r="D10661"/>
    </row>
    <row r="10662" spans="1:4" x14ac:dyDescent="0.25">
      <c r="A10662"/>
      <c r="B10662"/>
      <c r="C10662"/>
      <c r="D10662"/>
    </row>
    <row r="10663" spans="1:4" x14ac:dyDescent="0.25">
      <c r="A10663"/>
      <c r="B10663"/>
      <c r="C10663"/>
      <c r="D10663"/>
    </row>
    <row r="10664" spans="1:4" x14ac:dyDescent="0.25">
      <c r="A10664"/>
      <c r="B10664"/>
      <c r="C10664"/>
      <c r="D10664"/>
    </row>
    <row r="10665" spans="1:4" x14ac:dyDescent="0.25">
      <c r="A10665"/>
      <c r="B10665"/>
      <c r="C10665"/>
      <c r="D10665"/>
    </row>
    <row r="10666" spans="1:4" x14ac:dyDescent="0.25">
      <c r="A10666"/>
      <c r="B10666"/>
      <c r="C10666"/>
      <c r="D10666"/>
    </row>
    <row r="10667" spans="1:4" x14ac:dyDescent="0.25">
      <c r="A10667"/>
      <c r="B10667"/>
      <c r="C10667"/>
      <c r="D10667"/>
    </row>
    <row r="10668" spans="1:4" x14ac:dyDescent="0.25">
      <c r="A10668"/>
      <c r="B10668"/>
      <c r="C10668"/>
      <c r="D10668"/>
    </row>
    <row r="10669" spans="1:4" x14ac:dyDescent="0.25">
      <c r="A10669"/>
      <c r="B10669"/>
      <c r="C10669"/>
      <c r="D10669"/>
    </row>
    <row r="10670" spans="1:4" x14ac:dyDescent="0.25">
      <c r="A10670"/>
      <c r="B10670"/>
      <c r="C10670"/>
      <c r="D10670"/>
    </row>
    <row r="10671" spans="1:4" x14ac:dyDescent="0.25">
      <c r="A10671"/>
      <c r="B10671"/>
      <c r="C10671"/>
      <c r="D10671"/>
    </row>
    <row r="10672" spans="1:4" x14ac:dyDescent="0.25">
      <c r="A10672"/>
      <c r="B10672"/>
      <c r="C10672"/>
      <c r="D10672"/>
    </row>
    <row r="10673" spans="1:4" x14ac:dyDescent="0.25">
      <c r="A10673"/>
      <c r="B10673"/>
      <c r="C10673"/>
      <c r="D10673"/>
    </row>
    <row r="10674" spans="1:4" x14ac:dyDescent="0.25">
      <c r="A10674"/>
      <c r="B10674"/>
      <c r="C10674"/>
      <c r="D10674"/>
    </row>
    <row r="10675" spans="1:4" x14ac:dyDescent="0.25">
      <c r="A10675"/>
      <c r="B10675"/>
      <c r="C10675"/>
      <c r="D10675"/>
    </row>
    <row r="10676" spans="1:4" x14ac:dyDescent="0.25">
      <c r="A10676"/>
      <c r="B10676"/>
      <c r="C10676"/>
      <c r="D10676"/>
    </row>
    <row r="10677" spans="1:4" x14ac:dyDescent="0.25">
      <c r="A10677"/>
      <c r="B10677"/>
      <c r="C10677"/>
      <c r="D10677"/>
    </row>
    <row r="10678" spans="1:4" x14ac:dyDescent="0.25">
      <c r="A10678"/>
      <c r="B10678"/>
      <c r="C10678"/>
      <c r="D10678"/>
    </row>
    <row r="10679" spans="1:4" x14ac:dyDescent="0.25">
      <c r="A10679"/>
      <c r="B10679"/>
      <c r="C10679"/>
      <c r="D10679"/>
    </row>
    <row r="10680" spans="1:4" x14ac:dyDescent="0.25">
      <c r="A10680"/>
      <c r="B10680"/>
      <c r="C10680"/>
      <c r="D10680"/>
    </row>
    <row r="10681" spans="1:4" x14ac:dyDescent="0.25">
      <c r="A10681"/>
      <c r="B10681"/>
      <c r="C10681"/>
      <c r="D10681"/>
    </row>
    <row r="10682" spans="1:4" x14ac:dyDescent="0.25">
      <c r="A10682"/>
      <c r="B10682"/>
      <c r="C10682"/>
      <c r="D10682"/>
    </row>
    <row r="10683" spans="1:4" x14ac:dyDescent="0.25">
      <c r="A10683"/>
      <c r="B10683"/>
      <c r="C10683"/>
      <c r="D10683"/>
    </row>
    <row r="10684" spans="1:4" x14ac:dyDescent="0.25">
      <c r="A10684"/>
      <c r="B10684"/>
      <c r="C10684"/>
      <c r="D10684"/>
    </row>
    <row r="10685" spans="1:4" x14ac:dyDescent="0.25">
      <c r="A10685"/>
      <c r="B10685"/>
      <c r="C10685"/>
      <c r="D10685"/>
    </row>
    <row r="10686" spans="1:4" x14ac:dyDescent="0.25">
      <c r="A10686"/>
      <c r="B10686"/>
      <c r="C10686"/>
      <c r="D10686"/>
    </row>
    <row r="10687" spans="1:4" x14ac:dyDescent="0.25">
      <c r="A10687"/>
      <c r="B10687"/>
      <c r="C10687"/>
      <c r="D10687"/>
    </row>
    <row r="10688" spans="1:4" x14ac:dyDescent="0.25">
      <c r="A10688"/>
      <c r="B10688"/>
      <c r="C10688"/>
      <c r="D10688"/>
    </row>
    <row r="10689" spans="1:4" x14ac:dyDescent="0.25">
      <c r="A10689"/>
      <c r="B10689"/>
      <c r="C10689"/>
      <c r="D10689"/>
    </row>
    <row r="10690" spans="1:4" x14ac:dyDescent="0.25">
      <c r="A10690"/>
      <c r="B10690"/>
      <c r="C10690"/>
      <c r="D10690"/>
    </row>
    <row r="10691" spans="1:4" x14ac:dyDescent="0.25">
      <c r="A10691"/>
      <c r="B10691"/>
      <c r="C10691"/>
      <c r="D10691"/>
    </row>
    <row r="10692" spans="1:4" x14ac:dyDescent="0.25">
      <c r="A10692"/>
      <c r="B10692"/>
      <c r="C10692"/>
      <c r="D10692"/>
    </row>
    <row r="10693" spans="1:4" x14ac:dyDescent="0.25">
      <c r="A10693"/>
      <c r="B10693"/>
      <c r="C10693"/>
      <c r="D10693"/>
    </row>
    <row r="10694" spans="1:4" x14ac:dyDescent="0.25">
      <c r="A10694"/>
      <c r="B10694"/>
      <c r="C10694"/>
      <c r="D10694"/>
    </row>
    <row r="10695" spans="1:4" x14ac:dyDescent="0.25">
      <c r="A10695"/>
      <c r="B10695"/>
      <c r="C10695"/>
      <c r="D10695"/>
    </row>
    <row r="10696" spans="1:4" x14ac:dyDescent="0.25">
      <c r="A10696"/>
      <c r="B10696"/>
      <c r="C10696"/>
      <c r="D10696"/>
    </row>
    <row r="10697" spans="1:4" x14ac:dyDescent="0.25">
      <c r="A10697"/>
      <c r="B10697"/>
      <c r="C10697"/>
      <c r="D10697"/>
    </row>
    <row r="10698" spans="1:4" x14ac:dyDescent="0.25">
      <c r="A10698"/>
      <c r="B10698"/>
      <c r="C10698"/>
      <c r="D10698"/>
    </row>
    <row r="10699" spans="1:4" x14ac:dyDescent="0.25">
      <c r="A10699"/>
      <c r="B10699"/>
      <c r="C10699"/>
      <c r="D10699"/>
    </row>
    <row r="10700" spans="1:4" x14ac:dyDescent="0.25">
      <c r="A10700"/>
      <c r="B10700"/>
      <c r="C10700"/>
      <c r="D10700"/>
    </row>
    <row r="10701" spans="1:4" x14ac:dyDescent="0.25">
      <c r="A10701"/>
      <c r="B10701"/>
      <c r="C10701"/>
      <c r="D10701"/>
    </row>
    <row r="10702" spans="1:4" x14ac:dyDescent="0.25">
      <c r="A10702"/>
      <c r="B10702"/>
      <c r="C10702"/>
      <c r="D10702"/>
    </row>
    <row r="10703" spans="1:4" x14ac:dyDescent="0.25">
      <c r="A10703"/>
      <c r="B10703"/>
      <c r="C10703"/>
      <c r="D10703"/>
    </row>
    <row r="10704" spans="1:4" x14ac:dyDescent="0.25">
      <c r="A10704"/>
      <c r="B10704"/>
      <c r="C10704"/>
      <c r="D10704"/>
    </row>
    <row r="10705" spans="1:4" x14ac:dyDescent="0.25">
      <c r="A10705"/>
      <c r="B10705"/>
      <c r="C10705"/>
      <c r="D10705"/>
    </row>
    <row r="10706" spans="1:4" x14ac:dyDescent="0.25">
      <c r="A10706"/>
      <c r="B10706"/>
      <c r="C10706"/>
      <c r="D10706"/>
    </row>
    <row r="10707" spans="1:4" x14ac:dyDescent="0.25">
      <c r="A10707"/>
      <c r="B10707"/>
      <c r="C10707"/>
      <c r="D10707"/>
    </row>
    <row r="10708" spans="1:4" x14ac:dyDescent="0.25">
      <c r="A10708"/>
      <c r="B10708"/>
      <c r="C10708"/>
      <c r="D10708"/>
    </row>
    <row r="10709" spans="1:4" x14ac:dyDescent="0.25">
      <c r="A10709"/>
      <c r="B10709"/>
      <c r="C10709"/>
      <c r="D10709"/>
    </row>
    <row r="10710" spans="1:4" x14ac:dyDescent="0.25">
      <c r="A10710"/>
      <c r="B10710"/>
      <c r="C10710"/>
      <c r="D10710"/>
    </row>
    <row r="10711" spans="1:4" x14ac:dyDescent="0.25">
      <c r="A10711"/>
      <c r="B10711"/>
      <c r="C10711"/>
      <c r="D10711"/>
    </row>
    <row r="10712" spans="1:4" x14ac:dyDescent="0.25">
      <c r="A10712"/>
      <c r="B10712"/>
      <c r="C10712"/>
      <c r="D10712"/>
    </row>
    <row r="10713" spans="1:4" x14ac:dyDescent="0.25">
      <c r="A10713"/>
      <c r="B10713"/>
      <c r="C10713"/>
      <c r="D10713"/>
    </row>
    <row r="10714" spans="1:4" x14ac:dyDescent="0.25">
      <c r="A10714"/>
      <c r="B10714"/>
      <c r="C10714"/>
      <c r="D10714"/>
    </row>
    <row r="10715" spans="1:4" x14ac:dyDescent="0.25">
      <c r="A10715"/>
      <c r="B10715"/>
      <c r="C10715"/>
      <c r="D10715"/>
    </row>
    <row r="10716" spans="1:4" x14ac:dyDescent="0.25">
      <c r="A10716"/>
      <c r="B10716"/>
      <c r="C10716"/>
      <c r="D10716"/>
    </row>
    <row r="10717" spans="1:4" x14ac:dyDescent="0.25">
      <c r="A10717"/>
      <c r="B10717"/>
      <c r="C10717"/>
      <c r="D10717"/>
    </row>
    <row r="10718" spans="1:4" x14ac:dyDescent="0.25">
      <c r="A10718"/>
      <c r="B10718"/>
      <c r="C10718"/>
      <c r="D10718"/>
    </row>
    <row r="10719" spans="1:4" x14ac:dyDescent="0.25">
      <c r="A10719"/>
      <c r="B10719"/>
      <c r="C10719"/>
      <c r="D10719"/>
    </row>
    <row r="10720" spans="1:4" x14ac:dyDescent="0.25">
      <c r="A10720"/>
      <c r="B10720"/>
      <c r="C10720"/>
      <c r="D10720"/>
    </row>
    <row r="10721" spans="1:4" x14ac:dyDescent="0.25">
      <c r="A10721"/>
      <c r="B10721"/>
      <c r="C10721"/>
      <c r="D10721"/>
    </row>
    <row r="10722" spans="1:4" x14ac:dyDescent="0.25">
      <c r="A10722"/>
      <c r="B10722"/>
      <c r="C10722"/>
      <c r="D10722"/>
    </row>
    <row r="10723" spans="1:4" x14ac:dyDescent="0.25">
      <c r="A10723"/>
      <c r="B10723"/>
      <c r="C10723"/>
      <c r="D10723"/>
    </row>
    <row r="10724" spans="1:4" x14ac:dyDescent="0.25">
      <c r="A10724"/>
      <c r="B10724"/>
      <c r="C10724"/>
      <c r="D10724"/>
    </row>
    <row r="10725" spans="1:4" x14ac:dyDescent="0.25">
      <c r="A10725"/>
      <c r="B10725"/>
      <c r="C10725"/>
      <c r="D10725"/>
    </row>
    <row r="10726" spans="1:4" x14ac:dyDescent="0.25">
      <c r="A10726"/>
      <c r="B10726"/>
      <c r="C10726"/>
      <c r="D10726"/>
    </row>
    <row r="10727" spans="1:4" x14ac:dyDescent="0.25">
      <c r="A10727"/>
      <c r="B10727"/>
      <c r="C10727"/>
      <c r="D10727"/>
    </row>
    <row r="10728" spans="1:4" x14ac:dyDescent="0.25">
      <c r="A10728"/>
      <c r="B10728"/>
      <c r="C10728"/>
      <c r="D10728"/>
    </row>
    <row r="10729" spans="1:4" x14ac:dyDescent="0.25">
      <c r="A10729"/>
      <c r="B10729"/>
      <c r="C10729"/>
      <c r="D10729"/>
    </row>
    <row r="10730" spans="1:4" x14ac:dyDescent="0.25">
      <c r="A10730"/>
      <c r="B10730"/>
      <c r="C10730"/>
      <c r="D10730"/>
    </row>
    <row r="10731" spans="1:4" x14ac:dyDescent="0.25">
      <c r="A10731"/>
      <c r="B10731"/>
      <c r="C10731"/>
      <c r="D10731"/>
    </row>
    <row r="10732" spans="1:4" x14ac:dyDescent="0.25">
      <c r="A10732"/>
      <c r="B10732"/>
      <c r="C10732"/>
      <c r="D10732"/>
    </row>
    <row r="10733" spans="1:4" x14ac:dyDescent="0.25">
      <c r="A10733"/>
      <c r="B10733"/>
      <c r="C10733"/>
      <c r="D10733"/>
    </row>
    <row r="10734" spans="1:4" x14ac:dyDescent="0.25">
      <c r="A10734"/>
      <c r="B10734"/>
      <c r="C10734"/>
      <c r="D10734"/>
    </row>
    <row r="10735" spans="1:4" x14ac:dyDescent="0.25">
      <c r="A10735"/>
      <c r="B10735"/>
      <c r="C10735"/>
      <c r="D10735"/>
    </row>
    <row r="10736" spans="1:4" x14ac:dyDescent="0.25">
      <c r="A10736"/>
      <c r="B10736"/>
      <c r="C10736"/>
      <c r="D10736"/>
    </row>
    <row r="10737" spans="1:4" x14ac:dyDescent="0.25">
      <c r="A10737"/>
      <c r="B10737"/>
      <c r="C10737"/>
      <c r="D10737"/>
    </row>
    <row r="10738" spans="1:4" x14ac:dyDescent="0.25">
      <c r="A10738"/>
      <c r="B10738"/>
      <c r="C10738"/>
      <c r="D10738"/>
    </row>
    <row r="10739" spans="1:4" x14ac:dyDescent="0.25">
      <c r="A10739"/>
      <c r="B10739"/>
      <c r="C10739"/>
      <c r="D10739"/>
    </row>
    <row r="10740" spans="1:4" x14ac:dyDescent="0.25">
      <c r="A10740"/>
      <c r="B10740"/>
      <c r="C10740"/>
      <c r="D10740"/>
    </row>
    <row r="10741" spans="1:4" x14ac:dyDescent="0.25">
      <c r="A10741"/>
      <c r="B10741"/>
      <c r="C10741"/>
      <c r="D10741"/>
    </row>
    <row r="10742" spans="1:4" x14ac:dyDescent="0.25">
      <c r="A10742"/>
      <c r="B10742"/>
      <c r="C10742"/>
      <c r="D10742"/>
    </row>
    <row r="10743" spans="1:4" x14ac:dyDescent="0.25">
      <c r="A10743"/>
      <c r="B10743"/>
      <c r="C10743"/>
      <c r="D10743"/>
    </row>
    <row r="10744" spans="1:4" x14ac:dyDescent="0.25">
      <c r="A10744"/>
      <c r="B10744"/>
      <c r="C10744"/>
      <c r="D10744"/>
    </row>
    <row r="10745" spans="1:4" x14ac:dyDescent="0.25">
      <c r="A10745"/>
      <c r="B10745"/>
      <c r="C10745"/>
      <c r="D10745"/>
    </row>
    <row r="10746" spans="1:4" x14ac:dyDescent="0.25">
      <c r="A10746"/>
      <c r="B10746"/>
      <c r="C10746"/>
      <c r="D10746"/>
    </row>
    <row r="10747" spans="1:4" x14ac:dyDescent="0.25">
      <c r="A10747"/>
      <c r="B10747"/>
      <c r="C10747"/>
      <c r="D10747"/>
    </row>
    <row r="10748" spans="1:4" x14ac:dyDescent="0.25">
      <c r="A10748"/>
      <c r="B10748"/>
      <c r="C10748"/>
      <c r="D10748"/>
    </row>
    <row r="10749" spans="1:4" x14ac:dyDescent="0.25">
      <c r="A10749"/>
      <c r="B10749"/>
      <c r="C10749"/>
      <c r="D10749"/>
    </row>
    <row r="10750" spans="1:4" x14ac:dyDescent="0.25">
      <c r="A10750"/>
      <c r="B10750"/>
      <c r="C10750"/>
      <c r="D10750"/>
    </row>
    <row r="10751" spans="1:4" x14ac:dyDescent="0.25">
      <c r="A10751"/>
      <c r="B10751"/>
      <c r="C10751"/>
      <c r="D10751"/>
    </row>
    <row r="10752" spans="1:4" x14ac:dyDescent="0.25">
      <c r="A10752"/>
      <c r="B10752"/>
      <c r="C10752"/>
      <c r="D10752"/>
    </row>
    <row r="10753" spans="1:4" x14ac:dyDescent="0.25">
      <c r="A10753"/>
      <c r="B10753"/>
      <c r="C10753"/>
      <c r="D10753"/>
    </row>
    <row r="10754" spans="1:4" x14ac:dyDescent="0.25">
      <c r="A10754"/>
      <c r="B10754"/>
      <c r="C10754"/>
      <c r="D10754"/>
    </row>
    <row r="10755" spans="1:4" x14ac:dyDescent="0.25">
      <c r="A10755"/>
      <c r="B10755"/>
      <c r="C10755"/>
      <c r="D10755"/>
    </row>
    <row r="10756" spans="1:4" x14ac:dyDescent="0.25">
      <c r="A10756"/>
      <c r="B10756"/>
      <c r="C10756"/>
      <c r="D10756"/>
    </row>
    <row r="10757" spans="1:4" x14ac:dyDescent="0.25">
      <c r="A10757"/>
      <c r="B10757"/>
      <c r="C10757"/>
      <c r="D10757"/>
    </row>
    <row r="10758" spans="1:4" x14ac:dyDescent="0.25">
      <c r="A10758"/>
      <c r="B10758"/>
      <c r="C10758"/>
      <c r="D10758"/>
    </row>
    <row r="10759" spans="1:4" x14ac:dyDescent="0.25">
      <c r="A10759"/>
      <c r="B10759"/>
      <c r="C10759"/>
      <c r="D10759"/>
    </row>
    <row r="10760" spans="1:4" x14ac:dyDescent="0.25">
      <c r="A10760"/>
      <c r="B10760"/>
      <c r="C10760"/>
      <c r="D10760"/>
    </row>
    <row r="10761" spans="1:4" x14ac:dyDescent="0.25">
      <c r="A10761"/>
      <c r="B10761"/>
      <c r="C10761"/>
      <c r="D10761"/>
    </row>
    <row r="10762" spans="1:4" x14ac:dyDescent="0.25">
      <c r="A10762"/>
      <c r="B10762"/>
      <c r="C10762"/>
      <c r="D10762"/>
    </row>
    <row r="10763" spans="1:4" x14ac:dyDescent="0.25">
      <c r="A10763"/>
      <c r="B10763"/>
      <c r="C10763"/>
      <c r="D10763"/>
    </row>
    <row r="10764" spans="1:4" x14ac:dyDescent="0.25">
      <c r="A10764"/>
      <c r="B10764"/>
      <c r="C10764"/>
      <c r="D10764"/>
    </row>
    <row r="10765" spans="1:4" x14ac:dyDescent="0.25">
      <c r="A10765"/>
      <c r="B10765"/>
      <c r="C10765"/>
      <c r="D10765"/>
    </row>
    <row r="10766" spans="1:4" x14ac:dyDescent="0.25">
      <c r="A10766"/>
      <c r="B10766"/>
      <c r="C10766"/>
      <c r="D10766"/>
    </row>
    <row r="10767" spans="1:4" x14ac:dyDescent="0.25">
      <c r="A10767"/>
      <c r="B10767"/>
      <c r="C10767"/>
      <c r="D10767"/>
    </row>
    <row r="10768" spans="1:4" x14ac:dyDescent="0.25">
      <c r="A10768"/>
      <c r="B10768"/>
      <c r="C10768"/>
      <c r="D10768"/>
    </row>
    <row r="10769" spans="1:4" x14ac:dyDescent="0.25">
      <c r="A10769"/>
      <c r="B10769"/>
      <c r="C10769"/>
      <c r="D10769"/>
    </row>
    <row r="10770" spans="1:4" x14ac:dyDescent="0.25">
      <c r="A10770"/>
      <c r="B10770"/>
      <c r="C10770"/>
      <c r="D10770"/>
    </row>
    <row r="10771" spans="1:4" x14ac:dyDescent="0.25">
      <c r="A10771"/>
      <c r="B10771"/>
      <c r="C10771"/>
      <c r="D10771"/>
    </row>
    <row r="10772" spans="1:4" x14ac:dyDescent="0.25">
      <c r="A10772"/>
      <c r="B10772"/>
      <c r="C10772"/>
      <c r="D10772"/>
    </row>
    <row r="10773" spans="1:4" x14ac:dyDescent="0.25">
      <c r="A10773"/>
      <c r="B10773"/>
      <c r="C10773"/>
      <c r="D10773"/>
    </row>
    <row r="10774" spans="1:4" x14ac:dyDescent="0.25">
      <c r="A10774"/>
      <c r="B10774"/>
      <c r="C10774"/>
      <c r="D10774"/>
    </row>
    <row r="10775" spans="1:4" x14ac:dyDescent="0.25">
      <c r="A10775"/>
      <c r="B10775"/>
      <c r="C10775"/>
      <c r="D10775"/>
    </row>
    <row r="10776" spans="1:4" x14ac:dyDescent="0.25">
      <c r="A10776"/>
      <c r="B10776"/>
      <c r="C10776"/>
      <c r="D10776"/>
    </row>
    <row r="10777" spans="1:4" x14ac:dyDescent="0.25">
      <c r="A10777"/>
      <c r="B10777"/>
      <c r="C10777"/>
      <c r="D10777"/>
    </row>
    <row r="10778" spans="1:4" x14ac:dyDescent="0.25">
      <c r="A10778"/>
      <c r="B10778"/>
      <c r="C10778"/>
      <c r="D10778"/>
    </row>
    <row r="10779" spans="1:4" x14ac:dyDescent="0.25">
      <c r="A10779"/>
      <c r="B10779"/>
      <c r="C10779"/>
      <c r="D10779"/>
    </row>
    <row r="10780" spans="1:4" x14ac:dyDescent="0.25">
      <c r="A10780"/>
      <c r="B10780"/>
      <c r="C10780"/>
      <c r="D10780"/>
    </row>
    <row r="10781" spans="1:4" x14ac:dyDescent="0.25">
      <c r="A10781"/>
      <c r="B10781"/>
      <c r="C10781"/>
      <c r="D10781"/>
    </row>
    <row r="10782" spans="1:4" x14ac:dyDescent="0.25">
      <c r="A10782"/>
      <c r="B10782"/>
      <c r="C10782"/>
      <c r="D10782"/>
    </row>
    <row r="10783" spans="1:4" x14ac:dyDescent="0.25">
      <c r="A10783"/>
      <c r="B10783"/>
      <c r="C10783"/>
      <c r="D10783"/>
    </row>
    <row r="10784" spans="1:4" x14ac:dyDescent="0.25">
      <c r="A10784"/>
      <c r="B10784"/>
      <c r="C10784"/>
      <c r="D10784"/>
    </row>
    <row r="10785" spans="1:4" x14ac:dyDescent="0.25">
      <c r="A10785"/>
      <c r="B10785"/>
      <c r="C10785"/>
      <c r="D10785"/>
    </row>
    <row r="10786" spans="1:4" x14ac:dyDescent="0.25">
      <c r="A10786"/>
      <c r="B10786"/>
      <c r="C10786"/>
      <c r="D10786"/>
    </row>
    <row r="10787" spans="1:4" x14ac:dyDescent="0.25">
      <c r="A10787"/>
      <c r="B10787"/>
      <c r="C10787"/>
      <c r="D10787"/>
    </row>
    <row r="10788" spans="1:4" x14ac:dyDescent="0.25">
      <c r="A10788"/>
      <c r="B10788"/>
      <c r="C10788"/>
      <c r="D10788"/>
    </row>
    <row r="10789" spans="1:4" x14ac:dyDescent="0.25">
      <c r="A10789"/>
      <c r="B10789"/>
      <c r="C10789"/>
      <c r="D10789"/>
    </row>
    <row r="10790" spans="1:4" x14ac:dyDescent="0.25">
      <c r="A10790"/>
      <c r="B10790"/>
      <c r="C10790"/>
      <c r="D10790"/>
    </row>
    <row r="10791" spans="1:4" x14ac:dyDescent="0.25">
      <c r="A10791"/>
      <c r="B10791"/>
      <c r="C10791"/>
      <c r="D10791"/>
    </row>
    <row r="10792" spans="1:4" x14ac:dyDescent="0.25">
      <c r="A10792"/>
      <c r="B10792"/>
      <c r="C10792"/>
      <c r="D10792"/>
    </row>
    <row r="10793" spans="1:4" x14ac:dyDescent="0.25">
      <c r="A10793"/>
      <c r="B10793"/>
      <c r="C10793"/>
      <c r="D10793"/>
    </row>
    <row r="10794" spans="1:4" x14ac:dyDescent="0.25">
      <c r="A10794"/>
      <c r="B10794"/>
      <c r="C10794"/>
      <c r="D10794"/>
    </row>
    <row r="10795" spans="1:4" x14ac:dyDescent="0.25">
      <c r="A10795"/>
      <c r="B10795"/>
      <c r="C10795"/>
      <c r="D10795"/>
    </row>
    <row r="10796" spans="1:4" x14ac:dyDescent="0.25">
      <c r="A10796"/>
      <c r="B10796"/>
      <c r="C10796"/>
      <c r="D10796"/>
    </row>
    <row r="10797" spans="1:4" x14ac:dyDescent="0.25">
      <c r="A10797"/>
      <c r="B10797"/>
      <c r="C10797"/>
      <c r="D10797"/>
    </row>
    <row r="10798" spans="1:4" x14ac:dyDescent="0.25">
      <c r="A10798"/>
      <c r="B10798"/>
      <c r="C10798"/>
      <c r="D10798"/>
    </row>
    <row r="10799" spans="1:4" x14ac:dyDescent="0.25">
      <c r="A10799"/>
      <c r="B10799"/>
      <c r="C10799"/>
      <c r="D10799"/>
    </row>
    <row r="10800" spans="1:4" x14ac:dyDescent="0.25">
      <c r="A10800"/>
      <c r="B10800"/>
      <c r="C10800"/>
      <c r="D10800"/>
    </row>
    <row r="10801" spans="1:4" x14ac:dyDescent="0.25">
      <c r="A10801"/>
      <c r="B10801"/>
      <c r="C10801"/>
      <c r="D10801"/>
    </row>
    <row r="10802" spans="1:4" x14ac:dyDescent="0.25">
      <c r="A10802"/>
      <c r="B10802"/>
      <c r="C10802"/>
      <c r="D10802"/>
    </row>
    <row r="10803" spans="1:4" x14ac:dyDescent="0.25">
      <c r="A10803"/>
      <c r="B10803"/>
      <c r="C10803"/>
      <c r="D10803"/>
    </row>
    <row r="10804" spans="1:4" x14ac:dyDescent="0.25">
      <c r="A10804"/>
      <c r="B10804"/>
      <c r="C10804"/>
      <c r="D10804"/>
    </row>
    <row r="10805" spans="1:4" x14ac:dyDescent="0.25">
      <c r="A10805"/>
      <c r="B10805"/>
      <c r="C10805"/>
      <c r="D10805"/>
    </row>
    <row r="10806" spans="1:4" x14ac:dyDescent="0.25">
      <c r="A10806"/>
      <c r="B10806"/>
      <c r="C10806"/>
      <c r="D10806"/>
    </row>
    <row r="10807" spans="1:4" x14ac:dyDescent="0.25">
      <c r="A10807"/>
      <c r="B10807"/>
      <c r="C10807"/>
      <c r="D10807"/>
    </row>
    <row r="10808" spans="1:4" x14ac:dyDescent="0.25">
      <c r="A10808"/>
      <c r="B10808"/>
      <c r="C10808"/>
      <c r="D10808"/>
    </row>
    <row r="10809" spans="1:4" x14ac:dyDescent="0.25">
      <c r="A10809"/>
      <c r="B10809"/>
      <c r="C10809"/>
      <c r="D10809"/>
    </row>
    <row r="10810" spans="1:4" x14ac:dyDescent="0.25">
      <c r="A10810"/>
      <c r="B10810"/>
      <c r="C10810"/>
      <c r="D10810"/>
    </row>
    <row r="10811" spans="1:4" x14ac:dyDescent="0.25">
      <c r="A10811"/>
      <c r="B10811"/>
      <c r="C10811"/>
      <c r="D10811"/>
    </row>
    <row r="10812" spans="1:4" x14ac:dyDescent="0.25">
      <c r="A10812"/>
      <c r="B10812"/>
      <c r="C10812"/>
      <c r="D10812"/>
    </row>
    <row r="10813" spans="1:4" x14ac:dyDescent="0.25">
      <c r="A10813"/>
      <c r="B10813"/>
      <c r="C10813"/>
      <c r="D10813"/>
    </row>
    <row r="10814" spans="1:4" x14ac:dyDescent="0.25">
      <c r="A10814"/>
      <c r="B10814"/>
      <c r="C10814"/>
      <c r="D10814"/>
    </row>
    <row r="10815" spans="1:4" x14ac:dyDescent="0.25">
      <c r="A10815"/>
      <c r="B10815"/>
      <c r="C10815"/>
      <c r="D10815"/>
    </row>
    <row r="10816" spans="1:4" x14ac:dyDescent="0.25">
      <c r="A10816"/>
      <c r="B10816"/>
      <c r="C10816"/>
      <c r="D10816"/>
    </row>
    <row r="10817" spans="1:4" x14ac:dyDescent="0.25">
      <c r="A10817"/>
      <c r="B10817"/>
      <c r="C10817"/>
      <c r="D10817"/>
    </row>
    <row r="10818" spans="1:4" x14ac:dyDescent="0.25">
      <c r="A10818"/>
      <c r="B10818"/>
      <c r="C10818"/>
      <c r="D10818"/>
    </row>
    <row r="10819" spans="1:4" x14ac:dyDescent="0.25">
      <c r="A10819"/>
      <c r="B10819"/>
      <c r="C10819"/>
      <c r="D10819"/>
    </row>
    <row r="10820" spans="1:4" x14ac:dyDescent="0.25">
      <c r="A10820"/>
      <c r="B10820"/>
      <c r="C10820"/>
      <c r="D10820"/>
    </row>
    <row r="10821" spans="1:4" x14ac:dyDescent="0.25">
      <c r="A10821"/>
      <c r="B10821"/>
      <c r="C10821"/>
      <c r="D10821"/>
    </row>
    <row r="10822" spans="1:4" x14ac:dyDescent="0.25">
      <c r="A10822"/>
      <c r="B10822"/>
      <c r="C10822"/>
      <c r="D10822"/>
    </row>
    <row r="10823" spans="1:4" x14ac:dyDescent="0.25">
      <c r="A10823"/>
      <c r="B10823"/>
      <c r="C10823"/>
      <c r="D10823"/>
    </row>
    <row r="10824" spans="1:4" x14ac:dyDescent="0.25">
      <c r="A10824"/>
      <c r="B10824"/>
      <c r="C10824"/>
      <c r="D10824"/>
    </row>
    <row r="10825" spans="1:4" x14ac:dyDescent="0.25">
      <c r="A10825"/>
      <c r="B10825"/>
      <c r="C10825"/>
      <c r="D10825"/>
    </row>
    <row r="10826" spans="1:4" x14ac:dyDescent="0.25">
      <c r="A10826"/>
      <c r="B10826"/>
      <c r="C10826"/>
      <c r="D10826"/>
    </row>
    <row r="10827" spans="1:4" x14ac:dyDescent="0.25">
      <c r="A10827"/>
      <c r="B10827"/>
      <c r="C10827"/>
      <c r="D10827"/>
    </row>
    <row r="10828" spans="1:4" x14ac:dyDescent="0.25">
      <c r="A10828"/>
      <c r="B10828"/>
      <c r="C10828"/>
      <c r="D10828"/>
    </row>
    <row r="10829" spans="1:4" x14ac:dyDescent="0.25">
      <c r="A10829"/>
      <c r="B10829"/>
      <c r="C10829"/>
      <c r="D10829"/>
    </row>
    <row r="10830" spans="1:4" x14ac:dyDescent="0.25">
      <c r="A10830"/>
      <c r="B10830"/>
      <c r="C10830"/>
      <c r="D10830"/>
    </row>
    <row r="10831" spans="1:4" x14ac:dyDescent="0.25">
      <c r="A10831"/>
      <c r="B10831"/>
      <c r="C10831"/>
      <c r="D10831"/>
    </row>
    <row r="10832" spans="1:4" x14ac:dyDescent="0.25">
      <c r="A10832"/>
      <c r="B10832"/>
      <c r="C10832"/>
      <c r="D10832"/>
    </row>
    <row r="10833" spans="1:4" x14ac:dyDescent="0.25">
      <c r="A10833"/>
      <c r="B10833"/>
      <c r="C10833"/>
      <c r="D10833"/>
    </row>
    <row r="10834" spans="1:4" x14ac:dyDescent="0.25">
      <c r="A10834"/>
      <c r="B10834"/>
      <c r="C10834"/>
      <c r="D10834"/>
    </row>
    <row r="10835" spans="1:4" x14ac:dyDescent="0.25">
      <c r="A10835"/>
      <c r="B10835"/>
      <c r="C10835"/>
      <c r="D10835"/>
    </row>
    <row r="10836" spans="1:4" x14ac:dyDescent="0.25">
      <c r="A10836"/>
      <c r="B10836"/>
      <c r="C10836"/>
      <c r="D10836"/>
    </row>
    <row r="10837" spans="1:4" x14ac:dyDescent="0.25">
      <c r="A10837"/>
      <c r="B10837"/>
      <c r="C10837"/>
      <c r="D10837"/>
    </row>
    <row r="10838" spans="1:4" x14ac:dyDescent="0.25">
      <c r="A10838"/>
      <c r="B10838"/>
      <c r="C10838"/>
      <c r="D10838"/>
    </row>
    <row r="10839" spans="1:4" x14ac:dyDescent="0.25">
      <c r="A10839"/>
      <c r="B10839"/>
      <c r="C10839"/>
      <c r="D10839"/>
    </row>
    <row r="10840" spans="1:4" x14ac:dyDescent="0.25">
      <c r="A10840"/>
      <c r="B10840"/>
      <c r="C10840"/>
      <c r="D10840"/>
    </row>
    <row r="10841" spans="1:4" x14ac:dyDescent="0.25">
      <c r="A10841"/>
      <c r="B10841"/>
      <c r="C10841"/>
      <c r="D10841"/>
    </row>
    <row r="10842" spans="1:4" x14ac:dyDescent="0.25">
      <c r="A10842"/>
      <c r="B10842"/>
      <c r="C10842"/>
      <c r="D10842"/>
    </row>
    <row r="10843" spans="1:4" x14ac:dyDescent="0.25">
      <c r="A10843"/>
      <c r="B10843"/>
      <c r="C10843"/>
      <c r="D10843"/>
    </row>
    <row r="10844" spans="1:4" x14ac:dyDescent="0.25">
      <c r="A10844"/>
      <c r="B10844"/>
      <c r="C10844"/>
      <c r="D10844"/>
    </row>
    <row r="10845" spans="1:4" x14ac:dyDescent="0.25">
      <c r="A10845"/>
      <c r="B10845"/>
      <c r="C10845"/>
      <c r="D10845"/>
    </row>
    <row r="10846" spans="1:4" x14ac:dyDescent="0.25">
      <c r="A10846"/>
      <c r="B10846"/>
      <c r="C10846"/>
      <c r="D10846"/>
    </row>
    <row r="10847" spans="1:4" x14ac:dyDescent="0.25">
      <c r="A10847"/>
      <c r="B10847"/>
      <c r="C10847"/>
      <c r="D10847"/>
    </row>
    <row r="10848" spans="1:4" x14ac:dyDescent="0.25">
      <c r="A10848"/>
      <c r="B10848"/>
      <c r="C10848"/>
      <c r="D10848"/>
    </row>
    <row r="10849" spans="1:4" x14ac:dyDescent="0.25">
      <c r="A10849"/>
      <c r="B10849"/>
      <c r="C10849"/>
      <c r="D10849"/>
    </row>
    <row r="10850" spans="1:4" x14ac:dyDescent="0.25">
      <c r="A10850"/>
      <c r="B10850"/>
      <c r="C10850"/>
      <c r="D10850"/>
    </row>
    <row r="10851" spans="1:4" x14ac:dyDescent="0.25">
      <c r="A10851"/>
      <c r="B10851"/>
      <c r="C10851"/>
      <c r="D10851"/>
    </row>
    <row r="10852" spans="1:4" x14ac:dyDescent="0.25">
      <c r="A10852"/>
      <c r="B10852"/>
      <c r="C10852"/>
      <c r="D10852"/>
    </row>
    <row r="10853" spans="1:4" x14ac:dyDescent="0.25">
      <c r="A10853"/>
      <c r="B10853"/>
      <c r="C10853"/>
      <c r="D10853"/>
    </row>
    <row r="10854" spans="1:4" x14ac:dyDescent="0.25">
      <c r="A10854"/>
      <c r="B10854"/>
      <c r="C10854"/>
      <c r="D10854"/>
    </row>
    <row r="10855" spans="1:4" x14ac:dyDescent="0.25">
      <c r="A10855"/>
      <c r="B10855"/>
      <c r="C10855"/>
      <c r="D10855"/>
    </row>
    <row r="10856" spans="1:4" x14ac:dyDescent="0.25">
      <c r="A10856"/>
      <c r="B10856"/>
      <c r="C10856"/>
      <c r="D10856"/>
    </row>
    <row r="10857" spans="1:4" x14ac:dyDescent="0.25">
      <c r="A10857"/>
      <c r="B10857"/>
      <c r="C10857"/>
      <c r="D10857"/>
    </row>
    <row r="10858" spans="1:4" x14ac:dyDescent="0.25">
      <c r="A10858"/>
      <c r="B10858"/>
      <c r="C10858"/>
      <c r="D10858"/>
    </row>
    <row r="10859" spans="1:4" x14ac:dyDescent="0.25">
      <c r="A10859"/>
      <c r="B10859"/>
      <c r="C10859"/>
      <c r="D10859"/>
    </row>
    <row r="10860" spans="1:4" x14ac:dyDescent="0.25">
      <c r="A10860"/>
      <c r="B10860"/>
      <c r="C10860"/>
      <c r="D10860"/>
    </row>
    <row r="10861" spans="1:4" x14ac:dyDescent="0.25">
      <c r="A10861"/>
      <c r="B10861"/>
      <c r="C10861"/>
      <c r="D10861"/>
    </row>
    <row r="10862" spans="1:4" x14ac:dyDescent="0.25">
      <c r="A10862"/>
      <c r="B10862"/>
      <c r="C10862"/>
      <c r="D10862"/>
    </row>
    <row r="10863" spans="1:4" x14ac:dyDescent="0.25">
      <c r="A10863"/>
      <c r="B10863"/>
      <c r="C10863"/>
      <c r="D10863"/>
    </row>
    <row r="10864" spans="1:4" x14ac:dyDescent="0.25">
      <c r="A10864"/>
      <c r="B10864"/>
      <c r="C10864"/>
      <c r="D10864"/>
    </row>
    <row r="10865" spans="1:4" x14ac:dyDescent="0.25">
      <c r="A10865"/>
      <c r="B10865"/>
      <c r="C10865"/>
      <c r="D10865"/>
    </row>
    <row r="10866" spans="1:4" x14ac:dyDescent="0.25">
      <c r="A10866"/>
      <c r="B10866"/>
      <c r="C10866"/>
      <c r="D10866"/>
    </row>
    <row r="10867" spans="1:4" x14ac:dyDescent="0.25">
      <c r="A10867"/>
      <c r="B10867"/>
      <c r="C10867"/>
      <c r="D10867"/>
    </row>
    <row r="10868" spans="1:4" x14ac:dyDescent="0.25">
      <c r="A10868"/>
      <c r="B10868"/>
      <c r="C10868"/>
      <c r="D10868"/>
    </row>
    <row r="10869" spans="1:4" x14ac:dyDescent="0.25">
      <c r="A10869"/>
      <c r="B10869"/>
      <c r="C10869"/>
      <c r="D10869"/>
    </row>
    <row r="10870" spans="1:4" x14ac:dyDescent="0.25">
      <c r="A10870"/>
      <c r="B10870"/>
      <c r="C10870"/>
      <c r="D10870"/>
    </row>
    <row r="10871" spans="1:4" x14ac:dyDescent="0.25">
      <c r="A10871"/>
      <c r="B10871"/>
      <c r="C10871"/>
      <c r="D10871"/>
    </row>
    <row r="10872" spans="1:4" x14ac:dyDescent="0.25">
      <c r="A10872"/>
      <c r="B10872"/>
      <c r="C10872"/>
      <c r="D10872"/>
    </row>
    <row r="10873" spans="1:4" x14ac:dyDescent="0.25">
      <c r="A10873"/>
      <c r="B10873"/>
      <c r="C10873"/>
      <c r="D10873"/>
    </row>
    <row r="10874" spans="1:4" x14ac:dyDescent="0.25">
      <c r="A10874"/>
      <c r="B10874"/>
      <c r="C10874"/>
      <c r="D10874"/>
    </row>
    <row r="10875" spans="1:4" x14ac:dyDescent="0.25">
      <c r="A10875"/>
      <c r="B10875"/>
      <c r="C10875"/>
      <c r="D10875"/>
    </row>
    <row r="10876" spans="1:4" x14ac:dyDescent="0.25">
      <c r="A10876"/>
      <c r="B10876"/>
      <c r="C10876"/>
      <c r="D10876"/>
    </row>
    <row r="10877" spans="1:4" x14ac:dyDescent="0.25">
      <c r="A10877"/>
      <c r="B10877"/>
      <c r="C10877"/>
      <c r="D10877"/>
    </row>
    <row r="10878" spans="1:4" x14ac:dyDescent="0.25">
      <c r="A10878"/>
      <c r="B10878"/>
      <c r="C10878"/>
      <c r="D10878"/>
    </row>
    <row r="10879" spans="1:4" x14ac:dyDescent="0.25">
      <c r="A10879"/>
      <c r="B10879"/>
      <c r="C10879"/>
      <c r="D10879"/>
    </row>
    <row r="10880" spans="1:4" x14ac:dyDescent="0.25">
      <c r="A10880"/>
      <c r="B10880"/>
      <c r="C10880"/>
      <c r="D10880"/>
    </row>
    <row r="10881" spans="1:4" x14ac:dyDescent="0.25">
      <c r="A10881"/>
      <c r="B10881"/>
      <c r="C10881"/>
      <c r="D10881"/>
    </row>
    <row r="10882" spans="1:4" x14ac:dyDescent="0.25">
      <c r="A10882"/>
      <c r="B10882"/>
      <c r="C10882"/>
      <c r="D10882"/>
    </row>
    <row r="10883" spans="1:4" x14ac:dyDescent="0.25">
      <c r="A10883"/>
      <c r="B10883"/>
      <c r="C10883"/>
      <c r="D10883"/>
    </row>
    <row r="10884" spans="1:4" x14ac:dyDescent="0.25">
      <c r="A10884"/>
      <c r="B10884"/>
      <c r="C10884"/>
      <c r="D10884"/>
    </row>
    <row r="10885" spans="1:4" x14ac:dyDescent="0.25">
      <c r="A10885"/>
      <c r="B10885"/>
      <c r="C10885"/>
      <c r="D10885"/>
    </row>
    <row r="10886" spans="1:4" x14ac:dyDescent="0.25">
      <c r="A10886"/>
      <c r="B10886"/>
      <c r="C10886"/>
      <c r="D10886"/>
    </row>
    <row r="10887" spans="1:4" x14ac:dyDescent="0.25">
      <c r="A10887"/>
      <c r="B10887"/>
      <c r="C10887"/>
      <c r="D10887"/>
    </row>
    <row r="10888" spans="1:4" x14ac:dyDescent="0.25">
      <c r="A10888"/>
      <c r="B10888"/>
      <c r="C10888"/>
      <c r="D10888"/>
    </row>
    <row r="10889" spans="1:4" x14ac:dyDescent="0.25">
      <c r="A10889"/>
      <c r="B10889"/>
      <c r="C10889"/>
      <c r="D10889"/>
    </row>
    <row r="10890" spans="1:4" x14ac:dyDescent="0.25">
      <c r="A10890"/>
      <c r="B10890"/>
      <c r="C10890"/>
      <c r="D10890"/>
    </row>
    <row r="10891" spans="1:4" x14ac:dyDescent="0.25">
      <c r="A10891"/>
      <c r="B10891"/>
      <c r="C10891"/>
      <c r="D10891"/>
    </row>
    <row r="10892" spans="1:4" x14ac:dyDescent="0.25">
      <c r="A10892"/>
      <c r="B10892"/>
      <c r="C10892"/>
      <c r="D10892"/>
    </row>
    <row r="10893" spans="1:4" x14ac:dyDescent="0.25">
      <c r="A10893"/>
      <c r="B10893"/>
      <c r="C10893"/>
      <c r="D10893"/>
    </row>
    <row r="10894" spans="1:4" x14ac:dyDescent="0.25">
      <c r="A10894"/>
      <c r="B10894"/>
      <c r="C10894"/>
      <c r="D10894"/>
    </row>
    <row r="10895" spans="1:4" x14ac:dyDescent="0.25">
      <c r="A10895"/>
      <c r="B10895"/>
      <c r="C10895"/>
      <c r="D10895"/>
    </row>
    <row r="10896" spans="1:4" x14ac:dyDescent="0.25">
      <c r="A10896"/>
      <c r="B10896"/>
      <c r="C10896"/>
      <c r="D10896"/>
    </row>
    <row r="10897" spans="1:4" x14ac:dyDescent="0.25">
      <c r="A10897"/>
      <c r="B10897"/>
      <c r="C10897"/>
      <c r="D10897"/>
    </row>
    <row r="10898" spans="1:4" x14ac:dyDescent="0.25">
      <c r="A10898"/>
      <c r="B10898"/>
      <c r="C10898"/>
      <c r="D10898"/>
    </row>
    <row r="10899" spans="1:4" x14ac:dyDescent="0.25">
      <c r="A10899"/>
      <c r="B10899"/>
      <c r="C10899"/>
      <c r="D10899"/>
    </row>
    <row r="10900" spans="1:4" x14ac:dyDescent="0.25">
      <c r="A10900"/>
      <c r="B10900"/>
      <c r="C10900"/>
      <c r="D10900"/>
    </row>
    <row r="10901" spans="1:4" x14ac:dyDescent="0.25">
      <c r="A10901"/>
      <c r="B10901"/>
      <c r="C10901"/>
      <c r="D10901"/>
    </row>
    <row r="10902" spans="1:4" x14ac:dyDescent="0.25">
      <c r="A10902"/>
      <c r="B10902"/>
      <c r="C10902"/>
      <c r="D10902"/>
    </row>
    <row r="10903" spans="1:4" x14ac:dyDescent="0.25">
      <c r="A10903"/>
      <c r="B10903"/>
      <c r="C10903"/>
      <c r="D10903"/>
    </row>
    <row r="10904" spans="1:4" x14ac:dyDescent="0.25">
      <c r="A10904"/>
      <c r="B10904"/>
      <c r="C10904"/>
      <c r="D10904"/>
    </row>
    <row r="10905" spans="1:4" x14ac:dyDescent="0.25">
      <c r="A10905"/>
      <c r="B10905"/>
      <c r="C10905"/>
      <c r="D10905"/>
    </row>
    <row r="10906" spans="1:4" x14ac:dyDescent="0.25">
      <c r="A10906"/>
      <c r="B10906"/>
      <c r="C10906"/>
      <c r="D10906"/>
    </row>
    <row r="10907" spans="1:4" x14ac:dyDescent="0.25">
      <c r="A10907"/>
      <c r="B10907"/>
      <c r="C10907"/>
      <c r="D10907"/>
    </row>
    <row r="10908" spans="1:4" x14ac:dyDescent="0.25">
      <c r="A10908"/>
      <c r="B10908"/>
      <c r="C10908"/>
      <c r="D10908"/>
    </row>
    <row r="10909" spans="1:4" x14ac:dyDescent="0.25">
      <c r="A10909"/>
      <c r="B10909"/>
      <c r="C10909"/>
      <c r="D10909"/>
    </row>
    <row r="10910" spans="1:4" x14ac:dyDescent="0.25">
      <c r="A10910"/>
      <c r="B10910"/>
      <c r="C10910"/>
      <c r="D10910"/>
    </row>
    <row r="10911" spans="1:4" x14ac:dyDescent="0.25">
      <c r="A10911"/>
      <c r="B10911"/>
      <c r="C10911"/>
      <c r="D10911"/>
    </row>
    <row r="10912" spans="1:4" x14ac:dyDescent="0.25">
      <c r="A10912"/>
      <c r="B10912"/>
      <c r="C10912"/>
      <c r="D10912"/>
    </row>
    <row r="10913" spans="1:4" x14ac:dyDescent="0.25">
      <c r="A10913"/>
      <c r="B10913"/>
      <c r="C10913"/>
      <c r="D10913"/>
    </row>
    <row r="10914" spans="1:4" x14ac:dyDescent="0.25">
      <c r="A10914"/>
      <c r="B10914"/>
      <c r="C10914"/>
      <c r="D10914"/>
    </row>
    <row r="10915" spans="1:4" x14ac:dyDescent="0.25">
      <c r="A10915"/>
      <c r="B10915"/>
      <c r="C10915"/>
      <c r="D10915"/>
    </row>
    <row r="10916" spans="1:4" x14ac:dyDescent="0.25">
      <c r="A10916"/>
      <c r="B10916"/>
      <c r="C10916"/>
      <c r="D10916"/>
    </row>
    <row r="10917" spans="1:4" x14ac:dyDescent="0.25">
      <c r="A10917"/>
      <c r="B10917"/>
      <c r="C10917"/>
      <c r="D10917"/>
    </row>
    <row r="10918" spans="1:4" x14ac:dyDescent="0.25">
      <c r="A10918"/>
      <c r="B10918"/>
      <c r="C10918"/>
      <c r="D10918"/>
    </row>
    <row r="10919" spans="1:4" x14ac:dyDescent="0.25">
      <c r="A10919"/>
      <c r="B10919"/>
      <c r="C10919"/>
      <c r="D10919"/>
    </row>
    <row r="10920" spans="1:4" x14ac:dyDescent="0.25">
      <c r="A10920"/>
      <c r="B10920"/>
      <c r="C10920"/>
      <c r="D10920"/>
    </row>
    <row r="10921" spans="1:4" x14ac:dyDescent="0.25">
      <c r="A10921"/>
      <c r="B10921"/>
      <c r="C10921"/>
      <c r="D10921"/>
    </row>
    <row r="10922" spans="1:4" x14ac:dyDescent="0.25">
      <c r="A10922"/>
      <c r="B10922"/>
      <c r="C10922"/>
      <c r="D10922"/>
    </row>
    <row r="10923" spans="1:4" x14ac:dyDescent="0.25">
      <c r="A10923"/>
      <c r="B10923"/>
      <c r="C10923"/>
      <c r="D10923"/>
    </row>
    <row r="10924" spans="1:4" x14ac:dyDescent="0.25">
      <c r="A10924"/>
      <c r="B10924"/>
      <c r="C10924"/>
      <c r="D10924"/>
    </row>
    <row r="10925" spans="1:4" x14ac:dyDescent="0.25">
      <c r="A10925"/>
      <c r="B10925"/>
      <c r="C10925"/>
      <c r="D10925"/>
    </row>
    <row r="10926" spans="1:4" x14ac:dyDescent="0.25">
      <c r="A10926"/>
      <c r="B10926"/>
      <c r="C10926"/>
      <c r="D10926"/>
    </row>
    <row r="10927" spans="1:4" x14ac:dyDescent="0.25">
      <c r="A10927"/>
      <c r="B10927"/>
      <c r="C10927"/>
      <c r="D10927"/>
    </row>
    <row r="10928" spans="1:4" x14ac:dyDescent="0.25">
      <c r="A10928"/>
      <c r="B10928"/>
      <c r="C10928"/>
      <c r="D10928"/>
    </row>
    <row r="10929" spans="1:4" x14ac:dyDescent="0.25">
      <c r="A10929"/>
      <c r="B10929"/>
      <c r="C10929"/>
      <c r="D10929"/>
    </row>
    <row r="10930" spans="1:4" x14ac:dyDescent="0.25">
      <c r="A10930"/>
      <c r="B10930"/>
      <c r="C10930"/>
      <c r="D10930"/>
    </row>
    <row r="10931" spans="1:4" x14ac:dyDescent="0.25">
      <c r="A10931"/>
      <c r="B10931"/>
      <c r="C10931"/>
      <c r="D10931"/>
    </row>
    <row r="10932" spans="1:4" x14ac:dyDescent="0.25">
      <c r="A10932"/>
      <c r="B10932"/>
      <c r="C10932"/>
      <c r="D10932"/>
    </row>
    <row r="10933" spans="1:4" x14ac:dyDescent="0.25">
      <c r="A10933"/>
      <c r="B10933"/>
      <c r="C10933"/>
      <c r="D10933"/>
    </row>
    <row r="10934" spans="1:4" x14ac:dyDescent="0.25">
      <c r="A10934"/>
      <c r="B10934"/>
      <c r="C10934"/>
      <c r="D10934"/>
    </row>
    <row r="10935" spans="1:4" x14ac:dyDescent="0.25">
      <c r="A10935"/>
      <c r="B10935"/>
      <c r="C10935"/>
      <c r="D10935"/>
    </row>
    <row r="10936" spans="1:4" x14ac:dyDescent="0.25">
      <c r="A10936"/>
      <c r="B10936"/>
      <c r="C10936"/>
      <c r="D10936"/>
    </row>
    <row r="10937" spans="1:4" x14ac:dyDescent="0.25">
      <c r="A10937"/>
      <c r="B10937"/>
      <c r="C10937"/>
      <c r="D10937"/>
    </row>
    <row r="10938" spans="1:4" x14ac:dyDescent="0.25">
      <c r="A10938"/>
      <c r="B10938"/>
      <c r="C10938"/>
      <c r="D10938"/>
    </row>
    <row r="10939" spans="1:4" x14ac:dyDescent="0.25">
      <c r="A10939"/>
      <c r="B10939"/>
      <c r="C10939"/>
      <c r="D10939"/>
    </row>
    <row r="10940" spans="1:4" x14ac:dyDescent="0.25">
      <c r="A10940"/>
      <c r="B10940"/>
      <c r="C10940"/>
      <c r="D10940"/>
    </row>
    <row r="10941" spans="1:4" x14ac:dyDescent="0.25">
      <c r="A10941"/>
      <c r="B10941"/>
      <c r="C10941"/>
      <c r="D10941"/>
    </row>
    <row r="10942" spans="1:4" x14ac:dyDescent="0.25">
      <c r="A10942"/>
      <c r="B10942"/>
      <c r="C10942"/>
      <c r="D10942"/>
    </row>
    <row r="10943" spans="1:4" x14ac:dyDescent="0.25">
      <c r="A10943"/>
      <c r="B10943"/>
      <c r="C10943"/>
      <c r="D10943"/>
    </row>
    <row r="10944" spans="1:4" x14ac:dyDescent="0.25">
      <c r="A10944"/>
      <c r="B10944"/>
      <c r="C10944"/>
      <c r="D10944"/>
    </row>
    <row r="10945" spans="1:4" x14ac:dyDescent="0.25">
      <c r="A10945"/>
      <c r="B10945"/>
      <c r="C10945"/>
      <c r="D10945"/>
    </row>
    <row r="10946" spans="1:4" x14ac:dyDescent="0.25">
      <c r="A10946"/>
      <c r="B10946"/>
      <c r="C10946"/>
      <c r="D10946"/>
    </row>
    <row r="10947" spans="1:4" x14ac:dyDescent="0.25">
      <c r="A10947"/>
      <c r="B10947"/>
      <c r="C10947"/>
      <c r="D10947"/>
    </row>
    <row r="10948" spans="1:4" x14ac:dyDescent="0.25">
      <c r="A10948"/>
      <c r="B10948"/>
      <c r="C10948"/>
      <c r="D10948"/>
    </row>
    <row r="10949" spans="1:4" x14ac:dyDescent="0.25">
      <c r="A10949"/>
      <c r="B10949"/>
      <c r="C10949"/>
      <c r="D10949"/>
    </row>
    <row r="10950" spans="1:4" x14ac:dyDescent="0.25">
      <c r="A10950"/>
      <c r="B10950"/>
      <c r="C10950"/>
      <c r="D10950"/>
    </row>
    <row r="10951" spans="1:4" x14ac:dyDescent="0.25">
      <c r="A10951"/>
      <c r="B10951"/>
      <c r="C10951"/>
      <c r="D10951"/>
    </row>
    <row r="10952" spans="1:4" x14ac:dyDescent="0.25">
      <c r="A10952"/>
      <c r="B10952"/>
      <c r="C10952"/>
      <c r="D10952"/>
    </row>
    <row r="10953" spans="1:4" x14ac:dyDescent="0.25">
      <c r="A10953"/>
      <c r="B10953"/>
      <c r="C10953"/>
      <c r="D10953"/>
    </row>
    <row r="10954" spans="1:4" x14ac:dyDescent="0.25">
      <c r="A10954"/>
      <c r="B10954"/>
      <c r="C10954"/>
      <c r="D10954"/>
    </row>
    <row r="10955" spans="1:4" x14ac:dyDescent="0.25">
      <c r="A10955"/>
      <c r="B10955"/>
      <c r="C10955"/>
      <c r="D10955"/>
    </row>
    <row r="10956" spans="1:4" x14ac:dyDescent="0.25">
      <c r="A10956"/>
      <c r="B10956"/>
      <c r="C10956"/>
      <c r="D10956"/>
    </row>
    <row r="10957" spans="1:4" x14ac:dyDescent="0.25">
      <c r="A10957"/>
      <c r="B10957"/>
      <c r="C10957"/>
      <c r="D10957"/>
    </row>
    <row r="10958" spans="1:4" x14ac:dyDescent="0.25">
      <c r="A10958"/>
      <c r="B10958"/>
      <c r="C10958"/>
      <c r="D10958"/>
    </row>
    <row r="10959" spans="1:4" x14ac:dyDescent="0.25">
      <c r="A10959"/>
      <c r="B10959"/>
      <c r="C10959"/>
      <c r="D10959"/>
    </row>
    <row r="10960" spans="1:4" x14ac:dyDescent="0.25">
      <c r="A10960"/>
      <c r="B10960"/>
      <c r="C10960"/>
      <c r="D10960"/>
    </row>
    <row r="10961" spans="1:4" x14ac:dyDescent="0.25">
      <c r="A10961"/>
      <c r="B10961"/>
      <c r="C10961"/>
      <c r="D10961"/>
    </row>
    <row r="10962" spans="1:4" x14ac:dyDescent="0.25">
      <c r="A10962"/>
      <c r="B10962"/>
      <c r="C10962"/>
      <c r="D10962"/>
    </row>
    <row r="10963" spans="1:4" x14ac:dyDescent="0.25">
      <c r="A10963"/>
      <c r="B10963"/>
      <c r="C10963"/>
      <c r="D10963"/>
    </row>
    <row r="10964" spans="1:4" x14ac:dyDescent="0.25">
      <c r="A10964"/>
      <c r="B10964"/>
      <c r="C10964"/>
      <c r="D10964"/>
    </row>
    <row r="10965" spans="1:4" x14ac:dyDescent="0.25">
      <c r="A10965"/>
      <c r="B10965"/>
      <c r="C10965"/>
      <c r="D10965"/>
    </row>
    <row r="10966" spans="1:4" x14ac:dyDescent="0.25">
      <c r="A10966"/>
      <c r="B10966"/>
      <c r="C10966"/>
      <c r="D10966"/>
    </row>
    <row r="10967" spans="1:4" x14ac:dyDescent="0.25">
      <c r="A10967"/>
      <c r="B10967"/>
      <c r="C10967"/>
      <c r="D10967"/>
    </row>
    <row r="10968" spans="1:4" x14ac:dyDescent="0.25">
      <c r="A10968"/>
      <c r="B10968"/>
      <c r="C10968"/>
      <c r="D10968"/>
    </row>
    <row r="10969" spans="1:4" x14ac:dyDescent="0.25">
      <c r="A10969"/>
      <c r="B10969"/>
      <c r="C10969"/>
      <c r="D10969"/>
    </row>
    <row r="10970" spans="1:4" x14ac:dyDescent="0.25">
      <c r="A10970"/>
      <c r="B10970"/>
      <c r="C10970"/>
      <c r="D10970"/>
    </row>
    <row r="10971" spans="1:4" x14ac:dyDescent="0.25">
      <c r="A10971"/>
      <c r="B10971"/>
      <c r="C10971"/>
      <c r="D10971"/>
    </row>
    <row r="10972" spans="1:4" x14ac:dyDescent="0.25">
      <c r="A10972"/>
      <c r="B10972"/>
      <c r="C10972"/>
      <c r="D10972"/>
    </row>
    <row r="10973" spans="1:4" x14ac:dyDescent="0.25">
      <c r="A10973"/>
      <c r="B10973"/>
      <c r="C10973"/>
      <c r="D10973"/>
    </row>
    <row r="10974" spans="1:4" x14ac:dyDescent="0.25">
      <c r="A10974"/>
      <c r="B10974"/>
      <c r="C10974"/>
      <c r="D10974"/>
    </row>
    <row r="10975" spans="1:4" x14ac:dyDescent="0.25">
      <c r="A10975"/>
      <c r="B10975"/>
      <c r="C10975"/>
      <c r="D10975"/>
    </row>
    <row r="10976" spans="1:4" x14ac:dyDescent="0.25">
      <c r="A10976"/>
      <c r="B10976"/>
      <c r="C10976"/>
      <c r="D10976"/>
    </row>
    <row r="10977" spans="1:4" x14ac:dyDescent="0.25">
      <c r="A10977"/>
      <c r="B10977"/>
      <c r="C10977"/>
      <c r="D10977"/>
    </row>
    <row r="10978" spans="1:4" x14ac:dyDescent="0.25">
      <c r="A10978"/>
      <c r="B10978"/>
      <c r="C10978"/>
      <c r="D10978"/>
    </row>
    <row r="10979" spans="1:4" x14ac:dyDescent="0.25">
      <c r="A10979"/>
      <c r="B10979"/>
      <c r="C10979"/>
      <c r="D10979"/>
    </row>
    <row r="10980" spans="1:4" x14ac:dyDescent="0.25">
      <c r="A10980"/>
      <c r="B10980"/>
      <c r="C10980"/>
      <c r="D10980"/>
    </row>
    <row r="10981" spans="1:4" x14ac:dyDescent="0.25">
      <c r="A10981"/>
      <c r="B10981"/>
      <c r="C10981"/>
      <c r="D10981"/>
    </row>
    <row r="10982" spans="1:4" x14ac:dyDescent="0.25">
      <c r="A10982"/>
      <c r="B10982"/>
      <c r="C10982"/>
      <c r="D10982"/>
    </row>
    <row r="10983" spans="1:4" x14ac:dyDescent="0.25">
      <c r="A10983"/>
      <c r="B10983"/>
      <c r="C10983"/>
      <c r="D10983"/>
    </row>
    <row r="10984" spans="1:4" x14ac:dyDescent="0.25">
      <c r="A10984"/>
      <c r="B10984"/>
      <c r="C10984"/>
      <c r="D10984"/>
    </row>
    <row r="10985" spans="1:4" x14ac:dyDescent="0.25">
      <c r="A10985"/>
      <c r="B10985"/>
      <c r="C10985"/>
      <c r="D10985"/>
    </row>
    <row r="10986" spans="1:4" x14ac:dyDescent="0.25">
      <c r="A10986"/>
      <c r="B10986"/>
      <c r="C10986"/>
      <c r="D10986"/>
    </row>
    <row r="10987" spans="1:4" x14ac:dyDescent="0.25">
      <c r="A10987"/>
      <c r="B10987"/>
      <c r="C10987"/>
      <c r="D10987"/>
    </row>
    <row r="10988" spans="1:4" x14ac:dyDescent="0.25">
      <c r="A10988"/>
      <c r="B10988"/>
      <c r="C10988"/>
      <c r="D10988"/>
    </row>
    <row r="10989" spans="1:4" x14ac:dyDescent="0.25">
      <c r="A10989"/>
      <c r="B10989"/>
      <c r="C10989"/>
      <c r="D10989"/>
    </row>
    <row r="10990" spans="1:4" x14ac:dyDescent="0.25">
      <c r="A10990"/>
      <c r="B10990"/>
      <c r="C10990"/>
      <c r="D10990"/>
    </row>
    <row r="10991" spans="1:4" x14ac:dyDescent="0.25">
      <c r="A10991"/>
      <c r="B10991"/>
      <c r="C10991"/>
      <c r="D10991"/>
    </row>
    <row r="10992" spans="1:4" x14ac:dyDescent="0.25">
      <c r="A10992"/>
      <c r="B10992"/>
      <c r="C10992"/>
      <c r="D10992"/>
    </row>
    <row r="10993" spans="1:4" x14ac:dyDescent="0.25">
      <c r="A10993"/>
      <c r="B10993"/>
      <c r="C10993"/>
      <c r="D10993"/>
    </row>
    <row r="10994" spans="1:4" x14ac:dyDescent="0.25">
      <c r="A10994"/>
      <c r="B10994"/>
      <c r="C10994"/>
      <c r="D10994"/>
    </row>
    <row r="10995" spans="1:4" x14ac:dyDescent="0.25">
      <c r="A10995"/>
      <c r="B10995"/>
      <c r="C10995"/>
      <c r="D10995"/>
    </row>
    <row r="10996" spans="1:4" x14ac:dyDescent="0.25">
      <c r="A10996"/>
      <c r="B10996"/>
      <c r="C10996"/>
      <c r="D10996"/>
    </row>
    <row r="10997" spans="1:4" x14ac:dyDescent="0.25">
      <c r="A10997"/>
      <c r="B10997"/>
      <c r="C10997"/>
      <c r="D10997"/>
    </row>
    <row r="10998" spans="1:4" x14ac:dyDescent="0.25">
      <c r="A10998"/>
      <c r="B10998"/>
      <c r="C10998"/>
      <c r="D10998"/>
    </row>
    <row r="10999" spans="1:4" x14ac:dyDescent="0.25">
      <c r="A10999"/>
      <c r="B10999"/>
      <c r="C10999"/>
      <c r="D10999"/>
    </row>
    <row r="11000" spans="1:4" x14ac:dyDescent="0.25">
      <c r="A11000"/>
      <c r="B11000"/>
      <c r="C11000"/>
      <c r="D11000"/>
    </row>
    <row r="11001" spans="1:4" x14ac:dyDescent="0.25">
      <c r="A11001"/>
      <c r="B11001"/>
      <c r="C11001"/>
      <c r="D11001"/>
    </row>
    <row r="11002" spans="1:4" x14ac:dyDescent="0.25">
      <c r="A11002"/>
      <c r="B11002"/>
      <c r="C11002"/>
      <c r="D11002"/>
    </row>
    <row r="11003" spans="1:4" x14ac:dyDescent="0.25">
      <c r="A11003"/>
      <c r="B11003"/>
      <c r="C11003"/>
      <c r="D11003"/>
    </row>
    <row r="11004" spans="1:4" x14ac:dyDescent="0.25">
      <c r="A11004"/>
      <c r="B11004"/>
      <c r="C11004"/>
      <c r="D11004"/>
    </row>
    <row r="11005" spans="1:4" x14ac:dyDescent="0.25">
      <c r="A11005"/>
      <c r="B11005"/>
      <c r="C11005"/>
      <c r="D11005"/>
    </row>
    <row r="11006" spans="1:4" x14ac:dyDescent="0.25">
      <c r="A11006"/>
      <c r="B11006"/>
      <c r="C11006"/>
      <c r="D11006"/>
    </row>
    <row r="11007" spans="1:4" x14ac:dyDescent="0.25">
      <c r="A11007"/>
      <c r="B11007"/>
      <c r="C11007"/>
      <c r="D11007"/>
    </row>
    <row r="11008" spans="1:4" x14ac:dyDescent="0.25">
      <c r="A11008"/>
      <c r="B11008"/>
      <c r="C11008"/>
      <c r="D11008"/>
    </row>
    <row r="11009" spans="1:4" x14ac:dyDescent="0.25">
      <c r="A11009"/>
      <c r="B11009"/>
      <c r="C11009"/>
      <c r="D11009"/>
    </row>
    <row r="11010" spans="1:4" x14ac:dyDescent="0.25">
      <c r="A11010"/>
      <c r="B11010"/>
      <c r="C11010"/>
      <c r="D11010"/>
    </row>
    <row r="11011" spans="1:4" x14ac:dyDescent="0.25">
      <c r="A11011"/>
      <c r="B11011"/>
      <c r="C11011"/>
      <c r="D11011"/>
    </row>
    <row r="11012" spans="1:4" x14ac:dyDescent="0.25">
      <c r="A11012"/>
      <c r="B11012"/>
      <c r="C11012"/>
      <c r="D11012"/>
    </row>
    <row r="11013" spans="1:4" x14ac:dyDescent="0.25">
      <c r="A11013"/>
      <c r="B11013"/>
      <c r="C11013"/>
      <c r="D11013"/>
    </row>
    <row r="11014" spans="1:4" x14ac:dyDescent="0.25">
      <c r="A11014"/>
      <c r="B11014"/>
      <c r="C11014"/>
      <c r="D11014"/>
    </row>
    <row r="11015" spans="1:4" x14ac:dyDescent="0.25">
      <c r="A11015"/>
      <c r="B11015"/>
      <c r="C11015"/>
      <c r="D11015"/>
    </row>
    <row r="11016" spans="1:4" x14ac:dyDescent="0.25">
      <c r="A11016"/>
      <c r="B11016"/>
      <c r="C11016"/>
      <c r="D11016"/>
    </row>
    <row r="11017" spans="1:4" x14ac:dyDescent="0.25">
      <c r="A11017"/>
      <c r="B11017"/>
      <c r="C11017"/>
      <c r="D11017"/>
    </row>
    <row r="11018" spans="1:4" x14ac:dyDescent="0.25">
      <c r="A11018"/>
      <c r="B11018"/>
      <c r="C11018"/>
      <c r="D11018"/>
    </row>
    <row r="11019" spans="1:4" x14ac:dyDescent="0.25">
      <c r="A11019"/>
      <c r="B11019"/>
      <c r="C11019"/>
      <c r="D11019"/>
    </row>
    <row r="11020" spans="1:4" x14ac:dyDescent="0.25">
      <c r="A11020"/>
      <c r="B11020"/>
      <c r="C11020"/>
      <c r="D11020"/>
    </row>
    <row r="11021" spans="1:4" x14ac:dyDescent="0.25">
      <c r="A11021"/>
      <c r="B11021"/>
      <c r="C11021"/>
      <c r="D11021"/>
    </row>
    <row r="11022" spans="1:4" x14ac:dyDescent="0.25">
      <c r="A11022"/>
      <c r="B11022"/>
      <c r="C11022"/>
      <c r="D11022"/>
    </row>
    <row r="11023" spans="1:4" x14ac:dyDescent="0.25">
      <c r="A11023"/>
      <c r="B11023"/>
      <c r="C11023"/>
      <c r="D11023"/>
    </row>
    <row r="11024" spans="1:4" x14ac:dyDescent="0.25">
      <c r="A11024"/>
      <c r="B11024"/>
      <c r="C11024"/>
      <c r="D11024"/>
    </row>
    <row r="11025" spans="1:4" x14ac:dyDescent="0.25">
      <c r="A11025"/>
      <c r="B11025"/>
      <c r="C11025"/>
      <c r="D11025"/>
    </row>
    <row r="11026" spans="1:4" x14ac:dyDescent="0.25">
      <c r="A11026"/>
      <c r="B11026"/>
      <c r="C11026"/>
      <c r="D11026"/>
    </row>
    <row r="11027" spans="1:4" x14ac:dyDescent="0.25">
      <c r="A11027"/>
      <c r="B11027"/>
      <c r="C11027"/>
      <c r="D11027"/>
    </row>
    <row r="11028" spans="1:4" x14ac:dyDescent="0.25">
      <c r="A11028"/>
      <c r="B11028"/>
      <c r="C11028"/>
      <c r="D11028"/>
    </row>
    <row r="11029" spans="1:4" x14ac:dyDescent="0.25">
      <c r="A11029"/>
      <c r="B11029"/>
      <c r="C11029"/>
      <c r="D11029"/>
    </row>
    <row r="11030" spans="1:4" x14ac:dyDescent="0.25">
      <c r="A11030"/>
      <c r="B11030"/>
      <c r="C11030"/>
      <c r="D11030"/>
    </row>
    <row r="11031" spans="1:4" x14ac:dyDescent="0.25">
      <c r="A11031"/>
      <c r="B11031"/>
      <c r="C11031"/>
      <c r="D11031"/>
    </row>
    <row r="11032" spans="1:4" x14ac:dyDescent="0.25">
      <c r="A11032"/>
      <c r="B11032"/>
      <c r="C11032"/>
      <c r="D11032"/>
    </row>
    <row r="11033" spans="1:4" x14ac:dyDescent="0.25">
      <c r="A11033"/>
      <c r="B11033"/>
      <c r="C11033"/>
      <c r="D11033"/>
    </row>
    <row r="11034" spans="1:4" x14ac:dyDescent="0.25">
      <c r="A11034"/>
      <c r="B11034"/>
      <c r="C11034"/>
      <c r="D11034"/>
    </row>
    <row r="11035" spans="1:4" x14ac:dyDescent="0.25">
      <c r="A11035"/>
      <c r="B11035"/>
      <c r="C11035"/>
      <c r="D11035"/>
    </row>
    <row r="11036" spans="1:4" x14ac:dyDescent="0.25">
      <c r="A11036"/>
      <c r="B11036"/>
      <c r="C11036"/>
      <c r="D11036"/>
    </row>
    <row r="11037" spans="1:4" x14ac:dyDescent="0.25">
      <c r="A11037"/>
      <c r="B11037"/>
      <c r="C11037"/>
      <c r="D11037"/>
    </row>
    <row r="11038" spans="1:4" x14ac:dyDescent="0.25">
      <c r="A11038"/>
      <c r="B11038"/>
      <c r="C11038"/>
      <c r="D11038"/>
    </row>
    <row r="11039" spans="1:4" x14ac:dyDescent="0.25">
      <c r="A11039"/>
      <c r="B11039"/>
      <c r="C11039"/>
      <c r="D11039"/>
    </row>
    <row r="11040" spans="1:4" x14ac:dyDescent="0.25">
      <c r="A11040"/>
      <c r="B11040"/>
      <c r="C11040"/>
      <c r="D11040"/>
    </row>
    <row r="11041" spans="1:4" x14ac:dyDescent="0.25">
      <c r="A11041"/>
      <c r="B11041"/>
      <c r="C11041"/>
      <c r="D11041"/>
    </row>
    <row r="11042" spans="1:4" x14ac:dyDescent="0.25">
      <c r="A11042"/>
      <c r="B11042"/>
      <c r="C11042"/>
      <c r="D11042"/>
    </row>
    <row r="11043" spans="1:4" x14ac:dyDescent="0.25">
      <c r="A11043"/>
      <c r="B11043"/>
      <c r="C11043"/>
      <c r="D11043"/>
    </row>
    <row r="11044" spans="1:4" x14ac:dyDescent="0.25">
      <c r="A11044"/>
      <c r="B11044"/>
      <c r="C11044"/>
      <c r="D11044"/>
    </row>
    <row r="11045" spans="1:4" x14ac:dyDescent="0.25">
      <c r="A11045"/>
      <c r="B11045"/>
      <c r="C11045"/>
      <c r="D11045"/>
    </row>
    <row r="11046" spans="1:4" x14ac:dyDescent="0.25">
      <c r="A11046"/>
      <c r="B11046"/>
      <c r="C11046"/>
      <c r="D11046"/>
    </row>
    <row r="11047" spans="1:4" x14ac:dyDescent="0.25">
      <c r="A11047"/>
      <c r="B11047"/>
      <c r="C11047"/>
      <c r="D11047"/>
    </row>
    <row r="11048" spans="1:4" x14ac:dyDescent="0.25">
      <c r="A11048"/>
      <c r="B11048"/>
      <c r="C11048"/>
      <c r="D11048"/>
    </row>
    <row r="11049" spans="1:4" x14ac:dyDescent="0.25">
      <c r="A11049"/>
      <c r="B11049"/>
      <c r="C11049"/>
      <c r="D11049"/>
    </row>
    <row r="11050" spans="1:4" x14ac:dyDescent="0.25">
      <c r="A11050"/>
      <c r="B11050"/>
      <c r="C11050"/>
      <c r="D11050"/>
    </row>
    <row r="11051" spans="1:4" x14ac:dyDescent="0.25">
      <c r="A11051"/>
      <c r="B11051"/>
      <c r="C11051"/>
      <c r="D11051"/>
    </row>
    <row r="11052" spans="1:4" x14ac:dyDescent="0.25">
      <c r="A11052"/>
      <c r="B11052"/>
      <c r="C11052"/>
      <c r="D11052"/>
    </row>
    <row r="11053" spans="1:4" x14ac:dyDescent="0.25">
      <c r="A11053"/>
      <c r="B11053"/>
      <c r="C11053"/>
      <c r="D11053"/>
    </row>
    <row r="11054" spans="1:4" x14ac:dyDescent="0.25">
      <c r="A11054"/>
      <c r="B11054"/>
      <c r="C11054"/>
      <c r="D11054"/>
    </row>
    <row r="11055" spans="1:4" x14ac:dyDescent="0.25">
      <c r="A11055"/>
      <c r="B11055"/>
      <c r="C11055"/>
      <c r="D11055"/>
    </row>
    <row r="11056" spans="1:4" x14ac:dyDescent="0.25">
      <c r="A11056"/>
      <c r="B11056"/>
      <c r="C11056"/>
      <c r="D11056"/>
    </row>
    <row r="11057" spans="1:4" x14ac:dyDescent="0.25">
      <c r="A11057"/>
      <c r="B11057"/>
      <c r="C11057"/>
      <c r="D11057"/>
    </row>
    <row r="11058" spans="1:4" x14ac:dyDescent="0.25">
      <c r="A11058"/>
      <c r="B11058"/>
      <c r="C11058"/>
      <c r="D11058"/>
    </row>
    <row r="11059" spans="1:4" x14ac:dyDescent="0.25">
      <c r="A11059"/>
      <c r="B11059"/>
      <c r="C11059"/>
      <c r="D11059"/>
    </row>
    <row r="11060" spans="1:4" x14ac:dyDescent="0.25">
      <c r="A11060"/>
      <c r="B11060"/>
      <c r="C11060"/>
      <c r="D11060"/>
    </row>
    <row r="11061" spans="1:4" x14ac:dyDescent="0.25">
      <c r="A11061"/>
      <c r="B11061"/>
      <c r="C11061"/>
      <c r="D11061"/>
    </row>
    <row r="11062" spans="1:4" x14ac:dyDescent="0.25">
      <c r="A11062"/>
      <c r="B11062"/>
      <c r="C11062"/>
      <c r="D11062"/>
    </row>
    <row r="11063" spans="1:4" x14ac:dyDescent="0.25">
      <c r="A11063"/>
      <c r="B11063"/>
      <c r="C11063"/>
      <c r="D11063"/>
    </row>
    <row r="11064" spans="1:4" x14ac:dyDescent="0.25">
      <c r="A11064"/>
      <c r="B11064"/>
      <c r="C11064"/>
      <c r="D11064"/>
    </row>
    <row r="11065" spans="1:4" x14ac:dyDescent="0.25">
      <c r="A11065"/>
      <c r="B11065"/>
      <c r="C11065"/>
      <c r="D11065"/>
    </row>
    <row r="11066" spans="1:4" x14ac:dyDescent="0.25">
      <c r="A11066"/>
      <c r="B11066"/>
      <c r="C11066"/>
      <c r="D11066"/>
    </row>
    <row r="11067" spans="1:4" x14ac:dyDescent="0.25">
      <c r="A11067"/>
      <c r="B11067"/>
      <c r="C11067"/>
      <c r="D11067"/>
    </row>
    <row r="11068" spans="1:4" x14ac:dyDescent="0.25">
      <c r="A11068"/>
      <c r="B11068"/>
      <c r="C11068"/>
      <c r="D11068"/>
    </row>
    <row r="11069" spans="1:4" x14ac:dyDescent="0.25">
      <c r="A11069"/>
      <c r="B11069"/>
      <c r="C11069"/>
      <c r="D11069"/>
    </row>
    <row r="11070" spans="1:4" x14ac:dyDescent="0.25">
      <c r="A11070"/>
      <c r="B11070"/>
      <c r="C11070"/>
      <c r="D11070"/>
    </row>
    <row r="11071" spans="1:4" x14ac:dyDescent="0.25">
      <c r="A11071"/>
      <c r="B11071"/>
      <c r="C11071"/>
      <c r="D11071"/>
    </row>
    <row r="11072" spans="1:4" x14ac:dyDescent="0.25">
      <c r="A11072"/>
      <c r="B11072"/>
      <c r="C11072"/>
      <c r="D11072"/>
    </row>
    <row r="11073" spans="1:4" x14ac:dyDescent="0.25">
      <c r="A11073"/>
      <c r="B11073"/>
      <c r="C11073"/>
      <c r="D11073"/>
    </row>
    <row r="11074" spans="1:4" x14ac:dyDescent="0.25">
      <c r="A11074"/>
      <c r="B11074"/>
      <c r="C11074"/>
      <c r="D11074"/>
    </row>
    <row r="11075" spans="1:4" x14ac:dyDescent="0.25">
      <c r="A11075"/>
      <c r="B11075"/>
      <c r="C11075"/>
      <c r="D11075"/>
    </row>
    <row r="11076" spans="1:4" x14ac:dyDescent="0.25">
      <c r="A11076"/>
      <c r="B11076"/>
      <c r="C11076"/>
      <c r="D11076"/>
    </row>
    <row r="11077" spans="1:4" x14ac:dyDescent="0.25">
      <c r="A11077"/>
      <c r="B11077"/>
      <c r="C11077"/>
      <c r="D11077"/>
    </row>
    <row r="11078" spans="1:4" x14ac:dyDescent="0.25">
      <c r="A11078"/>
      <c r="B11078"/>
      <c r="C11078"/>
      <c r="D11078"/>
    </row>
    <row r="11079" spans="1:4" x14ac:dyDescent="0.25">
      <c r="A11079"/>
      <c r="B11079"/>
      <c r="C11079"/>
      <c r="D11079"/>
    </row>
    <row r="11080" spans="1:4" x14ac:dyDescent="0.25">
      <c r="A11080"/>
      <c r="B11080"/>
      <c r="C11080"/>
      <c r="D11080"/>
    </row>
    <row r="11081" spans="1:4" x14ac:dyDescent="0.25">
      <c r="A11081"/>
      <c r="B11081"/>
      <c r="C11081"/>
      <c r="D11081"/>
    </row>
    <row r="11082" spans="1:4" x14ac:dyDescent="0.25">
      <c r="A11082"/>
      <c r="B11082"/>
      <c r="C11082"/>
      <c r="D11082"/>
    </row>
    <row r="11083" spans="1:4" x14ac:dyDescent="0.25">
      <c r="A11083"/>
      <c r="B11083"/>
      <c r="C11083"/>
      <c r="D11083"/>
    </row>
    <row r="11084" spans="1:4" x14ac:dyDescent="0.25">
      <c r="A11084"/>
      <c r="B11084"/>
      <c r="C11084"/>
      <c r="D11084"/>
    </row>
    <row r="11085" spans="1:4" x14ac:dyDescent="0.25">
      <c r="A11085"/>
      <c r="B11085"/>
      <c r="C11085"/>
      <c r="D11085"/>
    </row>
    <row r="11086" spans="1:4" x14ac:dyDescent="0.25">
      <c r="A11086"/>
      <c r="B11086"/>
      <c r="C11086"/>
      <c r="D11086"/>
    </row>
    <row r="11087" spans="1:4" x14ac:dyDescent="0.25">
      <c r="A11087"/>
      <c r="B11087"/>
      <c r="C11087"/>
      <c r="D11087"/>
    </row>
    <row r="11088" spans="1:4" x14ac:dyDescent="0.25">
      <c r="A11088"/>
      <c r="B11088"/>
      <c r="C11088"/>
      <c r="D11088"/>
    </row>
    <row r="11089" spans="1:4" x14ac:dyDescent="0.25">
      <c r="A11089"/>
      <c r="B11089"/>
      <c r="C11089"/>
      <c r="D11089"/>
    </row>
    <row r="11090" spans="1:4" x14ac:dyDescent="0.25">
      <c r="A11090"/>
      <c r="B11090"/>
      <c r="C11090"/>
      <c r="D11090"/>
    </row>
    <row r="11091" spans="1:4" x14ac:dyDescent="0.25">
      <c r="A11091"/>
      <c r="B11091"/>
      <c r="C11091"/>
      <c r="D11091"/>
    </row>
    <row r="11092" spans="1:4" x14ac:dyDescent="0.25">
      <c r="A11092"/>
      <c r="B11092"/>
      <c r="C11092"/>
      <c r="D11092"/>
    </row>
    <row r="11093" spans="1:4" x14ac:dyDescent="0.25">
      <c r="A11093"/>
      <c r="B11093"/>
      <c r="C11093"/>
      <c r="D11093"/>
    </row>
    <row r="11094" spans="1:4" x14ac:dyDescent="0.25">
      <c r="A11094"/>
      <c r="B11094"/>
      <c r="C11094"/>
      <c r="D11094"/>
    </row>
    <row r="11095" spans="1:4" x14ac:dyDescent="0.25">
      <c r="A11095"/>
      <c r="B11095"/>
      <c r="C11095"/>
      <c r="D11095"/>
    </row>
    <row r="11096" spans="1:4" x14ac:dyDescent="0.25">
      <c r="A11096"/>
      <c r="B11096"/>
      <c r="C11096"/>
      <c r="D11096"/>
    </row>
    <row r="11097" spans="1:4" x14ac:dyDescent="0.25">
      <c r="A11097"/>
      <c r="B11097"/>
      <c r="C11097"/>
      <c r="D11097"/>
    </row>
    <row r="11098" spans="1:4" x14ac:dyDescent="0.25">
      <c r="A11098"/>
      <c r="B11098"/>
      <c r="C11098"/>
      <c r="D11098"/>
    </row>
    <row r="11099" spans="1:4" x14ac:dyDescent="0.25">
      <c r="A11099"/>
      <c r="B11099"/>
      <c r="C11099"/>
      <c r="D11099"/>
    </row>
    <row r="11100" spans="1:4" x14ac:dyDescent="0.25">
      <c r="A11100"/>
      <c r="B11100"/>
      <c r="C11100"/>
      <c r="D11100"/>
    </row>
    <row r="11101" spans="1:4" x14ac:dyDescent="0.25">
      <c r="A11101"/>
      <c r="B11101"/>
      <c r="C11101"/>
      <c r="D11101"/>
    </row>
    <row r="11102" spans="1:4" x14ac:dyDescent="0.25">
      <c r="A11102"/>
      <c r="B11102"/>
      <c r="C11102"/>
      <c r="D11102"/>
    </row>
    <row r="11103" spans="1:4" x14ac:dyDescent="0.25">
      <c r="A11103"/>
      <c r="B11103"/>
      <c r="C11103"/>
      <c r="D11103"/>
    </row>
    <row r="11104" spans="1:4" x14ac:dyDescent="0.25">
      <c r="A11104"/>
      <c r="B11104"/>
      <c r="C11104"/>
      <c r="D11104"/>
    </row>
    <row r="11105" spans="1:4" x14ac:dyDescent="0.25">
      <c r="A11105"/>
      <c r="B11105"/>
      <c r="C11105"/>
      <c r="D11105"/>
    </row>
    <row r="11106" spans="1:4" x14ac:dyDescent="0.25">
      <c r="A11106"/>
      <c r="B11106"/>
      <c r="C11106"/>
      <c r="D11106"/>
    </row>
    <row r="11107" spans="1:4" x14ac:dyDescent="0.25">
      <c r="A11107"/>
      <c r="B11107"/>
      <c r="C11107"/>
      <c r="D11107"/>
    </row>
    <row r="11108" spans="1:4" x14ac:dyDescent="0.25">
      <c r="A11108"/>
      <c r="B11108"/>
      <c r="C11108"/>
      <c r="D11108"/>
    </row>
    <row r="11109" spans="1:4" x14ac:dyDescent="0.25">
      <c r="A11109"/>
      <c r="B11109"/>
      <c r="C11109"/>
      <c r="D11109"/>
    </row>
    <row r="11110" spans="1:4" x14ac:dyDescent="0.25">
      <c r="A11110"/>
      <c r="B11110"/>
      <c r="C11110"/>
      <c r="D11110"/>
    </row>
    <row r="11111" spans="1:4" x14ac:dyDescent="0.25">
      <c r="A11111"/>
      <c r="B11111"/>
      <c r="C11111"/>
      <c r="D11111"/>
    </row>
    <row r="11112" spans="1:4" x14ac:dyDescent="0.25">
      <c r="A11112"/>
      <c r="B11112"/>
      <c r="C11112"/>
      <c r="D11112"/>
    </row>
    <row r="11113" spans="1:4" x14ac:dyDescent="0.25">
      <c r="A11113"/>
      <c r="B11113"/>
      <c r="C11113"/>
      <c r="D11113"/>
    </row>
    <row r="11114" spans="1:4" x14ac:dyDescent="0.25">
      <c r="A11114"/>
      <c r="B11114"/>
      <c r="C11114"/>
      <c r="D11114"/>
    </row>
    <row r="11115" spans="1:4" x14ac:dyDescent="0.25">
      <c r="A11115"/>
      <c r="B11115"/>
      <c r="C11115"/>
      <c r="D11115"/>
    </row>
    <row r="11116" spans="1:4" x14ac:dyDescent="0.25">
      <c r="A11116"/>
      <c r="B11116"/>
      <c r="C11116"/>
      <c r="D11116"/>
    </row>
    <row r="11117" spans="1:4" x14ac:dyDescent="0.25">
      <c r="A11117"/>
      <c r="B11117"/>
      <c r="C11117"/>
      <c r="D11117"/>
    </row>
    <row r="11118" spans="1:4" x14ac:dyDescent="0.25">
      <c r="A11118"/>
      <c r="B11118"/>
      <c r="C11118"/>
      <c r="D11118"/>
    </row>
    <row r="11119" spans="1:4" x14ac:dyDescent="0.25">
      <c r="A11119"/>
      <c r="B11119"/>
      <c r="C11119"/>
      <c r="D11119"/>
    </row>
    <row r="11120" spans="1:4" x14ac:dyDescent="0.25">
      <c r="A11120"/>
      <c r="B11120"/>
      <c r="C11120"/>
      <c r="D11120"/>
    </row>
    <row r="11121" spans="1:4" x14ac:dyDescent="0.25">
      <c r="A11121"/>
      <c r="B11121"/>
      <c r="C11121"/>
      <c r="D11121"/>
    </row>
    <row r="11122" spans="1:4" x14ac:dyDescent="0.25">
      <c r="A11122"/>
      <c r="B11122"/>
      <c r="C11122"/>
      <c r="D11122"/>
    </row>
    <row r="11123" spans="1:4" x14ac:dyDescent="0.25">
      <c r="A11123"/>
      <c r="B11123"/>
      <c r="C11123"/>
      <c r="D11123"/>
    </row>
    <row r="11124" spans="1:4" x14ac:dyDescent="0.25">
      <c r="A11124"/>
      <c r="B11124"/>
      <c r="C11124"/>
      <c r="D11124"/>
    </row>
    <row r="11125" spans="1:4" x14ac:dyDescent="0.25">
      <c r="A11125"/>
      <c r="B11125"/>
      <c r="C11125"/>
      <c r="D11125"/>
    </row>
    <row r="11126" spans="1:4" x14ac:dyDescent="0.25">
      <c r="A11126"/>
      <c r="B11126"/>
      <c r="C11126"/>
      <c r="D11126"/>
    </row>
    <row r="11127" spans="1:4" x14ac:dyDescent="0.25">
      <c r="A11127"/>
      <c r="B11127"/>
      <c r="C11127"/>
      <c r="D11127"/>
    </row>
    <row r="11128" spans="1:4" x14ac:dyDescent="0.25">
      <c r="A11128"/>
      <c r="B11128"/>
      <c r="C11128"/>
      <c r="D11128"/>
    </row>
    <row r="11129" spans="1:4" x14ac:dyDescent="0.25">
      <c r="A11129"/>
      <c r="B11129"/>
      <c r="C11129"/>
      <c r="D11129"/>
    </row>
    <row r="11130" spans="1:4" x14ac:dyDescent="0.25">
      <c r="A11130"/>
      <c r="B11130"/>
      <c r="C11130"/>
      <c r="D11130"/>
    </row>
    <row r="11131" spans="1:4" x14ac:dyDescent="0.25">
      <c r="A11131"/>
      <c r="B11131"/>
      <c r="C11131"/>
      <c r="D11131"/>
    </row>
    <row r="11132" spans="1:4" x14ac:dyDescent="0.25">
      <c r="A11132"/>
      <c r="B11132"/>
      <c r="C11132"/>
      <c r="D11132"/>
    </row>
    <row r="11133" spans="1:4" x14ac:dyDescent="0.25">
      <c r="A11133"/>
      <c r="B11133"/>
      <c r="C11133"/>
      <c r="D11133"/>
    </row>
    <row r="11134" spans="1:4" x14ac:dyDescent="0.25">
      <c r="A11134"/>
      <c r="B11134"/>
      <c r="C11134"/>
      <c r="D11134"/>
    </row>
    <row r="11135" spans="1:4" x14ac:dyDescent="0.25">
      <c r="A11135"/>
      <c r="B11135"/>
      <c r="C11135"/>
      <c r="D11135"/>
    </row>
    <row r="11136" spans="1:4" x14ac:dyDescent="0.25">
      <c r="A11136"/>
      <c r="B11136"/>
      <c r="C11136"/>
      <c r="D11136"/>
    </row>
    <row r="11137" spans="1:4" x14ac:dyDescent="0.25">
      <c r="A11137"/>
      <c r="B11137"/>
      <c r="C11137"/>
      <c r="D11137"/>
    </row>
    <row r="11138" spans="1:4" x14ac:dyDescent="0.25">
      <c r="A11138"/>
      <c r="B11138"/>
      <c r="C11138"/>
      <c r="D11138"/>
    </row>
    <row r="11139" spans="1:4" x14ac:dyDescent="0.25">
      <c r="A11139"/>
      <c r="B11139"/>
      <c r="C11139"/>
      <c r="D11139"/>
    </row>
    <row r="11140" spans="1:4" x14ac:dyDescent="0.25">
      <c r="A11140"/>
      <c r="B11140"/>
      <c r="C11140"/>
      <c r="D11140"/>
    </row>
    <row r="11141" spans="1:4" x14ac:dyDescent="0.25">
      <c r="A11141"/>
      <c r="B11141"/>
      <c r="C11141"/>
      <c r="D11141"/>
    </row>
    <row r="11142" spans="1:4" x14ac:dyDescent="0.25">
      <c r="A11142"/>
      <c r="B11142"/>
      <c r="C11142"/>
      <c r="D11142"/>
    </row>
    <row r="11143" spans="1:4" x14ac:dyDescent="0.25">
      <c r="A11143"/>
      <c r="B11143"/>
      <c r="C11143"/>
      <c r="D11143"/>
    </row>
    <row r="11144" spans="1:4" x14ac:dyDescent="0.25">
      <c r="A11144"/>
      <c r="B11144"/>
      <c r="C11144"/>
      <c r="D11144"/>
    </row>
    <row r="11145" spans="1:4" x14ac:dyDescent="0.25">
      <c r="A11145"/>
      <c r="B11145"/>
      <c r="C11145"/>
      <c r="D11145"/>
    </row>
    <row r="11146" spans="1:4" x14ac:dyDescent="0.25">
      <c r="A11146"/>
      <c r="B11146"/>
      <c r="C11146"/>
      <c r="D11146"/>
    </row>
    <row r="11147" spans="1:4" x14ac:dyDescent="0.25">
      <c r="A11147"/>
      <c r="B11147"/>
      <c r="C11147"/>
      <c r="D11147"/>
    </row>
    <row r="11148" spans="1:4" x14ac:dyDescent="0.25">
      <c r="A11148"/>
      <c r="B11148"/>
      <c r="C11148"/>
      <c r="D11148"/>
    </row>
    <row r="11149" spans="1:4" x14ac:dyDescent="0.25">
      <c r="A11149"/>
      <c r="B11149"/>
      <c r="C11149"/>
      <c r="D11149"/>
    </row>
    <row r="11150" spans="1:4" x14ac:dyDescent="0.25">
      <c r="A11150"/>
      <c r="B11150"/>
      <c r="C11150"/>
      <c r="D11150"/>
    </row>
    <row r="11151" spans="1:4" x14ac:dyDescent="0.25">
      <c r="A11151"/>
      <c r="B11151"/>
      <c r="C11151"/>
      <c r="D11151"/>
    </row>
    <row r="11152" spans="1:4" x14ac:dyDescent="0.25">
      <c r="A11152"/>
      <c r="B11152"/>
      <c r="C11152"/>
      <c r="D11152"/>
    </row>
    <row r="11153" spans="1:4" x14ac:dyDescent="0.25">
      <c r="A11153"/>
      <c r="B11153"/>
      <c r="C11153"/>
      <c r="D11153"/>
    </row>
    <row r="11154" spans="1:4" x14ac:dyDescent="0.25">
      <c r="A11154"/>
      <c r="B11154"/>
      <c r="C11154"/>
      <c r="D11154"/>
    </row>
    <row r="11155" spans="1:4" x14ac:dyDescent="0.25">
      <c r="A11155"/>
      <c r="B11155"/>
      <c r="C11155"/>
      <c r="D11155"/>
    </row>
    <row r="11156" spans="1:4" x14ac:dyDescent="0.25">
      <c r="A11156"/>
      <c r="B11156"/>
      <c r="C11156"/>
      <c r="D11156"/>
    </row>
    <row r="11157" spans="1:4" x14ac:dyDescent="0.25">
      <c r="A11157"/>
      <c r="B11157"/>
      <c r="C11157"/>
      <c r="D11157"/>
    </row>
    <row r="11158" spans="1:4" x14ac:dyDescent="0.25">
      <c r="A11158"/>
      <c r="B11158"/>
      <c r="C11158"/>
      <c r="D11158"/>
    </row>
    <row r="11159" spans="1:4" x14ac:dyDescent="0.25">
      <c r="A11159"/>
      <c r="B11159"/>
      <c r="C11159"/>
      <c r="D11159"/>
    </row>
    <row r="11160" spans="1:4" x14ac:dyDescent="0.25">
      <c r="A11160"/>
      <c r="B11160"/>
      <c r="C11160"/>
      <c r="D11160"/>
    </row>
    <row r="11161" spans="1:4" x14ac:dyDescent="0.25">
      <c r="A11161"/>
      <c r="B11161"/>
      <c r="C11161"/>
      <c r="D11161"/>
    </row>
    <row r="11162" spans="1:4" x14ac:dyDescent="0.25">
      <c r="A11162"/>
      <c r="B11162"/>
      <c r="C11162"/>
      <c r="D11162"/>
    </row>
    <row r="11163" spans="1:4" x14ac:dyDescent="0.25">
      <c r="A11163"/>
      <c r="B11163"/>
      <c r="C11163"/>
      <c r="D11163"/>
    </row>
    <row r="11164" spans="1:4" x14ac:dyDescent="0.25">
      <c r="A11164"/>
      <c r="B11164"/>
      <c r="C11164"/>
      <c r="D11164"/>
    </row>
    <row r="11165" spans="1:4" x14ac:dyDescent="0.25">
      <c r="A11165"/>
      <c r="B11165"/>
      <c r="C11165"/>
      <c r="D11165"/>
    </row>
    <row r="11166" spans="1:4" x14ac:dyDescent="0.25">
      <c r="A11166"/>
      <c r="B11166"/>
      <c r="C11166"/>
      <c r="D11166"/>
    </row>
    <row r="11167" spans="1:4" x14ac:dyDescent="0.25">
      <c r="A11167"/>
      <c r="B11167"/>
      <c r="C11167"/>
      <c r="D11167"/>
    </row>
    <row r="11168" spans="1:4" x14ac:dyDescent="0.25">
      <c r="A11168"/>
      <c r="B11168"/>
      <c r="C11168"/>
      <c r="D11168"/>
    </row>
    <row r="11169" spans="1:4" x14ac:dyDescent="0.25">
      <c r="A11169"/>
      <c r="B11169"/>
      <c r="C11169"/>
      <c r="D11169"/>
    </row>
    <row r="11170" spans="1:4" x14ac:dyDescent="0.25">
      <c r="A11170"/>
      <c r="B11170"/>
      <c r="C11170"/>
      <c r="D11170"/>
    </row>
    <row r="11171" spans="1:4" x14ac:dyDescent="0.25">
      <c r="A11171"/>
      <c r="B11171"/>
      <c r="C11171"/>
      <c r="D11171"/>
    </row>
    <row r="11172" spans="1:4" x14ac:dyDescent="0.25">
      <c r="A11172"/>
      <c r="B11172"/>
      <c r="C11172"/>
      <c r="D11172"/>
    </row>
    <row r="11173" spans="1:4" x14ac:dyDescent="0.25">
      <c r="A11173"/>
      <c r="B11173"/>
      <c r="C11173"/>
      <c r="D11173"/>
    </row>
    <row r="11174" spans="1:4" x14ac:dyDescent="0.25">
      <c r="A11174"/>
      <c r="B11174"/>
      <c r="C11174"/>
      <c r="D11174"/>
    </row>
    <row r="11175" spans="1:4" x14ac:dyDescent="0.25">
      <c r="A11175"/>
      <c r="B11175"/>
      <c r="C11175"/>
      <c r="D11175"/>
    </row>
    <row r="11176" spans="1:4" x14ac:dyDescent="0.25">
      <c r="A11176"/>
      <c r="B11176"/>
      <c r="C11176"/>
      <c r="D11176"/>
    </row>
    <row r="11177" spans="1:4" x14ac:dyDescent="0.25">
      <c r="A11177"/>
      <c r="B11177"/>
      <c r="C11177"/>
      <c r="D11177"/>
    </row>
    <row r="11178" spans="1:4" x14ac:dyDescent="0.25">
      <c r="A11178"/>
      <c r="B11178"/>
      <c r="C11178"/>
      <c r="D11178"/>
    </row>
    <row r="11179" spans="1:4" x14ac:dyDescent="0.25">
      <c r="A11179"/>
      <c r="B11179"/>
      <c r="C11179"/>
      <c r="D11179"/>
    </row>
    <row r="11180" spans="1:4" x14ac:dyDescent="0.25">
      <c r="A11180"/>
      <c r="B11180"/>
      <c r="C11180"/>
      <c r="D11180"/>
    </row>
    <row r="11181" spans="1:4" x14ac:dyDescent="0.25">
      <c r="A11181"/>
      <c r="B11181"/>
      <c r="C11181"/>
      <c r="D11181"/>
    </row>
    <row r="11182" spans="1:4" x14ac:dyDescent="0.25">
      <c r="A11182"/>
      <c r="B11182"/>
      <c r="C11182"/>
      <c r="D11182"/>
    </row>
    <row r="11183" spans="1:4" x14ac:dyDescent="0.25">
      <c r="A11183"/>
      <c r="B11183"/>
      <c r="C11183"/>
      <c r="D11183"/>
    </row>
    <row r="11184" spans="1:4" x14ac:dyDescent="0.25">
      <c r="A11184"/>
      <c r="B11184"/>
      <c r="C11184"/>
      <c r="D11184"/>
    </row>
    <row r="11185" spans="1:4" x14ac:dyDescent="0.25">
      <c r="A11185"/>
      <c r="B11185"/>
      <c r="C11185"/>
      <c r="D11185"/>
    </row>
    <row r="11186" spans="1:4" x14ac:dyDescent="0.25">
      <c r="A11186"/>
      <c r="B11186"/>
      <c r="C11186"/>
      <c r="D11186"/>
    </row>
    <row r="11187" spans="1:4" x14ac:dyDescent="0.25">
      <c r="A11187"/>
      <c r="B11187"/>
      <c r="C11187"/>
      <c r="D11187"/>
    </row>
    <row r="11188" spans="1:4" x14ac:dyDescent="0.25">
      <c r="A11188"/>
      <c r="B11188"/>
      <c r="C11188"/>
      <c r="D11188"/>
    </row>
    <row r="11189" spans="1:4" x14ac:dyDescent="0.25">
      <c r="A11189"/>
      <c r="B11189"/>
      <c r="C11189"/>
      <c r="D11189"/>
    </row>
    <row r="11190" spans="1:4" x14ac:dyDescent="0.25">
      <c r="A11190"/>
      <c r="B11190"/>
      <c r="C11190"/>
      <c r="D11190"/>
    </row>
    <row r="11191" spans="1:4" x14ac:dyDescent="0.25">
      <c r="A11191"/>
      <c r="B11191"/>
      <c r="C11191"/>
      <c r="D11191"/>
    </row>
    <row r="11192" spans="1:4" x14ac:dyDescent="0.25">
      <c r="A11192"/>
      <c r="B11192"/>
      <c r="C11192"/>
      <c r="D11192"/>
    </row>
    <row r="11193" spans="1:4" x14ac:dyDescent="0.25">
      <c r="A11193"/>
      <c r="B11193"/>
      <c r="C11193"/>
      <c r="D11193"/>
    </row>
    <row r="11194" spans="1:4" x14ac:dyDescent="0.25">
      <c r="A11194"/>
      <c r="B11194"/>
      <c r="C11194"/>
      <c r="D11194"/>
    </row>
    <row r="11195" spans="1:4" x14ac:dyDescent="0.25">
      <c r="A11195"/>
      <c r="B11195"/>
      <c r="C11195"/>
      <c r="D11195"/>
    </row>
    <row r="11196" spans="1:4" x14ac:dyDescent="0.25">
      <c r="A11196"/>
      <c r="B11196"/>
      <c r="C11196"/>
      <c r="D11196"/>
    </row>
    <row r="11197" spans="1:4" x14ac:dyDescent="0.25">
      <c r="A11197"/>
      <c r="B11197"/>
      <c r="C11197"/>
      <c r="D11197"/>
    </row>
    <row r="11198" spans="1:4" x14ac:dyDescent="0.25">
      <c r="A11198"/>
      <c r="B11198"/>
      <c r="C11198"/>
      <c r="D11198"/>
    </row>
    <row r="11199" spans="1:4" x14ac:dyDescent="0.25">
      <c r="A11199"/>
      <c r="B11199"/>
      <c r="C11199"/>
      <c r="D11199"/>
    </row>
    <row r="11200" spans="1:4" x14ac:dyDescent="0.25">
      <c r="A11200"/>
      <c r="B11200"/>
      <c r="C11200"/>
      <c r="D11200"/>
    </row>
    <row r="11201" spans="1:4" x14ac:dyDescent="0.25">
      <c r="A11201"/>
      <c r="B11201"/>
      <c r="C11201"/>
      <c r="D11201"/>
    </row>
    <row r="11202" spans="1:4" x14ac:dyDescent="0.25">
      <c r="A11202"/>
      <c r="B11202"/>
      <c r="C11202"/>
      <c r="D11202"/>
    </row>
    <row r="11203" spans="1:4" x14ac:dyDescent="0.25">
      <c r="A11203"/>
      <c r="B11203"/>
      <c r="C11203"/>
      <c r="D11203"/>
    </row>
    <row r="11204" spans="1:4" x14ac:dyDescent="0.25">
      <c r="A11204"/>
      <c r="B11204"/>
      <c r="C11204"/>
      <c r="D11204"/>
    </row>
    <row r="11205" spans="1:4" x14ac:dyDescent="0.25">
      <c r="A11205"/>
      <c r="B11205"/>
      <c r="C11205"/>
      <c r="D11205"/>
    </row>
    <row r="11206" spans="1:4" x14ac:dyDescent="0.25">
      <c r="A11206"/>
      <c r="B11206"/>
      <c r="C11206"/>
      <c r="D11206"/>
    </row>
    <row r="11207" spans="1:4" x14ac:dyDescent="0.25">
      <c r="A11207"/>
      <c r="B11207"/>
      <c r="C11207"/>
      <c r="D11207"/>
    </row>
    <row r="11208" spans="1:4" x14ac:dyDescent="0.25">
      <c r="A11208"/>
      <c r="B11208"/>
      <c r="C11208"/>
      <c r="D11208"/>
    </row>
    <row r="11209" spans="1:4" x14ac:dyDescent="0.25">
      <c r="A11209"/>
      <c r="B11209"/>
      <c r="C11209"/>
      <c r="D11209"/>
    </row>
    <row r="11210" spans="1:4" x14ac:dyDescent="0.25">
      <c r="A11210"/>
      <c r="B11210"/>
      <c r="C11210"/>
      <c r="D11210"/>
    </row>
    <row r="11211" spans="1:4" x14ac:dyDescent="0.25">
      <c r="A11211"/>
      <c r="B11211"/>
      <c r="C11211"/>
      <c r="D11211"/>
    </row>
    <row r="11212" spans="1:4" x14ac:dyDescent="0.25">
      <c r="A11212"/>
      <c r="B11212"/>
      <c r="C11212"/>
      <c r="D11212"/>
    </row>
    <row r="11213" spans="1:4" x14ac:dyDescent="0.25">
      <c r="A11213"/>
      <c r="B11213"/>
      <c r="C11213"/>
      <c r="D11213"/>
    </row>
    <row r="11214" spans="1:4" x14ac:dyDescent="0.25">
      <c r="A11214"/>
      <c r="B11214"/>
      <c r="C11214"/>
      <c r="D11214"/>
    </row>
    <row r="11215" spans="1:4" x14ac:dyDescent="0.25">
      <c r="A11215"/>
      <c r="B11215"/>
      <c r="C11215"/>
      <c r="D11215"/>
    </row>
    <row r="11216" spans="1:4" x14ac:dyDescent="0.25">
      <c r="A11216"/>
      <c r="B11216"/>
      <c r="C11216"/>
      <c r="D11216"/>
    </row>
    <row r="11217" spans="1:4" x14ac:dyDescent="0.25">
      <c r="A11217"/>
      <c r="B11217"/>
      <c r="C11217"/>
      <c r="D11217"/>
    </row>
    <row r="11218" spans="1:4" x14ac:dyDescent="0.25">
      <c r="A11218"/>
      <c r="B11218"/>
      <c r="C11218"/>
      <c r="D11218"/>
    </row>
    <row r="11219" spans="1:4" x14ac:dyDescent="0.25">
      <c r="A11219"/>
      <c r="B11219"/>
      <c r="C11219"/>
      <c r="D11219"/>
    </row>
    <row r="11220" spans="1:4" x14ac:dyDescent="0.25">
      <c r="A11220"/>
      <c r="B11220"/>
      <c r="C11220"/>
      <c r="D11220"/>
    </row>
    <row r="11221" spans="1:4" x14ac:dyDescent="0.25">
      <c r="A11221"/>
      <c r="B11221"/>
      <c r="C11221"/>
      <c r="D11221"/>
    </row>
    <row r="11222" spans="1:4" x14ac:dyDescent="0.25">
      <c r="A11222"/>
      <c r="B11222"/>
      <c r="C11222"/>
      <c r="D11222"/>
    </row>
    <row r="11223" spans="1:4" x14ac:dyDescent="0.25">
      <c r="A11223"/>
      <c r="B11223"/>
      <c r="C11223"/>
      <c r="D11223"/>
    </row>
    <row r="11224" spans="1:4" x14ac:dyDescent="0.25">
      <c r="A11224"/>
      <c r="B11224"/>
      <c r="C11224"/>
      <c r="D11224"/>
    </row>
    <row r="11225" spans="1:4" x14ac:dyDescent="0.25">
      <c r="A11225"/>
      <c r="B11225"/>
      <c r="C11225"/>
      <c r="D11225"/>
    </row>
    <row r="11226" spans="1:4" x14ac:dyDescent="0.25">
      <c r="A11226"/>
      <c r="B11226"/>
      <c r="C11226"/>
      <c r="D11226"/>
    </row>
    <row r="11227" spans="1:4" x14ac:dyDescent="0.25">
      <c r="A11227"/>
      <c r="B11227"/>
      <c r="C11227"/>
      <c r="D11227"/>
    </row>
    <row r="11228" spans="1:4" x14ac:dyDescent="0.25">
      <c r="A11228"/>
      <c r="B11228"/>
      <c r="C11228"/>
      <c r="D11228"/>
    </row>
    <row r="11229" spans="1:4" x14ac:dyDescent="0.25">
      <c r="A11229"/>
      <c r="B11229"/>
      <c r="C11229"/>
      <c r="D11229"/>
    </row>
    <row r="11230" spans="1:4" x14ac:dyDescent="0.25">
      <c r="A11230"/>
      <c r="B11230"/>
      <c r="C11230"/>
      <c r="D11230"/>
    </row>
    <row r="11231" spans="1:4" x14ac:dyDescent="0.25">
      <c r="A11231"/>
      <c r="B11231"/>
      <c r="C11231"/>
      <c r="D11231"/>
    </row>
    <row r="11232" spans="1:4" x14ac:dyDescent="0.25">
      <c r="A11232"/>
      <c r="B11232"/>
      <c r="C11232"/>
      <c r="D11232"/>
    </row>
    <row r="11233" spans="1:4" x14ac:dyDescent="0.25">
      <c r="A11233"/>
      <c r="B11233"/>
      <c r="C11233"/>
      <c r="D11233"/>
    </row>
    <row r="11234" spans="1:4" x14ac:dyDescent="0.25">
      <c r="A11234"/>
      <c r="B11234"/>
      <c r="C11234"/>
      <c r="D11234"/>
    </row>
    <row r="11235" spans="1:4" x14ac:dyDescent="0.25">
      <c r="A11235"/>
      <c r="B11235"/>
      <c r="C11235"/>
      <c r="D11235"/>
    </row>
    <row r="11236" spans="1:4" x14ac:dyDescent="0.25">
      <c r="A11236"/>
      <c r="B11236"/>
      <c r="C11236"/>
      <c r="D11236"/>
    </row>
    <row r="11237" spans="1:4" x14ac:dyDescent="0.25">
      <c r="A11237"/>
      <c r="B11237"/>
      <c r="C11237"/>
      <c r="D11237"/>
    </row>
    <row r="11238" spans="1:4" x14ac:dyDescent="0.25">
      <c r="A11238"/>
      <c r="B11238"/>
      <c r="C11238"/>
      <c r="D11238"/>
    </row>
    <row r="11239" spans="1:4" x14ac:dyDescent="0.25">
      <c r="A11239"/>
      <c r="B11239"/>
      <c r="C11239"/>
      <c r="D11239"/>
    </row>
    <row r="11240" spans="1:4" x14ac:dyDescent="0.25">
      <c r="A11240"/>
      <c r="B11240"/>
      <c r="C11240"/>
      <c r="D11240"/>
    </row>
    <row r="11241" spans="1:4" x14ac:dyDescent="0.25">
      <c r="A11241"/>
      <c r="B11241"/>
      <c r="C11241"/>
      <c r="D11241"/>
    </row>
    <row r="11242" spans="1:4" x14ac:dyDescent="0.25">
      <c r="A11242"/>
      <c r="B11242"/>
      <c r="C11242"/>
      <c r="D11242"/>
    </row>
    <row r="11243" spans="1:4" x14ac:dyDescent="0.25">
      <c r="A11243"/>
      <c r="B11243"/>
      <c r="C11243"/>
      <c r="D11243"/>
    </row>
    <row r="11244" spans="1:4" x14ac:dyDescent="0.25">
      <c r="A11244"/>
      <c r="B11244"/>
      <c r="C11244"/>
      <c r="D11244"/>
    </row>
    <row r="11245" spans="1:4" x14ac:dyDescent="0.25">
      <c r="A11245"/>
      <c r="B11245"/>
      <c r="C11245"/>
      <c r="D11245"/>
    </row>
    <row r="11246" spans="1:4" x14ac:dyDescent="0.25">
      <c r="A11246"/>
      <c r="B11246"/>
      <c r="C11246"/>
      <c r="D11246"/>
    </row>
    <row r="11247" spans="1:4" x14ac:dyDescent="0.25">
      <c r="A11247"/>
      <c r="B11247"/>
      <c r="C11247"/>
      <c r="D11247"/>
    </row>
    <row r="11248" spans="1:4" x14ac:dyDescent="0.25">
      <c r="A11248"/>
      <c r="B11248"/>
      <c r="C11248"/>
      <c r="D11248"/>
    </row>
    <row r="11249" spans="1:4" x14ac:dyDescent="0.25">
      <c r="A11249"/>
      <c r="B11249"/>
      <c r="C11249"/>
      <c r="D11249"/>
    </row>
    <row r="11250" spans="1:4" x14ac:dyDescent="0.25">
      <c r="A11250"/>
      <c r="B11250"/>
      <c r="C11250"/>
      <c r="D11250"/>
    </row>
    <row r="11251" spans="1:4" x14ac:dyDescent="0.25">
      <c r="A11251"/>
      <c r="B11251"/>
      <c r="C11251"/>
      <c r="D11251"/>
    </row>
    <row r="11252" spans="1:4" x14ac:dyDescent="0.25">
      <c r="A11252"/>
      <c r="B11252"/>
      <c r="C11252"/>
      <c r="D11252"/>
    </row>
    <row r="11253" spans="1:4" x14ac:dyDescent="0.25">
      <c r="A11253"/>
      <c r="B11253"/>
      <c r="C11253"/>
      <c r="D11253"/>
    </row>
    <row r="11254" spans="1:4" x14ac:dyDescent="0.25">
      <c r="A11254"/>
      <c r="B11254"/>
      <c r="C11254"/>
      <c r="D11254"/>
    </row>
    <row r="11255" spans="1:4" x14ac:dyDescent="0.25">
      <c r="A11255"/>
      <c r="B11255"/>
      <c r="C11255"/>
      <c r="D11255"/>
    </row>
    <row r="11256" spans="1:4" x14ac:dyDescent="0.25">
      <c r="A11256"/>
      <c r="B11256"/>
      <c r="C11256"/>
      <c r="D11256"/>
    </row>
    <row r="11257" spans="1:4" x14ac:dyDescent="0.25">
      <c r="A11257"/>
      <c r="B11257"/>
      <c r="C11257"/>
      <c r="D11257"/>
    </row>
    <row r="11258" spans="1:4" x14ac:dyDescent="0.25">
      <c r="A11258"/>
      <c r="B11258"/>
      <c r="C11258"/>
      <c r="D11258"/>
    </row>
    <row r="11259" spans="1:4" x14ac:dyDescent="0.25">
      <c r="A11259"/>
      <c r="B11259"/>
      <c r="C11259"/>
      <c r="D11259"/>
    </row>
    <row r="11260" spans="1:4" x14ac:dyDescent="0.25">
      <c r="A11260"/>
      <c r="B11260"/>
      <c r="C11260"/>
      <c r="D11260"/>
    </row>
    <row r="11261" spans="1:4" x14ac:dyDescent="0.25">
      <c r="A11261"/>
      <c r="B11261"/>
      <c r="C11261"/>
      <c r="D11261"/>
    </row>
    <row r="11262" spans="1:4" x14ac:dyDescent="0.25">
      <c r="A11262"/>
      <c r="B11262"/>
      <c r="C11262"/>
      <c r="D11262"/>
    </row>
    <row r="11263" spans="1:4" x14ac:dyDescent="0.25">
      <c r="A11263"/>
      <c r="B11263"/>
      <c r="C11263"/>
      <c r="D11263"/>
    </row>
    <row r="11264" spans="1:4" x14ac:dyDescent="0.25">
      <c r="A11264"/>
      <c r="B11264"/>
      <c r="C11264"/>
      <c r="D11264"/>
    </row>
    <row r="11265" spans="1:4" x14ac:dyDescent="0.25">
      <c r="A11265"/>
      <c r="B11265"/>
      <c r="C11265"/>
      <c r="D11265"/>
    </row>
    <row r="11266" spans="1:4" x14ac:dyDescent="0.25">
      <c r="A11266"/>
      <c r="B11266"/>
      <c r="C11266"/>
      <c r="D11266"/>
    </row>
    <row r="11267" spans="1:4" x14ac:dyDescent="0.25">
      <c r="A11267"/>
      <c r="B11267"/>
      <c r="C11267"/>
      <c r="D11267"/>
    </row>
    <row r="11268" spans="1:4" x14ac:dyDescent="0.25">
      <c r="A11268"/>
      <c r="B11268"/>
      <c r="C11268"/>
      <c r="D11268"/>
    </row>
    <row r="11269" spans="1:4" x14ac:dyDescent="0.25">
      <c r="A11269"/>
      <c r="B11269"/>
      <c r="C11269"/>
      <c r="D11269"/>
    </row>
    <row r="11270" spans="1:4" x14ac:dyDescent="0.25">
      <c r="A11270"/>
      <c r="B11270"/>
      <c r="C11270"/>
      <c r="D11270"/>
    </row>
    <row r="11271" spans="1:4" x14ac:dyDescent="0.25">
      <c r="A11271"/>
      <c r="B11271"/>
      <c r="C11271"/>
      <c r="D11271"/>
    </row>
    <row r="11272" spans="1:4" x14ac:dyDescent="0.25">
      <c r="A11272"/>
      <c r="B11272"/>
      <c r="C11272"/>
      <c r="D11272"/>
    </row>
    <row r="11273" spans="1:4" x14ac:dyDescent="0.25">
      <c r="A11273"/>
      <c r="B11273"/>
      <c r="C11273"/>
      <c r="D11273"/>
    </row>
    <row r="11274" spans="1:4" x14ac:dyDescent="0.25">
      <c r="A11274"/>
      <c r="B11274"/>
      <c r="C11274"/>
      <c r="D11274"/>
    </row>
    <row r="11275" spans="1:4" x14ac:dyDescent="0.25">
      <c r="A11275"/>
      <c r="B11275"/>
      <c r="C11275"/>
      <c r="D11275"/>
    </row>
    <row r="11276" spans="1:4" x14ac:dyDescent="0.25">
      <c r="A11276"/>
      <c r="B11276"/>
      <c r="C11276"/>
      <c r="D11276"/>
    </row>
    <row r="11277" spans="1:4" x14ac:dyDescent="0.25">
      <c r="A11277"/>
      <c r="B11277"/>
      <c r="C11277"/>
      <c r="D11277"/>
    </row>
    <row r="11278" spans="1:4" x14ac:dyDescent="0.25">
      <c r="A11278"/>
      <c r="B11278"/>
      <c r="C11278"/>
      <c r="D11278"/>
    </row>
    <row r="11279" spans="1:4" x14ac:dyDescent="0.25">
      <c r="A11279"/>
      <c r="B11279"/>
      <c r="C11279"/>
      <c r="D11279"/>
    </row>
    <row r="11280" spans="1:4" x14ac:dyDescent="0.25">
      <c r="A11280"/>
      <c r="B11280"/>
      <c r="C11280"/>
      <c r="D11280"/>
    </row>
    <row r="11281" spans="1:4" x14ac:dyDescent="0.25">
      <c r="A11281"/>
      <c r="B11281"/>
      <c r="C11281"/>
      <c r="D11281"/>
    </row>
    <row r="11282" spans="1:4" x14ac:dyDescent="0.25">
      <c r="A11282"/>
      <c r="B11282"/>
      <c r="C11282"/>
      <c r="D11282"/>
    </row>
    <row r="11283" spans="1:4" x14ac:dyDescent="0.25">
      <c r="A11283"/>
      <c r="B11283"/>
      <c r="C11283"/>
      <c r="D11283"/>
    </row>
    <row r="11284" spans="1:4" x14ac:dyDescent="0.25">
      <c r="A11284"/>
      <c r="B11284"/>
  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"/>
      <c r="B11286"/>
      <c r="C11286"/>
      <c r="D11286"/>
    </row>
    <row r="11287" spans="1:4" x14ac:dyDescent="0.25">
      <c r="A11287"/>
      <c r="B11287"/>
      <c r="C11287"/>
      <c r="D11287"/>
    </row>
    <row r="11288" spans="1:4" x14ac:dyDescent="0.25">
      <c r="A11288"/>
      <c r="B11288"/>
      <c r="C11288"/>
      <c r="D11288"/>
    </row>
    <row r="11289" spans="1:4" x14ac:dyDescent="0.25">
      <c r="A11289"/>
      <c r="B11289"/>
      <c r="C11289"/>
      <c r="D11289"/>
    </row>
    <row r="11290" spans="1:4" x14ac:dyDescent="0.25">
      <c r="A11290"/>
      <c r="B11290"/>
      <c r="C11290"/>
      <c r="D11290"/>
    </row>
    <row r="11291" spans="1:4" x14ac:dyDescent="0.25">
      <c r="A11291"/>
      <c r="B11291"/>
      <c r="C11291"/>
      <c r="D11291"/>
    </row>
    <row r="11292" spans="1:4" x14ac:dyDescent="0.25">
      <c r="A11292"/>
      <c r="B11292"/>
      <c r="C11292"/>
      <c r="D11292"/>
    </row>
    <row r="11293" spans="1:4" x14ac:dyDescent="0.25">
      <c r="A11293"/>
      <c r="B11293"/>
      <c r="C11293"/>
      <c r="D11293"/>
    </row>
    <row r="11294" spans="1:4" x14ac:dyDescent="0.25">
      <c r="A11294"/>
      <c r="B11294"/>
      <c r="C11294"/>
      <c r="D11294"/>
    </row>
    <row r="11295" spans="1:4" x14ac:dyDescent="0.25">
      <c r="A11295"/>
      <c r="B11295"/>
      <c r="C11295"/>
      <c r="D11295"/>
    </row>
    <row r="11296" spans="1:4" x14ac:dyDescent="0.25">
      <c r="A11296"/>
      <c r="B11296"/>
      <c r="C11296"/>
      <c r="D11296"/>
    </row>
    <row r="11297" spans="1:4" x14ac:dyDescent="0.25">
      <c r="A11297"/>
      <c r="B11297"/>
      <c r="C11297"/>
      <c r="D11297"/>
    </row>
    <row r="11298" spans="1:4" x14ac:dyDescent="0.25">
      <c r="A11298"/>
      <c r="B11298"/>
      <c r="C11298"/>
      <c r="D11298"/>
    </row>
    <row r="11299" spans="1:4" x14ac:dyDescent="0.25">
      <c r="A11299"/>
      <c r="B11299"/>
      <c r="C11299"/>
      <c r="D11299"/>
    </row>
    <row r="11300" spans="1:4" x14ac:dyDescent="0.25">
      <c r="A11300"/>
      <c r="B11300"/>
      <c r="C11300"/>
      <c r="D11300"/>
    </row>
    <row r="11301" spans="1:4" x14ac:dyDescent="0.25">
      <c r="A11301"/>
      <c r="B11301"/>
      <c r="C11301"/>
      <c r="D11301"/>
    </row>
    <row r="11302" spans="1:4" x14ac:dyDescent="0.25">
      <c r="A11302"/>
      <c r="B11302"/>
      <c r="C11302"/>
      <c r="D11302"/>
    </row>
    <row r="11303" spans="1:4" x14ac:dyDescent="0.25">
      <c r="A11303"/>
      <c r="B11303"/>
      <c r="C11303"/>
      <c r="D11303"/>
    </row>
    <row r="11304" spans="1:4" x14ac:dyDescent="0.25">
      <c r="A11304"/>
      <c r="B11304"/>
      <c r="C11304"/>
      <c r="D11304"/>
    </row>
    <row r="11305" spans="1:4" x14ac:dyDescent="0.25">
      <c r="A11305"/>
      <c r="B11305"/>
      <c r="C11305"/>
      <c r="D11305"/>
    </row>
    <row r="11306" spans="1:4" x14ac:dyDescent="0.25">
      <c r="A11306"/>
      <c r="B11306"/>
      <c r="C11306"/>
      <c r="D11306"/>
    </row>
    <row r="11307" spans="1:4" x14ac:dyDescent="0.25">
      <c r="A11307"/>
      <c r="B11307"/>
      <c r="C11307"/>
      <c r="D11307"/>
    </row>
    <row r="11308" spans="1:4" x14ac:dyDescent="0.25">
      <c r="A11308"/>
      <c r="B11308"/>
      <c r="C11308"/>
      <c r="D11308"/>
    </row>
    <row r="11309" spans="1:4" x14ac:dyDescent="0.25">
      <c r="A11309"/>
      <c r="B11309"/>
      <c r="C11309"/>
      <c r="D11309"/>
    </row>
    <row r="11310" spans="1:4" x14ac:dyDescent="0.25">
      <c r="A11310"/>
      <c r="B11310"/>
      <c r="C11310"/>
      <c r="D11310"/>
    </row>
    <row r="11311" spans="1:4" x14ac:dyDescent="0.25">
      <c r="A11311"/>
      <c r="B11311"/>
      <c r="C11311"/>
      <c r="D11311"/>
    </row>
    <row r="11312" spans="1:4" x14ac:dyDescent="0.25">
      <c r="A11312"/>
      <c r="B11312"/>
      <c r="C11312"/>
      <c r="D11312"/>
    </row>
    <row r="11313" spans="1:4" x14ac:dyDescent="0.25">
      <c r="A11313"/>
      <c r="B11313"/>
      <c r="C11313"/>
      <c r="D11313"/>
    </row>
    <row r="11314" spans="1:4" x14ac:dyDescent="0.25">
      <c r="A11314"/>
      <c r="B11314"/>
      <c r="C11314"/>
      <c r="D11314"/>
    </row>
    <row r="11315" spans="1:4" x14ac:dyDescent="0.25">
      <c r="A11315"/>
      <c r="B11315"/>
      <c r="C11315"/>
      <c r="D11315"/>
    </row>
    <row r="11316" spans="1:4" x14ac:dyDescent="0.25">
      <c r="A11316"/>
      <c r="B11316"/>
      <c r="C11316"/>
      <c r="D11316"/>
    </row>
    <row r="11317" spans="1:4" x14ac:dyDescent="0.25">
      <c r="A11317"/>
      <c r="B11317"/>
      <c r="C11317"/>
      <c r="D11317"/>
    </row>
    <row r="11318" spans="1:4" x14ac:dyDescent="0.25">
      <c r="A11318"/>
      <c r="B11318"/>
      <c r="C11318"/>
      <c r="D11318"/>
    </row>
    <row r="11319" spans="1:4" x14ac:dyDescent="0.25">
      <c r="A11319"/>
      <c r="B11319"/>
      <c r="C11319"/>
      <c r="D11319"/>
    </row>
    <row r="11320" spans="1:4" x14ac:dyDescent="0.25">
      <c r="A11320"/>
      <c r="B11320"/>
      <c r="C11320"/>
      <c r="D11320"/>
    </row>
    <row r="11321" spans="1:4" x14ac:dyDescent="0.25">
      <c r="A11321"/>
      <c r="B11321"/>
      <c r="C11321"/>
      <c r="D11321"/>
    </row>
    <row r="11322" spans="1:4" x14ac:dyDescent="0.25">
      <c r="A11322"/>
      <c r="B11322"/>
      <c r="C11322"/>
      <c r="D11322"/>
    </row>
    <row r="11323" spans="1:4" x14ac:dyDescent="0.25">
      <c r="A11323"/>
      <c r="B11323"/>
      <c r="C11323"/>
      <c r="D11323"/>
    </row>
    <row r="11324" spans="1:4" x14ac:dyDescent="0.25">
      <c r="A11324"/>
      <c r="B11324"/>
      <c r="C11324"/>
      <c r="D11324"/>
    </row>
    <row r="11325" spans="1:4" x14ac:dyDescent="0.25">
      <c r="A11325"/>
      <c r="B11325"/>
      <c r="C11325"/>
      <c r="D11325"/>
    </row>
    <row r="11326" spans="1:4" x14ac:dyDescent="0.25">
      <c r="A11326"/>
      <c r="B11326"/>
      <c r="C11326"/>
      <c r="D11326"/>
    </row>
    <row r="11327" spans="1:4" x14ac:dyDescent="0.25">
      <c r="A11327"/>
      <c r="B11327"/>
      <c r="C11327"/>
      <c r="D11327"/>
    </row>
    <row r="11328" spans="1:4" x14ac:dyDescent="0.25">
      <c r="A11328"/>
      <c r="B11328"/>
      <c r="C11328"/>
      <c r="D11328"/>
    </row>
    <row r="11329" spans="1:4" x14ac:dyDescent="0.25">
      <c r="A11329"/>
      <c r="B11329"/>
      <c r="C11329"/>
      <c r="D11329"/>
    </row>
    <row r="11330" spans="1:4" x14ac:dyDescent="0.25">
      <c r="A11330"/>
      <c r="B11330"/>
      <c r="C11330"/>
      <c r="D11330"/>
    </row>
    <row r="11331" spans="1:4" x14ac:dyDescent="0.25">
      <c r="A11331"/>
      <c r="B11331"/>
      <c r="C11331"/>
      <c r="D11331"/>
    </row>
    <row r="11332" spans="1:4" x14ac:dyDescent="0.25">
      <c r="A11332"/>
      <c r="B11332"/>
      <c r="C11332"/>
      <c r="D11332"/>
    </row>
    <row r="11333" spans="1:4" x14ac:dyDescent="0.25">
      <c r="A11333"/>
      <c r="B11333"/>
      <c r="C11333"/>
      <c r="D11333"/>
    </row>
    <row r="11334" spans="1:4" x14ac:dyDescent="0.25">
      <c r="A11334"/>
      <c r="B11334"/>
      <c r="C11334"/>
      <c r="D11334"/>
    </row>
    <row r="11335" spans="1:4" x14ac:dyDescent="0.25">
      <c r="A11335"/>
      <c r="B11335"/>
      <c r="C11335"/>
      <c r="D11335"/>
    </row>
    <row r="11336" spans="1:4" x14ac:dyDescent="0.25">
      <c r="A11336"/>
      <c r="B11336"/>
      <c r="C11336"/>
      <c r="D11336"/>
    </row>
    <row r="11337" spans="1:4" x14ac:dyDescent="0.25">
      <c r="A11337"/>
      <c r="B11337"/>
      <c r="C11337"/>
      <c r="D11337"/>
    </row>
    <row r="11338" spans="1:4" x14ac:dyDescent="0.25">
      <c r="A11338"/>
      <c r="B11338"/>
      <c r="C11338"/>
      <c r="D11338"/>
    </row>
    <row r="11339" spans="1:4" x14ac:dyDescent="0.25">
      <c r="A11339"/>
      <c r="B11339"/>
      <c r="C11339"/>
      <c r="D11339"/>
    </row>
    <row r="11340" spans="1:4" x14ac:dyDescent="0.25">
      <c r="A11340"/>
      <c r="B11340"/>
      <c r="C11340"/>
      <c r="D11340"/>
    </row>
    <row r="11341" spans="1:4" x14ac:dyDescent="0.25">
      <c r="A11341"/>
      <c r="B11341"/>
      <c r="C11341"/>
      <c r="D11341"/>
    </row>
    <row r="11342" spans="1:4" x14ac:dyDescent="0.25">
      <c r="A11342"/>
      <c r="B11342"/>
      <c r="C11342"/>
      <c r="D11342"/>
    </row>
    <row r="11343" spans="1:4" x14ac:dyDescent="0.25">
      <c r="A11343"/>
      <c r="B11343"/>
      <c r="C11343"/>
      <c r="D11343"/>
    </row>
    <row r="11344" spans="1:4" x14ac:dyDescent="0.25">
      <c r="A11344"/>
      <c r="B11344"/>
      <c r="C11344"/>
      <c r="D11344"/>
    </row>
    <row r="11345" spans="1:4" x14ac:dyDescent="0.25">
      <c r="A11345"/>
      <c r="B11345"/>
      <c r="C11345"/>
      <c r="D11345"/>
    </row>
    <row r="11346" spans="1:4" x14ac:dyDescent="0.25">
      <c r="A11346"/>
      <c r="B11346"/>
      <c r="C11346"/>
      <c r="D11346"/>
    </row>
    <row r="11347" spans="1:4" x14ac:dyDescent="0.25">
      <c r="A11347"/>
      <c r="B11347"/>
      <c r="C11347"/>
      <c r="D11347"/>
    </row>
    <row r="11348" spans="1:4" x14ac:dyDescent="0.25">
      <c r="A11348"/>
      <c r="B11348"/>
      <c r="C11348"/>
      <c r="D11348"/>
    </row>
    <row r="11349" spans="1:4" x14ac:dyDescent="0.25">
      <c r="A11349"/>
      <c r="B11349"/>
      <c r="C11349"/>
      <c r="D11349"/>
    </row>
    <row r="11350" spans="1:4" x14ac:dyDescent="0.25">
      <c r="A11350"/>
      <c r="B11350"/>
      <c r="C11350"/>
      <c r="D11350"/>
    </row>
    <row r="11351" spans="1:4" x14ac:dyDescent="0.25">
      <c r="A11351"/>
      <c r="B11351"/>
      <c r="C11351"/>
      <c r="D11351"/>
    </row>
    <row r="11352" spans="1:4" x14ac:dyDescent="0.25">
      <c r="A11352"/>
      <c r="B11352"/>
      <c r="C11352"/>
      <c r="D11352"/>
    </row>
    <row r="11353" spans="1:4" x14ac:dyDescent="0.25">
      <c r="A11353"/>
      <c r="B11353"/>
      <c r="C11353"/>
      <c r="D11353"/>
    </row>
    <row r="11354" spans="1:4" x14ac:dyDescent="0.25">
      <c r="A11354"/>
      <c r="B11354"/>
      <c r="C11354"/>
      <c r="D11354"/>
    </row>
    <row r="11355" spans="1:4" x14ac:dyDescent="0.25">
      <c r="A11355"/>
      <c r="B11355"/>
      <c r="C11355"/>
      <c r="D11355"/>
    </row>
    <row r="11356" spans="1:4" x14ac:dyDescent="0.25">
      <c r="A11356"/>
      <c r="B11356"/>
      <c r="C11356"/>
      <c r="D11356"/>
    </row>
    <row r="11357" spans="1:4" x14ac:dyDescent="0.25">
      <c r="A11357"/>
      <c r="B11357"/>
      <c r="C11357"/>
      <c r="D11357"/>
    </row>
    <row r="11358" spans="1:4" x14ac:dyDescent="0.25">
      <c r="A11358"/>
      <c r="B11358"/>
      <c r="C11358"/>
      <c r="D11358"/>
    </row>
    <row r="11359" spans="1:4" x14ac:dyDescent="0.25">
      <c r="A11359"/>
      <c r="B11359"/>
      <c r="C11359"/>
      <c r="D11359"/>
    </row>
    <row r="11360" spans="1:4" x14ac:dyDescent="0.25">
      <c r="A11360"/>
      <c r="B11360"/>
      <c r="C11360"/>
      <c r="D11360"/>
    </row>
    <row r="11361" spans="1:4" x14ac:dyDescent="0.25">
      <c r="A11361"/>
      <c r="B11361"/>
      <c r="C11361"/>
      <c r="D11361"/>
    </row>
    <row r="11362" spans="1:4" x14ac:dyDescent="0.25">
      <c r="A11362"/>
      <c r="B11362"/>
      <c r="C11362"/>
      <c r="D11362"/>
    </row>
    <row r="11363" spans="1:4" x14ac:dyDescent="0.25">
      <c r="A11363"/>
      <c r="B11363"/>
      <c r="C11363"/>
      <c r="D11363"/>
    </row>
    <row r="11364" spans="1:4" x14ac:dyDescent="0.25">
      <c r="A11364"/>
      <c r="B11364"/>
      <c r="C11364"/>
      <c r="D11364"/>
    </row>
    <row r="11365" spans="1:4" x14ac:dyDescent="0.25">
      <c r="A11365"/>
      <c r="B11365"/>
      <c r="C11365"/>
      <c r="D11365"/>
    </row>
    <row r="11366" spans="1:4" x14ac:dyDescent="0.25">
      <c r="A11366"/>
      <c r="B11366"/>
      <c r="C11366"/>
      <c r="D11366"/>
    </row>
    <row r="11367" spans="1:4" x14ac:dyDescent="0.25">
      <c r="A11367"/>
      <c r="B11367"/>
      <c r="C11367"/>
      <c r="D11367"/>
    </row>
    <row r="11368" spans="1:4" x14ac:dyDescent="0.25">
      <c r="A11368"/>
      <c r="B11368"/>
      <c r="C11368"/>
      <c r="D11368"/>
    </row>
    <row r="11369" spans="1:4" x14ac:dyDescent="0.25">
      <c r="A11369"/>
      <c r="B11369"/>
      <c r="C11369"/>
      <c r="D11369"/>
    </row>
    <row r="11370" spans="1:4" x14ac:dyDescent="0.25">
      <c r="A11370"/>
      <c r="B11370"/>
      <c r="C11370"/>
      <c r="D11370"/>
    </row>
    <row r="11371" spans="1:4" x14ac:dyDescent="0.25">
      <c r="A11371"/>
      <c r="B11371"/>
      <c r="C11371"/>
      <c r="D11371"/>
    </row>
    <row r="11372" spans="1:4" x14ac:dyDescent="0.25">
      <c r="A11372"/>
      <c r="B11372"/>
      <c r="C11372"/>
      <c r="D11372"/>
    </row>
    <row r="11373" spans="1:4" x14ac:dyDescent="0.25">
      <c r="A11373"/>
      <c r="B11373"/>
      <c r="C11373"/>
      <c r="D11373"/>
    </row>
    <row r="11374" spans="1:4" x14ac:dyDescent="0.25">
      <c r="A11374"/>
      <c r="B11374"/>
      <c r="C11374"/>
      <c r="D11374"/>
    </row>
    <row r="11375" spans="1:4" x14ac:dyDescent="0.25">
      <c r="A11375"/>
      <c r="B11375"/>
      <c r="C11375"/>
      <c r="D11375"/>
    </row>
    <row r="11376" spans="1:4" x14ac:dyDescent="0.25">
      <c r="A11376"/>
      <c r="B11376"/>
      <c r="C11376"/>
      <c r="D11376"/>
    </row>
    <row r="11377" spans="1:4" x14ac:dyDescent="0.25">
      <c r="A11377"/>
      <c r="B11377"/>
      <c r="C11377"/>
      <c r="D11377"/>
    </row>
    <row r="11378" spans="1:4" x14ac:dyDescent="0.25">
      <c r="A11378"/>
      <c r="B11378"/>
      <c r="C11378"/>
      <c r="D11378"/>
    </row>
    <row r="11379" spans="1:4" x14ac:dyDescent="0.25">
      <c r="A11379"/>
      <c r="B11379"/>
      <c r="C11379"/>
      <c r="D11379"/>
    </row>
    <row r="11380" spans="1:4" x14ac:dyDescent="0.25">
      <c r="A11380"/>
      <c r="B11380"/>
      <c r="C11380"/>
      <c r="D11380"/>
    </row>
    <row r="11381" spans="1:4" x14ac:dyDescent="0.25">
      <c r="A11381"/>
      <c r="B11381"/>
      <c r="C11381"/>
      <c r="D11381"/>
    </row>
    <row r="11382" spans="1:4" x14ac:dyDescent="0.25">
      <c r="A11382"/>
      <c r="B11382"/>
      <c r="C11382"/>
      <c r="D11382"/>
    </row>
    <row r="11383" spans="1:4" x14ac:dyDescent="0.25">
      <c r="A11383"/>
      <c r="B11383"/>
      <c r="C11383"/>
      <c r="D11383"/>
    </row>
    <row r="11384" spans="1:4" x14ac:dyDescent="0.25">
      <c r="A11384"/>
      <c r="B11384"/>
      <c r="C11384"/>
      <c r="D11384"/>
    </row>
    <row r="11385" spans="1:4" x14ac:dyDescent="0.25">
      <c r="A11385"/>
      <c r="B11385"/>
      <c r="C11385"/>
      <c r="D11385"/>
    </row>
    <row r="11386" spans="1:4" x14ac:dyDescent="0.25">
      <c r="A11386"/>
      <c r="B11386"/>
      <c r="C11386"/>
      <c r="D11386"/>
    </row>
    <row r="11387" spans="1:4" x14ac:dyDescent="0.25">
      <c r="A11387"/>
      <c r="B11387"/>
      <c r="C11387"/>
      <c r="D11387"/>
    </row>
    <row r="11388" spans="1:4" x14ac:dyDescent="0.25">
      <c r="A11388"/>
      <c r="B11388"/>
      <c r="C11388"/>
      <c r="D11388"/>
    </row>
    <row r="11389" spans="1:4" x14ac:dyDescent="0.25">
      <c r="A11389"/>
      <c r="B11389"/>
      <c r="C11389"/>
      <c r="D11389"/>
    </row>
    <row r="11390" spans="1:4" x14ac:dyDescent="0.25">
      <c r="A11390"/>
      <c r="B11390"/>
      <c r="C11390"/>
      <c r="D11390"/>
    </row>
    <row r="11391" spans="1:4" x14ac:dyDescent="0.25">
      <c r="A11391"/>
      <c r="B11391"/>
      <c r="C11391"/>
      <c r="D11391"/>
    </row>
    <row r="11392" spans="1:4" x14ac:dyDescent="0.25">
      <c r="A11392"/>
      <c r="B11392"/>
      <c r="C11392"/>
      <c r="D11392"/>
    </row>
    <row r="11393" spans="1:4" x14ac:dyDescent="0.25">
      <c r="A11393"/>
      <c r="B11393"/>
      <c r="C11393"/>
      <c r="D11393"/>
    </row>
    <row r="11394" spans="1:4" x14ac:dyDescent="0.25">
      <c r="A11394"/>
      <c r="B11394"/>
      <c r="C11394"/>
      <c r="D11394"/>
    </row>
    <row r="11395" spans="1:4" x14ac:dyDescent="0.25">
      <c r="A11395"/>
      <c r="B11395"/>
      <c r="C11395"/>
      <c r="D11395"/>
    </row>
    <row r="11396" spans="1:4" x14ac:dyDescent="0.25">
      <c r="A11396"/>
      <c r="B11396"/>
      <c r="C11396"/>
      <c r="D11396"/>
    </row>
    <row r="11397" spans="1:4" x14ac:dyDescent="0.25">
      <c r="A11397"/>
      <c r="B11397"/>
      <c r="C11397"/>
      <c r="D11397"/>
    </row>
    <row r="11398" spans="1:4" x14ac:dyDescent="0.25">
      <c r="A11398"/>
      <c r="B11398"/>
      <c r="C11398"/>
      <c r="D11398"/>
    </row>
    <row r="11399" spans="1:4" x14ac:dyDescent="0.25">
      <c r="A11399"/>
      <c r="B11399"/>
      <c r="C11399"/>
      <c r="D11399"/>
    </row>
    <row r="11400" spans="1:4" x14ac:dyDescent="0.25">
      <c r="A11400"/>
      <c r="B11400"/>
      <c r="C11400"/>
      <c r="D11400"/>
    </row>
    <row r="11401" spans="1:4" x14ac:dyDescent="0.25">
      <c r="A11401"/>
      <c r="B11401"/>
      <c r="C11401"/>
      <c r="D11401"/>
    </row>
    <row r="11402" spans="1:4" x14ac:dyDescent="0.25">
      <c r="A11402"/>
      <c r="B11402"/>
      <c r="C11402"/>
      <c r="D11402"/>
    </row>
    <row r="11403" spans="1:4" x14ac:dyDescent="0.25">
      <c r="A11403"/>
      <c r="B11403"/>
      <c r="C11403"/>
      <c r="D11403"/>
    </row>
    <row r="11404" spans="1:4" x14ac:dyDescent="0.25">
      <c r="A11404"/>
      <c r="B11404"/>
      <c r="C11404"/>
      <c r="D11404"/>
    </row>
    <row r="11405" spans="1:4" x14ac:dyDescent="0.25">
      <c r="A11405"/>
      <c r="B11405"/>
      <c r="C11405"/>
      <c r="D11405"/>
    </row>
    <row r="11406" spans="1:4" x14ac:dyDescent="0.25">
      <c r="A11406"/>
      <c r="B11406"/>
      <c r="C11406"/>
      <c r="D11406"/>
    </row>
    <row r="11407" spans="1:4" x14ac:dyDescent="0.25">
      <c r="A11407"/>
      <c r="B11407"/>
      <c r="C11407"/>
      <c r="D11407"/>
    </row>
    <row r="11408" spans="1:4" x14ac:dyDescent="0.25">
      <c r="A11408"/>
      <c r="B11408"/>
      <c r="C11408"/>
      <c r="D11408"/>
    </row>
    <row r="11409" spans="1:4" x14ac:dyDescent="0.25">
      <c r="A11409"/>
      <c r="B11409"/>
      <c r="C11409"/>
      <c r="D11409"/>
    </row>
    <row r="11410" spans="1:4" x14ac:dyDescent="0.25">
      <c r="A11410"/>
      <c r="B11410"/>
      <c r="C11410"/>
      <c r="D11410"/>
    </row>
    <row r="11411" spans="1:4" x14ac:dyDescent="0.25">
      <c r="A11411"/>
      <c r="B11411"/>
      <c r="C11411"/>
      <c r="D11411"/>
    </row>
    <row r="11412" spans="1:4" x14ac:dyDescent="0.25">
      <c r="A11412"/>
      <c r="B11412"/>
      <c r="C11412"/>
      <c r="D11412"/>
    </row>
    <row r="11413" spans="1:4" x14ac:dyDescent="0.25">
      <c r="A11413"/>
      <c r="B11413"/>
      <c r="C11413"/>
      <c r="D11413"/>
    </row>
    <row r="11414" spans="1:4" x14ac:dyDescent="0.25">
      <c r="A11414"/>
      <c r="B11414"/>
      <c r="C11414"/>
      <c r="D11414"/>
    </row>
    <row r="11415" spans="1:4" x14ac:dyDescent="0.25">
      <c r="A11415"/>
      <c r="B11415"/>
      <c r="C11415"/>
      <c r="D11415"/>
    </row>
    <row r="11416" spans="1:4" x14ac:dyDescent="0.25">
      <c r="A11416"/>
      <c r="B11416"/>
      <c r="C11416"/>
      <c r="D11416"/>
    </row>
    <row r="11417" spans="1:4" x14ac:dyDescent="0.25">
      <c r="A11417"/>
      <c r="B11417"/>
      <c r="C11417"/>
      <c r="D11417"/>
    </row>
    <row r="11418" spans="1:4" x14ac:dyDescent="0.25">
      <c r="A11418"/>
      <c r="B11418"/>
      <c r="C11418"/>
      <c r="D11418"/>
    </row>
    <row r="11419" spans="1:4" x14ac:dyDescent="0.25">
      <c r="A11419"/>
      <c r="B11419"/>
      <c r="C11419"/>
      <c r="D11419"/>
    </row>
    <row r="11420" spans="1:4" x14ac:dyDescent="0.25">
      <c r="A11420"/>
      <c r="B11420"/>
      <c r="C11420"/>
      <c r="D11420"/>
    </row>
    <row r="11421" spans="1:4" x14ac:dyDescent="0.25">
      <c r="A11421"/>
      <c r="B11421"/>
      <c r="C11421"/>
      <c r="D11421"/>
    </row>
    <row r="11422" spans="1:4" x14ac:dyDescent="0.25">
      <c r="A11422"/>
      <c r="B11422"/>
      <c r="C11422"/>
      <c r="D11422"/>
    </row>
    <row r="11423" spans="1:4" x14ac:dyDescent="0.25">
      <c r="A11423"/>
      <c r="B11423"/>
      <c r="C11423"/>
      <c r="D11423"/>
    </row>
    <row r="11424" spans="1:4" x14ac:dyDescent="0.25">
      <c r="A11424"/>
      <c r="B11424"/>
      <c r="C11424"/>
      <c r="D11424"/>
    </row>
    <row r="11425" spans="1:4" x14ac:dyDescent="0.25">
      <c r="A11425"/>
      <c r="B11425"/>
      <c r="C11425"/>
      <c r="D11425"/>
    </row>
    <row r="11426" spans="1:4" x14ac:dyDescent="0.25">
      <c r="A11426"/>
      <c r="B11426"/>
      <c r="C11426"/>
      <c r="D11426"/>
    </row>
    <row r="11427" spans="1:4" x14ac:dyDescent="0.25">
      <c r="A11427"/>
      <c r="B11427"/>
      <c r="C11427"/>
      <c r="D11427"/>
    </row>
    <row r="11428" spans="1:4" x14ac:dyDescent="0.25">
      <c r="A11428"/>
      <c r="B11428"/>
      <c r="C11428"/>
      <c r="D11428"/>
    </row>
    <row r="11429" spans="1:4" x14ac:dyDescent="0.25">
      <c r="A11429"/>
      <c r="B11429"/>
      <c r="C11429"/>
      <c r="D11429"/>
    </row>
    <row r="11430" spans="1:4" x14ac:dyDescent="0.25">
      <c r="A11430"/>
      <c r="B11430"/>
      <c r="C11430"/>
      <c r="D11430"/>
    </row>
    <row r="11431" spans="1:4" x14ac:dyDescent="0.25">
      <c r="A11431"/>
      <c r="B11431"/>
      <c r="C11431"/>
      <c r="D11431"/>
    </row>
    <row r="11432" spans="1:4" x14ac:dyDescent="0.25">
      <c r="A11432"/>
      <c r="B11432"/>
      <c r="C11432"/>
      <c r="D11432"/>
    </row>
    <row r="11433" spans="1:4" x14ac:dyDescent="0.25">
      <c r="A11433"/>
      <c r="B11433"/>
      <c r="C11433"/>
      <c r="D11433"/>
    </row>
    <row r="11434" spans="1:4" x14ac:dyDescent="0.25">
      <c r="A11434"/>
      <c r="B11434"/>
      <c r="C11434"/>
      <c r="D11434"/>
    </row>
    <row r="11435" spans="1:4" x14ac:dyDescent="0.25">
      <c r="A11435"/>
      <c r="B11435"/>
      <c r="C11435"/>
      <c r="D11435"/>
    </row>
    <row r="11436" spans="1:4" x14ac:dyDescent="0.25">
      <c r="A11436"/>
      <c r="B11436"/>
      <c r="C11436"/>
      <c r="D11436"/>
    </row>
    <row r="11437" spans="1:4" x14ac:dyDescent="0.25">
      <c r="A11437"/>
      <c r="B11437"/>
      <c r="C11437"/>
      <c r="D11437"/>
    </row>
    <row r="11438" spans="1:4" x14ac:dyDescent="0.25">
      <c r="A11438"/>
      <c r="B11438"/>
      <c r="C11438"/>
      <c r="D11438"/>
    </row>
    <row r="11439" spans="1:4" x14ac:dyDescent="0.25">
      <c r="A11439"/>
      <c r="B11439"/>
      <c r="C11439"/>
      <c r="D11439"/>
    </row>
    <row r="11440" spans="1:4" x14ac:dyDescent="0.25">
      <c r="A11440"/>
      <c r="B11440"/>
      <c r="C11440"/>
      <c r="D11440"/>
    </row>
    <row r="11441" spans="1:4" x14ac:dyDescent="0.25">
      <c r="A11441"/>
      <c r="B11441"/>
      <c r="C11441"/>
      <c r="D11441"/>
    </row>
    <row r="11442" spans="1:4" x14ac:dyDescent="0.25">
      <c r="A11442"/>
      <c r="B11442"/>
      <c r="C11442"/>
      <c r="D11442"/>
    </row>
    <row r="11443" spans="1:4" x14ac:dyDescent="0.25">
      <c r="A11443"/>
      <c r="B11443"/>
      <c r="C11443"/>
      <c r="D11443"/>
    </row>
    <row r="11444" spans="1:4" x14ac:dyDescent="0.25">
      <c r="A11444"/>
      <c r="B11444"/>
      <c r="C11444"/>
      <c r="D11444"/>
    </row>
    <row r="11445" spans="1:4" x14ac:dyDescent="0.25">
      <c r="A11445"/>
      <c r="B11445"/>
      <c r="C11445"/>
      <c r="D11445"/>
    </row>
    <row r="11446" spans="1:4" x14ac:dyDescent="0.25">
      <c r="A11446"/>
      <c r="B11446"/>
      <c r="C11446"/>
      <c r="D11446"/>
    </row>
    <row r="11447" spans="1:4" x14ac:dyDescent="0.25">
      <c r="A11447"/>
      <c r="B11447"/>
      <c r="C11447"/>
      <c r="D11447"/>
    </row>
    <row r="11448" spans="1:4" x14ac:dyDescent="0.25">
      <c r="A11448"/>
      <c r="B11448"/>
      <c r="C11448"/>
      <c r="D11448"/>
    </row>
    <row r="11449" spans="1:4" x14ac:dyDescent="0.25">
      <c r="A11449"/>
      <c r="B11449"/>
      <c r="C11449"/>
      <c r="D11449"/>
    </row>
    <row r="11450" spans="1:4" x14ac:dyDescent="0.25">
      <c r="A11450"/>
      <c r="B11450"/>
      <c r="C11450"/>
      <c r="D11450"/>
    </row>
    <row r="11451" spans="1:4" x14ac:dyDescent="0.25">
      <c r="A11451"/>
      <c r="B11451"/>
      <c r="C11451"/>
      <c r="D11451"/>
    </row>
    <row r="11452" spans="1:4" x14ac:dyDescent="0.25">
      <c r="A11452"/>
      <c r="B11452"/>
      <c r="C11452"/>
      <c r="D11452"/>
    </row>
    <row r="11453" spans="1:4" x14ac:dyDescent="0.25">
      <c r="A11453"/>
      <c r="B11453"/>
      <c r="C11453"/>
      <c r="D11453"/>
    </row>
    <row r="11454" spans="1:4" x14ac:dyDescent="0.25">
      <c r="A11454"/>
      <c r="B11454"/>
      <c r="C11454"/>
      <c r="D11454"/>
    </row>
    <row r="11455" spans="1:4" x14ac:dyDescent="0.25">
      <c r="A11455"/>
      <c r="B11455"/>
      <c r="C11455"/>
      <c r="D11455"/>
    </row>
    <row r="11456" spans="1:4" x14ac:dyDescent="0.25">
      <c r="A11456"/>
      <c r="B11456"/>
      <c r="C11456"/>
      <c r="D11456"/>
    </row>
    <row r="11457" spans="1:4" x14ac:dyDescent="0.25">
      <c r="A11457"/>
      <c r="B11457"/>
      <c r="C11457"/>
      <c r="D11457"/>
    </row>
    <row r="11458" spans="1:4" x14ac:dyDescent="0.25">
      <c r="A11458"/>
      <c r="B11458"/>
      <c r="C11458"/>
      <c r="D11458"/>
    </row>
    <row r="11459" spans="1:4" x14ac:dyDescent="0.25">
      <c r="A11459"/>
      <c r="B11459"/>
      <c r="C11459"/>
      <c r="D11459"/>
    </row>
    <row r="11460" spans="1:4" x14ac:dyDescent="0.25">
      <c r="A11460"/>
      <c r="B11460"/>
      <c r="C11460"/>
      <c r="D11460"/>
    </row>
    <row r="11461" spans="1:4" x14ac:dyDescent="0.25">
      <c r="A11461"/>
      <c r="B11461"/>
      <c r="C11461"/>
      <c r="D11461"/>
    </row>
    <row r="11462" spans="1:4" x14ac:dyDescent="0.25">
      <c r="A11462"/>
      <c r="B11462"/>
      <c r="C11462"/>
      <c r="D11462"/>
    </row>
    <row r="11463" spans="1:4" x14ac:dyDescent="0.25">
      <c r="A11463"/>
      <c r="B11463"/>
      <c r="C11463"/>
      <c r="D11463"/>
    </row>
    <row r="11464" spans="1:4" x14ac:dyDescent="0.25">
      <c r="A11464"/>
      <c r="B11464"/>
      <c r="C11464"/>
      <c r="D11464"/>
    </row>
    <row r="11465" spans="1:4" x14ac:dyDescent="0.25">
      <c r="A11465"/>
      <c r="B11465"/>
      <c r="C11465"/>
      <c r="D11465"/>
    </row>
    <row r="11466" spans="1:4" x14ac:dyDescent="0.25">
      <c r="A11466"/>
      <c r="B11466"/>
      <c r="C11466"/>
      <c r="D11466"/>
    </row>
    <row r="11467" spans="1:4" x14ac:dyDescent="0.25">
      <c r="A11467"/>
      <c r="B11467"/>
      <c r="C11467"/>
      <c r="D11467"/>
    </row>
    <row r="11468" spans="1:4" x14ac:dyDescent="0.25">
      <c r="A11468"/>
      <c r="B11468"/>
      <c r="C11468"/>
      <c r="D11468"/>
    </row>
    <row r="11469" spans="1:4" x14ac:dyDescent="0.25">
      <c r="A11469"/>
      <c r="B11469"/>
      <c r="C11469"/>
      <c r="D11469"/>
    </row>
    <row r="11470" spans="1:4" x14ac:dyDescent="0.25">
      <c r="A11470"/>
      <c r="B11470"/>
      <c r="C11470"/>
      <c r="D11470"/>
    </row>
    <row r="11471" spans="1:4" x14ac:dyDescent="0.25">
      <c r="A11471"/>
      <c r="B11471"/>
      <c r="C11471"/>
      <c r="D11471"/>
    </row>
    <row r="11472" spans="1:4" x14ac:dyDescent="0.25">
      <c r="A11472"/>
      <c r="B11472"/>
      <c r="C11472"/>
      <c r="D11472"/>
    </row>
    <row r="11473" spans="1:4" x14ac:dyDescent="0.25">
      <c r="A11473"/>
      <c r="B11473"/>
      <c r="C11473"/>
      <c r="D11473"/>
    </row>
    <row r="11474" spans="1:4" x14ac:dyDescent="0.25">
      <c r="A11474"/>
      <c r="B11474"/>
      <c r="C11474"/>
      <c r="D11474"/>
    </row>
    <row r="11475" spans="1:4" x14ac:dyDescent="0.25">
      <c r="A11475"/>
      <c r="B11475"/>
      <c r="C11475"/>
      <c r="D11475"/>
    </row>
    <row r="11476" spans="1:4" x14ac:dyDescent="0.25">
      <c r="A11476"/>
      <c r="B11476"/>
      <c r="C11476"/>
      <c r="D11476"/>
    </row>
    <row r="11477" spans="1:4" x14ac:dyDescent="0.25">
      <c r="A11477"/>
      <c r="B11477"/>
      <c r="C11477"/>
      <c r="D11477"/>
    </row>
    <row r="11478" spans="1:4" x14ac:dyDescent="0.25">
      <c r="A11478"/>
      <c r="B11478"/>
      <c r="C11478"/>
      <c r="D11478"/>
    </row>
    <row r="11479" spans="1:4" x14ac:dyDescent="0.25">
      <c r="A11479"/>
      <c r="B11479"/>
      <c r="C11479"/>
      <c r="D11479"/>
    </row>
    <row r="11480" spans="1:4" x14ac:dyDescent="0.25">
      <c r="A11480"/>
      <c r="B11480"/>
      <c r="C11480"/>
      <c r="D11480"/>
    </row>
    <row r="11481" spans="1:4" x14ac:dyDescent="0.25">
      <c r="A11481"/>
      <c r="B11481"/>
      <c r="C11481"/>
      <c r="D11481"/>
    </row>
    <row r="11482" spans="1:4" x14ac:dyDescent="0.25">
      <c r="A11482"/>
      <c r="B11482"/>
      <c r="C11482"/>
      <c r="D11482"/>
    </row>
    <row r="11483" spans="1:4" x14ac:dyDescent="0.25">
      <c r="A11483"/>
      <c r="B11483"/>
      <c r="C11483"/>
      <c r="D11483"/>
    </row>
    <row r="11484" spans="1:4" x14ac:dyDescent="0.25">
      <c r="A11484"/>
      <c r="B11484"/>
      <c r="C11484"/>
      <c r="D11484"/>
    </row>
    <row r="11485" spans="1:4" x14ac:dyDescent="0.25">
      <c r="A11485"/>
      <c r="B11485"/>
      <c r="C11485"/>
      <c r="D11485"/>
    </row>
    <row r="11486" spans="1:4" x14ac:dyDescent="0.25">
      <c r="A11486"/>
      <c r="B11486"/>
      <c r="C11486"/>
      <c r="D11486"/>
    </row>
    <row r="11487" spans="1:4" x14ac:dyDescent="0.25">
      <c r="A11487"/>
      <c r="B11487"/>
      <c r="C11487"/>
      <c r="D11487"/>
    </row>
    <row r="11488" spans="1:4" x14ac:dyDescent="0.25">
      <c r="A11488"/>
      <c r="B11488"/>
      <c r="C11488"/>
      <c r="D11488"/>
    </row>
    <row r="11489" spans="1:4" x14ac:dyDescent="0.25">
      <c r="A11489"/>
      <c r="B11489"/>
      <c r="C11489"/>
      <c r="D11489"/>
    </row>
    <row r="11490" spans="1:4" x14ac:dyDescent="0.25">
      <c r="A11490"/>
      <c r="B11490"/>
      <c r="C11490"/>
      <c r="D11490"/>
    </row>
    <row r="11491" spans="1:4" x14ac:dyDescent="0.25">
      <c r="A11491"/>
      <c r="B11491"/>
      <c r="C11491"/>
      <c r="D11491"/>
    </row>
    <row r="11492" spans="1:4" x14ac:dyDescent="0.25">
      <c r="A11492"/>
      <c r="B11492"/>
      <c r="C11492"/>
      <c r="D11492"/>
    </row>
    <row r="11493" spans="1:4" x14ac:dyDescent="0.25">
      <c r="A11493"/>
      <c r="B11493"/>
      <c r="C11493"/>
      <c r="D11493"/>
    </row>
    <row r="11494" spans="1:4" x14ac:dyDescent="0.25">
      <c r="A11494"/>
      <c r="B11494"/>
      <c r="C11494"/>
      <c r="D11494"/>
    </row>
    <row r="11495" spans="1:4" x14ac:dyDescent="0.25">
      <c r="A11495"/>
      <c r="B11495"/>
      <c r="C11495"/>
      <c r="D11495"/>
    </row>
    <row r="11496" spans="1:4" x14ac:dyDescent="0.25">
      <c r="A11496"/>
      <c r="B11496"/>
      <c r="C11496"/>
      <c r="D11496"/>
    </row>
    <row r="11497" spans="1:4" x14ac:dyDescent="0.25">
      <c r="A11497"/>
      <c r="B11497"/>
      <c r="C11497"/>
      <c r="D11497"/>
    </row>
    <row r="11498" spans="1:4" x14ac:dyDescent="0.25">
      <c r="A11498"/>
      <c r="B11498"/>
      <c r="C11498"/>
      <c r="D11498"/>
    </row>
    <row r="11499" spans="1:4" x14ac:dyDescent="0.25">
      <c r="A11499"/>
      <c r="B11499"/>
      <c r="C11499"/>
      <c r="D11499"/>
    </row>
    <row r="11500" spans="1:4" x14ac:dyDescent="0.25">
      <c r="A11500"/>
      <c r="B11500"/>
      <c r="C11500"/>
      <c r="D11500"/>
    </row>
    <row r="11501" spans="1:4" x14ac:dyDescent="0.25">
      <c r="A11501"/>
      <c r="B11501"/>
      <c r="C11501"/>
      <c r="D11501"/>
    </row>
    <row r="11502" spans="1:4" x14ac:dyDescent="0.25">
      <c r="A11502"/>
      <c r="B11502"/>
      <c r="C11502"/>
      <c r="D11502"/>
    </row>
    <row r="11503" spans="1:4" x14ac:dyDescent="0.25">
      <c r="A11503"/>
      <c r="B11503"/>
      <c r="C11503"/>
      <c r="D11503"/>
    </row>
    <row r="11504" spans="1:4" x14ac:dyDescent="0.25">
      <c r="A11504"/>
      <c r="B11504"/>
      <c r="C11504"/>
      <c r="D11504"/>
    </row>
    <row r="11505" spans="1:4" x14ac:dyDescent="0.25">
      <c r="A11505"/>
      <c r="B11505"/>
      <c r="C11505"/>
      <c r="D11505"/>
    </row>
    <row r="11506" spans="1:4" x14ac:dyDescent="0.25">
      <c r="A11506"/>
      <c r="B11506"/>
      <c r="C11506"/>
      <c r="D11506"/>
    </row>
    <row r="11507" spans="1:4" x14ac:dyDescent="0.25">
      <c r="A11507"/>
      <c r="B11507"/>
      <c r="C11507"/>
      <c r="D11507"/>
    </row>
    <row r="11508" spans="1:4" x14ac:dyDescent="0.25">
      <c r="A11508"/>
      <c r="B11508"/>
      <c r="C11508"/>
      <c r="D11508"/>
    </row>
    <row r="11509" spans="1:4" x14ac:dyDescent="0.25">
      <c r="A11509"/>
      <c r="B11509"/>
      <c r="C11509"/>
      <c r="D11509"/>
    </row>
    <row r="11510" spans="1:4" x14ac:dyDescent="0.25">
      <c r="A11510"/>
      <c r="B11510"/>
      <c r="C11510"/>
      <c r="D11510"/>
    </row>
    <row r="11511" spans="1:4" x14ac:dyDescent="0.25">
      <c r="A11511"/>
      <c r="B11511"/>
      <c r="C11511"/>
      <c r="D11511"/>
    </row>
    <row r="11512" spans="1:4" x14ac:dyDescent="0.25">
      <c r="A11512"/>
      <c r="B11512"/>
      <c r="C11512"/>
      <c r="D11512"/>
    </row>
    <row r="11513" spans="1:4" x14ac:dyDescent="0.25">
      <c r="A11513"/>
      <c r="B11513"/>
      <c r="C11513"/>
      <c r="D11513"/>
    </row>
    <row r="11514" spans="1:4" x14ac:dyDescent="0.25">
      <c r="A11514"/>
      <c r="B11514"/>
      <c r="C11514"/>
      <c r="D11514"/>
    </row>
    <row r="11515" spans="1:4" x14ac:dyDescent="0.25">
      <c r="A11515"/>
      <c r="B11515"/>
      <c r="C11515"/>
      <c r="D11515"/>
    </row>
    <row r="11516" spans="1:4" x14ac:dyDescent="0.25">
      <c r="A11516"/>
      <c r="B11516"/>
      <c r="C11516"/>
      <c r="D11516"/>
    </row>
    <row r="11517" spans="1:4" x14ac:dyDescent="0.25">
      <c r="A11517"/>
      <c r="B11517"/>
      <c r="C11517"/>
      <c r="D11517"/>
    </row>
    <row r="11518" spans="1:4" x14ac:dyDescent="0.25">
      <c r="A11518"/>
      <c r="B11518"/>
      <c r="C11518"/>
      <c r="D11518"/>
    </row>
    <row r="11519" spans="1:4" x14ac:dyDescent="0.25">
      <c r="A11519"/>
      <c r="B11519"/>
      <c r="C11519"/>
      <c r="D11519"/>
    </row>
    <row r="11520" spans="1:4" x14ac:dyDescent="0.25">
      <c r="A11520"/>
      <c r="B11520"/>
      <c r="C11520"/>
      <c r="D11520"/>
    </row>
    <row r="11521" spans="1:4" x14ac:dyDescent="0.25">
      <c r="A11521"/>
      <c r="B11521"/>
      <c r="C11521"/>
      <c r="D11521"/>
    </row>
    <row r="11522" spans="1:4" x14ac:dyDescent="0.25">
      <c r="A11522"/>
      <c r="B11522"/>
      <c r="C11522"/>
      <c r="D11522"/>
    </row>
    <row r="11523" spans="1:4" x14ac:dyDescent="0.25">
      <c r="A11523"/>
      <c r="B11523"/>
      <c r="C11523"/>
      <c r="D11523"/>
    </row>
    <row r="11524" spans="1:4" x14ac:dyDescent="0.25">
      <c r="A11524"/>
      <c r="B11524"/>
      <c r="C11524"/>
      <c r="D11524"/>
    </row>
    <row r="11525" spans="1:4" x14ac:dyDescent="0.25">
      <c r="A11525"/>
      <c r="B11525"/>
      <c r="C11525"/>
      <c r="D11525"/>
    </row>
    <row r="11526" spans="1:4" x14ac:dyDescent="0.25">
      <c r="A11526"/>
      <c r="B11526"/>
      <c r="C11526"/>
      <c r="D11526"/>
    </row>
    <row r="11527" spans="1:4" x14ac:dyDescent="0.25">
      <c r="A11527"/>
      <c r="B11527"/>
      <c r="C11527"/>
      <c r="D11527"/>
    </row>
    <row r="11528" spans="1:4" x14ac:dyDescent="0.25">
      <c r="A11528"/>
      <c r="B11528"/>
      <c r="C11528"/>
      <c r="D11528"/>
    </row>
    <row r="11529" spans="1:4" x14ac:dyDescent="0.25">
      <c r="A11529"/>
      <c r="B11529"/>
      <c r="C11529"/>
      <c r="D11529"/>
    </row>
    <row r="11530" spans="1:4" x14ac:dyDescent="0.25">
      <c r="A11530"/>
      <c r="B11530"/>
      <c r="C11530"/>
      <c r="D11530"/>
    </row>
    <row r="11531" spans="1:4" x14ac:dyDescent="0.25">
      <c r="A11531"/>
      <c r="B11531"/>
      <c r="C11531"/>
      <c r="D11531"/>
    </row>
    <row r="11532" spans="1:4" x14ac:dyDescent="0.25">
      <c r="A11532"/>
      <c r="B11532"/>
      <c r="C11532"/>
      <c r="D11532"/>
    </row>
    <row r="11533" spans="1:4" x14ac:dyDescent="0.25">
      <c r="A11533"/>
      <c r="B11533"/>
      <c r="C11533"/>
      <c r="D11533"/>
    </row>
    <row r="11534" spans="1:4" x14ac:dyDescent="0.25">
      <c r="A11534"/>
      <c r="B11534"/>
      <c r="C11534"/>
      <c r="D11534"/>
    </row>
    <row r="11535" spans="1:4" x14ac:dyDescent="0.25">
      <c r="A11535"/>
      <c r="B11535"/>
      <c r="C11535"/>
      <c r="D11535"/>
    </row>
    <row r="11536" spans="1:4" x14ac:dyDescent="0.25">
      <c r="A11536"/>
      <c r="B11536"/>
      <c r="C11536"/>
      <c r="D11536"/>
    </row>
    <row r="11537" spans="1:4" x14ac:dyDescent="0.25">
      <c r="A11537"/>
      <c r="B11537"/>
      <c r="C11537"/>
      <c r="D11537"/>
    </row>
    <row r="11538" spans="1:4" x14ac:dyDescent="0.25">
      <c r="A11538"/>
      <c r="B11538"/>
      <c r="C11538"/>
      <c r="D11538"/>
    </row>
    <row r="11539" spans="1:4" x14ac:dyDescent="0.25">
      <c r="A11539"/>
      <c r="B11539"/>
      <c r="C11539"/>
      <c r="D11539"/>
    </row>
    <row r="11540" spans="1:4" x14ac:dyDescent="0.25">
      <c r="A11540"/>
      <c r="B11540"/>
      <c r="C11540"/>
      <c r="D11540"/>
    </row>
    <row r="11541" spans="1:4" x14ac:dyDescent="0.25">
      <c r="A11541"/>
      <c r="B11541"/>
      <c r="C11541"/>
      <c r="D11541"/>
    </row>
    <row r="11542" spans="1:4" x14ac:dyDescent="0.25">
      <c r="A11542"/>
      <c r="B11542"/>
      <c r="C11542"/>
      <c r="D11542"/>
    </row>
    <row r="11543" spans="1:4" x14ac:dyDescent="0.25">
      <c r="A11543"/>
      <c r="B11543"/>
      <c r="C11543"/>
      <c r="D11543"/>
    </row>
    <row r="11544" spans="1:4" x14ac:dyDescent="0.25">
      <c r="A11544"/>
      <c r="B11544"/>
      <c r="C11544"/>
      <c r="D11544"/>
    </row>
    <row r="11545" spans="1:4" x14ac:dyDescent="0.25">
      <c r="A11545"/>
      <c r="B11545"/>
      <c r="C11545"/>
      <c r="D11545"/>
    </row>
    <row r="11546" spans="1:4" x14ac:dyDescent="0.25">
      <c r="A11546"/>
      <c r="B11546"/>
      <c r="C11546"/>
      <c r="D11546"/>
    </row>
    <row r="11547" spans="1:4" x14ac:dyDescent="0.25">
      <c r="A11547"/>
      <c r="B11547"/>
      <c r="C11547"/>
      <c r="D11547"/>
    </row>
    <row r="11548" spans="1:4" x14ac:dyDescent="0.25">
      <c r="A11548"/>
      <c r="B11548"/>
      <c r="C11548"/>
      <c r="D11548"/>
    </row>
    <row r="11549" spans="1:4" x14ac:dyDescent="0.25">
      <c r="A11549"/>
      <c r="B11549"/>
      <c r="C11549"/>
      <c r="D11549"/>
    </row>
    <row r="11550" spans="1:4" x14ac:dyDescent="0.25">
      <c r="A11550"/>
      <c r="B11550"/>
      <c r="C11550"/>
      <c r="D11550"/>
    </row>
    <row r="11551" spans="1:4" x14ac:dyDescent="0.25">
      <c r="A11551"/>
      <c r="B11551"/>
      <c r="C11551"/>
      <c r="D11551"/>
    </row>
    <row r="11552" spans="1:4" x14ac:dyDescent="0.25">
      <c r="A11552"/>
      <c r="B11552"/>
      <c r="C11552"/>
      <c r="D11552"/>
    </row>
    <row r="11553" spans="1:4" x14ac:dyDescent="0.25">
      <c r="A11553"/>
      <c r="B11553"/>
      <c r="C11553"/>
      <c r="D11553"/>
    </row>
    <row r="11554" spans="1:4" x14ac:dyDescent="0.25">
      <c r="A11554"/>
      <c r="B11554"/>
      <c r="C11554"/>
      <c r="D11554"/>
    </row>
    <row r="11555" spans="1:4" x14ac:dyDescent="0.25">
      <c r="A11555"/>
      <c r="B11555"/>
      <c r="C11555"/>
      <c r="D11555"/>
    </row>
    <row r="11556" spans="1:4" x14ac:dyDescent="0.25">
      <c r="A11556"/>
      <c r="B11556"/>
      <c r="C11556"/>
      <c r="D11556"/>
    </row>
    <row r="11557" spans="1:4" x14ac:dyDescent="0.25">
      <c r="A11557"/>
      <c r="B11557"/>
      <c r="C11557"/>
      <c r="D11557"/>
    </row>
    <row r="11558" spans="1:4" x14ac:dyDescent="0.25">
      <c r="A11558"/>
      <c r="B11558"/>
      <c r="C11558"/>
      <c r="D11558"/>
    </row>
    <row r="11559" spans="1:4" x14ac:dyDescent="0.25">
      <c r="A11559"/>
      <c r="B11559"/>
      <c r="C11559"/>
      <c r="D11559"/>
    </row>
    <row r="11560" spans="1:4" x14ac:dyDescent="0.25">
      <c r="A11560"/>
      <c r="B11560"/>
      <c r="C11560"/>
      <c r="D11560"/>
    </row>
    <row r="11561" spans="1:4" x14ac:dyDescent="0.25">
      <c r="A11561"/>
      <c r="B11561"/>
      <c r="C11561"/>
      <c r="D11561"/>
    </row>
    <row r="11562" spans="1:4" x14ac:dyDescent="0.25">
      <c r="A11562"/>
      <c r="B11562"/>
      <c r="C11562"/>
      <c r="D11562"/>
    </row>
    <row r="11563" spans="1:4" x14ac:dyDescent="0.25">
      <c r="A11563"/>
      <c r="B11563"/>
      <c r="C11563"/>
      <c r="D11563"/>
    </row>
    <row r="11564" spans="1:4" x14ac:dyDescent="0.25">
      <c r="A11564"/>
      <c r="B11564"/>
      <c r="C11564"/>
      <c r="D11564"/>
    </row>
    <row r="11565" spans="1:4" x14ac:dyDescent="0.25">
      <c r="A11565"/>
      <c r="B11565"/>
      <c r="C11565"/>
      <c r="D11565"/>
    </row>
    <row r="11566" spans="1:4" x14ac:dyDescent="0.25">
      <c r="A11566"/>
      <c r="B11566"/>
      <c r="C11566"/>
      <c r="D11566"/>
    </row>
    <row r="11567" spans="1:4" x14ac:dyDescent="0.25">
      <c r="A11567"/>
      <c r="B11567"/>
      <c r="C11567"/>
      <c r="D11567"/>
    </row>
    <row r="11568" spans="1:4" x14ac:dyDescent="0.25">
      <c r="A11568"/>
      <c r="B11568"/>
      <c r="C11568"/>
      <c r="D11568"/>
    </row>
    <row r="11569" spans="1:4" x14ac:dyDescent="0.25">
      <c r="A11569"/>
      <c r="B11569"/>
      <c r="C11569"/>
      <c r="D11569"/>
    </row>
    <row r="11570" spans="1:4" x14ac:dyDescent="0.25">
      <c r="A11570"/>
      <c r="B11570"/>
      <c r="C11570"/>
      <c r="D11570"/>
    </row>
    <row r="11571" spans="1:4" x14ac:dyDescent="0.25">
      <c r="A11571"/>
      <c r="B11571"/>
      <c r="C11571"/>
      <c r="D11571"/>
    </row>
    <row r="11572" spans="1:4" x14ac:dyDescent="0.25">
      <c r="A11572"/>
      <c r="B11572"/>
      <c r="C11572"/>
      <c r="D11572"/>
    </row>
    <row r="11573" spans="1:4" x14ac:dyDescent="0.25">
      <c r="A11573"/>
      <c r="B11573"/>
      <c r="C11573"/>
      <c r="D11573"/>
    </row>
    <row r="11574" spans="1:4" x14ac:dyDescent="0.25">
      <c r="A11574"/>
      <c r="B11574"/>
      <c r="C11574"/>
      <c r="D11574"/>
    </row>
    <row r="11575" spans="1:4" x14ac:dyDescent="0.25">
      <c r="A11575"/>
      <c r="B11575"/>
      <c r="C11575"/>
      <c r="D11575"/>
    </row>
    <row r="11576" spans="1:4" x14ac:dyDescent="0.25">
      <c r="A11576"/>
      <c r="B11576"/>
      <c r="C11576"/>
      <c r="D11576"/>
    </row>
    <row r="11577" spans="1:4" x14ac:dyDescent="0.25">
      <c r="A11577"/>
      <c r="B11577"/>
      <c r="C11577"/>
      <c r="D11577"/>
    </row>
    <row r="11578" spans="1:4" x14ac:dyDescent="0.25">
      <c r="A11578"/>
      <c r="B11578"/>
      <c r="C11578"/>
      <c r="D11578"/>
    </row>
    <row r="11579" spans="1:4" x14ac:dyDescent="0.25">
      <c r="A11579"/>
      <c r="B11579"/>
      <c r="C11579"/>
      <c r="D11579"/>
    </row>
    <row r="11580" spans="1:4" x14ac:dyDescent="0.25">
      <c r="A11580"/>
      <c r="B11580"/>
      <c r="C11580"/>
      <c r="D11580"/>
    </row>
    <row r="11581" spans="1:4" x14ac:dyDescent="0.25">
      <c r="A11581"/>
      <c r="B11581"/>
      <c r="C11581"/>
      <c r="D11581"/>
    </row>
    <row r="11582" spans="1:4" x14ac:dyDescent="0.25">
      <c r="A11582"/>
      <c r="B11582"/>
      <c r="C11582"/>
      <c r="D11582"/>
    </row>
    <row r="11583" spans="1:4" x14ac:dyDescent="0.25">
      <c r="A11583"/>
      <c r="B11583"/>
      <c r="C11583"/>
      <c r="D11583"/>
    </row>
    <row r="11584" spans="1:4" x14ac:dyDescent="0.25">
      <c r="A11584"/>
      <c r="B11584"/>
      <c r="C11584"/>
      <c r="D11584"/>
    </row>
    <row r="11585" spans="1:4" x14ac:dyDescent="0.25">
      <c r="A11585"/>
      <c r="B11585"/>
      <c r="C11585"/>
      <c r="D11585"/>
    </row>
    <row r="11586" spans="1:4" x14ac:dyDescent="0.25">
      <c r="A11586"/>
      <c r="B11586"/>
      <c r="C11586"/>
      <c r="D11586"/>
    </row>
    <row r="11587" spans="1:4" x14ac:dyDescent="0.25">
      <c r="A11587"/>
      <c r="B11587"/>
      <c r="C11587"/>
      <c r="D11587"/>
    </row>
    <row r="11588" spans="1:4" x14ac:dyDescent="0.25">
      <c r="A11588"/>
      <c r="B11588"/>
      <c r="C11588"/>
      <c r="D11588"/>
    </row>
    <row r="11589" spans="1:4" x14ac:dyDescent="0.25">
      <c r="A11589"/>
      <c r="B11589"/>
      <c r="C11589"/>
      <c r="D11589"/>
    </row>
    <row r="11590" spans="1:4" x14ac:dyDescent="0.25">
      <c r="A11590"/>
      <c r="B11590"/>
      <c r="C11590"/>
      <c r="D11590"/>
    </row>
    <row r="11591" spans="1:4" x14ac:dyDescent="0.25">
      <c r="A11591"/>
      <c r="B11591"/>
      <c r="C11591"/>
      <c r="D11591"/>
    </row>
    <row r="11592" spans="1:4" x14ac:dyDescent="0.25">
      <c r="A11592"/>
      <c r="B11592"/>
      <c r="C11592"/>
      <c r="D11592"/>
    </row>
    <row r="11593" spans="1:4" x14ac:dyDescent="0.25">
      <c r="A11593"/>
      <c r="B11593"/>
      <c r="C11593"/>
      <c r="D11593"/>
    </row>
    <row r="11594" spans="1:4" x14ac:dyDescent="0.25">
      <c r="A11594"/>
      <c r="B11594"/>
      <c r="C11594"/>
      <c r="D11594"/>
    </row>
    <row r="11595" spans="1:4" x14ac:dyDescent="0.25">
      <c r="A11595"/>
      <c r="B11595"/>
      <c r="C11595"/>
      <c r="D11595"/>
    </row>
    <row r="11596" spans="1:4" x14ac:dyDescent="0.25">
      <c r="A11596"/>
      <c r="B11596"/>
      <c r="C11596"/>
      <c r="D11596"/>
    </row>
    <row r="11597" spans="1:4" x14ac:dyDescent="0.25">
      <c r="A11597"/>
      <c r="B11597"/>
      <c r="C11597"/>
      <c r="D11597"/>
    </row>
    <row r="11598" spans="1:4" x14ac:dyDescent="0.25">
      <c r="A11598"/>
      <c r="B11598"/>
      <c r="C11598"/>
      <c r="D11598"/>
    </row>
    <row r="11599" spans="1:4" x14ac:dyDescent="0.25">
      <c r="A11599"/>
      <c r="B11599"/>
      <c r="C11599"/>
      <c r="D11599"/>
    </row>
    <row r="11600" spans="1:4" x14ac:dyDescent="0.25">
      <c r="A11600"/>
      <c r="B11600"/>
      <c r="C11600"/>
      <c r="D11600"/>
    </row>
    <row r="11601" spans="1:4" x14ac:dyDescent="0.25">
      <c r="A11601"/>
      <c r="B11601"/>
      <c r="C11601"/>
      <c r="D11601"/>
    </row>
    <row r="11602" spans="1:4" x14ac:dyDescent="0.25">
      <c r="A11602"/>
      <c r="B11602"/>
      <c r="C11602"/>
      <c r="D11602"/>
    </row>
    <row r="11603" spans="1:4" x14ac:dyDescent="0.25">
      <c r="A11603"/>
      <c r="B11603"/>
      <c r="C11603"/>
      <c r="D11603"/>
    </row>
    <row r="11604" spans="1:4" x14ac:dyDescent="0.25">
      <c r="A11604"/>
      <c r="B11604"/>
      <c r="C11604"/>
      <c r="D11604"/>
    </row>
    <row r="11605" spans="1:4" x14ac:dyDescent="0.25">
      <c r="A11605"/>
      <c r="B11605"/>
      <c r="C11605"/>
      <c r="D11605"/>
    </row>
    <row r="11606" spans="1:4" x14ac:dyDescent="0.25">
      <c r="A11606"/>
      <c r="B11606"/>
      <c r="C11606"/>
      <c r="D11606"/>
    </row>
    <row r="11607" spans="1:4" x14ac:dyDescent="0.25">
      <c r="A11607"/>
      <c r="B11607"/>
      <c r="C11607"/>
      <c r="D11607"/>
    </row>
    <row r="11608" spans="1:4" x14ac:dyDescent="0.25">
      <c r="A11608"/>
      <c r="B11608"/>
      <c r="C11608"/>
      <c r="D11608"/>
    </row>
    <row r="11609" spans="1:4" x14ac:dyDescent="0.25">
      <c r="A11609"/>
      <c r="B11609"/>
      <c r="C11609"/>
      <c r="D11609"/>
    </row>
    <row r="11610" spans="1:4" x14ac:dyDescent="0.25">
      <c r="A11610"/>
      <c r="B11610"/>
      <c r="C11610"/>
      <c r="D11610"/>
    </row>
    <row r="11611" spans="1:4" x14ac:dyDescent="0.25">
      <c r="A11611"/>
      <c r="B11611"/>
      <c r="C11611"/>
      <c r="D11611"/>
    </row>
    <row r="11612" spans="1:4" x14ac:dyDescent="0.25">
      <c r="A11612"/>
      <c r="B11612"/>
      <c r="C11612"/>
      <c r="D11612"/>
    </row>
    <row r="11613" spans="1:4" x14ac:dyDescent="0.25">
      <c r="A11613"/>
      <c r="B11613"/>
      <c r="C11613"/>
      <c r="D11613"/>
    </row>
    <row r="11614" spans="1:4" x14ac:dyDescent="0.25">
      <c r="A11614"/>
      <c r="B11614"/>
      <c r="C11614"/>
      <c r="D11614"/>
    </row>
    <row r="11615" spans="1:4" x14ac:dyDescent="0.25">
      <c r="A11615"/>
      <c r="B11615"/>
      <c r="C11615"/>
      <c r="D11615"/>
    </row>
    <row r="11616" spans="1:4" x14ac:dyDescent="0.25">
      <c r="A11616"/>
      <c r="B11616"/>
      <c r="C11616"/>
      <c r="D11616"/>
    </row>
    <row r="11617" spans="1:4" x14ac:dyDescent="0.25">
      <c r="A11617"/>
      <c r="B11617"/>
      <c r="C11617"/>
      <c r="D11617"/>
    </row>
    <row r="11618" spans="1:4" x14ac:dyDescent="0.25">
      <c r="A11618"/>
      <c r="B11618"/>
      <c r="C11618"/>
      <c r="D11618"/>
    </row>
    <row r="11619" spans="1:4" x14ac:dyDescent="0.25">
      <c r="A11619"/>
      <c r="B11619"/>
      <c r="C11619"/>
      <c r="D11619"/>
    </row>
    <row r="11620" spans="1:4" x14ac:dyDescent="0.25">
      <c r="A11620"/>
      <c r="B11620"/>
      <c r="C11620"/>
      <c r="D11620"/>
    </row>
    <row r="11621" spans="1:4" x14ac:dyDescent="0.25">
      <c r="A11621"/>
      <c r="B11621"/>
      <c r="C11621"/>
      <c r="D11621"/>
    </row>
    <row r="11622" spans="1:4" x14ac:dyDescent="0.25">
      <c r="A11622"/>
      <c r="B11622"/>
      <c r="C11622"/>
      <c r="D11622"/>
    </row>
    <row r="11623" spans="1:4" x14ac:dyDescent="0.25">
      <c r="A11623"/>
      <c r="B11623"/>
      <c r="C11623"/>
      <c r="D11623"/>
    </row>
    <row r="11624" spans="1:4" x14ac:dyDescent="0.25">
      <c r="A11624"/>
      <c r="B11624"/>
      <c r="C11624"/>
      <c r="D11624"/>
    </row>
    <row r="11625" spans="1:4" x14ac:dyDescent="0.25">
      <c r="A11625"/>
      <c r="B11625"/>
      <c r="C11625"/>
      <c r="D11625"/>
    </row>
    <row r="11626" spans="1:4" x14ac:dyDescent="0.25">
      <c r="A11626"/>
      <c r="B11626"/>
      <c r="C11626"/>
      <c r="D11626"/>
    </row>
    <row r="11627" spans="1:4" x14ac:dyDescent="0.25">
      <c r="A11627"/>
      <c r="B11627"/>
      <c r="C11627"/>
      <c r="D11627"/>
    </row>
    <row r="11628" spans="1:4" x14ac:dyDescent="0.25">
      <c r="A11628"/>
      <c r="B11628"/>
      <c r="C11628"/>
      <c r="D11628"/>
    </row>
    <row r="11629" spans="1:4" x14ac:dyDescent="0.25">
      <c r="A11629"/>
      <c r="B11629"/>
      <c r="C11629"/>
      <c r="D11629"/>
    </row>
    <row r="11630" spans="1:4" x14ac:dyDescent="0.25">
      <c r="A11630"/>
      <c r="B11630"/>
      <c r="C11630"/>
      <c r="D11630"/>
    </row>
    <row r="11631" spans="1:4" x14ac:dyDescent="0.25">
      <c r="A11631"/>
      <c r="B11631"/>
      <c r="C11631"/>
      <c r="D11631"/>
    </row>
    <row r="11632" spans="1:4" x14ac:dyDescent="0.25">
      <c r="A11632"/>
      <c r="B11632"/>
      <c r="C11632"/>
      <c r="D11632"/>
    </row>
    <row r="11633" spans="1:4" x14ac:dyDescent="0.25">
      <c r="A11633"/>
      <c r="B11633"/>
      <c r="C11633"/>
      <c r="D11633"/>
    </row>
    <row r="11634" spans="1:4" x14ac:dyDescent="0.25">
      <c r="A11634"/>
      <c r="B11634"/>
      <c r="C11634"/>
      <c r="D11634"/>
    </row>
    <row r="11635" spans="1:4" x14ac:dyDescent="0.25">
      <c r="A11635"/>
      <c r="B11635"/>
      <c r="C11635"/>
      <c r="D11635"/>
    </row>
    <row r="11636" spans="1:4" x14ac:dyDescent="0.25">
      <c r="A11636"/>
      <c r="B11636"/>
      <c r="C11636"/>
      <c r="D11636"/>
    </row>
    <row r="11637" spans="1:4" x14ac:dyDescent="0.25">
      <c r="A11637"/>
      <c r="B11637"/>
      <c r="C11637"/>
      <c r="D11637"/>
    </row>
    <row r="11638" spans="1:4" x14ac:dyDescent="0.25">
      <c r="A11638"/>
      <c r="B11638"/>
      <c r="C11638"/>
      <c r="D11638"/>
    </row>
    <row r="11639" spans="1:4" x14ac:dyDescent="0.25">
      <c r="A11639"/>
      <c r="B11639"/>
      <c r="C11639"/>
      <c r="D11639"/>
    </row>
    <row r="11640" spans="1:4" x14ac:dyDescent="0.25">
      <c r="A11640"/>
      <c r="B11640"/>
      <c r="C11640"/>
      <c r="D11640"/>
    </row>
    <row r="11641" spans="1:4" x14ac:dyDescent="0.25">
      <c r="A11641"/>
      <c r="B11641"/>
      <c r="C11641"/>
      <c r="D11641"/>
    </row>
    <row r="11642" spans="1:4" x14ac:dyDescent="0.25">
      <c r="A11642"/>
      <c r="B11642"/>
      <c r="C11642"/>
      <c r="D11642"/>
    </row>
    <row r="11643" spans="1:4" x14ac:dyDescent="0.25">
      <c r="A11643"/>
      <c r="B11643"/>
      <c r="C11643"/>
      <c r="D11643"/>
    </row>
    <row r="11644" spans="1:4" x14ac:dyDescent="0.25">
      <c r="A11644"/>
      <c r="B11644"/>
      <c r="C11644"/>
      <c r="D11644"/>
    </row>
    <row r="11645" spans="1:4" x14ac:dyDescent="0.25">
      <c r="A11645"/>
      <c r="B11645"/>
      <c r="C11645"/>
      <c r="D11645"/>
    </row>
    <row r="11646" spans="1:4" x14ac:dyDescent="0.25">
      <c r="A11646"/>
      <c r="B11646"/>
      <c r="C11646"/>
      <c r="D11646"/>
    </row>
    <row r="11647" spans="1:4" x14ac:dyDescent="0.25">
      <c r="A11647"/>
      <c r="B11647"/>
      <c r="C11647"/>
      <c r="D11647"/>
    </row>
    <row r="11648" spans="1:4" x14ac:dyDescent="0.25">
      <c r="A11648"/>
      <c r="B11648"/>
      <c r="C11648"/>
      <c r="D11648"/>
    </row>
    <row r="11649" spans="1:4" x14ac:dyDescent="0.25">
      <c r="A11649"/>
      <c r="B11649"/>
      <c r="C11649"/>
      <c r="D11649"/>
    </row>
    <row r="11650" spans="1:4" x14ac:dyDescent="0.25">
      <c r="A11650"/>
      <c r="B11650"/>
      <c r="C11650"/>
      <c r="D11650"/>
    </row>
    <row r="11651" spans="1:4" x14ac:dyDescent="0.25">
      <c r="A11651"/>
      <c r="B11651"/>
      <c r="C11651"/>
      <c r="D11651"/>
    </row>
    <row r="11652" spans="1:4" x14ac:dyDescent="0.25">
      <c r="A11652"/>
      <c r="B11652"/>
      <c r="C11652"/>
      <c r="D11652"/>
    </row>
    <row r="11653" spans="1:4" x14ac:dyDescent="0.25">
      <c r="A11653"/>
      <c r="B11653"/>
      <c r="C11653"/>
      <c r="D11653"/>
    </row>
    <row r="11654" spans="1:4" x14ac:dyDescent="0.25">
      <c r="A11654"/>
      <c r="B11654"/>
      <c r="C11654"/>
      <c r="D11654"/>
    </row>
    <row r="11655" spans="1:4" x14ac:dyDescent="0.25">
      <c r="A11655"/>
      <c r="B11655"/>
      <c r="C11655"/>
      <c r="D11655"/>
    </row>
    <row r="11656" spans="1:4" x14ac:dyDescent="0.25">
      <c r="A11656"/>
      <c r="B11656"/>
      <c r="C11656"/>
      <c r="D11656"/>
    </row>
    <row r="11657" spans="1:4" x14ac:dyDescent="0.25">
      <c r="A11657"/>
      <c r="B11657"/>
      <c r="C11657"/>
      <c r="D11657"/>
    </row>
    <row r="11658" spans="1:4" x14ac:dyDescent="0.25">
      <c r="A11658"/>
      <c r="B11658"/>
      <c r="C11658"/>
      <c r="D11658"/>
    </row>
    <row r="11659" spans="1:4" x14ac:dyDescent="0.25">
      <c r="A11659"/>
      <c r="B11659"/>
      <c r="C11659"/>
      <c r="D11659"/>
    </row>
    <row r="11660" spans="1:4" x14ac:dyDescent="0.25">
      <c r="A11660"/>
      <c r="B11660"/>
      <c r="C11660"/>
      <c r="D11660"/>
    </row>
    <row r="11661" spans="1:4" x14ac:dyDescent="0.25">
      <c r="A11661"/>
      <c r="B11661"/>
      <c r="C11661"/>
      <c r="D11661"/>
    </row>
    <row r="11662" spans="1:4" x14ac:dyDescent="0.25">
      <c r="A11662"/>
      <c r="B11662"/>
      <c r="C11662"/>
      <c r="D11662"/>
    </row>
    <row r="11663" spans="1:4" x14ac:dyDescent="0.25">
      <c r="A11663"/>
      <c r="B11663"/>
      <c r="C11663"/>
      <c r="D11663"/>
    </row>
    <row r="11664" spans="1:4" x14ac:dyDescent="0.25">
      <c r="A11664"/>
      <c r="B11664"/>
      <c r="C11664"/>
      <c r="D11664"/>
    </row>
    <row r="11665" spans="1:4" x14ac:dyDescent="0.25">
      <c r="A11665"/>
      <c r="B11665"/>
      <c r="C11665"/>
      <c r="D11665"/>
    </row>
    <row r="11666" spans="1:4" x14ac:dyDescent="0.25">
      <c r="A11666"/>
      <c r="B11666"/>
      <c r="C11666"/>
      <c r="D11666"/>
    </row>
    <row r="11667" spans="1:4" x14ac:dyDescent="0.25">
      <c r="A11667"/>
      <c r="B11667"/>
      <c r="C11667"/>
      <c r="D11667"/>
    </row>
    <row r="11668" spans="1:4" x14ac:dyDescent="0.25">
      <c r="A11668"/>
      <c r="B11668"/>
      <c r="C11668"/>
      <c r="D11668"/>
    </row>
    <row r="11669" spans="1:4" x14ac:dyDescent="0.25">
      <c r="A11669"/>
      <c r="B11669"/>
      <c r="C11669"/>
      <c r="D11669"/>
    </row>
    <row r="11670" spans="1:4" x14ac:dyDescent="0.25">
      <c r="A11670"/>
      <c r="B11670"/>
      <c r="C11670"/>
      <c r="D11670"/>
    </row>
    <row r="11671" spans="1:4" x14ac:dyDescent="0.25">
      <c r="A11671"/>
      <c r="B11671"/>
      <c r="C11671"/>
      <c r="D11671"/>
    </row>
    <row r="11672" spans="1:4" x14ac:dyDescent="0.25">
      <c r="A11672"/>
      <c r="B11672"/>
      <c r="C11672"/>
      <c r="D11672"/>
    </row>
    <row r="11673" spans="1:4" x14ac:dyDescent="0.25">
      <c r="A11673"/>
      <c r="B11673"/>
      <c r="C11673"/>
      <c r="D11673"/>
    </row>
    <row r="11674" spans="1:4" x14ac:dyDescent="0.25">
      <c r="A11674"/>
      <c r="B11674"/>
      <c r="C11674"/>
      <c r="D11674"/>
    </row>
    <row r="11675" spans="1:4" x14ac:dyDescent="0.25">
      <c r="A11675"/>
      <c r="B11675"/>
      <c r="C11675"/>
      <c r="D11675"/>
    </row>
    <row r="11676" spans="1:4" x14ac:dyDescent="0.25">
      <c r="A11676"/>
      <c r="B11676"/>
      <c r="C11676"/>
      <c r="D11676"/>
    </row>
    <row r="11677" spans="1:4" x14ac:dyDescent="0.25">
      <c r="A11677"/>
      <c r="B11677"/>
      <c r="C11677"/>
      <c r="D11677"/>
    </row>
    <row r="11678" spans="1:4" x14ac:dyDescent="0.25">
      <c r="A11678"/>
      <c r="B11678"/>
      <c r="C11678"/>
      <c r="D11678"/>
    </row>
    <row r="11679" spans="1:4" x14ac:dyDescent="0.25">
      <c r="A11679"/>
      <c r="B11679"/>
      <c r="C11679"/>
      <c r="D11679"/>
    </row>
    <row r="11680" spans="1:4" x14ac:dyDescent="0.25">
      <c r="A11680"/>
      <c r="B11680"/>
      <c r="C11680"/>
      <c r="D11680"/>
    </row>
    <row r="11681" spans="1:4" x14ac:dyDescent="0.25">
      <c r="A11681"/>
      <c r="B11681"/>
      <c r="C11681"/>
      <c r="D11681"/>
    </row>
    <row r="11682" spans="1:4" x14ac:dyDescent="0.25">
      <c r="A11682"/>
      <c r="B11682"/>
      <c r="C11682"/>
      <c r="D11682"/>
    </row>
    <row r="11683" spans="1:4" x14ac:dyDescent="0.25">
      <c r="A11683"/>
      <c r="B11683"/>
      <c r="C11683"/>
      <c r="D11683"/>
    </row>
    <row r="11684" spans="1:4" x14ac:dyDescent="0.25">
      <c r="A11684"/>
      <c r="B11684"/>
      <c r="C11684"/>
      <c r="D11684"/>
    </row>
    <row r="11685" spans="1:4" x14ac:dyDescent="0.25">
      <c r="A11685"/>
      <c r="B11685"/>
      <c r="C11685"/>
      <c r="D11685"/>
    </row>
    <row r="11686" spans="1:4" x14ac:dyDescent="0.25">
      <c r="A11686"/>
      <c r="B11686"/>
      <c r="C11686"/>
      <c r="D11686"/>
    </row>
    <row r="11687" spans="1:4" x14ac:dyDescent="0.25">
      <c r="A11687"/>
      <c r="B11687"/>
      <c r="C11687"/>
      <c r="D11687"/>
    </row>
    <row r="11688" spans="1:4" x14ac:dyDescent="0.25">
      <c r="A11688"/>
      <c r="B11688"/>
      <c r="C11688"/>
      <c r="D11688"/>
    </row>
    <row r="11689" spans="1:4" x14ac:dyDescent="0.25">
      <c r="A11689"/>
      <c r="B11689"/>
      <c r="C11689"/>
      <c r="D11689"/>
    </row>
    <row r="11690" spans="1:4" x14ac:dyDescent="0.25">
      <c r="A11690"/>
      <c r="B11690"/>
      <c r="C11690"/>
      <c r="D11690"/>
    </row>
    <row r="11691" spans="1:4" x14ac:dyDescent="0.25">
      <c r="A11691"/>
      <c r="B11691"/>
      <c r="C11691"/>
      <c r="D11691"/>
    </row>
    <row r="11692" spans="1:4" x14ac:dyDescent="0.25">
      <c r="A11692"/>
      <c r="B11692"/>
      <c r="C11692"/>
      <c r="D11692"/>
    </row>
    <row r="11693" spans="1:4" x14ac:dyDescent="0.25">
      <c r="A11693"/>
      <c r="B11693"/>
      <c r="C11693"/>
      <c r="D11693"/>
    </row>
    <row r="11694" spans="1:4" x14ac:dyDescent="0.25">
      <c r="A11694"/>
      <c r="B11694"/>
      <c r="C11694"/>
      <c r="D11694"/>
    </row>
    <row r="11695" spans="1:4" x14ac:dyDescent="0.25">
      <c r="A11695"/>
      <c r="B11695"/>
      <c r="C11695"/>
      <c r="D11695"/>
    </row>
    <row r="11696" spans="1:4" x14ac:dyDescent="0.25">
      <c r="A11696"/>
      <c r="B11696"/>
      <c r="C11696"/>
      <c r="D11696"/>
    </row>
    <row r="11697" spans="1:4" x14ac:dyDescent="0.25">
      <c r="A11697"/>
      <c r="B11697"/>
      <c r="C11697"/>
      <c r="D11697"/>
    </row>
    <row r="11698" spans="1:4" x14ac:dyDescent="0.25">
      <c r="A11698"/>
      <c r="B11698"/>
      <c r="C11698"/>
      <c r="D11698"/>
    </row>
    <row r="11699" spans="1:4" x14ac:dyDescent="0.25">
      <c r="A11699"/>
      <c r="B11699"/>
      <c r="C11699"/>
      <c r="D11699"/>
    </row>
    <row r="11700" spans="1:4" x14ac:dyDescent="0.25">
      <c r="A11700"/>
      <c r="B11700"/>
      <c r="C11700"/>
      <c r="D11700"/>
    </row>
    <row r="11701" spans="1:4" x14ac:dyDescent="0.25">
      <c r="A11701"/>
      <c r="B11701"/>
      <c r="C11701"/>
      <c r="D11701"/>
    </row>
    <row r="11702" spans="1:4" x14ac:dyDescent="0.25">
      <c r="A11702"/>
      <c r="B11702"/>
      <c r="C11702"/>
      <c r="D11702"/>
    </row>
    <row r="11703" spans="1:4" x14ac:dyDescent="0.25">
      <c r="A11703"/>
      <c r="B11703"/>
      <c r="C11703"/>
      <c r="D11703"/>
    </row>
    <row r="11704" spans="1:4" x14ac:dyDescent="0.25">
      <c r="A11704"/>
      <c r="B11704"/>
      <c r="C11704"/>
      <c r="D11704"/>
    </row>
    <row r="11705" spans="1:4" x14ac:dyDescent="0.25">
      <c r="A11705"/>
      <c r="B11705"/>
      <c r="C11705"/>
      <c r="D11705"/>
    </row>
    <row r="11706" spans="1:4" x14ac:dyDescent="0.25">
      <c r="A11706"/>
      <c r="B11706"/>
      <c r="C11706"/>
      <c r="D11706"/>
    </row>
    <row r="11707" spans="1:4" x14ac:dyDescent="0.25">
      <c r="A11707"/>
      <c r="B11707"/>
      <c r="C11707"/>
      <c r="D11707"/>
    </row>
    <row r="11708" spans="1:4" x14ac:dyDescent="0.25">
      <c r="A11708"/>
      <c r="B11708"/>
      <c r="C11708"/>
      <c r="D11708"/>
    </row>
    <row r="11709" spans="1:4" x14ac:dyDescent="0.25">
      <c r="A11709"/>
      <c r="B11709"/>
      <c r="C11709"/>
      <c r="D11709"/>
    </row>
    <row r="11710" spans="1:4" x14ac:dyDescent="0.25">
      <c r="A11710"/>
      <c r="B11710"/>
      <c r="C11710"/>
      <c r="D11710"/>
    </row>
    <row r="11711" spans="1:4" x14ac:dyDescent="0.25">
      <c r="A11711"/>
      <c r="B11711"/>
      <c r="C11711"/>
      <c r="D11711"/>
    </row>
    <row r="11712" spans="1:4" x14ac:dyDescent="0.25">
      <c r="A11712"/>
      <c r="B11712"/>
      <c r="C11712"/>
      <c r="D11712"/>
    </row>
    <row r="11713" spans="1:4" x14ac:dyDescent="0.25">
      <c r="A11713"/>
      <c r="B11713"/>
      <c r="C11713"/>
      <c r="D11713"/>
    </row>
    <row r="11714" spans="1:4" x14ac:dyDescent="0.25">
      <c r="A11714"/>
      <c r="B11714"/>
      <c r="C11714"/>
      <c r="D11714"/>
    </row>
    <row r="11715" spans="1:4" x14ac:dyDescent="0.25">
      <c r="A11715"/>
      <c r="B11715"/>
      <c r="C11715"/>
      <c r="D11715"/>
    </row>
    <row r="11716" spans="1:4" x14ac:dyDescent="0.25">
      <c r="A11716"/>
      <c r="B11716"/>
      <c r="C11716"/>
      <c r="D11716"/>
    </row>
    <row r="11717" spans="1:4" x14ac:dyDescent="0.25">
      <c r="A11717"/>
      <c r="B11717"/>
      <c r="C11717"/>
      <c r="D11717"/>
    </row>
    <row r="11718" spans="1:4" x14ac:dyDescent="0.25">
      <c r="A11718"/>
      <c r="B11718"/>
      <c r="C11718"/>
      <c r="D11718"/>
    </row>
    <row r="11719" spans="1:4" x14ac:dyDescent="0.25">
      <c r="A11719"/>
      <c r="B11719"/>
      <c r="C11719"/>
      <c r="D11719"/>
    </row>
    <row r="11720" spans="1:4" x14ac:dyDescent="0.25">
      <c r="A11720"/>
      <c r="B11720"/>
      <c r="C11720"/>
      <c r="D11720"/>
    </row>
    <row r="11721" spans="1:4" x14ac:dyDescent="0.25">
      <c r="A11721"/>
      <c r="B11721"/>
      <c r="C11721"/>
      <c r="D11721"/>
    </row>
    <row r="11722" spans="1:4" x14ac:dyDescent="0.25">
      <c r="A11722"/>
      <c r="B11722"/>
      <c r="C11722"/>
      <c r="D11722"/>
    </row>
    <row r="11723" spans="1:4" x14ac:dyDescent="0.25">
      <c r="A11723"/>
      <c r="B11723"/>
      <c r="C11723"/>
      <c r="D11723"/>
    </row>
    <row r="11724" spans="1:4" x14ac:dyDescent="0.25">
      <c r="A11724"/>
      <c r="B11724"/>
      <c r="C11724"/>
      <c r="D11724"/>
    </row>
    <row r="11725" spans="1:4" x14ac:dyDescent="0.25">
      <c r="A11725"/>
      <c r="B11725"/>
      <c r="C11725"/>
      <c r="D11725"/>
    </row>
    <row r="11726" spans="1:4" x14ac:dyDescent="0.25">
      <c r="A11726"/>
      <c r="B11726"/>
      <c r="C11726"/>
      <c r="D11726"/>
    </row>
    <row r="11727" spans="1:4" x14ac:dyDescent="0.25">
      <c r="A11727"/>
      <c r="B11727"/>
      <c r="C11727"/>
      <c r="D11727"/>
    </row>
    <row r="11728" spans="1:4" x14ac:dyDescent="0.25">
      <c r="A11728"/>
      <c r="B11728"/>
      <c r="C11728"/>
      <c r="D11728"/>
    </row>
    <row r="11729" spans="1:4" x14ac:dyDescent="0.25">
      <c r="A11729"/>
      <c r="B11729"/>
      <c r="C11729"/>
      <c r="D11729"/>
    </row>
    <row r="11730" spans="1:4" x14ac:dyDescent="0.25">
      <c r="A11730"/>
      <c r="B11730"/>
      <c r="C11730"/>
      <c r="D11730"/>
    </row>
    <row r="11731" spans="1:4" x14ac:dyDescent="0.25">
      <c r="A11731"/>
      <c r="B11731"/>
      <c r="C11731"/>
      <c r="D11731"/>
    </row>
    <row r="11732" spans="1:4" x14ac:dyDescent="0.25">
      <c r="A11732"/>
      <c r="B11732"/>
      <c r="C11732"/>
      <c r="D11732"/>
    </row>
    <row r="11733" spans="1:4" x14ac:dyDescent="0.25">
      <c r="A11733"/>
      <c r="B11733"/>
      <c r="C11733"/>
      <c r="D11733"/>
    </row>
    <row r="11734" spans="1:4" x14ac:dyDescent="0.25">
      <c r="A11734"/>
      <c r="B11734"/>
      <c r="C11734"/>
      <c r="D11734"/>
    </row>
    <row r="11735" spans="1:4" x14ac:dyDescent="0.25">
      <c r="A11735"/>
      <c r="B11735"/>
      <c r="C11735"/>
      <c r="D11735"/>
    </row>
    <row r="11736" spans="1:4" x14ac:dyDescent="0.25">
      <c r="A11736"/>
      <c r="B11736"/>
      <c r="C11736"/>
      <c r="D11736"/>
    </row>
    <row r="11737" spans="1:4" x14ac:dyDescent="0.25">
      <c r="A11737"/>
      <c r="B11737"/>
      <c r="C11737"/>
      <c r="D11737"/>
    </row>
    <row r="11738" spans="1:4" x14ac:dyDescent="0.25">
      <c r="A11738"/>
      <c r="B11738"/>
      <c r="C11738"/>
      <c r="D11738"/>
    </row>
    <row r="11739" spans="1:4" x14ac:dyDescent="0.25">
      <c r="A11739"/>
      <c r="B11739"/>
      <c r="C11739"/>
      <c r="D11739"/>
    </row>
    <row r="11740" spans="1:4" x14ac:dyDescent="0.25">
      <c r="A11740"/>
      <c r="B11740"/>
      <c r="C11740"/>
      <c r="D11740"/>
    </row>
    <row r="11741" spans="1:4" x14ac:dyDescent="0.25">
      <c r="A11741"/>
      <c r="B11741"/>
      <c r="C11741"/>
      <c r="D11741"/>
    </row>
    <row r="11742" spans="1:4" x14ac:dyDescent="0.25">
      <c r="A11742"/>
      <c r="B11742"/>
      <c r="C11742"/>
      <c r="D11742"/>
    </row>
    <row r="11743" spans="1:4" x14ac:dyDescent="0.25">
      <c r="A11743"/>
      <c r="B11743"/>
      <c r="C11743"/>
      <c r="D11743"/>
    </row>
    <row r="11744" spans="1:4" x14ac:dyDescent="0.25">
      <c r="A11744"/>
      <c r="B11744"/>
      <c r="C11744"/>
      <c r="D11744"/>
    </row>
    <row r="11745" spans="1:4" x14ac:dyDescent="0.25">
      <c r="A11745"/>
      <c r="B11745"/>
      <c r="C11745"/>
      <c r="D11745"/>
    </row>
    <row r="11746" spans="1:4" x14ac:dyDescent="0.25">
      <c r="A11746"/>
      <c r="B11746"/>
      <c r="C11746"/>
      <c r="D11746"/>
    </row>
    <row r="11747" spans="1:4" x14ac:dyDescent="0.25">
      <c r="A11747"/>
      <c r="B11747"/>
      <c r="C11747"/>
      <c r="D11747"/>
    </row>
    <row r="11748" spans="1:4" x14ac:dyDescent="0.25">
      <c r="A11748"/>
      <c r="B11748"/>
      <c r="C11748"/>
      <c r="D11748"/>
    </row>
    <row r="11749" spans="1:4" x14ac:dyDescent="0.25">
      <c r="A11749"/>
      <c r="B11749"/>
      <c r="C11749"/>
      <c r="D11749"/>
    </row>
    <row r="11750" spans="1:4" x14ac:dyDescent="0.25">
      <c r="A11750"/>
      <c r="B11750"/>
      <c r="C11750"/>
      <c r="D11750"/>
    </row>
    <row r="11751" spans="1:4" x14ac:dyDescent="0.25">
      <c r="A11751"/>
      <c r="B11751"/>
      <c r="C11751"/>
      <c r="D11751"/>
    </row>
    <row r="11752" spans="1:4" x14ac:dyDescent="0.25">
      <c r="A11752"/>
      <c r="B11752"/>
      <c r="C11752"/>
      <c r="D11752"/>
    </row>
    <row r="11753" spans="1:4" x14ac:dyDescent="0.25">
      <c r="A11753"/>
      <c r="B11753"/>
      <c r="C11753"/>
      <c r="D11753"/>
    </row>
    <row r="11754" spans="1:4" x14ac:dyDescent="0.25">
      <c r="A11754"/>
      <c r="B11754"/>
      <c r="C11754"/>
      <c r="D11754"/>
    </row>
    <row r="11755" spans="1:4" x14ac:dyDescent="0.25">
      <c r="A11755"/>
      <c r="B11755"/>
      <c r="C11755"/>
      <c r="D11755"/>
    </row>
    <row r="11756" spans="1:4" x14ac:dyDescent="0.25">
      <c r="A11756"/>
      <c r="B11756"/>
      <c r="C11756"/>
      <c r="D11756"/>
    </row>
    <row r="11757" spans="1:4" x14ac:dyDescent="0.25">
      <c r="A11757"/>
      <c r="B11757"/>
      <c r="C11757"/>
      <c r="D11757"/>
    </row>
    <row r="11758" spans="1:4" x14ac:dyDescent="0.25">
      <c r="A11758"/>
      <c r="B11758"/>
      <c r="C11758"/>
      <c r="D11758"/>
    </row>
    <row r="11759" spans="1:4" x14ac:dyDescent="0.25">
      <c r="A11759"/>
      <c r="B11759"/>
      <c r="C11759"/>
      <c r="D11759"/>
    </row>
    <row r="11760" spans="1:4" x14ac:dyDescent="0.25">
      <c r="A11760"/>
      <c r="B11760"/>
      <c r="C11760"/>
      <c r="D11760"/>
    </row>
    <row r="11761" spans="1:4" x14ac:dyDescent="0.25">
      <c r="A11761"/>
      <c r="B11761"/>
      <c r="C11761"/>
      <c r="D11761"/>
    </row>
    <row r="11762" spans="1:4" x14ac:dyDescent="0.25">
      <c r="A11762"/>
      <c r="B11762"/>
      <c r="C11762"/>
      <c r="D11762"/>
    </row>
    <row r="11763" spans="1:4" x14ac:dyDescent="0.25">
      <c r="A11763"/>
      <c r="B11763"/>
      <c r="C11763"/>
      <c r="D11763"/>
    </row>
    <row r="11764" spans="1:4" x14ac:dyDescent="0.25">
      <c r="A11764"/>
      <c r="B11764"/>
      <c r="C11764"/>
      <c r="D11764"/>
    </row>
    <row r="11765" spans="1:4" x14ac:dyDescent="0.25">
      <c r="A11765"/>
      <c r="B11765"/>
      <c r="C11765"/>
      <c r="D11765"/>
    </row>
    <row r="11766" spans="1:4" x14ac:dyDescent="0.25">
      <c r="A11766"/>
      <c r="B11766"/>
      <c r="C11766"/>
      <c r="D11766"/>
    </row>
    <row r="11767" spans="1:4" x14ac:dyDescent="0.25">
      <c r="A11767"/>
      <c r="B11767"/>
      <c r="C11767"/>
      <c r="D11767"/>
    </row>
    <row r="11768" spans="1:4" x14ac:dyDescent="0.25">
      <c r="A11768"/>
      <c r="B11768"/>
      <c r="C11768"/>
      <c r="D11768"/>
    </row>
    <row r="11769" spans="1:4" x14ac:dyDescent="0.25">
      <c r="A11769"/>
      <c r="B11769"/>
      <c r="C11769"/>
      <c r="D11769"/>
    </row>
    <row r="11770" spans="1:4" x14ac:dyDescent="0.25">
      <c r="A11770"/>
      <c r="B11770"/>
      <c r="C11770"/>
      <c r="D11770"/>
    </row>
    <row r="11771" spans="1:4" x14ac:dyDescent="0.25">
      <c r="A11771"/>
      <c r="B11771"/>
      <c r="C11771"/>
      <c r="D11771"/>
    </row>
    <row r="11772" spans="1:4" x14ac:dyDescent="0.25">
      <c r="A11772"/>
      <c r="B11772"/>
      <c r="C11772"/>
      <c r="D11772"/>
    </row>
    <row r="11773" spans="1:4" x14ac:dyDescent="0.25">
      <c r="A11773"/>
      <c r="B11773"/>
      <c r="C11773"/>
      <c r="D11773"/>
    </row>
    <row r="11774" spans="1:4" x14ac:dyDescent="0.25">
      <c r="A11774"/>
      <c r="B11774"/>
      <c r="C11774"/>
      <c r="D11774"/>
    </row>
    <row r="11775" spans="1:4" x14ac:dyDescent="0.25">
      <c r="A11775"/>
      <c r="B11775"/>
      <c r="C11775"/>
      <c r="D11775"/>
    </row>
    <row r="11776" spans="1:4" x14ac:dyDescent="0.25">
      <c r="A11776"/>
      <c r="B11776"/>
      <c r="C11776"/>
      <c r="D11776"/>
    </row>
    <row r="11777" spans="1:4" x14ac:dyDescent="0.25">
      <c r="A11777"/>
      <c r="B11777"/>
      <c r="C11777"/>
      <c r="D11777"/>
    </row>
    <row r="11778" spans="1:4" x14ac:dyDescent="0.25">
      <c r="A11778"/>
      <c r="B11778"/>
      <c r="C11778"/>
      <c r="D11778"/>
    </row>
    <row r="11779" spans="1:4" x14ac:dyDescent="0.25">
      <c r="A11779"/>
      <c r="B11779"/>
      <c r="C11779"/>
      <c r="D11779"/>
    </row>
    <row r="11780" spans="1:4" x14ac:dyDescent="0.25">
      <c r="A11780"/>
      <c r="B11780"/>
      <c r="C11780"/>
      <c r="D11780"/>
    </row>
    <row r="11781" spans="1:4" x14ac:dyDescent="0.25">
      <c r="A11781"/>
      <c r="B11781"/>
      <c r="C11781"/>
      <c r="D11781"/>
    </row>
    <row r="11782" spans="1:4" x14ac:dyDescent="0.25">
      <c r="A11782"/>
      <c r="B11782"/>
      <c r="C11782"/>
      <c r="D11782"/>
    </row>
    <row r="11783" spans="1:4" x14ac:dyDescent="0.25">
      <c r="A11783"/>
      <c r="B11783"/>
      <c r="C11783"/>
      <c r="D11783"/>
    </row>
    <row r="11784" spans="1:4" x14ac:dyDescent="0.25">
      <c r="A11784"/>
      <c r="B11784"/>
      <c r="C11784"/>
      <c r="D11784"/>
    </row>
    <row r="11785" spans="1:4" x14ac:dyDescent="0.25">
      <c r="A11785"/>
      <c r="B11785"/>
      <c r="C11785"/>
      <c r="D11785"/>
    </row>
    <row r="11786" spans="1:4" x14ac:dyDescent="0.25">
      <c r="A11786"/>
      <c r="B11786"/>
      <c r="C11786"/>
      <c r="D11786"/>
    </row>
    <row r="11787" spans="1:4" x14ac:dyDescent="0.25">
      <c r="A11787"/>
      <c r="B11787"/>
      <c r="C11787"/>
      <c r="D11787"/>
    </row>
    <row r="11788" spans="1:4" x14ac:dyDescent="0.25">
      <c r="A11788"/>
      <c r="B11788"/>
      <c r="C11788"/>
      <c r="D11788"/>
    </row>
    <row r="11789" spans="1:4" x14ac:dyDescent="0.25">
      <c r="A11789"/>
      <c r="B11789"/>
      <c r="C11789"/>
      <c r="D11789"/>
    </row>
    <row r="11790" spans="1:4" x14ac:dyDescent="0.25">
      <c r="A11790"/>
      <c r="B11790"/>
      <c r="C11790"/>
      <c r="D11790"/>
    </row>
    <row r="11791" spans="1:4" x14ac:dyDescent="0.25">
      <c r="A11791"/>
      <c r="B11791"/>
      <c r="C11791"/>
      <c r="D11791"/>
    </row>
    <row r="11792" spans="1:4" x14ac:dyDescent="0.25">
      <c r="A11792"/>
      <c r="B11792"/>
      <c r="C11792"/>
      <c r="D11792"/>
    </row>
    <row r="11793" spans="1:4" x14ac:dyDescent="0.25">
      <c r="A11793"/>
      <c r="B11793"/>
      <c r="C11793"/>
      <c r="D11793"/>
    </row>
    <row r="11794" spans="1:4" x14ac:dyDescent="0.25">
      <c r="A11794"/>
      <c r="B11794"/>
      <c r="C11794"/>
      <c r="D11794"/>
    </row>
    <row r="11795" spans="1:4" x14ac:dyDescent="0.25">
      <c r="A11795"/>
      <c r="B11795"/>
      <c r="C11795"/>
      <c r="D11795"/>
    </row>
    <row r="11796" spans="1:4" x14ac:dyDescent="0.25">
      <c r="A11796"/>
      <c r="B11796"/>
      <c r="C11796"/>
      <c r="D11796"/>
    </row>
    <row r="11797" spans="1:4" x14ac:dyDescent="0.25">
      <c r="A11797"/>
      <c r="B11797"/>
      <c r="C11797"/>
      <c r="D11797"/>
    </row>
    <row r="11798" spans="1:4" x14ac:dyDescent="0.25">
      <c r="A11798"/>
      <c r="B11798"/>
      <c r="C11798"/>
      <c r="D11798"/>
    </row>
    <row r="11799" spans="1:4" x14ac:dyDescent="0.25">
      <c r="A11799"/>
      <c r="B11799"/>
      <c r="C11799"/>
      <c r="D11799"/>
    </row>
    <row r="11800" spans="1:4" x14ac:dyDescent="0.25">
      <c r="A11800"/>
      <c r="B11800"/>
      <c r="C11800"/>
      <c r="D11800"/>
    </row>
    <row r="11801" spans="1:4" x14ac:dyDescent="0.25">
      <c r="A11801"/>
      <c r="B11801"/>
      <c r="C11801"/>
      <c r="D11801"/>
    </row>
    <row r="11802" spans="1:4" x14ac:dyDescent="0.25">
      <c r="A11802"/>
      <c r="B11802"/>
      <c r="C11802"/>
      <c r="D11802"/>
    </row>
    <row r="11803" spans="1:4" x14ac:dyDescent="0.25">
      <c r="A11803"/>
      <c r="B11803"/>
      <c r="C11803"/>
      <c r="D11803"/>
    </row>
    <row r="11804" spans="1:4" x14ac:dyDescent="0.25">
      <c r="A11804"/>
      <c r="B11804"/>
      <c r="C11804"/>
      <c r="D11804"/>
    </row>
    <row r="11805" spans="1:4" x14ac:dyDescent="0.25">
      <c r="A11805"/>
      <c r="B11805"/>
      <c r="C11805"/>
      <c r="D11805"/>
    </row>
    <row r="11806" spans="1:4" x14ac:dyDescent="0.25">
      <c r="A11806"/>
      <c r="B11806"/>
      <c r="C11806"/>
      <c r="D11806"/>
    </row>
    <row r="11807" spans="1:4" x14ac:dyDescent="0.25">
      <c r="A11807"/>
      <c r="B11807"/>
      <c r="C11807"/>
      <c r="D11807"/>
    </row>
    <row r="11808" spans="1:4" x14ac:dyDescent="0.25">
      <c r="A11808"/>
      <c r="B11808"/>
      <c r="C11808"/>
      <c r="D11808"/>
    </row>
    <row r="11809" spans="1:4" x14ac:dyDescent="0.25">
      <c r="A11809"/>
      <c r="B11809"/>
      <c r="C11809"/>
      <c r="D11809"/>
    </row>
    <row r="11810" spans="1:4" x14ac:dyDescent="0.25">
      <c r="A11810"/>
      <c r="B11810"/>
      <c r="C11810"/>
      <c r="D11810"/>
    </row>
    <row r="11811" spans="1:4" x14ac:dyDescent="0.25">
      <c r="A11811"/>
      <c r="B11811"/>
      <c r="C11811"/>
      <c r="D11811"/>
    </row>
    <row r="11812" spans="1:4" x14ac:dyDescent="0.25">
      <c r="A11812"/>
      <c r="B11812"/>
      <c r="C11812"/>
      <c r="D11812"/>
    </row>
    <row r="11813" spans="1:4" x14ac:dyDescent="0.25">
      <c r="A11813"/>
      <c r="B11813"/>
      <c r="C11813"/>
      <c r="D11813"/>
    </row>
    <row r="11814" spans="1:4" x14ac:dyDescent="0.25">
      <c r="A11814"/>
      <c r="B11814"/>
      <c r="C11814"/>
      <c r="D11814"/>
    </row>
    <row r="11815" spans="1:4" x14ac:dyDescent="0.25">
      <c r="A11815"/>
      <c r="B11815"/>
      <c r="C11815"/>
      <c r="D11815"/>
    </row>
    <row r="11816" spans="1:4" x14ac:dyDescent="0.25">
      <c r="A11816"/>
      <c r="B11816"/>
      <c r="C11816"/>
      <c r="D11816"/>
    </row>
    <row r="11817" spans="1:4" x14ac:dyDescent="0.25">
      <c r="A11817"/>
      <c r="B11817"/>
      <c r="C11817"/>
      <c r="D11817"/>
    </row>
    <row r="11818" spans="1:4" x14ac:dyDescent="0.25">
      <c r="A11818"/>
      <c r="B11818"/>
      <c r="C11818"/>
      <c r="D11818"/>
    </row>
    <row r="11819" spans="1:4" x14ac:dyDescent="0.25">
      <c r="A11819"/>
      <c r="B11819"/>
      <c r="C11819"/>
      <c r="D11819"/>
    </row>
    <row r="11820" spans="1:4" x14ac:dyDescent="0.25">
      <c r="A11820"/>
      <c r="B11820"/>
      <c r="C11820"/>
      <c r="D11820"/>
    </row>
    <row r="11821" spans="1:4" x14ac:dyDescent="0.25">
      <c r="A11821"/>
      <c r="B11821"/>
      <c r="C11821"/>
      <c r="D11821"/>
    </row>
    <row r="11822" spans="1:4" x14ac:dyDescent="0.25">
      <c r="A11822"/>
      <c r="B11822"/>
      <c r="C11822"/>
      <c r="D11822"/>
    </row>
    <row r="11823" spans="1:4" x14ac:dyDescent="0.25">
      <c r="A11823"/>
      <c r="B11823"/>
      <c r="C11823"/>
      <c r="D11823"/>
    </row>
    <row r="11824" spans="1:4" x14ac:dyDescent="0.25">
      <c r="A11824"/>
      <c r="B11824"/>
      <c r="C11824"/>
      <c r="D11824"/>
    </row>
    <row r="11825" spans="1:4" x14ac:dyDescent="0.25">
      <c r="A11825"/>
      <c r="B11825"/>
      <c r="C11825"/>
      <c r="D11825"/>
    </row>
    <row r="11826" spans="1:4" x14ac:dyDescent="0.25">
      <c r="A11826"/>
      <c r="B11826"/>
      <c r="C11826"/>
      <c r="D11826"/>
    </row>
    <row r="11827" spans="1:4" x14ac:dyDescent="0.25">
      <c r="A11827"/>
      <c r="B11827"/>
      <c r="C11827"/>
      <c r="D11827"/>
    </row>
    <row r="11828" spans="1:4" x14ac:dyDescent="0.25">
      <c r="A11828"/>
      <c r="B11828"/>
      <c r="C11828"/>
      <c r="D11828"/>
    </row>
    <row r="11829" spans="1:4" x14ac:dyDescent="0.25">
      <c r="A11829"/>
      <c r="B11829"/>
      <c r="C11829"/>
      <c r="D11829"/>
    </row>
    <row r="11830" spans="1:4" x14ac:dyDescent="0.25">
      <c r="A11830"/>
      <c r="B11830"/>
      <c r="C11830"/>
      <c r="D11830"/>
    </row>
    <row r="11831" spans="1:4" x14ac:dyDescent="0.25">
      <c r="A11831"/>
      <c r="B11831"/>
      <c r="C11831"/>
      <c r="D11831"/>
    </row>
    <row r="11832" spans="1:4" x14ac:dyDescent="0.25">
      <c r="A11832"/>
      <c r="B11832"/>
      <c r="C11832"/>
      <c r="D11832"/>
    </row>
    <row r="11833" spans="1:4" x14ac:dyDescent="0.25">
      <c r="A11833"/>
      <c r="B11833"/>
      <c r="C11833"/>
      <c r="D11833"/>
    </row>
    <row r="11834" spans="1:4" x14ac:dyDescent="0.25">
      <c r="A11834"/>
      <c r="B11834"/>
      <c r="C11834"/>
      <c r="D11834"/>
    </row>
    <row r="11835" spans="1:4" x14ac:dyDescent="0.25">
      <c r="A11835"/>
      <c r="B11835"/>
      <c r="C11835"/>
      <c r="D11835"/>
    </row>
    <row r="11836" spans="1:4" x14ac:dyDescent="0.25">
      <c r="A11836"/>
      <c r="B11836"/>
      <c r="C11836"/>
      <c r="D11836"/>
    </row>
    <row r="11837" spans="1:4" x14ac:dyDescent="0.25">
      <c r="A11837"/>
      <c r="B11837"/>
      <c r="C11837"/>
      <c r="D11837"/>
    </row>
    <row r="11838" spans="1:4" x14ac:dyDescent="0.25">
      <c r="A11838"/>
      <c r="B11838"/>
      <c r="C11838"/>
      <c r="D11838"/>
    </row>
    <row r="11839" spans="1:4" x14ac:dyDescent="0.25">
      <c r="A11839"/>
      <c r="B11839"/>
      <c r="C11839"/>
      <c r="D11839"/>
    </row>
    <row r="11840" spans="1:4" x14ac:dyDescent="0.25">
      <c r="A11840"/>
      <c r="B11840"/>
      <c r="C11840"/>
      <c r="D11840"/>
    </row>
    <row r="11841" spans="1:4" x14ac:dyDescent="0.25">
      <c r="A11841"/>
      <c r="B11841"/>
      <c r="C11841"/>
      <c r="D11841"/>
    </row>
    <row r="11842" spans="1:4" x14ac:dyDescent="0.25">
      <c r="A11842"/>
      <c r="B11842"/>
      <c r="C11842"/>
      <c r="D11842"/>
    </row>
    <row r="11843" spans="1:4" x14ac:dyDescent="0.25">
      <c r="A11843"/>
      <c r="B11843"/>
      <c r="C11843"/>
      <c r="D11843"/>
    </row>
    <row r="11844" spans="1:4" x14ac:dyDescent="0.25">
      <c r="A11844"/>
      <c r="B11844"/>
      <c r="C11844"/>
      <c r="D11844"/>
    </row>
    <row r="11845" spans="1:4" x14ac:dyDescent="0.25">
      <c r="A11845"/>
      <c r="B11845"/>
      <c r="C11845"/>
      <c r="D11845"/>
    </row>
    <row r="11846" spans="1:4" x14ac:dyDescent="0.25">
      <c r="A11846"/>
      <c r="B11846"/>
      <c r="C11846"/>
      <c r="D11846"/>
    </row>
    <row r="11847" spans="1:4" x14ac:dyDescent="0.25">
      <c r="A11847"/>
      <c r="B11847"/>
      <c r="C11847"/>
      <c r="D11847"/>
    </row>
    <row r="11848" spans="1:4" x14ac:dyDescent="0.25">
      <c r="A11848"/>
      <c r="B11848"/>
      <c r="C11848"/>
      <c r="D11848"/>
    </row>
    <row r="11849" spans="1:4" x14ac:dyDescent="0.25">
      <c r="A11849"/>
      <c r="B11849"/>
      <c r="C11849"/>
      <c r="D11849"/>
    </row>
    <row r="11850" spans="1:4" x14ac:dyDescent="0.25">
      <c r="A11850"/>
      <c r="B11850"/>
      <c r="C11850"/>
      <c r="D11850"/>
    </row>
    <row r="11851" spans="1:4" x14ac:dyDescent="0.25">
      <c r="A11851"/>
      <c r="B11851"/>
      <c r="C11851"/>
      <c r="D11851"/>
    </row>
    <row r="11852" spans="1:4" x14ac:dyDescent="0.25">
      <c r="A11852"/>
      <c r="B11852"/>
      <c r="C11852"/>
      <c r="D11852"/>
    </row>
    <row r="11853" spans="1:4" x14ac:dyDescent="0.25">
      <c r="A11853"/>
      <c r="B11853"/>
      <c r="C11853"/>
      <c r="D11853"/>
    </row>
    <row r="11854" spans="1:4" x14ac:dyDescent="0.25">
      <c r="A11854"/>
      <c r="B11854"/>
      <c r="C11854"/>
      <c r="D11854"/>
    </row>
    <row r="11855" spans="1:4" x14ac:dyDescent="0.25">
      <c r="A11855"/>
      <c r="B11855"/>
      <c r="C11855"/>
      <c r="D11855"/>
    </row>
    <row r="11856" spans="1:4" x14ac:dyDescent="0.25">
      <c r="A11856"/>
      <c r="B11856"/>
      <c r="C11856"/>
      <c r="D11856"/>
    </row>
    <row r="11857" spans="1:4" x14ac:dyDescent="0.25">
      <c r="A11857"/>
      <c r="B11857"/>
      <c r="C11857"/>
      <c r="D11857"/>
    </row>
    <row r="11858" spans="1:4" x14ac:dyDescent="0.25">
      <c r="A11858"/>
      <c r="B11858"/>
      <c r="C11858"/>
      <c r="D11858"/>
    </row>
    <row r="11859" spans="1:4" x14ac:dyDescent="0.25">
      <c r="A11859"/>
      <c r="B11859"/>
      <c r="C11859"/>
      <c r="D11859"/>
    </row>
    <row r="11860" spans="1:4" x14ac:dyDescent="0.25">
      <c r="A11860"/>
      <c r="B11860"/>
      <c r="C11860"/>
      <c r="D11860"/>
    </row>
    <row r="11861" spans="1:4" x14ac:dyDescent="0.25">
      <c r="A11861"/>
      <c r="B11861"/>
      <c r="C11861"/>
      <c r="D11861"/>
    </row>
    <row r="11862" spans="1:4" x14ac:dyDescent="0.25">
      <c r="A11862"/>
      <c r="B11862"/>
      <c r="C11862"/>
      <c r="D11862"/>
    </row>
    <row r="11863" spans="1:4" x14ac:dyDescent="0.25">
      <c r="A11863"/>
      <c r="B11863"/>
      <c r="C11863"/>
      <c r="D11863"/>
    </row>
    <row r="11864" spans="1:4" x14ac:dyDescent="0.25">
      <c r="A11864"/>
      <c r="B11864"/>
      <c r="C11864"/>
      <c r="D11864"/>
    </row>
    <row r="11865" spans="1:4" x14ac:dyDescent="0.25">
      <c r="A11865"/>
      <c r="B11865"/>
      <c r="C11865"/>
      <c r="D11865"/>
    </row>
    <row r="11866" spans="1:4" x14ac:dyDescent="0.25">
      <c r="A11866"/>
      <c r="B11866"/>
      <c r="C11866"/>
      <c r="D11866"/>
    </row>
    <row r="11867" spans="1:4" x14ac:dyDescent="0.25">
      <c r="A11867"/>
      <c r="B11867"/>
      <c r="C11867"/>
      <c r="D11867"/>
    </row>
    <row r="11868" spans="1:4" x14ac:dyDescent="0.25">
      <c r="A11868"/>
      <c r="B11868"/>
      <c r="C11868"/>
      <c r="D11868"/>
    </row>
    <row r="11869" spans="1:4" x14ac:dyDescent="0.25">
      <c r="A11869"/>
      <c r="B11869"/>
      <c r="C11869"/>
      <c r="D11869"/>
    </row>
    <row r="11870" spans="1:4" x14ac:dyDescent="0.25">
      <c r="A11870"/>
      <c r="B11870"/>
      <c r="C11870"/>
      <c r="D11870"/>
    </row>
    <row r="11871" spans="1:4" x14ac:dyDescent="0.25">
      <c r="A11871"/>
      <c r="B11871"/>
      <c r="C11871"/>
      <c r="D11871"/>
    </row>
    <row r="11872" spans="1:4" x14ac:dyDescent="0.25">
      <c r="A11872"/>
      <c r="B11872"/>
      <c r="C11872"/>
      <c r="D11872"/>
    </row>
    <row r="11873" spans="1:4" x14ac:dyDescent="0.25">
      <c r="A11873"/>
      <c r="B11873"/>
      <c r="C11873"/>
      <c r="D11873"/>
    </row>
    <row r="11874" spans="1:4" x14ac:dyDescent="0.25">
      <c r="A11874"/>
      <c r="B11874"/>
      <c r="C11874"/>
      <c r="D11874"/>
    </row>
    <row r="11875" spans="1:4" x14ac:dyDescent="0.25">
      <c r="A11875"/>
      <c r="B11875"/>
      <c r="C11875"/>
      <c r="D11875"/>
    </row>
    <row r="11876" spans="1:4" x14ac:dyDescent="0.25">
      <c r="A11876"/>
      <c r="B11876"/>
      <c r="C11876"/>
      <c r="D11876"/>
    </row>
    <row r="11877" spans="1:4" x14ac:dyDescent="0.25">
      <c r="A11877"/>
      <c r="B11877"/>
      <c r="C11877"/>
      <c r="D11877"/>
    </row>
    <row r="11878" spans="1:4" x14ac:dyDescent="0.25">
      <c r="A11878"/>
      <c r="B11878"/>
      <c r="C11878"/>
      <c r="D11878"/>
    </row>
    <row r="11879" spans="1:4" x14ac:dyDescent="0.25">
      <c r="A11879"/>
      <c r="B11879"/>
      <c r="C11879"/>
      <c r="D11879"/>
    </row>
    <row r="11880" spans="1:4" x14ac:dyDescent="0.25">
      <c r="A11880"/>
      <c r="B11880"/>
      <c r="C11880"/>
      <c r="D11880"/>
    </row>
    <row r="11881" spans="1:4" x14ac:dyDescent="0.25">
      <c r="A11881"/>
      <c r="B11881"/>
      <c r="C11881"/>
      <c r="D11881"/>
    </row>
    <row r="11882" spans="1:4" x14ac:dyDescent="0.25">
      <c r="A11882"/>
      <c r="B11882"/>
      <c r="C11882"/>
      <c r="D11882"/>
    </row>
    <row r="11883" spans="1:4" x14ac:dyDescent="0.25">
      <c r="A11883"/>
      <c r="B11883"/>
      <c r="C11883"/>
      <c r="D11883"/>
    </row>
    <row r="11884" spans="1:4" x14ac:dyDescent="0.25">
      <c r="A11884"/>
      <c r="B11884"/>
      <c r="C11884"/>
      <c r="D11884"/>
    </row>
    <row r="11885" spans="1:4" x14ac:dyDescent="0.25">
      <c r="A11885"/>
      <c r="B11885"/>
      <c r="C11885"/>
      <c r="D11885"/>
    </row>
    <row r="11886" spans="1:4" x14ac:dyDescent="0.25">
      <c r="A11886"/>
      <c r="B11886"/>
      <c r="C11886"/>
      <c r="D11886"/>
    </row>
    <row r="11887" spans="1:4" x14ac:dyDescent="0.25">
      <c r="A11887"/>
      <c r="B11887"/>
      <c r="C11887"/>
      <c r="D11887"/>
    </row>
    <row r="11888" spans="1:4" x14ac:dyDescent="0.25">
      <c r="A11888"/>
      <c r="B11888"/>
      <c r="C11888"/>
      <c r="D11888"/>
    </row>
    <row r="11889" spans="1:4" x14ac:dyDescent="0.25">
      <c r="A11889"/>
      <c r="B11889"/>
      <c r="C11889"/>
      <c r="D11889"/>
    </row>
    <row r="11890" spans="1:4" x14ac:dyDescent="0.25">
      <c r="A11890"/>
      <c r="B11890"/>
      <c r="C11890"/>
      <c r="D11890"/>
    </row>
    <row r="11891" spans="1:4" x14ac:dyDescent="0.25">
      <c r="A11891"/>
      <c r="B11891"/>
      <c r="C11891"/>
      <c r="D11891"/>
    </row>
    <row r="11892" spans="1:4" x14ac:dyDescent="0.25">
      <c r="A11892"/>
      <c r="B11892"/>
      <c r="C11892"/>
      <c r="D11892"/>
    </row>
    <row r="11893" spans="1:4" x14ac:dyDescent="0.25">
      <c r="A11893"/>
      <c r="B11893"/>
      <c r="C11893"/>
      <c r="D11893"/>
    </row>
    <row r="11894" spans="1:4" x14ac:dyDescent="0.25">
      <c r="A11894"/>
      <c r="B11894"/>
      <c r="C11894"/>
      <c r="D11894"/>
    </row>
    <row r="11895" spans="1:4" x14ac:dyDescent="0.25">
      <c r="A11895"/>
      <c r="B11895"/>
      <c r="C11895"/>
      <c r="D11895"/>
    </row>
    <row r="11896" spans="1:4" x14ac:dyDescent="0.25">
      <c r="A11896"/>
      <c r="B11896"/>
      <c r="C11896"/>
      <c r="D11896"/>
    </row>
    <row r="11897" spans="1:4" x14ac:dyDescent="0.25">
      <c r="A11897"/>
      <c r="B11897"/>
      <c r="C11897"/>
      <c r="D11897"/>
    </row>
    <row r="11898" spans="1:4" x14ac:dyDescent="0.25">
      <c r="A11898"/>
      <c r="B11898"/>
      <c r="C11898"/>
      <c r="D11898"/>
    </row>
    <row r="11899" spans="1:4" x14ac:dyDescent="0.25">
      <c r="A11899"/>
      <c r="B11899"/>
      <c r="C11899"/>
      <c r="D11899"/>
    </row>
    <row r="11900" spans="1:4" x14ac:dyDescent="0.25">
      <c r="A11900"/>
      <c r="B11900"/>
      <c r="C11900"/>
      <c r="D11900"/>
    </row>
    <row r="11901" spans="1:4" x14ac:dyDescent="0.25">
      <c r="A11901"/>
      <c r="B11901"/>
      <c r="C11901"/>
      <c r="D11901"/>
    </row>
    <row r="11902" spans="1:4" x14ac:dyDescent="0.25">
      <c r="A11902"/>
      <c r="B11902"/>
      <c r="C11902"/>
      <c r="D11902"/>
    </row>
    <row r="11903" spans="1:4" x14ac:dyDescent="0.25">
      <c r="A11903"/>
      <c r="B11903"/>
      <c r="C11903"/>
      <c r="D11903"/>
    </row>
    <row r="11904" spans="1:4" x14ac:dyDescent="0.25">
      <c r="A11904"/>
      <c r="B11904"/>
      <c r="C11904"/>
      <c r="D11904"/>
    </row>
    <row r="11905" spans="1:4" x14ac:dyDescent="0.25">
      <c r="A11905"/>
      <c r="B11905"/>
      <c r="C11905"/>
      <c r="D11905"/>
    </row>
    <row r="11906" spans="1:4" x14ac:dyDescent="0.25">
      <c r="A11906"/>
      <c r="B11906"/>
      <c r="C11906"/>
      <c r="D11906"/>
    </row>
    <row r="11907" spans="1:4" x14ac:dyDescent="0.25">
      <c r="A11907"/>
      <c r="B11907"/>
      <c r="C11907"/>
      <c r="D11907"/>
    </row>
    <row r="11908" spans="1:4" x14ac:dyDescent="0.25">
      <c r="A11908"/>
      <c r="B11908"/>
      <c r="C11908"/>
      <c r="D11908"/>
    </row>
    <row r="11909" spans="1:4" x14ac:dyDescent="0.25">
      <c r="A11909"/>
      <c r="B11909"/>
      <c r="C11909"/>
      <c r="D11909"/>
    </row>
    <row r="11910" spans="1:4" x14ac:dyDescent="0.25">
      <c r="A11910"/>
      <c r="B11910"/>
      <c r="C11910"/>
      <c r="D11910"/>
    </row>
    <row r="11911" spans="1:4" x14ac:dyDescent="0.25">
      <c r="A11911"/>
      <c r="B11911"/>
      <c r="C11911"/>
      <c r="D11911"/>
    </row>
    <row r="11912" spans="1:4" x14ac:dyDescent="0.25">
      <c r="A11912"/>
      <c r="B11912"/>
      <c r="C11912"/>
      <c r="D11912"/>
    </row>
    <row r="11913" spans="1:4" x14ac:dyDescent="0.25">
      <c r="A11913"/>
      <c r="B11913"/>
      <c r="C11913"/>
      <c r="D11913"/>
    </row>
    <row r="11914" spans="1:4" x14ac:dyDescent="0.25">
      <c r="A11914"/>
      <c r="B11914"/>
      <c r="C11914"/>
      <c r="D11914"/>
    </row>
    <row r="11915" spans="1:4" x14ac:dyDescent="0.25">
      <c r="A11915"/>
      <c r="B11915"/>
      <c r="C11915"/>
      <c r="D11915"/>
    </row>
    <row r="11916" spans="1:4" x14ac:dyDescent="0.25">
      <c r="A11916"/>
      <c r="B11916"/>
      <c r="C11916"/>
      <c r="D11916"/>
    </row>
    <row r="11917" spans="1:4" x14ac:dyDescent="0.25">
      <c r="A11917"/>
      <c r="B11917"/>
      <c r="C11917"/>
      <c r="D11917"/>
    </row>
    <row r="11918" spans="1:4" x14ac:dyDescent="0.25">
      <c r="A11918"/>
      <c r="B11918"/>
      <c r="C11918"/>
      <c r="D11918"/>
    </row>
    <row r="11919" spans="1:4" x14ac:dyDescent="0.25">
      <c r="A11919"/>
      <c r="B11919"/>
      <c r="C11919"/>
      <c r="D11919"/>
    </row>
    <row r="11920" spans="1:4" x14ac:dyDescent="0.25">
      <c r="A11920"/>
      <c r="B11920"/>
      <c r="C11920"/>
      <c r="D11920"/>
    </row>
    <row r="11921" spans="1:4" x14ac:dyDescent="0.25">
      <c r="A11921"/>
      <c r="B11921"/>
      <c r="C11921"/>
      <c r="D11921"/>
    </row>
    <row r="11922" spans="1:4" x14ac:dyDescent="0.25">
      <c r="A11922"/>
      <c r="B11922"/>
      <c r="C11922"/>
      <c r="D11922"/>
    </row>
    <row r="11923" spans="1:4" x14ac:dyDescent="0.25">
      <c r="A11923"/>
      <c r="B11923"/>
      <c r="C11923"/>
      <c r="D11923"/>
    </row>
    <row r="11924" spans="1:4" x14ac:dyDescent="0.25">
      <c r="A11924"/>
      <c r="B11924"/>
      <c r="C11924"/>
      <c r="D11924"/>
    </row>
    <row r="11925" spans="1:4" x14ac:dyDescent="0.25">
      <c r="A11925"/>
      <c r="B11925"/>
      <c r="C11925"/>
      <c r="D11925"/>
    </row>
    <row r="11926" spans="1:4" x14ac:dyDescent="0.25">
      <c r="A11926"/>
      <c r="B11926"/>
      <c r="C11926"/>
      <c r="D11926"/>
    </row>
    <row r="11927" spans="1:4" x14ac:dyDescent="0.25">
      <c r="A11927"/>
      <c r="B11927"/>
      <c r="C11927"/>
      <c r="D11927"/>
    </row>
    <row r="11928" spans="1:4" x14ac:dyDescent="0.25">
      <c r="A11928"/>
      <c r="B11928"/>
      <c r="C11928"/>
      <c r="D11928"/>
    </row>
    <row r="11929" spans="1:4" x14ac:dyDescent="0.25">
      <c r="A11929"/>
      <c r="B11929"/>
      <c r="C11929"/>
      <c r="D11929"/>
    </row>
    <row r="11930" spans="1:4" x14ac:dyDescent="0.25">
      <c r="A11930"/>
      <c r="B11930"/>
      <c r="C11930"/>
      <c r="D11930"/>
    </row>
    <row r="11931" spans="1:4" x14ac:dyDescent="0.25">
      <c r="A11931"/>
      <c r="B11931"/>
      <c r="C11931"/>
      <c r="D11931"/>
    </row>
    <row r="11932" spans="1:4" x14ac:dyDescent="0.25">
      <c r="A11932"/>
      <c r="B11932"/>
      <c r="C11932"/>
      <c r="D11932"/>
    </row>
    <row r="11933" spans="1:4" x14ac:dyDescent="0.25">
      <c r="A11933"/>
      <c r="B11933"/>
      <c r="C11933"/>
      <c r="D11933"/>
    </row>
    <row r="11934" spans="1:4" x14ac:dyDescent="0.25">
      <c r="A11934"/>
      <c r="B11934"/>
      <c r="C11934"/>
      <c r="D11934"/>
    </row>
    <row r="11935" spans="1:4" x14ac:dyDescent="0.25">
      <c r="A11935"/>
      <c r="B11935"/>
      <c r="C11935"/>
      <c r="D11935"/>
    </row>
    <row r="11936" spans="1:4" x14ac:dyDescent="0.25">
      <c r="A11936"/>
      <c r="B11936"/>
      <c r="C11936"/>
      <c r="D11936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  <row r="12274" spans="1:4" x14ac:dyDescent="0.25">
      <c r="A12274"/>
      <c r="B12274"/>
      <c r="C12274"/>
      <c r="D12274"/>
    </row>
    <row r="12275" spans="1:4" x14ac:dyDescent="0.25">
      <c r="A12275"/>
      <c r="B12275"/>
      <c r="C12275"/>
      <c r="D12275"/>
    </row>
    <row r="12276" spans="1:4" x14ac:dyDescent="0.25">
      <c r="A12276"/>
      <c r="B12276"/>
      <c r="C12276"/>
      <c r="D12276"/>
    </row>
    <row r="12277" spans="1:4" x14ac:dyDescent="0.25">
      <c r="A12277"/>
      <c r="B12277"/>
      <c r="C12277"/>
      <c r="D12277"/>
    </row>
    <row r="12278" spans="1:4" x14ac:dyDescent="0.25">
      <c r="A12278"/>
      <c r="B12278"/>
      <c r="C12278"/>
      <c r="D12278"/>
    </row>
    <row r="12279" spans="1:4" x14ac:dyDescent="0.25">
      <c r="A12279"/>
      <c r="B12279"/>
      <c r="C12279"/>
      <c r="D12279"/>
    </row>
    <row r="12280" spans="1:4" x14ac:dyDescent="0.25">
      <c r="A12280"/>
      <c r="B12280"/>
      <c r="C12280"/>
      <c r="D12280"/>
    </row>
    <row r="12281" spans="1:4" x14ac:dyDescent="0.25">
      <c r="A12281"/>
      <c r="B12281"/>
      <c r="C12281"/>
      <c r="D12281"/>
    </row>
    <row r="12282" spans="1:4" x14ac:dyDescent="0.25">
      <c r="A12282"/>
      <c r="B12282"/>
      <c r="C12282"/>
      <c r="D12282"/>
    </row>
    <row r="12283" spans="1:4" x14ac:dyDescent="0.25">
      <c r="A12283"/>
      <c r="B12283"/>
      <c r="C12283"/>
      <c r="D12283"/>
    </row>
    <row r="12284" spans="1:4" x14ac:dyDescent="0.25">
      <c r="A12284"/>
      <c r="B12284"/>
      <c r="C12284"/>
      <c r="D12284"/>
    </row>
    <row r="12285" spans="1:4" x14ac:dyDescent="0.25">
      <c r="A12285"/>
      <c r="B12285"/>
      <c r="C12285"/>
      <c r="D12285"/>
    </row>
    <row r="12286" spans="1:4" x14ac:dyDescent="0.25">
      <c r="A12286"/>
      <c r="B12286"/>
      <c r="C12286"/>
      <c r="D12286"/>
    </row>
    <row r="12287" spans="1:4" x14ac:dyDescent="0.25">
      <c r="A12287"/>
      <c r="B12287"/>
      <c r="C12287"/>
      <c r="D12287"/>
    </row>
    <row r="12288" spans="1:4" x14ac:dyDescent="0.25">
      <c r="A12288"/>
      <c r="B12288"/>
      <c r="C12288"/>
      <c r="D12288"/>
    </row>
    <row r="12289" spans="1:4" x14ac:dyDescent="0.25">
      <c r="A12289"/>
      <c r="B12289"/>
      <c r="C12289"/>
      <c r="D12289"/>
    </row>
    <row r="12290" spans="1:4" x14ac:dyDescent="0.25">
      <c r="A12290"/>
      <c r="B12290"/>
      <c r="C12290"/>
      <c r="D12290"/>
    </row>
    <row r="12291" spans="1:4" x14ac:dyDescent="0.25">
      <c r="A12291"/>
      <c r="B12291"/>
      <c r="C12291"/>
      <c r="D12291"/>
    </row>
    <row r="12292" spans="1:4" x14ac:dyDescent="0.25">
      <c r="A12292"/>
      <c r="B12292"/>
      <c r="C12292"/>
      <c r="D12292"/>
    </row>
    <row r="12293" spans="1:4" x14ac:dyDescent="0.25">
      <c r="A12293"/>
      <c r="B12293"/>
      <c r="C12293"/>
      <c r="D12293"/>
    </row>
    <row r="12294" spans="1:4" x14ac:dyDescent="0.25">
      <c r="A12294"/>
      <c r="B12294"/>
      <c r="C12294"/>
      <c r="D12294"/>
    </row>
    <row r="12295" spans="1:4" x14ac:dyDescent="0.25">
      <c r="A12295"/>
      <c r="B12295"/>
      <c r="C12295"/>
      <c r="D12295"/>
    </row>
    <row r="12296" spans="1:4" x14ac:dyDescent="0.25">
      <c r="A12296"/>
      <c r="B12296"/>
      <c r="C12296"/>
      <c r="D12296"/>
    </row>
    <row r="12297" spans="1:4" x14ac:dyDescent="0.25">
      <c r="A12297"/>
      <c r="B12297"/>
      <c r="C12297"/>
      <c r="D12297"/>
    </row>
    <row r="12298" spans="1:4" x14ac:dyDescent="0.25">
      <c r="A12298"/>
      <c r="B12298"/>
      <c r="C12298"/>
      <c r="D12298"/>
    </row>
    <row r="12299" spans="1:4" x14ac:dyDescent="0.25">
      <c r="A12299"/>
      <c r="B12299"/>
      <c r="C12299"/>
      <c r="D12299"/>
    </row>
    <row r="12300" spans="1:4" x14ac:dyDescent="0.25">
      <c r="A12300"/>
      <c r="B12300"/>
      <c r="C12300"/>
      <c r="D12300"/>
    </row>
    <row r="12301" spans="1:4" x14ac:dyDescent="0.25">
      <c r="A12301"/>
      <c r="B12301"/>
      <c r="C12301"/>
      <c r="D12301"/>
    </row>
    <row r="12302" spans="1:4" x14ac:dyDescent="0.25">
      <c r="A12302"/>
      <c r="B12302"/>
      <c r="C12302"/>
      <c r="D12302"/>
    </row>
    <row r="12303" spans="1:4" x14ac:dyDescent="0.25">
      <c r="A12303"/>
      <c r="B12303"/>
      <c r="C12303"/>
      <c r="D12303"/>
    </row>
    <row r="12304" spans="1:4" x14ac:dyDescent="0.25">
      <c r="A12304"/>
      <c r="B12304"/>
      <c r="C12304"/>
      <c r="D12304"/>
    </row>
    <row r="12305" spans="1:4" x14ac:dyDescent="0.25">
      <c r="A12305"/>
      <c r="B12305"/>
      <c r="C12305"/>
      <c r="D12305"/>
    </row>
    <row r="12306" spans="1:4" x14ac:dyDescent="0.25">
      <c r="A12306"/>
      <c r="B12306"/>
      <c r="C12306"/>
      <c r="D12306"/>
    </row>
    <row r="12307" spans="1:4" x14ac:dyDescent="0.25">
      <c r="A12307"/>
      <c r="B12307"/>
      <c r="C12307"/>
      <c r="D12307"/>
    </row>
    <row r="12308" spans="1:4" x14ac:dyDescent="0.25">
      <c r="A12308"/>
      <c r="B12308"/>
      <c r="C12308"/>
      <c r="D12308"/>
    </row>
    <row r="12309" spans="1:4" x14ac:dyDescent="0.25">
      <c r="A12309"/>
      <c r="B12309"/>
      <c r="C12309"/>
      <c r="D12309"/>
    </row>
    <row r="12310" spans="1:4" x14ac:dyDescent="0.25">
      <c r="A12310"/>
      <c r="B12310"/>
      <c r="C12310"/>
      <c r="D12310"/>
    </row>
    <row r="12311" spans="1:4" x14ac:dyDescent="0.25">
      <c r="A12311"/>
      <c r="B12311"/>
      <c r="C12311"/>
      <c r="D12311"/>
    </row>
    <row r="12312" spans="1:4" x14ac:dyDescent="0.25">
      <c r="A12312"/>
      <c r="B12312"/>
      <c r="C12312"/>
      <c r="D12312"/>
    </row>
    <row r="12313" spans="1:4" x14ac:dyDescent="0.25">
      <c r="A12313"/>
      <c r="B12313"/>
      <c r="C12313"/>
      <c r="D12313"/>
    </row>
    <row r="12314" spans="1:4" x14ac:dyDescent="0.25">
      <c r="A12314"/>
      <c r="B12314"/>
      <c r="C12314"/>
      <c r="D12314"/>
    </row>
    <row r="12315" spans="1:4" x14ac:dyDescent="0.25">
      <c r="A12315"/>
      <c r="B12315"/>
      <c r="C12315"/>
      <c r="D12315"/>
    </row>
    <row r="12316" spans="1:4" x14ac:dyDescent="0.25">
      <c r="A12316"/>
      <c r="B12316"/>
      <c r="C12316"/>
      <c r="D12316"/>
    </row>
    <row r="12317" spans="1:4" x14ac:dyDescent="0.25">
      <c r="A12317"/>
      <c r="B12317"/>
      <c r="C12317"/>
      <c r="D12317"/>
    </row>
    <row r="12318" spans="1:4" x14ac:dyDescent="0.25">
      <c r="A12318"/>
      <c r="B12318"/>
      <c r="C12318"/>
      <c r="D12318"/>
    </row>
    <row r="12319" spans="1:4" x14ac:dyDescent="0.25">
      <c r="A12319"/>
      <c r="B12319"/>
      <c r="C12319"/>
      <c r="D12319"/>
    </row>
    <row r="12320" spans="1:4" x14ac:dyDescent="0.25">
      <c r="A12320"/>
      <c r="B12320"/>
      <c r="C12320"/>
      <c r="D12320"/>
    </row>
    <row r="12321" spans="1:4" x14ac:dyDescent="0.25">
      <c r="A12321"/>
      <c r="B12321"/>
      <c r="C12321"/>
      <c r="D12321"/>
    </row>
    <row r="12322" spans="1:4" x14ac:dyDescent="0.25">
      <c r="A12322"/>
      <c r="B12322"/>
      <c r="C12322"/>
      <c r="D12322"/>
    </row>
    <row r="12323" spans="1:4" x14ac:dyDescent="0.25">
      <c r="A12323"/>
      <c r="B12323"/>
      <c r="C12323"/>
      <c r="D12323"/>
    </row>
    <row r="12324" spans="1:4" x14ac:dyDescent="0.25">
      <c r="A12324"/>
      <c r="B12324"/>
      <c r="C12324"/>
      <c r="D12324"/>
    </row>
    <row r="12325" spans="1:4" x14ac:dyDescent="0.25">
      <c r="A12325"/>
      <c r="B12325"/>
      <c r="C12325"/>
      <c r="D12325"/>
    </row>
    <row r="12326" spans="1:4" x14ac:dyDescent="0.25">
      <c r="A12326"/>
      <c r="B12326"/>
      <c r="C12326"/>
      <c r="D12326"/>
    </row>
    <row r="12327" spans="1:4" x14ac:dyDescent="0.25">
      <c r="A12327"/>
      <c r="B12327"/>
      <c r="C12327"/>
      <c r="D12327"/>
    </row>
    <row r="12328" spans="1:4" x14ac:dyDescent="0.25">
      <c r="A12328"/>
      <c r="B12328"/>
      <c r="C12328"/>
      <c r="D12328"/>
    </row>
    <row r="12329" spans="1:4" x14ac:dyDescent="0.25">
      <c r="A12329"/>
      <c r="B12329"/>
      <c r="C12329"/>
      <c r="D12329"/>
    </row>
    <row r="12330" spans="1:4" x14ac:dyDescent="0.25">
      <c r="A12330"/>
      <c r="B12330"/>
      <c r="C12330"/>
      <c r="D12330"/>
    </row>
    <row r="12331" spans="1:4" x14ac:dyDescent="0.25">
      <c r="A12331"/>
      <c r="B12331"/>
      <c r="C12331"/>
      <c r="D12331"/>
    </row>
    <row r="12332" spans="1:4" x14ac:dyDescent="0.25">
      <c r="A12332"/>
      <c r="B12332"/>
      <c r="C12332"/>
      <c r="D12332"/>
    </row>
    <row r="12333" spans="1:4" x14ac:dyDescent="0.25">
      <c r="A12333"/>
      <c r="B12333"/>
      <c r="C12333"/>
      <c r="D12333"/>
    </row>
    <row r="12334" spans="1:4" x14ac:dyDescent="0.25">
      <c r="A12334"/>
      <c r="B12334"/>
      <c r="C12334"/>
      <c r="D12334"/>
    </row>
    <row r="12335" spans="1:4" x14ac:dyDescent="0.25">
      <c r="A12335"/>
      <c r="B12335"/>
      <c r="C12335"/>
      <c r="D12335"/>
    </row>
    <row r="12336" spans="1:4" x14ac:dyDescent="0.25">
      <c r="A12336"/>
      <c r="B12336"/>
      <c r="C12336"/>
      <c r="D12336"/>
    </row>
    <row r="12337" spans="1:4" x14ac:dyDescent="0.25">
      <c r="A12337"/>
      <c r="B12337"/>
      <c r="C12337"/>
      <c r="D12337"/>
    </row>
    <row r="12338" spans="1:4" x14ac:dyDescent="0.25">
      <c r="A12338"/>
      <c r="B12338"/>
      <c r="C12338"/>
      <c r="D12338"/>
    </row>
    <row r="12339" spans="1:4" x14ac:dyDescent="0.25">
      <c r="A12339"/>
      <c r="B12339"/>
      <c r="C12339"/>
      <c r="D12339"/>
    </row>
    <row r="12340" spans="1:4" x14ac:dyDescent="0.25">
      <c r="A12340"/>
      <c r="B12340"/>
      <c r="C12340"/>
      <c r="D12340"/>
    </row>
    <row r="12341" spans="1:4" x14ac:dyDescent="0.25">
      <c r="A12341"/>
      <c r="B12341"/>
      <c r="C12341"/>
      <c r="D12341"/>
    </row>
    <row r="12342" spans="1:4" x14ac:dyDescent="0.25">
      <c r="A12342"/>
      <c r="B12342"/>
      <c r="C12342"/>
      <c r="D12342"/>
    </row>
    <row r="12343" spans="1:4" x14ac:dyDescent="0.25">
      <c r="A12343"/>
      <c r="B12343"/>
      <c r="C12343"/>
      <c r="D12343"/>
    </row>
    <row r="12344" spans="1:4" x14ac:dyDescent="0.25">
      <c r="A12344"/>
      <c r="B12344"/>
      <c r="C12344"/>
      <c r="D12344"/>
    </row>
    <row r="12345" spans="1:4" x14ac:dyDescent="0.25">
      <c r="A12345"/>
      <c r="B12345"/>
      <c r="C12345"/>
      <c r="D12345"/>
    </row>
    <row r="12346" spans="1:4" x14ac:dyDescent="0.25">
      <c r="A12346"/>
      <c r="B12346"/>
      <c r="C12346"/>
      <c r="D12346"/>
    </row>
    <row r="12347" spans="1:4" x14ac:dyDescent="0.25">
      <c r="A12347"/>
      <c r="B12347"/>
      <c r="C12347"/>
      <c r="D12347"/>
    </row>
    <row r="12348" spans="1:4" x14ac:dyDescent="0.25">
      <c r="A12348"/>
      <c r="B12348"/>
      <c r="C12348"/>
      <c r="D12348"/>
    </row>
    <row r="12349" spans="1:4" x14ac:dyDescent="0.25">
      <c r="A12349"/>
      <c r="B12349"/>
      <c r="C12349"/>
      <c r="D12349"/>
    </row>
    <row r="12350" spans="1:4" x14ac:dyDescent="0.25">
      <c r="A12350"/>
      <c r="B12350"/>
      <c r="C12350"/>
      <c r="D12350"/>
    </row>
    <row r="12351" spans="1:4" x14ac:dyDescent="0.25">
      <c r="A12351"/>
      <c r="B12351"/>
      <c r="C12351"/>
      <c r="D12351"/>
    </row>
    <row r="12352" spans="1:4" x14ac:dyDescent="0.25">
      <c r="A12352"/>
      <c r="B12352"/>
      <c r="C12352"/>
      <c r="D12352"/>
    </row>
    <row r="12353" spans="1:4" x14ac:dyDescent="0.25">
      <c r="A12353"/>
      <c r="B12353"/>
      <c r="C12353"/>
      <c r="D12353"/>
    </row>
    <row r="12354" spans="1:4" x14ac:dyDescent="0.25">
      <c r="A12354"/>
      <c r="B12354"/>
      <c r="C12354"/>
      <c r="D12354"/>
    </row>
    <row r="12355" spans="1:4" x14ac:dyDescent="0.25">
      <c r="A12355"/>
      <c r="B12355"/>
      <c r="C12355"/>
      <c r="D12355"/>
    </row>
    <row r="12356" spans="1:4" x14ac:dyDescent="0.25">
      <c r="A12356"/>
      <c r="B12356"/>
      <c r="C12356"/>
      <c r="D12356"/>
    </row>
    <row r="12357" spans="1:4" x14ac:dyDescent="0.25">
      <c r="A12357"/>
      <c r="B12357"/>
      <c r="C12357"/>
      <c r="D12357"/>
    </row>
    <row r="12358" spans="1:4" x14ac:dyDescent="0.25">
      <c r="A12358"/>
      <c r="B12358"/>
      <c r="C12358"/>
      <c r="D12358"/>
    </row>
    <row r="12359" spans="1:4" x14ac:dyDescent="0.25">
      <c r="A12359"/>
      <c r="B12359"/>
      <c r="C12359"/>
      <c r="D12359"/>
    </row>
    <row r="12360" spans="1:4" x14ac:dyDescent="0.25">
      <c r="A12360"/>
      <c r="B12360"/>
      <c r="C12360"/>
      <c r="D12360"/>
    </row>
    <row r="12361" spans="1:4" x14ac:dyDescent="0.25">
      <c r="A12361"/>
      <c r="B12361"/>
      <c r="C12361"/>
      <c r="D12361"/>
    </row>
    <row r="12362" spans="1:4" x14ac:dyDescent="0.25">
      <c r="A12362"/>
      <c r="B12362"/>
      <c r="C12362"/>
      <c r="D12362"/>
    </row>
    <row r="12363" spans="1:4" x14ac:dyDescent="0.25">
      <c r="A12363"/>
      <c r="B12363"/>
      <c r="C12363"/>
      <c r="D12363"/>
    </row>
    <row r="12364" spans="1:4" x14ac:dyDescent="0.25">
      <c r="A12364"/>
      <c r="B12364"/>
      <c r="C12364"/>
      <c r="D12364"/>
    </row>
    <row r="12365" spans="1:4" x14ac:dyDescent="0.25">
      <c r="A12365"/>
      <c r="B12365"/>
      <c r="C12365"/>
      <c r="D12365"/>
    </row>
    <row r="12366" spans="1:4" x14ac:dyDescent="0.25">
      <c r="A12366"/>
      <c r="B12366"/>
      <c r="C12366"/>
      <c r="D12366"/>
    </row>
    <row r="12367" spans="1:4" x14ac:dyDescent="0.25">
      <c r="A12367"/>
      <c r="B12367"/>
      <c r="C12367"/>
      <c r="D12367"/>
    </row>
    <row r="12368" spans="1:4" x14ac:dyDescent="0.25">
      <c r="A12368"/>
      <c r="B12368"/>
      <c r="C12368"/>
      <c r="D12368"/>
    </row>
    <row r="12369" spans="1:4" x14ac:dyDescent="0.25">
      <c r="A12369"/>
      <c r="B12369"/>
      <c r="C12369"/>
      <c r="D12369"/>
    </row>
    <row r="12370" spans="1:4" x14ac:dyDescent="0.25">
      <c r="A12370"/>
      <c r="B12370"/>
      <c r="C12370"/>
      <c r="D12370"/>
    </row>
    <row r="12371" spans="1:4" x14ac:dyDescent="0.25">
      <c r="A12371"/>
      <c r="B12371"/>
      <c r="C12371"/>
      <c r="D12371"/>
    </row>
    <row r="12372" spans="1:4" x14ac:dyDescent="0.25">
      <c r="A12372"/>
      <c r="B12372"/>
      <c r="C12372"/>
      <c r="D12372"/>
    </row>
    <row r="12373" spans="1:4" x14ac:dyDescent="0.25">
      <c r="A12373"/>
      <c r="B12373"/>
      <c r="C12373"/>
      <c r="D12373"/>
    </row>
    <row r="12374" spans="1:4" x14ac:dyDescent="0.25">
      <c r="A12374"/>
      <c r="B12374"/>
      <c r="C12374"/>
      <c r="D12374"/>
    </row>
    <row r="12375" spans="1:4" x14ac:dyDescent="0.25">
      <c r="A12375"/>
      <c r="B12375"/>
      <c r="C12375"/>
      <c r="D12375"/>
    </row>
    <row r="12376" spans="1:4" x14ac:dyDescent="0.25">
      <c r="A12376"/>
      <c r="B12376"/>
      <c r="C12376"/>
      <c r="D12376"/>
    </row>
    <row r="12377" spans="1:4" x14ac:dyDescent="0.25">
      <c r="A12377"/>
      <c r="B12377"/>
      <c r="C12377"/>
      <c r="D12377"/>
    </row>
    <row r="12378" spans="1:4" x14ac:dyDescent="0.25">
      <c r="A12378"/>
      <c r="B12378"/>
      <c r="C12378"/>
      <c r="D12378"/>
    </row>
    <row r="12379" spans="1:4" x14ac:dyDescent="0.25">
      <c r="A12379"/>
      <c r="B12379"/>
      <c r="C12379"/>
      <c r="D12379"/>
    </row>
    <row r="12380" spans="1:4" x14ac:dyDescent="0.25">
      <c r="A12380"/>
      <c r="B12380"/>
      <c r="C12380"/>
      <c r="D12380"/>
    </row>
    <row r="12381" spans="1:4" x14ac:dyDescent="0.25">
      <c r="A12381"/>
      <c r="B12381"/>
      <c r="C12381"/>
      <c r="D12381"/>
    </row>
    <row r="12382" spans="1:4" x14ac:dyDescent="0.25">
      <c r="A12382"/>
      <c r="B12382"/>
      <c r="C12382"/>
      <c r="D12382"/>
    </row>
    <row r="12383" spans="1:4" x14ac:dyDescent="0.25">
      <c r="A12383"/>
      <c r="B12383"/>
      <c r="C12383"/>
      <c r="D12383"/>
    </row>
    <row r="12384" spans="1:4" x14ac:dyDescent="0.25">
      <c r="A12384"/>
      <c r="B12384"/>
      <c r="C12384"/>
      <c r="D12384"/>
    </row>
    <row r="12385" spans="1:4" x14ac:dyDescent="0.25">
      <c r="A12385"/>
      <c r="B12385"/>
      <c r="C12385"/>
      <c r="D12385"/>
    </row>
    <row r="12386" spans="1:4" x14ac:dyDescent="0.25">
      <c r="A12386"/>
      <c r="B12386"/>
      <c r="C12386"/>
      <c r="D12386"/>
    </row>
    <row r="12387" spans="1:4" x14ac:dyDescent="0.25">
      <c r="A12387"/>
      <c r="B12387"/>
      <c r="C12387"/>
      <c r="D12387"/>
    </row>
    <row r="12388" spans="1:4" x14ac:dyDescent="0.25">
      <c r="A12388"/>
      <c r="B12388"/>
      <c r="C12388"/>
      <c r="D12388"/>
    </row>
    <row r="12389" spans="1:4" x14ac:dyDescent="0.25">
      <c r="A12389"/>
      <c r="B12389"/>
      <c r="C12389"/>
      <c r="D12389"/>
    </row>
    <row r="12390" spans="1:4" x14ac:dyDescent="0.25">
      <c r="A12390"/>
      <c r="B12390"/>
      <c r="C12390"/>
      <c r="D12390"/>
    </row>
    <row r="12391" spans="1:4" x14ac:dyDescent="0.25">
      <c r="A12391"/>
      <c r="B12391"/>
      <c r="C12391"/>
      <c r="D12391"/>
    </row>
    <row r="12392" spans="1:4" x14ac:dyDescent="0.25">
      <c r="A12392"/>
      <c r="B12392"/>
      <c r="C12392"/>
      <c r="D12392"/>
    </row>
    <row r="12393" spans="1:4" x14ac:dyDescent="0.25">
      <c r="A12393"/>
      <c r="B12393"/>
      <c r="C12393"/>
      <c r="D12393"/>
    </row>
    <row r="12394" spans="1:4" x14ac:dyDescent="0.25">
      <c r="A12394"/>
      <c r="B12394"/>
      <c r="C12394"/>
      <c r="D12394"/>
    </row>
    <row r="12395" spans="1:4" x14ac:dyDescent="0.25">
      <c r="A12395"/>
      <c r="B12395"/>
      <c r="C12395"/>
      <c r="D12395"/>
    </row>
    <row r="12396" spans="1:4" x14ac:dyDescent="0.25">
      <c r="A12396"/>
      <c r="B12396"/>
      <c r="C12396"/>
      <c r="D12396"/>
    </row>
    <row r="12397" spans="1:4" x14ac:dyDescent="0.25">
      <c r="A12397"/>
      <c r="B12397"/>
      <c r="C12397"/>
      <c r="D12397"/>
    </row>
    <row r="12398" spans="1:4" x14ac:dyDescent="0.25">
      <c r="A12398"/>
      <c r="B12398"/>
      <c r="C12398"/>
      <c r="D12398"/>
    </row>
    <row r="12399" spans="1:4" x14ac:dyDescent="0.25">
      <c r="A12399"/>
      <c r="B12399"/>
      <c r="C12399"/>
      <c r="D12399"/>
    </row>
    <row r="12400" spans="1:4" x14ac:dyDescent="0.25">
      <c r="A12400"/>
      <c r="B12400"/>
      <c r="C12400"/>
      <c r="D12400"/>
    </row>
    <row r="12401" spans="1:4" x14ac:dyDescent="0.25">
      <c r="A12401"/>
      <c r="B12401"/>
      <c r="C12401"/>
      <c r="D12401"/>
    </row>
    <row r="12402" spans="1:4" x14ac:dyDescent="0.25">
      <c r="A12402"/>
      <c r="B12402"/>
      <c r="C12402"/>
      <c r="D12402"/>
    </row>
    <row r="12403" spans="1:4" x14ac:dyDescent="0.25">
      <c r="A12403"/>
      <c r="B12403"/>
      <c r="C12403"/>
      <c r="D12403"/>
    </row>
    <row r="12404" spans="1:4" x14ac:dyDescent="0.25">
      <c r="A12404"/>
      <c r="B12404"/>
      <c r="C12404"/>
      <c r="D12404"/>
    </row>
    <row r="12405" spans="1:4" x14ac:dyDescent="0.25">
      <c r="A12405"/>
      <c r="B12405"/>
      <c r="C12405"/>
      <c r="D12405"/>
    </row>
    <row r="12406" spans="1:4" x14ac:dyDescent="0.25">
      <c r="A12406"/>
      <c r="B12406"/>
      <c r="C12406"/>
      <c r="D12406"/>
    </row>
    <row r="12407" spans="1:4" x14ac:dyDescent="0.25">
      <c r="A12407"/>
      <c r="B12407"/>
      <c r="C12407"/>
      <c r="D12407"/>
    </row>
    <row r="12408" spans="1:4" x14ac:dyDescent="0.25">
      <c r="A12408"/>
      <c r="B12408"/>
      <c r="C12408"/>
      <c r="D12408"/>
    </row>
    <row r="12409" spans="1:4" x14ac:dyDescent="0.25">
      <c r="A12409"/>
      <c r="B12409"/>
      <c r="C12409"/>
      <c r="D12409"/>
    </row>
    <row r="12410" spans="1:4" x14ac:dyDescent="0.25">
      <c r="A12410"/>
      <c r="B12410"/>
      <c r="C12410"/>
      <c r="D12410"/>
    </row>
    <row r="12411" spans="1:4" x14ac:dyDescent="0.25">
      <c r="A12411"/>
      <c r="B12411"/>
      <c r="C12411"/>
      <c r="D12411"/>
    </row>
    <row r="12412" spans="1:4" x14ac:dyDescent="0.25">
      <c r="A12412"/>
      <c r="B12412"/>
      <c r="C12412"/>
      <c r="D12412"/>
    </row>
    <row r="12413" spans="1:4" x14ac:dyDescent="0.25">
      <c r="A12413"/>
      <c r="B12413"/>
      <c r="C12413"/>
      <c r="D12413"/>
    </row>
    <row r="12414" spans="1:4" x14ac:dyDescent="0.25">
      <c r="A12414"/>
      <c r="B12414"/>
      <c r="C12414"/>
      <c r="D12414"/>
    </row>
    <row r="12415" spans="1:4" x14ac:dyDescent="0.25">
      <c r="A12415"/>
      <c r="B12415"/>
      <c r="C12415"/>
      <c r="D12415"/>
    </row>
    <row r="12416" spans="1:4" x14ac:dyDescent="0.25">
      <c r="A12416"/>
      <c r="B12416"/>
      <c r="C12416"/>
      <c r="D12416"/>
    </row>
    <row r="12417" spans="1:4" x14ac:dyDescent="0.25">
      <c r="A12417"/>
      <c r="B12417"/>
      <c r="C12417"/>
      <c r="D12417"/>
    </row>
    <row r="12418" spans="1:4" x14ac:dyDescent="0.25">
      <c r="A12418"/>
      <c r="B12418"/>
      <c r="C12418"/>
      <c r="D12418"/>
    </row>
    <row r="12419" spans="1:4" x14ac:dyDescent="0.25">
      <c r="A12419"/>
      <c r="B12419"/>
      <c r="C12419"/>
      <c r="D12419"/>
    </row>
    <row r="12420" spans="1:4" x14ac:dyDescent="0.25">
      <c r="A12420"/>
      <c r="B12420"/>
      <c r="C12420"/>
      <c r="D12420"/>
    </row>
    <row r="12421" spans="1:4" x14ac:dyDescent="0.25">
      <c r="A12421"/>
      <c r="B12421"/>
      <c r="C12421"/>
      <c r="D12421"/>
    </row>
    <row r="12422" spans="1:4" x14ac:dyDescent="0.25">
      <c r="A12422"/>
      <c r="B12422"/>
      <c r="C12422"/>
      <c r="D12422"/>
    </row>
    <row r="12423" spans="1:4" x14ac:dyDescent="0.25">
      <c r="A12423"/>
      <c r="B12423"/>
      <c r="C12423"/>
      <c r="D12423"/>
    </row>
    <row r="12424" spans="1:4" x14ac:dyDescent="0.25">
      <c r="A12424"/>
      <c r="B12424"/>
      <c r="C12424"/>
      <c r="D12424"/>
    </row>
    <row r="12425" spans="1:4" x14ac:dyDescent="0.25">
      <c r="A12425"/>
      <c r="B12425"/>
      <c r="C12425"/>
      <c r="D12425"/>
    </row>
    <row r="12426" spans="1:4" x14ac:dyDescent="0.25">
      <c r="A12426"/>
      <c r="B12426"/>
      <c r="C12426"/>
      <c r="D12426"/>
    </row>
    <row r="12427" spans="1:4" x14ac:dyDescent="0.25">
      <c r="A12427"/>
      <c r="B12427"/>
      <c r="C12427"/>
      <c r="D12427"/>
    </row>
    <row r="12428" spans="1:4" x14ac:dyDescent="0.25">
      <c r="A12428"/>
      <c r="B12428"/>
      <c r="C12428"/>
      <c r="D12428"/>
    </row>
    <row r="12429" spans="1:4" x14ac:dyDescent="0.25">
      <c r="A12429"/>
      <c r="B12429"/>
      <c r="C12429"/>
      <c r="D12429"/>
    </row>
    <row r="12430" spans="1:4" x14ac:dyDescent="0.25">
      <c r="A12430"/>
      <c r="B12430"/>
      <c r="C12430"/>
      <c r="D12430"/>
    </row>
    <row r="12431" spans="1:4" x14ac:dyDescent="0.25">
      <c r="A12431"/>
      <c r="B12431"/>
      <c r="C12431"/>
      <c r="D12431"/>
    </row>
    <row r="12432" spans="1:4" x14ac:dyDescent="0.25">
      <c r="A12432"/>
      <c r="B12432"/>
      <c r="C12432"/>
      <c r="D12432"/>
    </row>
    <row r="12433" spans="1:4" x14ac:dyDescent="0.25">
      <c r="A12433"/>
      <c r="B12433"/>
      <c r="C12433"/>
      <c r="D12433"/>
    </row>
    <row r="12434" spans="1:4" x14ac:dyDescent="0.25">
      <c r="A12434"/>
      <c r="B12434"/>
      <c r="C12434"/>
      <c r="D12434"/>
    </row>
    <row r="12435" spans="1:4" x14ac:dyDescent="0.25">
      <c r="A12435"/>
      <c r="B12435"/>
      <c r="C12435"/>
      <c r="D12435"/>
    </row>
    <row r="12436" spans="1:4" x14ac:dyDescent="0.25">
      <c r="A12436"/>
      <c r="B12436"/>
      <c r="C12436"/>
      <c r="D12436"/>
    </row>
    <row r="12437" spans="1:4" x14ac:dyDescent="0.25">
      <c r="A12437"/>
      <c r="B12437"/>
      <c r="C12437"/>
      <c r="D12437"/>
    </row>
    <row r="12438" spans="1:4" x14ac:dyDescent="0.25">
      <c r="A12438"/>
      <c r="B12438"/>
      <c r="C12438"/>
      <c r="D12438"/>
    </row>
    <row r="12439" spans="1:4" x14ac:dyDescent="0.25">
      <c r="A12439"/>
      <c r="B12439"/>
      <c r="C12439"/>
      <c r="D12439"/>
    </row>
    <row r="12440" spans="1:4" x14ac:dyDescent="0.25">
      <c r="A12440"/>
      <c r="B12440"/>
      <c r="C12440"/>
      <c r="D12440"/>
    </row>
    <row r="12441" spans="1:4" x14ac:dyDescent="0.25">
      <c r="A12441"/>
      <c r="B12441"/>
      <c r="C12441"/>
      <c r="D12441"/>
    </row>
    <row r="12442" spans="1:4" x14ac:dyDescent="0.25">
      <c r="A12442"/>
      <c r="B12442"/>
      <c r="C12442"/>
      <c r="D12442"/>
    </row>
    <row r="12443" spans="1:4" x14ac:dyDescent="0.25">
      <c r="A12443"/>
      <c r="B12443"/>
      <c r="C12443"/>
      <c r="D12443"/>
    </row>
    <row r="12444" spans="1:4" x14ac:dyDescent="0.25">
      <c r="A12444"/>
      <c r="B12444"/>
      <c r="C12444"/>
      <c r="D12444"/>
    </row>
    <row r="12445" spans="1:4" x14ac:dyDescent="0.25">
      <c r="A12445"/>
      <c r="B12445"/>
      <c r="C12445"/>
      <c r="D12445"/>
    </row>
    <row r="12446" spans="1:4" x14ac:dyDescent="0.25">
      <c r="A12446"/>
      <c r="B12446"/>
      <c r="C12446"/>
      <c r="D12446"/>
    </row>
    <row r="12447" spans="1:4" x14ac:dyDescent="0.25">
      <c r="A12447"/>
      <c r="B12447"/>
      <c r="C12447"/>
      <c r="D12447"/>
    </row>
    <row r="12448" spans="1:4" x14ac:dyDescent="0.25">
      <c r="A12448"/>
      <c r="B12448"/>
      <c r="C12448"/>
      <c r="D12448"/>
    </row>
    <row r="12449" spans="1:4" x14ac:dyDescent="0.25">
      <c r="A12449"/>
      <c r="B12449"/>
      <c r="C12449"/>
      <c r="D12449"/>
    </row>
    <row r="12450" spans="1:4" x14ac:dyDescent="0.25">
      <c r="A12450"/>
      <c r="B12450"/>
      <c r="C12450"/>
      <c r="D12450"/>
    </row>
    <row r="12451" spans="1:4" x14ac:dyDescent="0.25">
      <c r="A12451"/>
      <c r="B12451"/>
      <c r="C12451"/>
      <c r="D12451"/>
    </row>
    <row r="12452" spans="1:4" x14ac:dyDescent="0.25">
      <c r="A12452"/>
      <c r="B12452"/>
      <c r="C12452"/>
      <c r="D12452"/>
    </row>
    <row r="12453" spans="1:4" x14ac:dyDescent="0.25">
      <c r="A12453"/>
      <c r="B12453"/>
      <c r="C12453"/>
      <c r="D12453"/>
    </row>
    <row r="12454" spans="1:4" x14ac:dyDescent="0.25">
      <c r="A12454"/>
      <c r="B12454"/>
      <c r="C12454"/>
      <c r="D12454"/>
    </row>
    <row r="12455" spans="1:4" x14ac:dyDescent="0.25">
      <c r="A12455"/>
      <c r="B12455"/>
      <c r="C12455"/>
      <c r="D12455"/>
    </row>
    <row r="12456" spans="1:4" x14ac:dyDescent="0.25">
      <c r="A12456"/>
      <c r="B12456"/>
      <c r="C12456"/>
      <c r="D12456"/>
    </row>
    <row r="12457" spans="1:4" x14ac:dyDescent="0.25">
      <c r="A12457"/>
      <c r="B12457"/>
      <c r="C12457"/>
      <c r="D12457"/>
    </row>
    <row r="12458" spans="1:4" x14ac:dyDescent="0.25">
      <c r="A12458"/>
      <c r="B12458"/>
      <c r="C12458"/>
      <c r="D12458"/>
    </row>
    <row r="12459" spans="1:4" x14ac:dyDescent="0.25">
      <c r="A12459"/>
      <c r="B12459"/>
      <c r="C12459"/>
      <c r="D12459"/>
    </row>
    <row r="12460" spans="1:4" x14ac:dyDescent="0.25">
      <c r="A12460"/>
      <c r="B12460"/>
      <c r="C12460"/>
      <c r="D12460"/>
    </row>
    <row r="12461" spans="1:4" x14ac:dyDescent="0.25">
      <c r="A12461"/>
      <c r="B12461"/>
      <c r="C12461"/>
      <c r="D12461"/>
    </row>
    <row r="12462" spans="1:4" x14ac:dyDescent="0.25">
      <c r="A12462"/>
      <c r="B12462"/>
      <c r="C12462"/>
      <c r="D12462"/>
    </row>
    <row r="12463" spans="1:4" x14ac:dyDescent="0.25">
      <c r="A12463"/>
      <c r="B12463"/>
      <c r="C12463"/>
      <c r="D12463"/>
    </row>
    <row r="12464" spans="1:4" x14ac:dyDescent="0.25">
      <c r="A12464"/>
      <c r="B12464"/>
      <c r="C12464"/>
      <c r="D12464"/>
    </row>
    <row r="12465" spans="1:4" x14ac:dyDescent="0.25">
      <c r="A12465"/>
      <c r="B12465"/>
      <c r="C12465"/>
      <c r="D12465"/>
    </row>
    <row r="12466" spans="1:4" x14ac:dyDescent="0.25">
      <c r="A12466"/>
      <c r="B12466"/>
      <c r="C12466"/>
      <c r="D12466"/>
    </row>
    <row r="12467" spans="1:4" x14ac:dyDescent="0.25">
      <c r="A12467"/>
      <c r="B12467"/>
      <c r="C12467"/>
      <c r="D12467"/>
    </row>
    <row r="12468" spans="1:4" x14ac:dyDescent="0.25">
      <c r="A12468"/>
      <c r="B12468"/>
      <c r="C12468"/>
      <c r="D12468"/>
    </row>
    <row r="12469" spans="1:4" x14ac:dyDescent="0.25">
      <c r="A12469"/>
      <c r="B12469"/>
      <c r="C12469"/>
      <c r="D12469"/>
    </row>
    <row r="12470" spans="1:4" x14ac:dyDescent="0.25">
      <c r="A12470"/>
      <c r="B12470"/>
      <c r="C12470"/>
      <c r="D12470"/>
    </row>
    <row r="12471" spans="1:4" x14ac:dyDescent="0.25">
      <c r="A12471"/>
      <c r="B12471"/>
      <c r="C12471"/>
      <c r="D12471"/>
    </row>
    <row r="12472" spans="1:4" x14ac:dyDescent="0.25">
      <c r="A12472"/>
      <c r="B12472"/>
      <c r="C12472"/>
      <c r="D12472"/>
    </row>
    <row r="12473" spans="1:4" x14ac:dyDescent="0.25">
      <c r="A12473"/>
      <c r="B12473"/>
      <c r="C12473"/>
      <c r="D12473"/>
    </row>
    <row r="12474" spans="1:4" x14ac:dyDescent="0.25">
      <c r="A12474"/>
      <c r="B12474"/>
      <c r="C12474"/>
      <c r="D12474"/>
    </row>
    <row r="12475" spans="1:4" x14ac:dyDescent="0.25">
      <c r="A12475"/>
      <c r="B12475"/>
      <c r="C12475"/>
      <c r="D12475"/>
    </row>
    <row r="12476" spans="1:4" x14ac:dyDescent="0.25">
      <c r="A12476"/>
      <c r="B12476"/>
      <c r="C12476"/>
      <c r="D12476"/>
    </row>
    <row r="12477" spans="1:4" x14ac:dyDescent="0.25">
      <c r="A12477"/>
      <c r="B12477"/>
      <c r="C12477"/>
      <c r="D12477"/>
    </row>
    <row r="12478" spans="1:4" x14ac:dyDescent="0.25">
      <c r="A12478"/>
      <c r="B12478"/>
      <c r="C12478"/>
      <c r="D12478"/>
    </row>
    <row r="12479" spans="1:4" x14ac:dyDescent="0.25">
      <c r="A12479"/>
      <c r="B12479"/>
      <c r="C12479"/>
      <c r="D12479"/>
    </row>
    <row r="12480" spans="1:4" x14ac:dyDescent="0.25">
      <c r="A12480"/>
      <c r="B12480"/>
      <c r="C12480"/>
      <c r="D12480"/>
    </row>
    <row r="12481" spans="1:4" x14ac:dyDescent="0.25">
      <c r="A12481"/>
      <c r="B12481"/>
      <c r="C12481"/>
      <c r="D12481"/>
    </row>
    <row r="12482" spans="1:4" x14ac:dyDescent="0.25">
      <c r="A12482"/>
      <c r="B12482"/>
      <c r="C12482"/>
      <c r="D12482"/>
    </row>
    <row r="12483" spans="1:4" x14ac:dyDescent="0.25">
      <c r="A12483"/>
      <c r="B12483"/>
      <c r="C12483"/>
      <c r="D12483"/>
    </row>
    <row r="12484" spans="1:4" x14ac:dyDescent="0.25">
      <c r="A12484"/>
      <c r="B12484"/>
      <c r="C12484"/>
      <c r="D12484"/>
    </row>
    <row r="12485" spans="1:4" x14ac:dyDescent="0.25">
      <c r="A12485"/>
      <c r="B12485"/>
      <c r="C12485"/>
      <c r="D12485"/>
    </row>
    <row r="12486" spans="1:4" x14ac:dyDescent="0.25">
      <c r="A12486"/>
      <c r="B12486"/>
      <c r="C12486"/>
      <c r="D12486"/>
    </row>
    <row r="12487" spans="1:4" x14ac:dyDescent="0.25">
      <c r="A12487"/>
      <c r="B12487"/>
      <c r="C12487"/>
      <c r="D12487"/>
    </row>
    <row r="12488" spans="1:4" x14ac:dyDescent="0.25">
      <c r="A12488"/>
      <c r="B12488"/>
      <c r="C12488"/>
      <c r="D12488"/>
    </row>
    <row r="12489" spans="1:4" x14ac:dyDescent="0.25">
      <c r="A12489"/>
      <c r="B12489"/>
      <c r="C12489"/>
      <c r="D12489"/>
    </row>
    <row r="12490" spans="1:4" x14ac:dyDescent="0.25">
      <c r="A12490"/>
      <c r="B12490"/>
      <c r="C12490"/>
      <c r="D12490"/>
    </row>
    <row r="12491" spans="1:4" x14ac:dyDescent="0.25">
      <c r="A12491"/>
      <c r="B12491"/>
      <c r="C12491"/>
      <c r="D12491"/>
    </row>
    <row r="12492" spans="1:4" x14ac:dyDescent="0.25">
      <c r="A12492"/>
      <c r="B12492"/>
      <c r="C12492"/>
      <c r="D12492"/>
    </row>
    <row r="12493" spans="1:4" x14ac:dyDescent="0.25">
      <c r="A12493"/>
      <c r="B12493"/>
      <c r="C12493"/>
      <c r="D12493"/>
    </row>
    <row r="12494" spans="1:4" x14ac:dyDescent="0.25">
      <c r="A12494"/>
      <c r="B12494"/>
      <c r="C12494"/>
      <c r="D12494"/>
    </row>
    <row r="12495" spans="1:4" x14ac:dyDescent="0.25">
      <c r="A12495"/>
      <c r="B12495"/>
      <c r="C12495"/>
      <c r="D12495"/>
    </row>
    <row r="12496" spans="1:4" x14ac:dyDescent="0.25">
      <c r="A12496"/>
      <c r="B12496"/>
      <c r="C12496"/>
      <c r="D12496"/>
    </row>
    <row r="12497" spans="1:4" x14ac:dyDescent="0.25">
      <c r="A12497"/>
      <c r="B12497"/>
      <c r="C12497"/>
      <c r="D12497"/>
    </row>
    <row r="12498" spans="1:4" x14ac:dyDescent="0.25">
      <c r="A12498"/>
      <c r="B12498"/>
      <c r="C12498"/>
      <c r="D12498"/>
    </row>
    <row r="12499" spans="1:4" x14ac:dyDescent="0.25">
      <c r="A12499"/>
      <c r="B12499"/>
      <c r="C12499"/>
      <c r="D12499"/>
    </row>
    <row r="12500" spans="1:4" x14ac:dyDescent="0.25">
      <c r="A12500"/>
      <c r="B12500"/>
      <c r="C12500"/>
      <c r="D12500"/>
    </row>
    <row r="12501" spans="1:4" x14ac:dyDescent="0.25">
      <c r="A12501"/>
      <c r="B12501"/>
      <c r="C12501"/>
      <c r="D12501"/>
    </row>
    <row r="12502" spans="1:4" x14ac:dyDescent="0.25">
      <c r="A12502"/>
      <c r="B12502"/>
      <c r="C12502"/>
      <c r="D12502"/>
    </row>
    <row r="12503" spans="1:4" x14ac:dyDescent="0.25">
      <c r="A12503"/>
      <c r="B12503"/>
      <c r="C12503"/>
      <c r="D12503"/>
    </row>
    <row r="12504" spans="1:4" x14ac:dyDescent="0.25">
      <c r="A12504"/>
      <c r="B12504"/>
      <c r="C12504"/>
      <c r="D12504"/>
    </row>
    <row r="12505" spans="1:4" x14ac:dyDescent="0.25">
      <c r="A12505"/>
      <c r="B12505"/>
      <c r="C12505"/>
      <c r="D12505"/>
    </row>
    <row r="12506" spans="1:4" x14ac:dyDescent="0.25">
      <c r="A12506"/>
      <c r="B12506"/>
      <c r="C12506"/>
      <c r="D12506"/>
    </row>
    <row r="12507" spans="1:4" x14ac:dyDescent="0.25">
      <c r="A12507"/>
      <c r="B12507"/>
      <c r="C12507"/>
      <c r="D12507"/>
    </row>
    <row r="12508" spans="1:4" x14ac:dyDescent="0.25">
      <c r="A12508"/>
      <c r="B12508"/>
      <c r="C12508"/>
      <c r="D12508"/>
    </row>
    <row r="12509" spans="1:4" x14ac:dyDescent="0.25">
      <c r="A12509"/>
      <c r="B12509"/>
      <c r="C12509"/>
      <c r="D12509"/>
    </row>
    <row r="12510" spans="1:4" x14ac:dyDescent="0.25">
      <c r="A12510"/>
      <c r="B12510"/>
      <c r="C12510"/>
      <c r="D12510"/>
    </row>
    <row r="12511" spans="1:4" x14ac:dyDescent="0.25">
      <c r="A12511"/>
      <c r="B12511"/>
      <c r="C12511"/>
      <c r="D12511"/>
    </row>
    <row r="12512" spans="1:4" x14ac:dyDescent="0.25">
      <c r="A12512"/>
      <c r="B12512"/>
      <c r="C12512"/>
      <c r="D12512"/>
    </row>
    <row r="12513" spans="1:4" x14ac:dyDescent="0.25">
      <c r="A12513"/>
      <c r="B12513"/>
      <c r="C12513"/>
      <c r="D12513"/>
    </row>
    <row r="12514" spans="1:4" x14ac:dyDescent="0.25">
      <c r="A12514"/>
      <c r="B12514"/>
      <c r="C12514"/>
      <c r="D12514"/>
    </row>
    <row r="12515" spans="1:4" x14ac:dyDescent="0.25">
      <c r="A12515"/>
      <c r="B12515"/>
      <c r="C12515"/>
      <c r="D12515"/>
    </row>
    <row r="12516" spans="1:4" x14ac:dyDescent="0.25">
      <c r="A12516"/>
      <c r="B12516"/>
      <c r="C12516"/>
      <c r="D12516"/>
    </row>
    <row r="12517" spans="1:4" x14ac:dyDescent="0.25">
      <c r="A12517"/>
      <c r="B12517"/>
      <c r="C12517"/>
      <c r="D12517"/>
    </row>
    <row r="12518" spans="1:4" x14ac:dyDescent="0.25">
      <c r="A12518"/>
      <c r="B12518"/>
      <c r="C12518"/>
      <c r="D12518"/>
    </row>
    <row r="12519" spans="1:4" x14ac:dyDescent="0.25">
      <c r="A12519"/>
      <c r="B12519"/>
      <c r="C12519"/>
      <c r="D12519"/>
    </row>
    <row r="12520" spans="1:4" x14ac:dyDescent="0.25">
      <c r="A12520"/>
      <c r="B12520"/>
      <c r="C12520"/>
      <c r="D12520"/>
    </row>
    <row r="12521" spans="1:4" x14ac:dyDescent="0.25">
      <c r="A12521"/>
      <c r="B12521"/>
      <c r="C12521"/>
      <c r="D12521"/>
    </row>
    <row r="12522" spans="1:4" x14ac:dyDescent="0.25">
      <c r="A12522"/>
      <c r="B12522"/>
      <c r="C12522"/>
      <c r="D12522"/>
    </row>
    <row r="12523" spans="1:4" x14ac:dyDescent="0.25">
      <c r="A12523"/>
      <c r="B12523"/>
      <c r="C12523"/>
      <c r="D12523"/>
    </row>
    <row r="12524" spans="1:4" x14ac:dyDescent="0.25">
      <c r="A12524"/>
      <c r="B12524"/>
      <c r="C12524"/>
      <c r="D12524"/>
    </row>
    <row r="12525" spans="1:4" x14ac:dyDescent="0.25">
      <c r="A12525"/>
      <c r="B12525"/>
      <c r="C12525"/>
      <c r="D12525"/>
    </row>
    <row r="12526" spans="1:4" x14ac:dyDescent="0.25">
      <c r="A12526"/>
      <c r="B12526"/>
      <c r="C12526"/>
      <c r="D12526"/>
    </row>
    <row r="12527" spans="1:4" x14ac:dyDescent="0.25">
      <c r="A12527"/>
      <c r="B12527"/>
      <c r="C12527"/>
      <c r="D12527"/>
    </row>
    <row r="12528" spans="1:4" x14ac:dyDescent="0.25">
      <c r="A12528"/>
      <c r="B12528"/>
      <c r="C12528"/>
      <c r="D12528"/>
    </row>
    <row r="12529" spans="1:4" x14ac:dyDescent="0.25">
      <c r="A12529"/>
      <c r="B12529"/>
      <c r="C12529"/>
      <c r="D12529"/>
    </row>
    <row r="12530" spans="1:4" x14ac:dyDescent="0.25">
      <c r="A12530"/>
      <c r="B12530"/>
      <c r="C12530"/>
      <c r="D12530"/>
    </row>
    <row r="12531" spans="1:4" x14ac:dyDescent="0.25">
      <c r="A12531"/>
      <c r="B12531"/>
      <c r="C12531"/>
      <c r="D12531"/>
    </row>
    <row r="12532" spans="1:4" x14ac:dyDescent="0.25">
      <c r="A12532"/>
      <c r="B12532"/>
      <c r="C12532"/>
      <c r="D12532"/>
    </row>
    <row r="12533" spans="1:4" x14ac:dyDescent="0.25">
      <c r="A12533"/>
      <c r="B12533"/>
      <c r="C12533"/>
      <c r="D12533"/>
    </row>
    <row r="12534" spans="1:4" x14ac:dyDescent="0.25">
      <c r="A12534"/>
      <c r="B12534"/>
      <c r="C12534"/>
      <c r="D12534"/>
    </row>
    <row r="12535" spans="1:4" x14ac:dyDescent="0.25">
      <c r="A12535"/>
      <c r="B12535"/>
      <c r="C12535"/>
      <c r="D12535"/>
    </row>
    <row r="12536" spans="1:4" x14ac:dyDescent="0.25">
      <c r="A12536"/>
      <c r="B12536"/>
      <c r="C12536"/>
      <c r="D12536"/>
    </row>
    <row r="12537" spans="1:4" x14ac:dyDescent="0.25">
      <c r="A12537"/>
      <c r="B12537"/>
      <c r="C12537"/>
      <c r="D12537"/>
    </row>
    <row r="12538" spans="1:4" x14ac:dyDescent="0.25">
      <c r="A12538"/>
      <c r="B12538"/>
      <c r="C12538"/>
      <c r="D12538"/>
    </row>
    <row r="12539" spans="1:4" x14ac:dyDescent="0.25">
      <c r="A12539"/>
      <c r="B12539"/>
      <c r="C12539"/>
      <c r="D12539"/>
    </row>
    <row r="12540" spans="1:4" x14ac:dyDescent="0.25">
      <c r="A12540"/>
      <c r="B12540"/>
      <c r="C12540"/>
      <c r="D12540"/>
    </row>
    <row r="12541" spans="1:4" x14ac:dyDescent="0.25">
      <c r="A12541"/>
      <c r="B12541"/>
      <c r="C12541"/>
      <c r="D12541"/>
    </row>
    <row r="12542" spans="1:4" x14ac:dyDescent="0.25">
      <c r="A12542"/>
      <c r="B12542"/>
      <c r="C12542"/>
      <c r="D12542"/>
    </row>
    <row r="12543" spans="1:4" x14ac:dyDescent="0.25">
      <c r="A12543"/>
      <c r="B12543"/>
      <c r="C12543"/>
      <c r="D12543"/>
    </row>
    <row r="12544" spans="1:4" x14ac:dyDescent="0.25">
      <c r="A12544"/>
      <c r="B12544"/>
      <c r="C12544"/>
      <c r="D12544"/>
    </row>
    <row r="12545" spans="1:4" x14ac:dyDescent="0.25">
      <c r="A12545"/>
      <c r="B12545"/>
      <c r="C12545"/>
      <c r="D12545"/>
    </row>
    <row r="12546" spans="1:4" x14ac:dyDescent="0.25">
      <c r="A12546"/>
      <c r="B12546"/>
      <c r="C12546"/>
      <c r="D12546"/>
    </row>
    <row r="12547" spans="1:4" x14ac:dyDescent="0.25">
      <c r="A12547"/>
      <c r="B12547"/>
      <c r="C12547"/>
      <c r="D12547"/>
    </row>
    <row r="12548" spans="1:4" x14ac:dyDescent="0.25">
      <c r="A12548"/>
      <c r="B12548"/>
      <c r="C12548"/>
      <c r="D12548"/>
    </row>
    <row r="12549" spans="1:4" x14ac:dyDescent="0.25">
      <c r="A12549"/>
      <c r="B12549"/>
      <c r="C12549"/>
      <c r="D12549"/>
    </row>
    <row r="12550" spans="1:4" x14ac:dyDescent="0.25">
      <c r="A12550"/>
      <c r="B12550"/>
      <c r="C12550"/>
      <c r="D12550"/>
    </row>
    <row r="12551" spans="1:4" x14ac:dyDescent="0.25">
      <c r="A12551"/>
      <c r="B12551"/>
      <c r="C12551"/>
      <c r="D12551"/>
    </row>
    <row r="12552" spans="1:4" x14ac:dyDescent="0.25">
      <c r="A12552"/>
      <c r="B12552"/>
      <c r="C12552"/>
      <c r="D12552"/>
    </row>
    <row r="12553" spans="1:4" x14ac:dyDescent="0.25">
      <c r="A12553"/>
      <c r="B12553"/>
      <c r="C12553"/>
      <c r="D12553"/>
    </row>
    <row r="12554" spans="1:4" x14ac:dyDescent="0.25">
      <c r="A12554"/>
      <c r="B12554"/>
      <c r="C12554"/>
      <c r="D12554"/>
    </row>
    <row r="12555" spans="1:4" x14ac:dyDescent="0.25">
      <c r="A12555"/>
      <c r="B12555"/>
      <c r="C12555"/>
      <c r="D12555"/>
    </row>
    <row r="12556" spans="1:4" x14ac:dyDescent="0.25">
      <c r="A12556"/>
      <c r="B12556"/>
      <c r="C12556"/>
      <c r="D12556"/>
    </row>
    <row r="12557" spans="1:4" x14ac:dyDescent="0.25">
      <c r="A12557"/>
      <c r="B12557"/>
      <c r="C12557"/>
      <c r="D12557"/>
    </row>
    <row r="12558" spans="1:4" x14ac:dyDescent="0.25">
      <c r="A12558"/>
      <c r="B12558"/>
      <c r="C12558"/>
      <c r="D12558"/>
    </row>
    <row r="12559" spans="1:4" x14ac:dyDescent="0.25">
      <c r="A12559"/>
      <c r="B12559"/>
      <c r="C12559"/>
      <c r="D12559"/>
    </row>
    <row r="12560" spans="1:4" x14ac:dyDescent="0.25">
      <c r="A12560"/>
      <c r="B12560"/>
      <c r="C12560"/>
      <c r="D12560"/>
    </row>
    <row r="12561" spans="1:4" x14ac:dyDescent="0.25">
      <c r="A12561"/>
      <c r="B12561"/>
      <c r="C12561"/>
      <c r="D12561"/>
    </row>
    <row r="12562" spans="1:4" x14ac:dyDescent="0.25">
      <c r="A12562"/>
      <c r="B12562"/>
      <c r="C12562"/>
      <c r="D12562"/>
    </row>
    <row r="12563" spans="1:4" x14ac:dyDescent="0.25">
      <c r="A12563"/>
      <c r="B12563"/>
      <c r="C12563"/>
      <c r="D12563"/>
    </row>
    <row r="12564" spans="1:4" x14ac:dyDescent="0.25">
      <c r="A12564"/>
      <c r="B12564"/>
      <c r="C12564"/>
      <c r="D12564"/>
    </row>
    <row r="12565" spans="1:4" x14ac:dyDescent="0.25">
      <c r="A12565"/>
      <c r="B12565"/>
      <c r="C12565"/>
      <c r="D12565"/>
    </row>
    <row r="12566" spans="1:4" x14ac:dyDescent="0.25">
      <c r="A12566"/>
      <c r="B12566"/>
      <c r="C12566"/>
      <c r="D12566"/>
    </row>
    <row r="12567" spans="1:4" x14ac:dyDescent="0.25">
      <c r="A12567"/>
      <c r="B12567"/>
      <c r="C12567"/>
      <c r="D12567"/>
    </row>
    <row r="12568" spans="1:4" x14ac:dyDescent="0.25">
      <c r="A12568"/>
      <c r="B12568"/>
      <c r="C12568"/>
      <c r="D12568"/>
    </row>
    <row r="12569" spans="1:4" x14ac:dyDescent="0.25">
      <c r="A12569"/>
      <c r="B12569"/>
      <c r="C12569"/>
      <c r="D12569"/>
    </row>
    <row r="12570" spans="1:4" x14ac:dyDescent="0.25">
      <c r="A12570"/>
      <c r="B12570"/>
      <c r="C12570"/>
      <c r="D12570"/>
    </row>
    <row r="12571" spans="1:4" x14ac:dyDescent="0.25">
      <c r="A12571"/>
      <c r="B12571"/>
      <c r="C12571"/>
      <c r="D12571"/>
    </row>
    <row r="12572" spans="1:4" x14ac:dyDescent="0.25">
      <c r="A12572"/>
      <c r="B12572"/>
      <c r="C12572"/>
      <c r="D12572"/>
    </row>
    <row r="12573" spans="1:4" x14ac:dyDescent="0.25">
      <c r="A12573"/>
      <c r="B12573"/>
      <c r="C12573"/>
      <c r="D12573"/>
    </row>
    <row r="12574" spans="1:4" x14ac:dyDescent="0.25">
      <c r="A12574"/>
      <c r="B12574"/>
      <c r="C12574"/>
      <c r="D12574"/>
    </row>
    <row r="12575" spans="1:4" x14ac:dyDescent="0.25">
      <c r="A12575"/>
      <c r="B12575"/>
      <c r="C12575"/>
      <c r="D12575"/>
    </row>
    <row r="12576" spans="1:4" x14ac:dyDescent="0.25">
      <c r="A12576"/>
      <c r="B12576"/>
      <c r="C12576"/>
      <c r="D12576"/>
    </row>
    <row r="12577" spans="1:4" x14ac:dyDescent="0.25">
      <c r="A12577"/>
      <c r="B12577"/>
      <c r="C12577"/>
      <c r="D12577"/>
    </row>
    <row r="12578" spans="1:4" x14ac:dyDescent="0.25">
      <c r="A12578"/>
      <c r="B12578"/>
      <c r="C12578"/>
      <c r="D12578"/>
    </row>
    <row r="12579" spans="1:4" x14ac:dyDescent="0.25">
      <c r="A12579"/>
      <c r="B12579"/>
      <c r="C12579"/>
      <c r="D12579"/>
    </row>
    <row r="12580" spans="1:4" x14ac:dyDescent="0.25">
      <c r="A12580"/>
      <c r="B12580"/>
      <c r="C12580"/>
      <c r="D12580"/>
    </row>
    <row r="12581" spans="1:4" x14ac:dyDescent="0.25">
      <c r="A12581"/>
      <c r="B12581"/>
      <c r="C12581"/>
      <c r="D12581"/>
    </row>
    <row r="12582" spans="1:4" x14ac:dyDescent="0.25">
      <c r="A12582"/>
      <c r="B12582"/>
      <c r="C12582"/>
      <c r="D12582"/>
    </row>
    <row r="12583" spans="1:4" x14ac:dyDescent="0.25">
      <c r="A12583"/>
      <c r="B12583"/>
      <c r="C12583"/>
      <c r="D12583"/>
    </row>
    <row r="12584" spans="1:4" x14ac:dyDescent="0.25">
      <c r="A12584"/>
      <c r="B12584"/>
      <c r="C12584"/>
      <c r="D12584"/>
    </row>
    <row r="12585" spans="1:4" x14ac:dyDescent="0.25">
      <c r="A12585"/>
      <c r="B12585"/>
      <c r="C12585"/>
      <c r="D12585"/>
    </row>
    <row r="12586" spans="1:4" x14ac:dyDescent="0.25">
      <c r="A12586"/>
      <c r="B12586"/>
      <c r="C12586"/>
      <c r="D12586"/>
    </row>
    <row r="12587" spans="1:4" x14ac:dyDescent="0.25">
      <c r="A12587"/>
      <c r="B12587"/>
      <c r="C12587"/>
      <c r="D12587"/>
    </row>
    <row r="12588" spans="1:4" x14ac:dyDescent="0.25">
      <c r="A12588"/>
      <c r="B12588"/>
      <c r="C12588"/>
      <c r="D12588"/>
    </row>
    <row r="12589" spans="1:4" x14ac:dyDescent="0.25">
      <c r="A12589"/>
      <c r="B12589"/>
      <c r="C12589"/>
      <c r="D12589"/>
    </row>
    <row r="12590" spans="1:4" x14ac:dyDescent="0.25">
      <c r="A12590"/>
      <c r="B12590"/>
      <c r="C12590"/>
      <c r="D12590"/>
    </row>
    <row r="12591" spans="1:4" x14ac:dyDescent="0.25">
      <c r="A12591"/>
      <c r="B12591"/>
      <c r="C12591"/>
      <c r="D12591"/>
    </row>
    <row r="12592" spans="1:4" x14ac:dyDescent="0.25">
      <c r="A12592"/>
      <c r="B12592"/>
      <c r="C12592"/>
      <c r="D12592"/>
    </row>
    <row r="12593" spans="1:4" x14ac:dyDescent="0.25">
      <c r="A12593"/>
      <c r="B12593"/>
      <c r="C12593"/>
      <c r="D12593"/>
    </row>
    <row r="12594" spans="1:4" x14ac:dyDescent="0.25">
      <c r="A12594"/>
      <c r="B12594"/>
      <c r="C12594"/>
      <c r="D12594"/>
    </row>
    <row r="12595" spans="1:4" x14ac:dyDescent="0.25">
      <c r="A12595"/>
      <c r="B12595"/>
      <c r="C12595"/>
      <c r="D12595"/>
    </row>
    <row r="12596" spans="1:4" x14ac:dyDescent="0.25">
      <c r="A12596"/>
      <c r="B12596"/>
      <c r="C12596"/>
      <c r="D12596"/>
    </row>
    <row r="12597" spans="1:4" x14ac:dyDescent="0.25">
      <c r="A12597"/>
      <c r="B12597"/>
      <c r="C12597"/>
      <c r="D12597"/>
    </row>
    <row r="12598" spans="1:4" x14ac:dyDescent="0.25">
      <c r="A12598"/>
      <c r="B12598"/>
      <c r="C12598"/>
      <c r="D12598"/>
    </row>
    <row r="12599" spans="1:4" x14ac:dyDescent="0.25">
      <c r="A12599"/>
      <c r="B12599"/>
      <c r="C12599"/>
      <c r="D12599"/>
    </row>
    <row r="12600" spans="1:4" x14ac:dyDescent="0.25">
      <c r="A12600"/>
      <c r="B12600"/>
      <c r="C12600"/>
      <c r="D12600"/>
    </row>
    <row r="12601" spans="1:4" x14ac:dyDescent="0.25">
      <c r="A12601"/>
      <c r="B12601"/>
      <c r="C12601"/>
      <c r="D12601"/>
    </row>
    <row r="12602" spans="1:4" x14ac:dyDescent="0.25">
      <c r="A12602"/>
      <c r="B12602"/>
      <c r="C12602"/>
      <c r="D12602"/>
    </row>
    <row r="12603" spans="1:4" x14ac:dyDescent="0.25">
      <c r="A12603"/>
      <c r="B12603"/>
      <c r="C12603"/>
      <c r="D12603"/>
    </row>
    <row r="12604" spans="1:4" x14ac:dyDescent="0.25">
      <c r="A12604"/>
      <c r="B12604"/>
      <c r="C12604"/>
      <c r="D12604"/>
    </row>
    <row r="12605" spans="1:4" x14ac:dyDescent="0.25">
      <c r="A12605"/>
      <c r="B12605"/>
      <c r="C12605"/>
      <c r="D12605"/>
    </row>
    <row r="12606" spans="1:4" x14ac:dyDescent="0.25">
      <c r="A12606"/>
      <c r="B12606"/>
      <c r="C12606"/>
      <c r="D12606"/>
    </row>
    <row r="12607" spans="1:4" x14ac:dyDescent="0.25">
      <c r="A12607"/>
      <c r="B12607"/>
      <c r="C12607"/>
      <c r="D12607"/>
    </row>
    <row r="12608" spans="1:4" x14ac:dyDescent="0.25">
      <c r="A12608"/>
      <c r="B12608"/>
      <c r="C12608"/>
      <c r="D12608"/>
    </row>
    <row r="12609" spans="1:4" x14ac:dyDescent="0.25">
      <c r="A12609"/>
      <c r="B12609"/>
      <c r="C12609"/>
      <c r="D12609"/>
    </row>
    <row r="12610" spans="1:4" x14ac:dyDescent="0.25">
      <c r="A12610"/>
      <c r="B12610"/>
      <c r="C12610"/>
      <c r="D12610"/>
    </row>
    <row r="12611" spans="1:4" x14ac:dyDescent="0.25">
      <c r="A12611"/>
      <c r="B12611"/>
      <c r="C12611"/>
      <c r="D12611"/>
    </row>
    <row r="12612" spans="1:4" x14ac:dyDescent="0.25">
      <c r="A12612"/>
      <c r="B12612"/>
      <c r="C12612"/>
      <c r="D12612"/>
    </row>
    <row r="12613" spans="1:4" x14ac:dyDescent="0.25">
      <c r="A12613"/>
      <c r="B12613"/>
      <c r="C12613"/>
      <c r="D12613"/>
    </row>
    <row r="12614" spans="1:4" x14ac:dyDescent="0.25">
      <c r="A12614"/>
      <c r="B12614"/>
      <c r="C12614"/>
      <c r="D12614"/>
    </row>
    <row r="12615" spans="1:4" x14ac:dyDescent="0.25">
      <c r="A12615"/>
      <c r="B12615"/>
      <c r="C12615"/>
      <c r="D12615"/>
    </row>
    <row r="12616" spans="1:4" x14ac:dyDescent="0.25">
      <c r="A12616"/>
      <c r="B12616"/>
      <c r="C12616"/>
      <c r="D12616"/>
    </row>
    <row r="12617" spans="1:4" x14ac:dyDescent="0.25">
      <c r="A12617"/>
      <c r="B12617"/>
      <c r="C12617"/>
      <c r="D12617"/>
    </row>
    <row r="12618" spans="1:4" x14ac:dyDescent="0.25">
      <c r="A12618"/>
      <c r="B12618"/>
      <c r="C12618"/>
      <c r="D12618"/>
    </row>
    <row r="12619" spans="1:4" x14ac:dyDescent="0.25">
      <c r="A12619"/>
      <c r="B12619"/>
      <c r="C12619"/>
      <c r="D12619"/>
    </row>
    <row r="12620" spans="1:4" x14ac:dyDescent="0.25">
      <c r="A12620"/>
      <c r="B12620"/>
      <c r="C12620"/>
      <c r="D12620"/>
    </row>
    <row r="12621" spans="1:4" x14ac:dyDescent="0.25">
      <c r="A12621"/>
      <c r="B12621"/>
      <c r="C12621"/>
      <c r="D12621"/>
    </row>
    <row r="12622" spans="1:4" x14ac:dyDescent="0.25">
      <c r="A12622"/>
      <c r="B12622"/>
      <c r="C12622"/>
      <c r="D12622"/>
    </row>
    <row r="12623" spans="1:4" x14ac:dyDescent="0.25">
      <c r="A12623"/>
      <c r="B12623"/>
      <c r="C12623"/>
      <c r="D12623"/>
    </row>
    <row r="12624" spans="1:4" x14ac:dyDescent="0.25">
      <c r="A12624"/>
      <c r="B12624"/>
      <c r="C12624"/>
      <c r="D12624"/>
    </row>
    <row r="12625" spans="1:4" x14ac:dyDescent="0.25">
      <c r="A12625"/>
      <c r="B12625"/>
      <c r="C12625"/>
      <c r="D12625"/>
    </row>
    <row r="12626" spans="1:4" x14ac:dyDescent="0.25">
      <c r="A12626"/>
      <c r="B12626"/>
      <c r="C12626"/>
      <c r="D12626"/>
    </row>
    <row r="12627" spans="1:4" x14ac:dyDescent="0.25">
      <c r="A12627"/>
      <c r="B12627"/>
      <c r="C12627"/>
      <c r="D12627"/>
    </row>
    <row r="12628" spans="1:4" x14ac:dyDescent="0.25">
      <c r="A12628"/>
      <c r="B12628"/>
      <c r="C12628"/>
      <c r="D12628"/>
    </row>
    <row r="12629" spans="1:4" x14ac:dyDescent="0.25">
      <c r="A12629"/>
      <c r="B12629"/>
      <c r="C12629"/>
      <c r="D12629"/>
    </row>
    <row r="12630" spans="1:4" x14ac:dyDescent="0.25">
      <c r="A12630"/>
      <c r="B12630"/>
      <c r="C12630"/>
      <c r="D12630"/>
    </row>
    <row r="12631" spans="1:4" x14ac:dyDescent="0.25">
      <c r="A12631"/>
      <c r="B12631"/>
      <c r="C12631"/>
      <c r="D12631"/>
    </row>
    <row r="12632" spans="1:4" x14ac:dyDescent="0.25">
      <c r="A12632"/>
      <c r="B12632"/>
      <c r="C12632"/>
      <c r="D12632"/>
    </row>
    <row r="12633" spans="1:4" x14ac:dyDescent="0.25">
      <c r="A12633"/>
      <c r="B12633"/>
      <c r="C12633"/>
      <c r="D12633"/>
    </row>
    <row r="12634" spans="1:4" x14ac:dyDescent="0.25">
      <c r="A12634"/>
      <c r="B12634"/>
      <c r="C12634"/>
      <c r="D12634"/>
    </row>
    <row r="12635" spans="1:4" x14ac:dyDescent="0.25">
      <c r="A12635"/>
      <c r="B12635"/>
      <c r="C12635"/>
      <c r="D12635"/>
    </row>
    <row r="12636" spans="1:4" x14ac:dyDescent="0.25">
      <c r="A12636"/>
      <c r="B12636"/>
      <c r="C12636"/>
      <c r="D12636"/>
    </row>
    <row r="12637" spans="1:4" x14ac:dyDescent="0.25">
      <c r="A12637"/>
      <c r="B12637"/>
      <c r="C12637"/>
      <c r="D12637"/>
    </row>
    <row r="12638" spans="1:4" x14ac:dyDescent="0.25">
      <c r="A12638"/>
      <c r="B12638"/>
      <c r="C12638"/>
      <c r="D12638"/>
    </row>
    <row r="12639" spans="1:4" x14ac:dyDescent="0.25">
      <c r="A12639"/>
      <c r="B12639"/>
      <c r="C12639"/>
      <c r="D12639"/>
    </row>
    <row r="12640" spans="1:4" x14ac:dyDescent="0.25">
      <c r="A12640"/>
      <c r="B12640"/>
      <c r="C12640"/>
      <c r="D12640"/>
    </row>
    <row r="12641" spans="1:4" x14ac:dyDescent="0.25">
      <c r="A12641"/>
      <c r="B12641"/>
      <c r="C12641"/>
      <c r="D12641"/>
    </row>
    <row r="12642" spans="1:4" x14ac:dyDescent="0.25">
      <c r="A12642"/>
      <c r="B12642"/>
      <c r="C12642"/>
      <c r="D12642"/>
    </row>
    <row r="12643" spans="1:4" x14ac:dyDescent="0.25">
      <c r="A12643"/>
      <c r="B12643"/>
      <c r="C12643"/>
      <c r="D12643"/>
    </row>
    <row r="12644" spans="1:4" x14ac:dyDescent="0.25">
      <c r="A12644"/>
      <c r="B12644"/>
      <c r="C12644"/>
      <c r="D12644"/>
    </row>
    <row r="12645" spans="1:4" x14ac:dyDescent="0.25">
      <c r="A12645"/>
      <c r="B12645"/>
      <c r="C12645"/>
      <c r="D12645"/>
    </row>
    <row r="12646" spans="1:4" x14ac:dyDescent="0.25">
      <c r="A12646"/>
      <c r="B12646"/>
      <c r="C12646"/>
      <c r="D12646"/>
    </row>
    <row r="12647" spans="1:4" x14ac:dyDescent="0.25">
      <c r="A12647"/>
      <c r="B12647"/>
      <c r="C12647"/>
      <c r="D12647"/>
    </row>
    <row r="12648" spans="1:4" x14ac:dyDescent="0.25">
      <c r="A12648"/>
      <c r="B12648"/>
      <c r="C12648"/>
      <c r="D12648"/>
    </row>
    <row r="12649" spans="1:4" x14ac:dyDescent="0.25">
      <c r="A12649"/>
      <c r="B12649"/>
      <c r="C12649"/>
      <c r="D12649"/>
    </row>
    <row r="12650" spans="1:4" x14ac:dyDescent="0.25">
      <c r="A12650"/>
      <c r="B12650"/>
      <c r="C12650"/>
      <c r="D12650"/>
    </row>
    <row r="12651" spans="1:4" x14ac:dyDescent="0.25">
      <c r="A12651"/>
      <c r="B12651"/>
      <c r="C12651"/>
      <c r="D12651"/>
    </row>
    <row r="12652" spans="1:4" x14ac:dyDescent="0.25">
      <c r="A12652"/>
      <c r="B12652"/>
      <c r="C12652"/>
      <c r="D12652"/>
    </row>
    <row r="12653" spans="1:4" x14ac:dyDescent="0.25">
      <c r="A12653"/>
      <c r="B12653"/>
      <c r="C12653"/>
      <c r="D12653"/>
    </row>
    <row r="12654" spans="1:4" x14ac:dyDescent="0.25">
      <c r="A12654"/>
      <c r="B12654"/>
      <c r="C12654"/>
      <c r="D12654"/>
    </row>
    <row r="12655" spans="1:4" x14ac:dyDescent="0.25">
      <c r="A12655"/>
      <c r="B12655"/>
      <c r="C12655"/>
      <c r="D12655"/>
    </row>
    <row r="12656" spans="1:4" x14ac:dyDescent="0.25">
      <c r="A12656"/>
      <c r="B12656"/>
      <c r="C12656"/>
      <c r="D12656"/>
    </row>
    <row r="12657" spans="1:4" x14ac:dyDescent="0.25">
      <c r="A12657"/>
      <c r="B12657"/>
      <c r="C12657"/>
      <c r="D12657"/>
    </row>
    <row r="12658" spans="1:4" x14ac:dyDescent="0.25">
      <c r="A12658"/>
      <c r="B12658"/>
      <c r="C12658"/>
      <c r="D12658"/>
    </row>
    <row r="12659" spans="1:4" x14ac:dyDescent="0.25">
      <c r="A12659"/>
      <c r="B12659"/>
      <c r="C12659"/>
      <c r="D12659"/>
    </row>
    <row r="12660" spans="1:4" x14ac:dyDescent="0.25">
      <c r="A12660"/>
      <c r="B12660"/>
      <c r="C12660"/>
      <c r="D12660"/>
    </row>
    <row r="12661" spans="1:4" x14ac:dyDescent="0.25">
      <c r="A12661"/>
      <c r="B12661"/>
      <c r="C12661"/>
      <c r="D12661"/>
    </row>
    <row r="12662" spans="1:4" x14ac:dyDescent="0.25">
      <c r="A12662"/>
      <c r="B12662"/>
      <c r="C12662"/>
      <c r="D12662"/>
    </row>
    <row r="12663" spans="1:4" x14ac:dyDescent="0.25">
      <c r="A12663"/>
      <c r="B12663"/>
      <c r="C12663"/>
      <c r="D12663"/>
    </row>
    <row r="12664" spans="1:4" x14ac:dyDescent="0.25">
      <c r="A12664"/>
      <c r="B12664"/>
      <c r="C12664"/>
      <c r="D12664"/>
    </row>
    <row r="12665" spans="1:4" x14ac:dyDescent="0.25">
      <c r="A12665"/>
      <c r="B12665"/>
      <c r="C12665"/>
      <c r="D12665"/>
    </row>
    <row r="12666" spans="1:4" x14ac:dyDescent="0.25">
      <c r="A12666"/>
      <c r="B12666"/>
      <c r="C12666"/>
      <c r="D12666"/>
    </row>
    <row r="12667" spans="1:4" x14ac:dyDescent="0.25">
      <c r="A12667"/>
      <c r="B12667"/>
      <c r="C12667"/>
      <c r="D12667"/>
    </row>
    <row r="12668" spans="1:4" x14ac:dyDescent="0.25">
      <c r="A12668"/>
      <c r="B12668"/>
      <c r="C12668"/>
      <c r="D12668"/>
    </row>
    <row r="12669" spans="1:4" x14ac:dyDescent="0.25">
      <c r="A12669"/>
      <c r="B12669"/>
      <c r="C12669"/>
      <c r="D12669"/>
    </row>
    <row r="12670" spans="1:4" x14ac:dyDescent="0.25">
      <c r="A12670"/>
      <c r="B12670"/>
      <c r="C12670"/>
      <c r="D12670"/>
    </row>
    <row r="12671" spans="1:4" x14ac:dyDescent="0.25">
      <c r="A12671"/>
      <c r="B12671"/>
      <c r="C12671"/>
      <c r="D12671"/>
    </row>
    <row r="12672" spans="1:4" x14ac:dyDescent="0.25">
      <c r="A12672"/>
      <c r="B12672"/>
      <c r="C12672"/>
      <c r="D12672"/>
    </row>
    <row r="12673" spans="1:4" x14ac:dyDescent="0.25">
      <c r="A12673"/>
      <c r="B12673"/>
      <c r="C12673"/>
      <c r="D12673"/>
    </row>
    <row r="12674" spans="1:4" x14ac:dyDescent="0.25">
      <c r="A12674"/>
      <c r="B12674"/>
      <c r="C12674"/>
      <c r="D12674"/>
    </row>
    <row r="12675" spans="1:4" x14ac:dyDescent="0.25">
      <c r="A12675"/>
      <c r="B12675"/>
      <c r="C12675"/>
      <c r="D12675"/>
    </row>
    <row r="12676" spans="1:4" x14ac:dyDescent="0.25">
      <c r="A12676"/>
      <c r="B12676"/>
      <c r="C12676"/>
      <c r="D12676"/>
    </row>
    <row r="12677" spans="1:4" x14ac:dyDescent="0.25">
      <c r="A12677"/>
      <c r="B12677"/>
      <c r="C12677"/>
      <c r="D12677"/>
    </row>
    <row r="12678" spans="1:4" x14ac:dyDescent="0.25">
      <c r="A12678"/>
      <c r="B12678"/>
      <c r="C12678"/>
      <c r="D12678"/>
    </row>
    <row r="12679" spans="1:4" x14ac:dyDescent="0.25">
      <c r="A12679"/>
      <c r="B12679"/>
      <c r="C12679"/>
      <c r="D12679"/>
    </row>
    <row r="12680" spans="1:4" x14ac:dyDescent="0.25">
      <c r="A12680"/>
      <c r="B12680"/>
      <c r="C12680"/>
      <c r="D12680"/>
    </row>
    <row r="12681" spans="1:4" x14ac:dyDescent="0.25">
      <c r="A12681"/>
      <c r="B12681"/>
      <c r="C12681"/>
      <c r="D12681"/>
    </row>
    <row r="12682" spans="1:4" x14ac:dyDescent="0.25">
      <c r="A12682"/>
      <c r="B12682"/>
      <c r="C12682"/>
      <c r="D12682"/>
    </row>
    <row r="12683" spans="1:4" x14ac:dyDescent="0.25">
      <c r="A12683"/>
      <c r="B12683"/>
      <c r="C12683"/>
      <c r="D12683"/>
    </row>
    <row r="12684" spans="1:4" x14ac:dyDescent="0.25">
      <c r="A12684"/>
      <c r="B12684"/>
      <c r="C12684"/>
      <c r="D12684"/>
    </row>
    <row r="12685" spans="1:4" x14ac:dyDescent="0.25">
      <c r="A12685"/>
      <c r="B12685"/>
      <c r="C12685"/>
      <c r="D12685"/>
    </row>
    <row r="12686" spans="1:4" x14ac:dyDescent="0.25">
      <c r="A12686"/>
      <c r="B12686"/>
      <c r="C12686"/>
      <c r="D12686"/>
    </row>
    <row r="12687" spans="1:4" x14ac:dyDescent="0.25">
      <c r="A12687"/>
      <c r="B12687"/>
      <c r="C12687"/>
      <c r="D12687"/>
    </row>
    <row r="12688" spans="1:4" x14ac:dyDescent="0.25">
      <c r="A12688"/>
      <c r="B12688"/>
      <c r="C12688"/>
      <c r="D12688"/>
    </row>
    <row r="12689" spans="1:4" x14ac:dyDescent="0.25">
      <c r="A12689"/>
      <c r="B12689"/>
      <c r="C12689"/>
      <c r="D12689"/>
    </row>
    <row r="12690" spans="1:4" x14ac:dyDescent="0.25">
      <c r="A12690"/>
      <c r="B12690"/>
      <c r="C12690"/>
      <c r="D12690"/>
    </row>
    <row r="12691" spans="1:4" x14ac:dyDescent="0.25">
      <c r="A12691"/>
      <c r="B12691"/>
      <c r="C12691"/>
      <c r="D12691"/>
    </row>
    <row r="12692" spans="1:4" x14ac:dyDescent="0.25">
      <c r="A12692"/>
      <c r="B12692"/>
      <c r="C12692"/>
      <c r="D12692"/>
    </row>
    <row r="12693" spans="1:4" x14ac:dyDescent="0.25">
      <c r="A12693"/>
      <c r="B12693"/>
      <c r="C12693"/>
      <c r="D12693"/>
    </row>
    <row r="12694" spans="1:4" x14ac:dyDescent="0.25">
      <c r="A12694"/>
      <c r="B12694"/>
      <c r="C12694"/>
      <c r="D12694"/>
    </row>
    <row r="12695" spans="1:4" x14ac:dyDescent="0.25">
      <c r="A12695"/>
      <c r="B12695"/>
      <c r="C12695"/>
      <c r="D12695"/>
    </row>
    <row r="12696" spans="1:4" x14ac:dyDescent="0.25">
      <c r="A12696"/>
      <c r="B12696"/>
      <c r="C12696"/>
      <c r="D12696"/>
    </row>
    <row r="12697" spans="1:4" x14ac:dyDescent="0.25">
      <c r="A12697"/>
      <c r="B12697"/>
      <c r="C12697"/>
      <c r="D12697"/>
    </row>
    <row r="12698" spans="1:4" x14ac:dyDescent="0.25">
      <c r="A12698"/>
      <c r="B12698"/>
      <c r="C12698"/>
      <c r="D12698"/>
    </row>
    <row r="12699" spans="1:4" x14ac:dyDescent="0.25">
      <c r="A12699"/>
      <c r="B12699"/>
      <c r="C12699"/>
      <c r="D12699"/>
    </row>
    <row r="12700" spans="1:4" x14ac:dyDescent="0.25">
      <c r="A12700"/>
      <c r="B12700"/>
      <c r="C12700"/>
      <c r="D12700"/>
    </row>
    <row r="12701" spans="1:4" x14ac:dyDescent="0.25">
      <c r="A12701"/>
      <c r="B12701"/>
      <c r="C12701"/>
      <c r="D12701"/>
    </row>
    <row r="12702" spans="1:4" x14ac:dyDescent="0.25">
      <c r="A12702"/>
      <c r="B12702"/>
      <c r="C12702"/>
      <c r="D12702"/>
    </row>
    <row r="12703" spans="1:4" x14ac:dyDescent="0.25">
      <c r="A12703"/>
      <c r="B12703"/>
      <c r="C12703"/>
      <c r="D12703"/>
    </row>
    <row r="12704" spans="1:4" x14ac:dyDescent="0.25">
      <c r="A12704"/>
      <c r="B12704"/>
      <c r="C12704"/>
      <c r="D12704"/>
    </row>
    <row r="12705" spans="1:4" x14ac:dyDescent="0.25">
      <c r="A12705"/>
      <c r="B12705"/>
      <c r="C12705"/>
      <c r="D12705"/>
    </row>
    <row r="12706" spans="1:4" x14ac:dyDescent="0.25">
      <c r="A12706"/>
      <c r="B12706"/>
      <c r="C12706"/>
      <c r="D12706"/>
    </row>
    <row r="12707" spans="1:4" x14ac:dyDescent="0.25">
      <c r="A12707"/>
      <c r="B12707"/>
      <c r="C12707"/>
      <c r="D12707"/>
    </row>
    <row r="12708" spans="1:4" x14ac:dyDescent="0.25">
      <c r="A12708"/>
      <c r="B12708"/>
      <c r="C12708"/>
      <c r="D12708"/>
    </row>
    <row r="12709" spans="1:4" x14ac:dyDescent="0.25">
      <c r="A12709"/>
      <c r="B12709"/>
      <c r="C12709"/>
      <c r="D12709"/>
    </row>
    <row r="12710" spans="1:4" x14ac:dyDescent="0.25">
      <c r="A12710"/>
      <c r="B12710"/>
      <c r="C12710"/>
      <c r="D12710"/>
    </row>
    <row r="12711" spans="1:4" x14ac:dyDescent="0.25">
      <c r="A12711"/>
      <c r="B12711"/>
      <c r="C12711"/>
      <c r="D12711"/>
    </row>
    <row r="12712" spans="1:4" x14ac:dyDescent="0.25">
      <c r="A12712"/>
      <c r="B12712"/>
      <c r="C12712"/>
      <c r="D12712"/>
    </row>
    <row r="12713" spans="1:4" x14ac:dyDescent="0.25">
      <c r="A12713"/>
      <c r="B12713"/>
      <c r="C12713"/>
      <c r="D12713"/>
    </row>
    <row r="12714" spans="1:4" x14ac:dyDescent="0.25">
      <c r="A12714"/>
      <c r="B12714"/>
      <c r="C12714"/>
      <c r="D12714"/>
    </row>
    <row r="12715" spans="1:4" x14ac:dyDescent="0.25">
      <c r="A12715"/>
      <c r="B12715"/>
      <c r="C12715"/>
      <c r="D12715"/>
    </row>
    <row r="12716" spans="1:4" x14ac:dyDescent="0.25">
      <c r="A12716"/>
      <c r="B12716"/>
      <c r="C12716"/>
      <c r="D12716"/>
    </row>
    <row r="12717" spans="1:4" x14ac:dyDescent="0.25">
      <c r="A12717"/>
      <c r="B12717"/>
      <c r="C12717"/>
      <c r="D12717"/>
    </row>
    <row r="12718" spans="1:4" x14ac:dyDescent="0.25">
      <c r="A12718"/>
      <c r="B12718"/>
      <c r="C12718"/>
      <c r="D12718"/>
    </row>
    <row r="12719" spans="1:4" x14ac:dyDescent="0.25">
      <c r="A12719"/>
      <c r="B12719"/>
      <c r="C12719"/>
      <c r="D12719"/>
    </row>
    <row r="12720" spans="1:4" x14ac:dyDescent="0.25">
      <c r="A12720"/>
      <c r="B12720"/>
      <c r="C12720"/>
      <c r="D12720"/>
    </row>
    <row r="12721" spans="1:4" x14ac:dyDescent="0.25">
      <c r="A12721"/>
      <c r="B12721"/>
      <c r="C12721"/>
      <c r="D12721"/>
    </row>
    <row r="12722" spans="1:4" x14ac:dyDescent="0.25">
      <c r="A12722"/>
      <c r="B12722"/>
      <c r="C12722"/>
      <c r="D12722"/>
    </row>
    <row r="12723" spans="1:4" x14ac:dyDescent="0.25">
      <c r="A12723"/>
      <c r="B12723"/>
      <c r="C12723"/>
      <c r="D12723"/>
    </row>
    <row r="12724" spans="1:4" x14ac:dyDescent="0.25">
      <c r="A12724"/>
      <c r="B12724"/>
      <c r="C12724"/>
      <c r="D12724"/>
    </row>
    <row r="12725" spans="1:4" x14ac:dyDescent="0.25">
      <c r="A12725"/>
      <c r="B12725"/>
      <c r="C12725"/>
      <c r="D12725"/>
    </row>
    <row r="12726" spans="1:4" x14ac:dyDescent="0.25">
      <c r="A12726"/>
      <c r="B12726"/>
      <c r="C12726"/>
      <c r="D12726"/>
    </row>
    <row r="12727" spans="1:4" x14ac:dyDescent="0.25">
      <c r="A12727"/>
      <c r="B12727"/>
      <c r="C12727"/>
      <c r="D12727"/>
    </row>
    <row r="12728" spans="1:4" x14ac:dyDescent="0.25">
      <c r="A12728"/>
      <c r="B12728"/>
      <c r="C12728"/>
      <c r="D12728"/>
    </row>
    <row r="12729" spans="1:4" x14ac:dyDescent="0.25">
      <c r="A12729"/>
      <c r="B12729"/>
      <c r="C12729"/>
      <c r="D12729"/>
    </row>
    <row r="12730" spans="1:4" x14ac:dyDescent="0.25">
      <c r="A12730"/>
      <c r="B12730"/>
      <c r="C12730"/>
      <c r="D12730"/>
    </row>
    <row r="12731" spans="1:4" x14ac:dyDescent="0.25">
      <c r="A12731"/>
      <c r="B12731"/>
      <c r="C12731"/>
      <c r="D12731"/>
    </row>
    <row r="12732" spans="1:4" x14ac:dyDescent="0.25">
      <c r="A12732"/>
      <c r="B12732"/>
      <c r="C12732"/>
      <c r="D12732"/>
    </row>
    <row r="12733" spans="1:4" x14ac:dyDescent="0.25">
      <c r="A12733"/>
      <c r="B12733"/>
      <c r="C12733"/>
      <c r="D12733"/>
    </row>
    <row r="12734" spans="1:4" x14ac:dyDescent="0.25">
      <c r="A12734"/>
      <c r="B12734"/>
      <c r="C12734"/>
      <c r="D12734"/>
    </row>
    <row r="12735" spans="1:4" x14ac:dyDescent="0.25">
      <c r="A12735"/>
      <c r="B12735"/>
      <c r="C12735"/>
      <c r="D12735"/>
    </row>
    <row r="12736" spans="1:4" x14ac:dyDescent="0.25">
      <c r="A12736"/>
      <c r="B12736"/>
      <c r="C12736"/>
      <c r="D12736"/>
    </row>
    <row r="12737" spans="1:4" x14ac:dyDescent="0.25">
      <c r="A12737"/>
      <c r="B12737"/>
      <c r="C12737"/>
      <c r="D12737"/>
    </row>
    <row r="12738" spans="1:4" x14ac:dyDescent="0.25">
      <c r="A12738"/>
      <c r="B12738"/>
      <c r="C12738"/>
      <c r="D12738"/>
    </row>
    <row r="12739" spans="1:4" x14ac:dyDescent="0.25">
      <c r="A12739"/>
      <c r="B12739"/>
      <c r="C12739"/>
      <c r="D12739"/>
    </row>
    <row r="12740" spans="1:4" x14ac:dyDescent="0.25">
      <c r="A12740"/>
      <c r="B12740"/>
      <c r="C12740"/>
      <c r="D12740"/>
    </row>
    <row r="12741" spans="1:4" x14ac:dyDescent="0.25">
      <c r="A12741"/>
      <c r="B12741"/>
      <c r="C12741"/>
      <c r="D12741"/>
    </row>
    <row r="12742" spans="1:4" x14ac:dyDescent="0.25">
      <c r="A12742"/>
      <c r="B12742"/>
      <c r="C12742"/>
      <c r="D12742"/>
    </row>
    <row r="12743" spans="1:4" x14ac:dyDescent="0.25">
      <c r="A12743"/>
      <c r="B12743"/>
      <c r="C12743"/>
      <c r="D12743"/>
    </row>
    <row r="12744" spans="1:4" x14ac:dyDescent="0.25">
      <c r="A12744"/>
      <c r="B12744"/>
      <c r="C12744"/>
      <c r="D12744"/>
    </row>
    <row r="12745" spans="1:4" x14ac:dyDescent="0.25">
      <c r="A12745"/>
      <c r="B12745"/>
      <c r="C12745"/>
      <c r="D12745"/>
    </row>
    <row r="12746" spans="1:4" x14ac:dyDescent="0.25">
      <c r="A12746"/>
      <c r="B12746"/>
      <c r="C12746"/>
      <c r="D12746"/>
    </row>
    <row r="12747" spans="1:4" x14ac:dyDescent="0.25">
      <c r="A12747"/>
      <c r="B12747"/>
      <c r="C12747"/>
      <c r="D12747"/>
    </row>
    <row r="12748" spans="1:4" x14ac:dyDescent="0.25">
      <c r="A12748"/>
      <c r="B12748"/>
      <c r="C12748"/>
      <c r="D12748"/>
    </row>
    <row r="12749" spans="1:4" x14ac:dyDescent="0.25">
      <c r="A12749"/>
      <c r="B12749"/>
      <c r="C12749"/>
      <c r="D12749"/>
    </row>
    <row r="12750" spans="1:4" x14ac:dyDescent="0.25">
      <c r="A12750"/>
      <c r="B12750"/>
      <c r="C12750"/>
      <c r="D12750"/>
    </row>
    <row r="12751" spans="1:4" x14ac:dyDescent="0.25">
      <c r="A12751"/>
      <c r="B12751"/>
      <c r="C12751"/>
      <c r="D12751"/>
    </row>
    <row r="12752" spans="1:4" x14ac:dyDescent="0.25">
      <c r="A12752"/>
      <c r="B12752"/>
      <c r="C12752"/>
      <c r="D12752"/>
    </row>
    <row r="12753" spans="1:4" x14ac:dyDescent="0.25">
      <c r="A12753"/>
      <c r="B12753"/>
      <c r="C12753"/>
      <c r="D12753"/>
    </row>
    <row r="12754" spans="1:4" x14ac:dyDescent="0.25">
      <c r="A12754"/>
      <c r="B12754"/>
      <c r="C12754"/>
      <c r="D12754"/>
    </row>
    <row r="12755" spans="1:4" x14ac:dyDescent="0.25">
      <c r="A12755"/>
      <c r="B12755"/>
      <c r="C12755"/>
      <c r="D12755"/>
    </row>
    <row r="12756" spans="1:4" x14ac:dyDescent="0.25">
      <c r="A12756"/>
      <c r="B12756"/>
      <c r="C12756"/>
      <c r="D12756"/>
    </row>
    <row r="12757" spans="1:4" x14ac:dyDescent="0.25">
      <c r="A12757"/>
      <c r="B12757"/>
      <c r="C12757"/>
      <c r="D12757"/>
    </row>
    <row r="12758" spans="1:4" x14ac:dyDescent="0.25">
      <c r="A12758"/>
      <c r="B12758"/>
      <c r="C12758"/>
      <c r="D12758"/>
    </row>
    <row r="12759" spans="1:4" x14ac:dyDescent="0.25">
      <c r="A12759"/>
      <c r="B12759"/>
      <c r="C12759"/>
      <c r="D12759"/>
    </row>
    <row r="12760" spans="1:4" x14ac:dyDescent="0.25">
      <c r="A12760"/>
      <c r="B12760"/>
      <c r="C12760"/>
      <c r="D12760"/>
    </row>
    <row r="12761" spans="1:4" x14ac:dyDescent="0.25">
      <c r="A12761"/>
      <c r="B12761"/>
      <c r="C12761"/>
      <c r="D12761"/>
    </row>
    <row r="12762" spans="1:4" x14ac:dyDescent="0.25">
      <c r="A12762"/>
      <c r="B12762"/>
      <c r="C12762"/>
      <c r="D12762"/>
    </row>
    <row r="12763" spans="1:4" x14ac:dyDescent="0.25">
      <c r="A12763"/>
      <c r="B12763"/>
      <c r="C12763"/>
      <c r="D12763"/>
    </row>
    <row r="12764" spans="1:4" x14ac:dyDescent="0.25">
      <c r="A12764"/>
      <c r="B12764"/>
      <c r="C12764"/>
      <c r="D12764"/>
    </row>
    <row r="12765" spans="1:4" x14ac:dyDescent="0.25">
      <c r="A12765"/>
      <c r="B12765"/>
      <c r="C12765"/>
      <c r="D12765"/>
    </row>
    <row r="12766" spans="1:4" x14ac:dyDescent="0.25">
      <c r="A12766"/>
      <c r="B12766"/>
      <c r="C12766"/>
      <c r="D12766"/>
    </row>
    <row r="12767" spans="1:4" x14ac:dyDescent="0.25">
      <c r="A12767"/>
      <c r="B12767"/>
      <c r="C12767"/>
      <c r="D12767"/>
    </row>
    <row r="12768" spans="1:4" x14ac:dyDescent="0.25">
      <c r="A12768"/>
      <c r="B12768"/>
      <c r="C12768"/>
      <c r="D12768"/>
    </row>
    <row r="12769" spans="1:4" x14ac:dyDescent="0.25">
      <c r="A12769"/>
      <c r="B12769"/>
      <c r="C12769"/>
      <c r="D12769"/>
    </row>
    <row r="12770" spans="1:4" x14ac:dyDescent="0.25">
      <c r="A12770"/>
      <c r="B12770"/>
      <c r="C12770"/>
      <c r="D12770"/>
    </row>
    <row r="12771" spans="1:4" x14ac:dyDescent="0.25">
      <c r="A12771"/>
      <c r="B12771"/>
      <c r="C12771"/>
      <c r="D12771"/>
    </row>
    <row r="12772" spans="1:4" x14ac:dyDescent="0.25">
      <c r="A12772"/>
      <c r="B12772"/>
      <c r="C12772"/>
      <c r="D12772"/>
    </row>
    <row r="12773" spans="1:4" x14ac:dyDescent="0.25">
      <c r="A12773"/>
      <c r="B12773"/>
      <c r="C12773"/>
      <c r="D12773"/>
    </row>
    <row r="12774" spans="1:4" x14ac:dyDescent="0.25">
      <c r="A12774"/>
      <c r="B12774"/>
      <c r="C12774"/>
      <c r="D12774"/>
    </row>
    <row r="12775" spans="1:4" x14ac:dyDescent="0.25">
      <c r="A12775"/>
      <c r="B12775"/>
      <c r="C12775"/>
      <c r="D12775"/>
    </row>
    <row r="12776" spans="1:4" x14ac:dyDescent="0.25">
      <c r="A12776"/>
      <c r="B12776"/>
      <c r="C12776"/>
      <c r="D12776"/>
    </row>
    <row r="12777" spans="1:4" x14ac:dyDescent="0.25">
      <c r="A12777"/>
      <c r="B12777"/>
      <c r="C12777"/>
      <c r="D12777"/>
    </row>
    <row r="12778" spans="1:4" x14ac:dyDescent="0.25">
      <c r="A12778"/>
      <c r="B12778"/>
      <c r="C12778"/>
      <c r="D12778"/>
    </row>
    <row r="12779" spans="1:4" x14ac:dyDescent="0.25">
      <c r="A12779"/>
      <c r="B12779"/>
      <c r="C12779"/>
      <c r="D12779"/>
    </row>
    <row r="12780" spans="1:4" x14ac:dyDescent="0.25">
      <c r="A12780"/>
      <c r="B12780"/>
      <c r="C12780"/>
      <c r="D12780"/>
    </row>
    <row r="12781" spans="1:4" x14ac:dyDescent="0.25">
      <c r="A12781"/>
      <c r="B12781"/>
      <c r="C12781"/>
      <c r="D12781"/>
    </row>
    <row r="12782" spans="1:4" x14ac:dyDescent="0.25">
      <c r="A12782"/>
      <c r="B12782"/>
      <c r="C12782"/>
      <c r="D12782"/>
    </row>
    <row r="12783" spans="1:4" x14ac:dyDescent="0.25">
      <c r="A12783"/>
      <c r="B12783"/>
      <c r="C12783"/>
      <c r="D12783"/>
    </row>
    <row r="12784" spans="1:4" x14ac:dyDescent="0.25">
      <c r="A12784"/>
      <c r="B12784"/>
      <c r="C12784"/>
      <c r="D12784"/>
    </row>
    <row r="12785" spans="1:4" x14ac:dyDescent="0.25">
      <c r="A12785"/>
      <c r="B12785"/>
      <c r="C12785"/>
      <c r="D12785"/>
    </row>
    <row r="12786" spans="1:4" x14ac:dyDescent="0.25">
      <c r="A12786"/>
      <c r="B12786"/>
      <c r="C12786"/>
      <c r="D12786"/>
    </row>
    <row r="12787" spans="1:4" x14ac:dyDescent="0.25">
      <c r="A12787"/>
      <c r="B12787"/>
      <c r="C12787"/>
      <c r="D12787"/>
    </row>
    <row r="12788" spans="1:4" x14ac:dyDescent="0.25">
      <c r="A12788"/>
      <c r="B12788"/>
      <c r="C12788"/>
      <c r="D12788"/>
    </row>
    <row r="12789" spans="1:4" x14ac:dyDescent="0.25">
      <c r="A12789"/>
      <c r="B12789"/>
      <c r="C12789"/>
      <c r="D12789"/>
    </row>
    <row r="12790" spans="1:4" x14ac:dyDescent="0.25">
      <c r="A12790"/>
      <c r="B12790"/>
      <c r="C12790"/>
      <c r="D12790"/>
    </row>
    <row r="12791" spans="1:4" x14ac:dyDescent="0.25">
      <c r="A12791"/>
      <c r="B12791"/>
      <c r="C12791"/>
      <c r="D12791"/>
    </row>
    <row r="12792" spans="1:4" x14ac:dyDescent="0.25">
      <c r="A12792"/>
      <c r="B12792"/>
      <c r="C12792"/>
      <c r="D12792"/>
    </row>
    <row r="12793" spans="1:4" x14ac:dyDescent="0.25">
      <c r="A12793"/>
      <c r="B12793"/>
      <c r="C12793"/>
      <c r="D12793"/>
    </row>
    <row r="12794" spans="1:4" x14ac:dyDescent="0.25">
      <c r="A12794"/>
      <c r="B12794"/>
      <c r="C12794"/>
      <c r="D12794"/>
    </row>
    <row r="12795" spans="1:4" x14ac:dyDescent="0.25">
      <c r="A12795"/>
      <c r="B12795"/>
      <c r="C12795"/>
      <c r="D12795"/>
    </row>
    <row r="12796" spans="1:4" x14ac:dyDescent="0.25">
      <c r="A12796"/>
      <c r="B12796"/>
      <c r="C12796"/>
      <c r="D12796"/>
    </row>
    <row r="12797" spans="1:4" x14ac:dyDescent="0.25">
      <c r="A12797"/>
      <c r="B12797"/>
      <c r="C12797"/>
      <c r="D12797"/>
    </row>
    <row r="12798" spans="1:4" x14ac:dyDescent="0.25">
      <c r="A12798"/>
      <c r="B12798"/>
      <c r="C12798"/>
      <c r="D12798"/>
    </row>
    <row r="12799" spans="1:4" x14ac:dyDescent="0.25">
      <c r="A12799"/>
      <c r="B12799"/>
      <c r="C12799"/>
      <c r="D12799"/>
    </row>
    <row r="12800" spans="1:4" x14ac:dyDescent="0.25">
      <c r="A12800"/>
      <c r="B12800"/>
      <c r="C12800"/>
      <c r="D12800"/>
    </row>
    <row r="12801" spans="1:4" x14ac:dyDescent="0.25">
      <c r="A12801"/>
      <c r="B12801"/>
      <c r="C12801"/>
      <c r="D12801"/>
    </row>
    <row r="12802" spans="1:4" x14ac:dyDescent="0.25">
      <c r="A12802"/>
      <c r="B12802"/>
      <c r="C12802"/>
      <c r="D12802"/>
    </row>
    <row r="12803" spans="1:4" x14ac:dyDescent="0.25">
      <c r="A12803"/>
      <c r="B12803"/>
      <c r="C12803"/>
      <c r="D12803"/>
    </row>
    <row r="12804" spans="1:4" x14ac:dyDescent="0.25">
      <c r="A12804"/>
      <c r="B12804"/>
      <c r="C12804"/>
      <c r="D12804"/>
    </row>
    <row r="12805" spans="1:4" x14ac:dyDescent="0.25">
      <c r="A12805"/>
      <c r="B12805"/>
      <c r="C12805"/>
      <c r="D12805"/>
    </row>
    <row r="12806" spans="1:4" x14ac:dyDescent="0.25">
      <c r="A12806"/>
      <c r="B12806"/>
      <c r="C12806"/>
      <c r="D12806"/>
    </row>
    <row r="12807" spans="1:4" x14ac:dyDescent="0.25">
      <c r="A12807"/>
      <c r="B12807"/>
      <c r="C12807"/>
      <c r="D12807"/>
    </row>
    <row r="12808" spans="1:4" x14ac:dyDescent="0.25">
      <c r="A12808"/>
      <c r="B12808"/>
      <c r="C12808"/>
      <c r="D12808"/>
    </row>
    <row r="12809" spans="1:4" x14ac:dyDescent="0.25">
      <c r="A12809"/>
      <c r="B12809"/>
      <c r="C12809"/>
      <c r="D12809"/>
    </row>
    <row r="12810" spans="1:4" x14ac:dyDescent="0.25">
      <c r="A12810"/>
      <c r="B12810"/>
      <c r="C12810"/>
      <c r="D12810"/>
    </row>
    <row r="12811" spans="1:4" x14ac:dyDescent="0.25">
      <c r="A12811"/>
      <c r="B12811"/>
      <c r="C12811"/>
      <c r="D12811"/>
    </row>
    <row r="12812" spans="1:4" x14ac:dyDescent="0.25">
      <c r="A12812"/>
      <c r="B12812"/>
      <c r="C12812"/>
      <c r="D12812"/>
    </row>
    <row r="12813" spans="1:4" x14ac:dyDescent="0.25">
      <c r="A12813"/>
      <c r="B12813"/>
      <c r="C12813"/>
      <c r="D12813"/>
    </row>
    <row r="12814" spans="1:4" x14ac:dyDescent="0.25">
      <c r="A12814"/>
      <c r="B12814"/>
      <c r="C12814"/>
      <c r="D12814"/>
    </row>
    <row r="12815" spans="1:4" x14ac:dyDescent="0.25">
      <c r="A12815"/>
      <c r="B12815"/>
      <c r="C12815"/>
      <c r="D12815"/>
    </row>
    <row r="12816" spans="1:4" x14ac:dyDescent="0.25">
      <c r="A12816"/>
      <c r="B12816"/>
      <c r="C12816"/>
      <c r="D12816"/>
    </row>
    <row r="12817" spans="1:4" x14ac:dyDescent="0.25">
      <c r="A12817"/>
      <c r="B12817"/>
      <c r="C12817"/>
      <c r="D12817"/>
    </row>
    <row r="12818" spans="1:4" x14ac:dyDescent="0.25">
      <c r="A12818"/>
      <c r="B12818"/>
      <c r="C12818"/>
      <c r="D12818"/>
    </row>
    <row r="12819" spans="1:4" x14ac:dyDescent="0.25">
      <c r="A12819"/>
      <c r="B12819"/>
      <c r="C12819"/>
      <c r="D12819"/>
    </row>
    <row r="12820" spans="1:4" x14ac:dyDescent="0.25">
      <c r="A12820"/>
      <c r="B12820"/>
      <c r="C12820"/>
      <c r="D12820"/>
    </row>
    <row r="12821" spans="1:4" x14ac:dyDescent="0.25">
      <c r="A12821"/>
      <c r="B12821"/>
      <c r="C12821"/>
      <c r="D12821"/>
    </row>
    <row r="12822" spans="1:4" x14ac:dyDescent="0.25">
      <c r="A12822"/>
      <c r="B12822"/>
      <c r="C12822"/>
      <c r="D12822"/>
    </row>
    <row r="12823" spans="1:4" x14ac:dyDescent="0.25">
      <c r="A12823"/>
      <c r="B12823"/>
      <c r="C12823"/>
      <c r="D12823"/>
    </row>
    <row r="12824" spans="1:4" x14ac:dyDescent="0.25">
      <c r="A12824"/>
      <c r="B12824"/>
      <c r="C12824"/>
      <c r="D12824"/>
    </row>
    <row r="12825" spans="1:4" x14ac:dyDescent="0.25">
      <c r="A12825"/>
      <c r="B12825"/>
      <c r="C12825"/>
      <c r="D12825"/>
    </row>
    <row r="12826" spans="1:4" x14ac:dyDescent="0.25">
      <c r="A12826"/>
      <c r="B12826"/>
      <c r="C12826"/>
      <c r="D12826"/>
    </row>
    <row r="12827" spans="1:4" x14ac:dyDescent="0.25">
      <c r="A12827"/>
      <c r="B12827"/>
      <c r="C12827"/>
      <c r="D12827"/>
    </row>
    <row r="12828" spans="1:4" x14ac:dyDescent="0.25">
      <c r="A12828"/>
      <c r="B12828"/>
      <c r="C12828"/>
      <c r="D12828"/>
    </row>
    <row r="12829" spans="1:4" x14ac:dyDescent="0.25">
      <c r="A12829"/>
      <c r="B12829"/>
      <c r="C12829"/>
      <c r="D12829"/>
    </row>
    <row r="12830" spans="1:4" x14ac:dyDescent="0.25">
      <c r="A12830"/>
      <c r="B12830"/>
      <c r="C12830"/>
      <c r="D12830"/>
    </row>
    <row r="12831" spans="1:4" x14ac:dyDescent="0.25">
      <c r="A12831"/>
      <c r="B12831"/>
      <c r="C12831"/>
      <c r="D12831"/>
    </row>
    <row r="12832" spans="1:4" x14ac:dyDescent="0.25">
      <c r="A12832"/>
      <c r="B12832"/>
      <c r="C12832"/>
      <c r="D12832"/>
    </row>
    <row r="12833" spans="1:4" x14ac:dyDescent="0.25">
      <c r="A12833"/>
      <c r="B12833"/>
      <c r="C12833"/>
      <c r="D12833"/>
    </row>
    <row r="12834" spans="1:4" x14ac:dyDescent="0.25">
      <c r="A12834"/>
      <c r="B12834"/>
      <c r="C12834"/>
      <c r="D12834"/>
    </row>
    <row r="12835" spans="1:4" x14ac:dyDescent="0.25">
      <c r="A12835"/>
      <c r="B12835"/>
      <c r="C12835"/>
      <c r="D12835"/>
    </row>
    <row r="12836" spans="1:4" x14ac:dyDescent="0.25">
      <c r="A12836"/>
      <c r="B12836"/>
      <c r="C12836"/>
      <c r="D12836"/>
    </row>
    <row r="12837" spans="1:4" x14ac:dyDescent="0.25">
      <c r="A12837"/>
      <c r="B12837"/>
      <c r="C12837"/>
      <c r="D12837"/>
    </row>
    <row r="12838" spans="1:4" x14ac:dyDescent="0.25">
      <c r="A12838"/>
      <c r="B12838"/>
      <c r="C12838"/>
      <c r="D12838"/>
    </row>
    <row r="12839" spans="1:4" x14ac:dyDescent="0.25">
      <c r="A12839"/>
      <c r="B12839"/>
      <c r="C12839"/>
      <c r="D12839"/>
    </row>
    <row r="12840" spans="1:4" x14ac:dyDescent="0.25">
      <c r="A12840"/>
      <c r="B12840"/>
      <c r="C12840"/>
      <c r="D12840"/>
    </row>
    <row r="12841" spans="1:4" x14ac:dyDescent="0.25">
      <c r="A12841"/>
      <c r="B12841"/>
      <c r="C12841"/>
      <c r="D12841"/>
    </row>
    <row r="12842" spans="1:4" x14ac:dyDescent="0.25">
      <c r="A12842"/>
      <c r="B12842"/>
      <c r="C12842"/>
      <c r="D12842"/>
    </row>
    <row r="12843" spans="1:4" x14ac:dyDescent="0.25">
      <c r="A12843"/>
      <c r="B12843"/>
      <c r="C12843"/>
      <c r="D12843"/>
    </row>
    <row r="12844" spans="1:4" x14ac:dyDescent="0.25">
      <c r="A12844"/>
      <c r="B12844"/>
      <c r="C12844"/>
      <c r="D12844"/>
    </row>
    <row r="12845" spans="1:4" x14ac:dyDescent="0.25">
      <c r="A12845"/>
      <c r="B12845"/>
      <c r="C12845"/>
      <c r="D12845"/>
    </row>
    <row r="12846" spans="1:4" x14ac:dyDescent="0.25">
      <c r="A12846"/>
      <c r="B12846"/>
      <c r="C12846"/>
      <c r="D12846"/>
    </row>
    <row r="12847" spans="1:4" x14ac:dyDescent="0.25">
      <c r="A12847"/>
      <c r="B12847"/>
      <c r="C12847"/>
      <c r="D12847"/>
    </row>
    <row r="12848" spans="1:4" x14ac:dyDescent="0.25">
      <c r="A12848"/>
      <c r="B12848"/>
      <c r="C12848"/>
      <c r="D12848"/>
    </row>
    <row r="12849" spans="1:4" x14ac:dyDescent="0.25">
      <c r="A12849"/>
      <c r="B12849"/>
      <c r="C12849"/>
      <c r="D12849"/>
    </row>
    <row r="12850" spans="1:4" x14ac:dyDescent="0.25">
      <c r="A12850"/>
      <c r="B12850"/>
      <c r="C12850"/>
      <c r="D12850"/>
    </row>
    <row r="12851" spans="1:4" x14ac:dyDescent="0.25">
      <c r="A12851"/>
      <c r="B12851"/>
      <c r="C12851"/>
      <c r="D12851"/>
    </row>
    <row r="12852" spans="1:4" x14ac:dyDescent="0.25">
      <c r="A12852"/>
      <c r="B12852"/>
      <c r="C12852"/>
      <c r="D12852"/>
    </row>
    <row r="12853" spans="1:4" x14ac:dyDescent="0.25">
      <c r="A12853"/>
      <c r="B12853"/>
      <c r="C12853"/>
      <c r="D12853"/>
    </row>
    <row r="12854" spans="1:4" x14ac:dyDescent="0.25">
      <c r="A12854"/>
      <c r="B12854"/>
      <c r="C12854"/>
      <c r="D12854"/>
    </row>
    <row r="12855" spans="1:4" x14ac:dyDescent="0.25">
      <c r="A12855"/>
      <c r="B12855"/>
      <c r="C12855"/>
      <c r="D12855"/>
    </row>
    <row r="12856" spans="1:4" x14ac:dyDescent="0.25">
      <c r="A12856"/>
      <c r="B12856"/>
      <c r="C12856"/>
      <c r="D12856"/>
    </row>
    <row r="12857" spans="1:4" x14ac:dyDescent="0.25">
      <c r="A12857"/>
      <c r="B12857"/>
      <c r="C12857"/>
      <c r="D12857"/>
    </row>
    <row r="12858" spans="1:4" x14ac:dyDescent="0.25">
      <c r="A12858"/>
      <c r="B12858"/>
      <c r="C12858"/>
      <c r="D12858"/>
    </row>
    <row r="12859" spans="1:4" x14ac:dyDescent="0.25">
      <c r="A12859"/>
      <c r="B12859"/>
      <c r="C12859"/>
      <c r="D12859"/>
    </row>
    <row r="12860" spans="1:4" x14ac:dyDescent="0.25">
      <c r="A12860"/>
      <c r="B12860"/>
      <c r="C12860"/>
      <c r="D12860"/>
    </row>
    <row r="12861" spans="1:4" x14ac:dyDescent="0.25">
      <c r="A12861"/>
      <c r="B12861"/>
      <c r="C12861"/>
      <c r="D12861"/>
    </row>
    <row r="12862" spans="1:4" x14ac:dyDescent="0.25">
      <c r="A12862"/>
      <c r="B12862"/>
      <c r="C12862"/>
      <c r="D12862"/>
    </row>
    <row r="12863" spans="1:4" x14ac:dyDescent="0.25">
      <c r="A12863"/>
      <c r="B12863"/>
      <c r="C12863"/>
      <c r="D12863"/>
    </row>
    <row r="12864" spans="1:4" x14ac:dyDescent="0.25">
      <c r="A12864"/>
      <c r="B12864"/>
      <c r="C12864"/>
      <c r="D12864"/>
    </row>
    <row r="12865" spans="1:4" x14ac:dyDescent="0.25">
      <c r="A12865"/>
      <c r="B12865"/>
      <c r="C12865"/>
      <c r="D12865"/>
    </row>
    <row r="12866" spans="1:4" x14ac:dyDescent="0.25">
      <c r="A12866"/>
      <c r="B12866"/>
      <c r="C12866"/>
      <c r="D12866"/>
    </row>
    <row r="12867" spans="1:4" x14ac:dyDescent="0.25">
      <c r="A12867"/>
      <c r="B12867"/>
      <c r="C12867"/>
      <c r="D12867"/>
    </row>
    <row r="12868" spans="1:4" x14ac:dyDescent="0.25">
      <c r="A12868"/>
      <c r="B12868"/>
      <c r="C12868"/>
      <c r="D12868"/>
    </row>
    <row r="12869" spans="1:4" x14ac:dyDescent="0.25">
      <c r="A12869"/>
      <c r="B12869"/>
      <c r="C12869"/>
      <c r="D12869"/>
    </row>
    <row r="12870" spans="1:4" x14ac:dyDescent="0.25">
      <c r="A12870"/>
      <c r="B12870"/>
      <c r="C12870"/>
      <c r="D12870"/>
    </row>
    <row r="12871" spans="1:4" x14ac:dyDescent="0.25">
      <c r="A12871"/>
      <c r="B12871"/>
      <c r="C12871"/>
      <c r="D12871"/>
    </row>
    <row r="12872" spans="1:4" x14ac:dyDescent="0.25">
      <c r="A12872"/>
      <c r="B12872"/>
      <c r="C12872"/>
      <c r="D12872"/>
    </row>
    <row r="12873" spans="1:4" x14ac:dyDescent="0.25">
      <c r="A12873"/>
      <c r="B12873"/>
      <c r="C12873"/>
      <c r="D12873"/>
    </row>
    <row r="12874" spans="1:4" x14ac:dyDescent="0.25">
      <c r="A12874"/>
      <c r="B12874"/>
      <c r="C12874"/>
      <c r="D12874"/>
    </row>
    <row r="12875" spans="1:4" x14ac:dyDescent="0.25">
      <c r="A12875"/>
      <c r="B12875"/>
      <c r="C12875"/>
      <c r="D12875"/>
    </row>
    <row r="12876" spans="1:4" x14ac:dyDescent="0.25">
      <c r="A12876"/>
      <c r="B12876"/>
      <c r="C12876"/>
      <c r="D12876"/>
    </row>
    <row r="12877" spans="1:4" x14ac:dyDescent="0.25">
      <c r="A12877"/>
      <c r="B12877"/>
      <c r="C12877"/>
      <c r="D12877"/>
    </row>
    <row r="12878" spans="1:4" x14ac:dyDescent="0.25">
      <c r="A12878"/>
      <c r="B12878"/>
      <c r="C12878"/>
      <c r="D12878"/>
    </row>
    <row r="12879" spans="1:4" x14ac:dyDescent="0.25">
      <c r="A12879"/>
      <c r="B12879"/>
      <c r="C12879"/>
      <c r="D12879"/>
    </row>
    <row r="12880" spans="1:4" x14ac:dyDescent="0.25">
      <c r="A12880"/>
      <c r="B12880"/>
      <c r="C12880"/>
      <c r="D12880"/>
    </row>
    <row r="12881" spans="1:4" x14ac:dyDescent="0.25">
      <c r="A12881"/>
      <c r="B12881"/>
      <c r="C12881"/>
      <c r="D12881"/>
    </row>
    <row r="12882" spans="1:4" x14ac:dyDescent="0.25">
      <c r="A12882"/>
      <c r="B12882"/>
      <c r="C12882"/>
      <c r="D12882"/>
    </row>
    <row r="12883" spans="1:4" x14ac:dyDescent="0.25">
      <c r="A12883"/>
      <c r="B12883"/>
      <c r="C12883"/>
      <c r="D12883"/>
    </row>
    <row r="12884" spans="1:4" x14ac:dyDescent="0.25">
      <c r="A12884"/>
      <c r="B12884"/>
      <c r="C12884"/>
      <c r="D12884"/>
    </row>
    <row r="12885" spans="1:4" x14ac:dyDescent="0.25">
      <c r="A12885"/>
      <c r="B12885"/>
      <c r="C12885"/>
      <c r="D12885"/>
    </row>
    <row r="12886" spans="1:4" x14ac:dyDescent="0.25">
      <c r="A12886"/>
      <c r="B12886"/>
      <c r="C12886"/>
      <c r="D12886"/>
    </row>
    <row r="12887" spans="1:4" x14ac:dyDescent="0.25">
      <c r="A12887"/>
      <c r="B12887"/>
      <c r="C12887"/>
      <c r="D12887"/>
    </row>
    <row r="12888" spans="1:4" x14ac:dyDescent="0.25">
      <c r="A12888"/>
      <c r="B12888"/>
      <c r="C12888"/>
      <c r="D12888"/>
    </row>
    <row r="12889" spans="1:4" x14ac:dyDescent="0.25">
      <c r="A12889"/>
      <c r="B12889"/>
      <c r="C12889"/>
      <c r="D12889"/>
    </row>
    <row r="12890" spans="1:4" x14ac:dyDescent="0.25">
      <c r="A12890"/>
      <c r="B12890"/>
      <c r="C12890"/>
      <c r="D12890"/>
    </row>
    <row r="12891" spans="1:4" x14ac:dyDescent="0.25">
      <c r="A12891"/>
      <c r="B12891"/>
      <c r="C12891"/>
      <c r="D12891"/>
    </row>
    <row r="12892" spans="1:4" x14ac:dyDescent="0.25">
      <c r="A12892"/>
      <c r="B12892"/>
      <c r="C12892"/>
      <c r="D12892"/>
    </row>
    <row r="12893" spans="1:4" x14ac:dyDescent="0.25">
      <c r="A12893"/>
      <c r="B12893"/>
      <c r="C12893"/>
      <c r="D12893"/>
    </row>
    <row r="12894" spans="1:4" x14ac:dyDescent="0.25">
      <c r="A12894"/>
      <c r="B12894"/>
      <c r="C12894"/>
      <c r="D12894"/>
    </row>
    <row r="12895" spans="1:4" x14ac:dyDescent="0.25">
      <c r="A12895"/>
      <c r="B12895"/>
      <c r="C12895"/>
      <c r="D12895"/>
    </row>
    <row r="12896" spans="1:4" x14ac:dyDescent="0.25">
      <c r="A12896"/>
      <c r="B12896"/>
      <c r="C12896"/>
      <c r="D12896"/>
    </row>
    <row r="12897" spans="1:4" x14ac:dyDescent="0.25">
      <c r="A12897"/>
      <c r="B12897"/>
      <c r="C12897"/>
      <c r="D12897"/>
    </row>
    <row r="12898" spans="1:4" x14ac:dyDescent="0.25">
      <c r="A12898"/>
      <c r="B12898"/>
      <c r="C12898"/>
      <c r="D12898"/>
    </row>
    <row r="12899" spans="1:4" x14ac:dyDescent="0.25">
      <c r="A12899"/>
      <c r="B12899"/>
      <c r="C12899"/>
      <c r="D12899"/>
    </row>
    <row r="12900" spans="1:4" x14ac:dyDescent="0.25">
      <c r="A12900"/>
      <c r="B12900"/>
      <c r="C12900"/>
      <c r="D12900"/>
    </row>
    <row r="12901" spans="1:4" x14ac:dyDescent="0.25">
      <c r="A12901"/>
      <c r="B12901"/>
      <c r="C12901"/>
      <c r="D12901"/>
    </row>
    <row r="12902" spans="1:4" x14ac:dyDescent="0.25">
      <c r="A12902"/>
      <c r="B12902"/>
      <c r="C12902"/>
      <c r="D12902"/>
    </row>
    <row r="12903" spans="1:4" x14ac:dyDescent="0.25">
      <c r="A12903"/>
      <c r="B12903"/>
      <c r="C12903"/>
      <c r="D12903"/>
    </row>
    <row r="12904" spans="1:4" x14ac:dyDescent="0.25">
      <c r="A12904"/>
      <c r="B12904"/>
      <c r="C12904"/>
      <c r="D12904"/>
    </row>
    <row r="12905" spans="1:4" x14ac:dyDescent="0.25">
      <c r="A12905"/>
      <c r="B12905"/>
      <c r="C12905"/>
      <c r="D12905"/>
    </row>
    <row r="12906" spans="1:4" x14ac:dyDescent="0.25">
      <c r="A12906"/>
      <c r="B12906"/>
      <c r="C12906"/>
      <c r="D12906"/>
    </row>
    <row r="12907" spans="1:4" x14ac:dyDescent="0.25">
      <c r="A12907"/>
      <c r="B12907"/>
      <c r="C12907"/>
      <c r="D12907"/>
    </row>
    <row r="12908" spans="1:4" x14ac:dyDescent="0.25">
      <c r="A12908"/>
      <c r="B12908"/>
      <c r="C12908"/>
      <c r="D12908"/>
    </row>
    <row r="12909" spans="1:4" x14ac:dyDescent="0.25">
      <c r="A12909"/>
      <c r="B12909"/>
      <c r="C12909"/>
      <c r="D12909"/>
    </row>
    <row r="12910" spans="1:4" x14ac:dyDescent="0.25">
      <c r="A12910"/>
      <c r="B12910"/>
      <c r="C12910"/>
      <c r="D12910"/>
    </row>
    <row r="12911" spans="1:4" x14ac:dyDescent="0.25">
      <c r="A12911"/>
      <c r="B12911"/>
      <c r="C12911"/>
      <c r="D12911"/>
    </row>
    <row r="12912" spans="1:4" x14ac:dyDescent="0.25">
      <c r="A12912"/>
      <c r="B12912"/>
      <c r="C12912"/>
      <c r="D12912"/>
    </row>
    <row r="12913" spans="1:4" x14ac:dyDescent="0.25">
      <c r="A12913"/>
      <c r="B12913"/>
      <c r="C12913"/>
      <c r="D12913"/>
    </row>
    <row r="12914" spans="1:4" x14ac:dyDescent="0.25">
      <c r="A12914"/>
      <c r="B12914"/>
      <c r="C12914"/>
      <c r="D12914"/>
    </row>
    <row r="12915" spans="1:4" x14ac:dyDescent="0.25">
      <c r="A12915"/>
      <c r="B12915"/>
      <c r="C12915"/>
      <c r="D12915"/>
    </row>
    <row r="12916" spans="1:4" x14ac:dyDescent="0.25">
      <c r="A12916"/>
      <c r="B12916"/>
      <c r="C12916"/>
      <c r="D12916"/>
    </row>
    <row r="12917" spans="1:4" x14ac:dyDescent="0.25">
      <c r="A12917"/>
      <c r="B12917"/>
      <c r="C12917"/>
      <c r="D12917"/>
    </row>
    <row r="12918" spans="1:4" x14ac:dyDescent="0.25">
      <c r="A12918"/>
      <c r="B12918"/>
      <c r="C12918"/>
      <c r="D12918"/>
    </row>
    <row r="12919" spans="1:4" x14ac:dyDescent="0.25">
      <c r="A12919"/>
      <c r="B12919"/>
      <c r="C12919"/>
      <c r="D12919"/>
    </row>
    <row r="12920" spans="1:4" x14ac:dyDescent="0.25">
      <c r="A12920"/>
      <c r="B12920"/>
      <c r="C12920"/>
      <c r="D12920"/>
    </row>
    <row r="12921" spans="1:4" x14ac:dyDescent="0.25">
      <c r="A12921"/>
      <c r="B12921"/>
      <c r="C12921"/>
      <c r="D12921"/>
    </row>
    <row r="12922" spans="1:4" x14ac:dyDescent="0.25">
      <c r="A12922"/>
      <c r="B12922"/>
      <c r="C12922"/>
      <c r="D12922"/>
    </row>
    <row r="12923" spans="1:4" x14ac:dyDescent="0.25">
      <c r="A12923"/>
      <c r="B12923"/>
      <c r="C12923"/>
      <c r="D12923"/>
    </row>
    <row r="12924" spans="1:4" x14ac:dyDescent="0.25">
      <c r="A12924"/>
      <c r="B12924"/>
      <c r="C12924"/>
      <c r="D12924"/>
    </row>
    <row r="12925" spans="1:4" x14ac:dyDescent="0.25">
      <c r="A12925"/>
      <c r="B12925"/>
      <c r="C12925"/>
      <c r="D12925"/>
    </row>
    <row r="12926" spans="1:4" x14ac:dyDescent="0.25">
      <c r="A12926"/>
      <c r="B12926"/>
      <c r="C12926"/>
      <c r="D12926"/>
    </row>
    <row r="12927" spans="1:4" x14ac:dyDescent="0.25">
      <c r="A12927"/>
      <c r="B12927"/>
      <c r="C12927"/>
      <c r="D12927"/>
    </row>
    <row r="12928" spans="1:4" x14ac:dyDescent="0.25">
      <c r="A12928"/>
      <c r="B12928"/>
      <c r="C12928"/>
      <c r="D12928"/>
    </row>
    <row r="12929" spans="1:4" x14ac:dyDescent="0.25">
      <c r="A12929"/>
      <c r="B12929"/>
      <c r="C12929"/>
      <c r="D12929"/>
    </row>
    <row r="12930" spans="1:4" x14ac:dyDescent="0.25">
      <c r="A12930"/>
      <c r="B12930"/>
      <c r="C12930"/>
      <c r="D12930"/>
    </row>
    <row r="12931" spans="1:4" x14ac:dyDescent="0.25">
      <c r="A12931"/>
      <c r="B12931"/>
      <c r="C12931"/>
      <c r="D12931"/>
    </row>
    <row r="12932" spans="1:4" x14ac:dyDescent="0.25">
      <c r="A12932"/>
      <c r="B12932"/>
      <c r="C12932"/>
      <c r="D12932"/>
    </row>
    <row r="12933" spans="1:4" x14ac:dyDescent="0.25">
      <c r="A12933"/>
      <c r="B12933"/>
      <c r="C12933"/>
      <c r="D12933"/>
    </row>
    <row r="12934" spans="1:4" x14ac:dyDescent="0.25">
      <c r="A12934"/>
      <c r="B12934"/>
      <c r="C12934"/>
      <c r="D12934"/>
    </row>
    <row r="12935" spans="1:4" x14ac:dyDescent="0.25">
      <c r="A12935"/>
      <c r="B12935"/>
      <c r="C12935"/>
      <c r="D12935"/>
    </row>
    <row r="12936" spans="1:4" x14ac:dyDescent="0.25">
      <c r="A12936"/>
      <c r="B12936"/>
      <c r="C12936"/>
      <c r="D12936"/>
    </row>
    <row r="12937" spans="1:4" x14ac:dyDescent="0.25">
      <c r="A12937"/>
      <c r="B12937"/>
      <c r="C12937"/>
      <c r="D12937"/>
    </row>
    <row r="12938" spans="1:4" x14ac:dyDescent="0.25">
      <c r="A12938"/>
      <c r="B12938"/>
      <c r="C12938"/>
      <c r="D12938"/>
    </row>
    <row r="12939" spans="1:4" x14ac:dyDescent="0.25">
      <c r="A12939"/>
      <c r="B12939"/>
      <c r="C12939"/>
      <c r="D12939"/>
    </row>
    <row r="12940" spans="1:4" x14ac:dyDescent="0.25">
      <c r="A12940"/>
      <c r="B12940"/>
      <c r="C12940"/>
      <c r="D12940"/>
    </row>
    <row r="12941" spans="1:4" x14ac:dyDescent="0.25">
      <c r="A12941"/>
      <c r="B12941"/>
      <c r="C12941"/>
      <c r="D12941"/>
    </row>
    <row r="12942" spans="1:4" x14ac:dyDescent="0.25">
      <c r="A12942"/>
      <c r="B12942"/>
      <c r="C12942"/>
      <c r="D12942"/>
    </row>
    <row r="12943" spans="1:4" x14ac:dyDescent="0.25">
      <c r="A12943"/>
      <c r="B12943"/>
      <c r="C12943"/>
      <c r="D12943"/>
    </row>
    <row r="12944" spans="1:4" x14ac:dyDescent="0.25">
      <c r="A12944"/>
      <c r="B12944"/>
      <c r="C12944"/>
      <c r="D12944"/>
    </row>
    <row r="12945" spans="1:4" x14ac:dyDescent="0.25">
      <c r="A12945"/>
      <c r="B12945"/>
      <c r="C12945"/>
      <c r="D12945"/>
    </row>
    <row r="12946" spans="1:4" x14ac:dyDescent="0.25">
      <c r="A12946"/>
      <c r="B12946"/>
      <c r="C12946"/>
      <c r="D12946"/>
    </row>
    <row r="12947" spans="1:4" x14ac:dyDescent="0.25">
      <c r="A12947"/>
      <c r="B12947"/>
      <c r="C12947"/>
      <c r="D12947"/>
    </row>
    <row r="12948" spans="1:4" x14ac:dyDescent="0.25">
      <c r="A12948"/>
      <c r="B12948"/>
      <c r="C12948"/>
      <c r="D12948"/>
    </row>
    <row r="12949" spans="1:4" x14ac:dyDescent="0.25">
      <c r="A12949"/>
      <c r="B12949"/>
      <c r="C12949"/>
      <c r="D12949"/>
    </row>
    <row r="12950" spans="1:4" x14ac:dyDescent="0.25">
      <c r="A12950"/>
      <c r="B12950"/>
      <c r="C12950"/>
      <c r="D12950"/>
    </row>
    <row r="12951" spans="1:4" x14ac:dyDescent="0.25">
      <c r="A12951"/>
      <c r="B12951"/>
      <c r="C12951"/>
      <c r="D12951"/>
    </row>
    <row r="12952" spans="1:4" x14ac:dyDescent="0.25">
      <c r="A12952"/>
      <c r="B12952"/>
      <c r="C12952"/>
      <c r="D12952"/>
    </row>
    <row r="12953" spans="1:4" x14ac:dyDescent="0.25">
      <c r="A12953"/>
      <c r="B12953"/>
      <c r="C12953"/>
      <c r="D12953"/>
    </row>
    <row r="12954" spans="1:4" x14ac:dyDescent="0.25">
      <c r="A12954"/>
      <c r="B12954"/>
      <c r="C12954"/>
      <c r="D12954"/>
    </row>
    <row r="12955" spans="1:4" x14ac:dyDescent="0.25">
      <c r="A12955"/>
      <c r="B12955"/>
      <c r="C12955"/>
      <c r="D12955"/>
    </row>
    <row r="12956" spans="1:4" x14ac:dyDescent="0.25">
      <c r="A12956"/>
      <c r="B12956"/>
      <c r="C12956"/>
      <c r="D12956"/>
    </row>
    <row r="12957" spans="1:4" x14ac:dyDescent="0.25">
      <c r="A12957"/>
      <c r="B12957"/>
      <c r="C12957"/>
      <c r="D12957"/>
    </row>
    <row r="12958" spans="1:4" x14ac:dyDescent="0.25">
      <c r="A12958"/>
      <c r="B12958"/>
      <c r="C12958"/>
      <c r="D12958"/>
    </row>
    <row r="12959" spans="1:4" x14ac:dyDescent="0.25">
      <c r="A12959"/>
      <c r="B12959"/>
      <c r="C12959"/>
      <c r="D12959"/>
    </row>
    <row r="12960" spans="1:4" x14ac:dyDescent="0.25">
      <c r="A12960"/>
      <c r="B12960"/>
      <c r="C12960"/>
      <c r="D12960"/>
    </row>
    <row r="12961" spans="1:4" x14ac:dyDescent="0.25">
      <c r="A12961"/>
      <c r="B12961"/>
      <c r="C12961"/>
      <c r="D12961"/>
    </row>
    <row r="12962" spans="1:4" x14ac:dyDescent="0.25">
      <c r="A12962"/>
      <c r="B12962"/>
      <c r="C12962"/>
      <c r="D12962"/>
    </row>
    <row r="12963" spans="1:4" x14ac:dyDescent="0.25">
      <c r="A12963"/>
      <c r="B12963"/>
      <c r="C12963"/>
      <c r="D12963"/>
    </row>
    <row r="12964" spans="1:4" x14ac:dyDescent="0.25">
      <c r="A12964"/>
      <c r="B12964"/>
      <c r="C12964"/>
      <c r="D12964"/>
    </row>
    <row r="12965" spans="1:4" x14ac:dyDescent="0.25">
      <c r="A12965"/>
      <c r="B12965"/>
      <c r="C12965"/>
      <c r="D12965"/>
    </row>
    <row r="12966" spans="1:4" x14ac:dyDescent="0.25">
      <c r="A12966"/>
      <c r="B12966"/>
      <c r="C12966"/>
      <c r="D12966"/>
    </row>
    <row r="12967" spans="1:4" x14ac:dyDescent="0.25">
      <c r="A12967"/>
      <c r="B12967"/>
      <c r="C12967"/>
      <c r="D12967"/>
    </row>
    <row r="12968" spans="1:4" x14ac:dyDescent="0.25">
      <c r="A12968"/>
      <c r="B12968"/>
      <c r="C12968"/>
      <c r="D12968"/>
    </row>
    <row r="12969" spans="1:4" x14ac:dyDescent="0.25">
      <c r="A12969"/>
      <c r="B12969"/>
      <c r="C12969"/>
      <c r="D12969"/>
    </row>
    <row r="12970" spans="1:4" x14ac:dyDescent="0.25">
      <c r="A12970"/>
      <c r="B12970"/>
      <c r="C12970"/>
      <c r="D12970"/>
    </row>
    <row r="12971" spans="1:4" x14ac:dyDescent="0.25">
      <c r="A12971"/>
      <c r="B12971"/>
      <c r="C12971"/>
      <c r="D12971"/>
    </row>
    <row r="12972" spans="1:4" x14ac:dyDescent="0.25">
      <c r="A12972"/>
      <c r="B12972"/>
      <c r="C12972"/>
      <c r="D12972"/>
    </row>
    <row r="12973" spans="1:4" x14ac:dyDescent="0.25">
      <c r="A12973"/>
      <c r="B12973"/>
      <c r="C12973"/>
      <c r="D12973"/>
    </row>
    <row r="12974" spans="1:4" x14ac:dyDescent="0.25">
      <c r="A12974"/>
      <c r="B12974"/>
      <c r="C12974"/>
      <c r="D12974"/>
    </row>
    <row r="12975" spans="1:4" x14ac:dyDescent="0.25">
      <c r="A12975"/>
      <c r="B12975"/>
      <c r="C12975"/>
      <c r="D12975"/>
    </row>
    <row r="12976" spans="1:4" x14ac:dyDescent="0.25">
      <c r="A12976"/>
      <c r="B12976"/>
      <c r="C12976"/>
      <c r="D12976"/>
    </row>
    <row r="12977" spans="1:4" x14ac:dyDescent="0.25">
      <c r="A12977"/>
      <c r="B12977"/>
      <c r="C12977"/>
      <c r="D12977"/>
    </row>
    <row r="12978" spans="1:4" x14ac:dyDescent="0.25">
      <c r="A12978"/>
      <c r="B12978"/>
      <c r="C12978"/>
      <c r="D12978"/>
    </row>
    <row r="12979" spans="1:4" x14ac:dyDescent="0.25">
      <c r="A12979"/>
      <c r="B12979"/>
      <c r="C12979"/>
      <c r="D12979"/>
    </row>
    <row r="12980" spans="1:4" x14ac:dyDescent="0.25">
      <c r="A12980"/>
      <c r="B12980"/>
      <c r="C12980"/>
      <c r="D12980"/>
    </row>
    <row r="12981" spans="1:4" x14ac:dyDescent="0.25">
      <c r="A12981"/>
      <c r="B12981"/>
      <c r="C12981"/>
      <c r="D12981"/>
    </row>
    <row r="12982" spans="1:4" x14ac:dyDescent="0.25">
      <c r="A12982"/>
      <c r="B12982"/>
      <c r="C12982"/>
      <c r="D12982"/>
    </row>
    <row r="12983" spans="1:4" x14ac:dyDescent="0.25">
      <c r="A12983"/>
      <c r="B12983"/>
      <c r="C12983"/>
      <c r="D12983"/>
    </row>
    <row r="12984" spans="1:4" x14ac:dyDescent="0.25">
      <c r="A12984"/>
      <c r="B12984"/>
      <c r="C12984"/>
      <c r="D12984"/>
    </row>
    <row r="12985" spans="1:4" x14ac:dyDescent="0.25">
      <c r="A12985"/>
      <c r="B12985"/>
      <c r="C12985"/>
      <c r="D12985"/>
    </row>
    <row r="12986" spans="1:4" x14ac:dyDescent="0.25">
      <c r="A12986"/>
      <c r="B12986"/>
      <c r="C12986"/>
      <c r="D12986"/>
    </row>
    <row r="12987" spans="1:4" x14ac:dyDescent="0.25">
      <c r="A12987"/>
      <c r="B12987"/>
      <c r="C12987"/>
      <c r="D12987"/>
    </row>
    <row r="12988" spans="1:4" x14ac:dyDescent="0.25">
      <c r="A12988"/>
      <c r="B12988"/>
      <c r="C12988"/>
      <c r="D12988"/>
    </row>
    <row r="12989" spans="1:4" x14ac:dyDescent="0.25">
      <c r="A12989"/>
      <c r="B12989"/>
      <c r="C12989"/>
      <c r="D12989"/>
    </row>
    <row r="12990" spans="1:4" x14ac:dyDescent="0.25">
      <c r="A12990"/>
      <c r="B12990"/>
      <c r="C12990"/>
      <c r="D12990"/>
    </row>
    <row r="12991" spans="1:4" x14ac:dyDescent="0.25">
      <c r="A12991"/>
      <c r="B12991"/>
      <c r="C12991"/>
      <c r="D12991"/>
    </row>
    <row r="12992" spans="1:4" x14ac:dyDescent="0.25">
      <c r="A12992"/>
      <c r="B12992"/>
      <c r="C12992"/>
      <c r="D12992"/>
    </row>
    <row r="12993" spans="1:4" x14ac:dyDescent="0.25">
      <c r="A12993"/>
      <c r="B12993"/>
      <c r="C12993"/>
      <c r="D12993"/>
    </row>
    <row r="12994" spans="1:4" x14ac:dyDescent="0.25">
      <c r="A12994"/>
      <c r="B12994"/>
      <c r="C12994"/>
      <c r="D12994"/>
    </row>
    <row r="12995" spans="1:4" x14ac:dyDescent="0.25">
      <c r="A12995"/>
      <c r="B12995"/>
      <c r="C12995"/>
      <c r="D12995"/>
    </row>
    <row r="12996" spans="1:4" x14ac:dyDescent="0.25">
      <c r="A12996"/>
      <c r="B12996"/>
      <c r="C12996"/>
      <c r="D12996"/>
    </row>
    <row r="12997" spans="1:4" x14ac:dyDescent="0.25">
      <c r="A12997"/>
      <c r="B12997"/>
      <c r="C12997"/>
      <c r="D12997"/>
    </row>
    <row r="12998" spans="1:4" x14ac:dyDescent="0.25">
      <c r="A12998"/>
      <c r="B12998"/>
      <c r="C12998"/>
      <c r="D12998"/>
    </row>
    <row r="12999" spans="1:4" x14ac:dyDescent="0.25">
      <c r="A12999"/>
      <c r="B12999"/>
      <c r="C12999"/>
      <c r="D12999"/>
    </row>
    <row r="13000" spans="1:4" x14ac:dyDescent="0.25">
      <c r="A13000"/>
      <c r="B13000"/>
      <c r="C13000"/>
      <c r="D13000"/>
    </row>
    <row r="13001" spans="1:4" x14ac:dyDescent="0.25">
      <c r="A13001"/>
      <c r="B13001"/>
      <c r="C13001"/>
      <c r="D13001"/>
    </row>
    <row r="13002" spans="1:4" x14ac:dyDescent="0.25">
      <c r="A13002"/>
      <c r="B13002"/>
      <c r="C13002"/>
      <c r="D13002"/>
    </row>
    <row r="13003" spans="1:4" x14ac:dyDescent="0.25">
      <c r="A13003"/>
      <c r="B13003"/>
      <c r="C13003"/>
      <c r="D13003"/>
    </row>
    <row r="13004" spans="1:4" x14ac:dyDescent="0.25">
      <c r="A13004"/>
      <c r="B13004"/>
      <c r="C13004"/>
      <c r="D13004"/>
    </row>
    <row r="13005" spans="1:4" x14ac:dyDescent="0.25">
      <c r="A13005"/>
      <c r="B13005"/>
      <c r="C13005"/>
      <c r="D13005"/>
    </row>
    <row r="13006" spans="1:4" x14ac:dyDescent="0.25">
      <c r="A13006"/>
      <c r="B13006"/>
      <c r="C13006"/>
      <c r="D13006"/>
    </row>
    <row r="13007" spans="1:4" x14ac:dyDescent="0.25">
      <c r="A13007"/>
      <c r="B13007"/>
      <c r="C13007"/>
      <c r="D13007"/>
    </row>
    <row r="13008" spans="1:4" x14ac:dyDescent="0.25">
      <c r="A13008"/>
      <c r="B13008"/>
      <c r="C13008"/>
      <c r="D13008"/>
    </row>
    <row r="13009" spans="1:4" x14ac:dyDescent="0.25">
      <c r="A13009"/>
      <c r="B13009"/>
      <c r="C13009"/>
      <c r="D13009"/>
    </row>
    <row r="13010" spans="1:4" x14ac:dyDescent="0.25">
      <c r="A13010"/>
      <c r="B13010"/>
      <c r="C13010"/>
      <c r="D13010"/>
    </row>
    <row r="13011" spans="1:4" x14ac:dyDescent="0.25">
      <c r="A13011"/>
      <c r="B13011"/>
      <c r="C13011"/>
      <c r="D13011"/>
    </row>
    <row r="13012" spans="1:4" x14ac:dyDescent="0.25">
      <c r="A13012"/>
      <c r="B13012"/>
      <c r="C13012"/>
      <c r="D13012"/>
    </row>
    <row r="13013" spans="1:4" x14ac:dyDescent="0.25">
      <c r="A13013"/>
      <c r="B13013"/>
      <c r="C13013"/>
      <c r="D13013"/>
    </row>
    <row r="13014" spans="1:4" x14ac:dyDescent="0.25">
      <c r="A13014"/>
      <c r="B13014"/>
      <c r="C13014"/>
      <c r="D13014"/>
    </row>
    <row r="13015" spans="1:4" x14ac:dyDescent="0.25">
      <c r="A13015"/>
      <c r="B13015"/>
      <c r="C13015"/>
      <c r="D13015"/>
    </row>
    <row r="13016" spans="1:4" x14ac:dyDescent="0.25">
      <c r="A13016"/>
      <c r="B13016"/>
      <c r="C13016"/>
      <c r="D13016"/>
    </row>
    <row r="13017" spans="1:4" x14ac:dyDescent="0.25">
      <c r="A13017"/>
      <c r="B13017"/>
      <c r="C13017"/>
      <c r="D13017"/>
    </row>
    <row r="13018" spans="1:4" x14ac:dyDescent="0.25">
      <c r="A13018"/>
      <c r="B13018"/>
      <c r="C13018"/>
      <c r="D13018"/>
    </row>
    <row r="13019" spans="1:4" x14ac:dyDescent="0.25">
      <c r="A13019"/>
      <c r="B13019"/>
      <c r="C13019"/>
      <c r="D13019"/>
    </row>
    <row r="13020" spans="1:4" x14ac:dyDescent="0.25">
      <c r="A13020"/>
      <c r="B13020"/>
      <c r="C13020"/>
      <c r="D13020"/>
    </row>
    <row r="13021" spans="1:4" x14ac:dyDescent="0.25">
      <c r="A13021"/>
      <c r="B13021"/>
      <c r="C13021"/>
      <c r="D13021"/>
    </row>
    <row r="13022" spans="1:4" x14ac:dyDescent="0.25">
      <c r="A13022"/>
      <c r="B13022"/>
      <c r="C13022"/>
      <c r="D13022"/>
    </row>
    <row r="13023" spans="1:4" x14ac:dyDescent="0.25">
      <c r="A13023"/>
      <c r="B13023"/>
      <c r="C13023"/>
      <c r="D13023"/>
    </row>
    <row r="13024" spans="1:4" x14ac:dyDescent="0.25">
      <c r="A13024"/>
      <c r="B13024"/>
      <c r="C13024"/>
      <c r="D13024"/>
    </row>
    <row r="13025" spans="1:4" x14ac:dyDescent="0.25">
      <c r="A13025"/>
      <c r="B13025"/>
      <c r="C13025"/>
      <c r="D13025"/>
    </row>
    <row r="13026" spans="1:4" x14ac:dyDescent="0.25">
      <c r="A13026"/>
      <c r="B13026"/>
      <c r="C13026"/>
      <c r="D13026"/>
    </row>
    <row r="13027" spans="1:4" x14ac:dyDescent="0.25">
      <c r="A13027"/>
      <c r="B13027"/>
      <c r="C13027"/>
      <c r="D13027"/>
    </row>
    <row r="13028" spans="1:4" x14ac:dyDescent="0.25">
      <c r="A13028"/>
      <c r="B13028"/>
      <c r="C13028"/>
      <c r="D13028"/>
    </row>
    <row r="13029" spans="1:4" x14ac:dyDescent="0.25">
      <c r="A13029"/>
      <c r="B13029"/>
      <c r="C13029"/>
      <c r="D13029"/>
    </row>
    <row r="13030" spans="1:4" x14ac:dyDescent="0.25">
      <c r="A13030"/>
      <c r="B13030"/>
      <c r="C13030"/>
      <c r="D13030"/>
    </row>
    <row r="13031" spans="1:4" x14ac:dyDescent="0.25">
      <c r="A13031"/>
      <c r="B13031"/>
      <c r="C13031"/>
      <c r="D13031"/>
    </row>
    <row r="13032" spans="1:4" x14ac:dyDescent="0.25">
      <c r="A13032"/>
      <c r="B13032"/>
      <c r="C13032"/>
      <c r="D13032"/>
    </row>
    <row r="13033" spans="1:4" x14ac:dyDescent="0.25">
      <c r="A13033"/>
      <c r="B13033"/>
      <c r="C13033"/>
      <c r="D13033"/>
    </row>
    <row r="13034" spans="1:4" x14ac:dyDescent="0.25">
      <c r="A13034"/>
      <c r="B13034"/>
      <c r="C13034"/>
      <c r="D13034"/>
    </row>
    <row r="13035" spans="1:4" x14ac:dyDescent="0.25">
      <c r="A13035"/>
      <c r="B13035"/>
      <c r="C13035"/>
      <c r="D13035"/>
    </row>
    <row r="13036" spans="1:4" x14ac:dyDescent="0.25">
      <c r="A13036"/>
      <c r="B13036"/>
      <c r="C13036"/>
      <c r="D13036"/>
    </row>
    <row r="13037" spans="1:4" x14ac:dyDescent="0.25">
      <c r="A13037"/>
      <c r="B13037"/>
      <c r="C13037"/>
      <c r="D13037"/>
    </row>
    <row r="13038" spans="1:4" x14ac:dyDescent="0.25">
      <c r="A13038"/>
      <c r="B13038"/>
      <c r="C13038"/>
      <c r="D13038"/>
    </row>
    <row r="13039" spans="1:4" x14ac:dyDescent="0.25">
      <c r="A13039"/>
      <c r="B13039"/>
      <c r="C13039"/>
      <c r="D13039"/>
    </row>
    <row r="13040" spans="1:4" x14ac:dyDescent="0.25">
      <c r="A13040"/>
      <c r="B13040"/>
      <c r="C13040"/>
      <c r="D13040"/>
    </row>
    <row r="13041" spans="1:4" x14ac:dyDescent="0.25">
      <c r="A13041"/>
      <c r="B13041"/>
      <c r="C13041"/>
      <c r="D13041"/>
    </row>
    <row r="13042" spans="1:4" x14ac:dyDescent="0.25">
      <c r="A13042"/>
      <c r="B13042"/>
      <c r="C13042"/>
      <c r="D13042"/>
    </row>
    <row r="13043" spans="1:4" x14ac:dyDescent="0.25">
      <c r="A13043"/>
      <c r="B13043"/>
      <c r="C13043"/>
      <c r="D13043"/>
    </row>
    <row r="13044" spans="1:4" x14ac:dyDescent="0.25">
      <c r="A13044"/>
      <c r="B13044"/>
      <c r="C13044"/>
      <c r="D13044"/>
    </row>
    <row r="13045" spans="1:4" x14ac:dyDescent="0.25">
      <c r="A13045"/>
      <c r="B13045"/>
      <c r="C13045"/>
      <c r="D13045"/>
    </row>
    <row r="13046" spans="1:4" x14ac:dyDescent="0.25">
      <c r="A13046"/>
      <c r="B13046"/>
      <c r="C13046"/>
      <c r="D13046"/>
    </row>
    <row r="13047" spans="1:4" x14ac:dyDescent="0.25">
      <c r="A13047"/>
      <c r="B13047"/>
      <c r="C13047"/>
      <c r="D13047"/>
    </row>
    <row r="13048" spans="1:4" x14ac:dyDescent="0.25">
      <c r="A13048"/>
      <c r="B13048"/>
      <c r="C13048"/>
      <c r="D13048"/>
    </row>
    <row r="13049" spans="1:4" x14ac:dyDescent="0.25">
      <c r="A13049"/>
      <c r="B13049"/>
      <c r="C13049"/>
      <c r="D13049"/>
    </row>
    <row r="13050" spans="1:4" x14ac:dyDescent="0.25">
      <c r="A13050"/>
      <c r="B13050"/>
      <c r="C13050"/>
      <c r="D13050"/>
    </row>
    <row r="13051" spans="1:4" x14ac:dyDescent="0.25">
      <c r="A13051"/>
      <c r="B13051"/>
      <c r="C13051"/>
      <c r="D13051"/>
    </row>
    <row r="13052" spans="1:4" x14ac:dyDescent="0.25">
      <c r="A13052"/>
      <c r="B13052"/>
      <c r="C13052"/>
      <c r="D13052"/>
    </row>
    <row r="13053" spans="1:4" x14ac:dyDescent="0.25">
      <c r="A13053"/>
      <c r="B13053"/>
      <c r="C13053"/>
      <c r="D13053"/>
    </row>
    <row r="13054" spans="1:4" x14ac:dyDescent="0.25">
      <c r="A13054"/>
      <c r="B13054"/>
      <c r="C13054"/>
      <c r="D13054"/>
    </row>
    <row r="13055" spans="1:4" x14ac:dyDescent="0.25">
      <c r="A13055"/>
      <c r="B13055"/>
      <c r="C13055"/>
      <c r="D13055"/>
    </row>
    <row r="13056" spans="1:4" x14ac:dyDescent="0.25">
      <c r="A13056"/>
      <c r="B13056"/>
      <c r="C13056"/>
      <c r="D13056"/>
    </row>
    <row r="13057" spans="1:4" x14ac:dyDescent="0.25">
      <c r="A13057"/>
      <c r="B13057"/>
      <c r="C13057"/>
      <c r="D13057"/>
    </row>
    <row r="13058" spans="1:4" x14ac:dyDescent="0.25">
      <c r="A13058"/>
      <c r="B13058"/>
      <c r="C13058"/>
      <c r="D13058"/>
    </row>
    <row r="13059" spans="1:4" x14ac:dyDescent="0.25">
      <c r="A13059"/>
      <c r="B13059"/>
      <c r="C13059"/>
      <c r="D13059"/>
    </row>
    <row r="13060" spans="1:4" x14ac:dyDescent="0.25">
      <c r="A13060"/>
      <c r="B13060"/>
      <c r="C13060"/>
      <c r="D13060"/>
    </row>
    <row r="13061" spans="1:4" x14ac:dyDescent="0.25">
      <c r="A13061"/>
      <c r="B13061"/>
      <c r="C13061"/>
      <c r="D13061"/>
    </row>
    <row r="13062" spans="1:4" x14ac:dyDescent="0.25">
      <c r="A13062"/>
      <c r="B13062"/>
      <c r="C13062"/>
      <c r="D13062"/>
    </row>
    <row r="13063" spans="1:4" x14ac:dyDescent="0.25">
      <c r="A13063"/>
      <c r="B13063"/>
      <c r="C13063"/>
      <c r="D13063"/>
    </row>
    <row r="13064" spans="1:4" x14ac:dyDescent="0.25">
      <c r="A13064"/>
      <c r="B13064"/>
      <c r="C13064"/>
      <c r="D13064"/>
    </row>
    <row r="13065" spans="1:4" x14ac:dyDescent="0.25">
      <c r="A13065"/>
      <c r="B13065"/>
      <c r="C13065"/>
      <c r="D13065"/>
    </row>
    <row r="13066" spans="1:4" x14ac:dyDescent="0.25">
      <c r="A13066"/>
      <c r="B13066"/>
      <c r="C13066"/>
      <c r="D13066"/>
    </row>
    <row r="13067" spans="1:4" x14ac:dyDescent="0.25">
      <c r="A13067"/>
      <c r="B13067"/>
      <c r="C13067"/>
      <c r="D13067"/>
    </row>
    <row r="13068" spans="1:4" x14ac:dyDescent="0.25">
      <c r="A13068"/>
      <c r="B13068"/>
      <c r="C13068"/>
      <c r="D13068"/>
    </row>
    <row r="13069" spans="1:4" x14ac:dyDescent="0.25">
      <c r="A13069"/>
      <c r="B13069"/>
      <c r="C13069"/>
      <c r="D13069"/>
    </row>
    <row r="13070" spans="1:4" x14ac:dyDescent="0.25">
      <c r="A13070"/>
      <c r="B13070"/>
      <c r="C13070"/>
      <c r="D13070"/>
    </row>
    <row r="13071" spans="1:4" x14ac:dyDescent="0.25">
      <c r="A13071"/>
      <c r="B13071"/>
      <c r="C13071"/>
      <c r="D13071"/>
    </row>
    <row r="13072" spans="1:4" x14ac:dyDescent="0.25">
      <c r="A13072"/>
      <c r="B13072"/>
      <c r="C13072"/>
      <c r="D13072"/>
    </row>
    <row r="13073" spans="1:4" x14ac:dyDescent="0.25">
      <c r="A13073"/>
      <c r="B13073"/>
      <c r="C13073"/>
      <c r="D13073"/>
    </row>
    <row r="13074" spans="1:4" x14ac:dyDescent="0.25">
      <c r="A13074"/>
      <c r="B13074"/>
      <c r="C13074"/>
      <c r="D13074"/>
    </row>
    <row r="13075" spans="1:4" x14ac:dyDescent="0.25">
      <c r="A13075"/>
      <c r="B13075"/>
      <c r="C13075"/>
      <c r="D13075"/>
    </row>
    <row r="13076" spans="1:4" x14ac:dyDescent="0.25">
      <c r="A13076"/>
      <c r="B13076"/>
      <c r="C13076"/>
      <c r="D13076"/>
    </row>
    <row r="13077" spans="1:4" x14ac:dyDescent="0.25">
      <c r="A13077"/>
      <c r="B13077"/>
      <c r="C13077"/>
      <c r="D13077"/>
    </row>
    <row r="13078" spans="1:4" x14ac:dyDescent="0.25">
      <c r="A13078"/>
      <c r="B13078"/>
      <c r="C13078"/>
      <c r="D13078"/>
    </row>
    <row r="13079" spans="1:4" x14ac:dyDescent="0.25">
      <c r="A13079"/>
      <c r="B13079"/>
      <c r="C13079"/>
      <c r="D13079"/>
    </row>
    <row r="13080" spans="1:4" x14ac:dyDescent="0.25">
      <c r="A13080"/>
      <c r="B13080"/>
      <c r="C13080"/>
      <c r="D13080"/>
    </row>
    <row r="13081" spans="1:4" x14ac:dyDescent="0.25">
      <c r="A13081"/>
      <c r="B13081"/>
      <c r="C13081"/>
      <c r="D13081"/>
    </row>
    <row r="13082" spans="1:4" x14ac:dyDescent="0.25">
      <c r="A13082"/>
      <c r="B13082"/>
      <c r="C13082"/>
      <c r="D13082"/>
    </row>
    <row r="13083" spans="1:4" x14ac:dyDescent="0.25">
      <c r="A13083"/>
      <c r="B13083"/>
      <c r="C13083"/>
      <c r="D13083"/>
    </row>
    <row r="13084" spans="1:4" x14ac:dyDescent="0.25">
      <c r="A13084"/>
      <c r="B13084"/>
      <c r="C13084"/>
      <c r="D13084"/>
    </row>
    <row r="13085" spans="1:4" x14ac:dyDescent="0.25">
      <c r="A13085"/>
      <c r="B13085"/>
      <c r="C13085"/>
      <c r="D13085"/>
    </row>
    <row r="13086" spans="1:4" x14ac:dyDescent="0.25">
      <c r="A13086"/>
      <c r="B13086"/>
      <c r="C13086"/>
      <c r="D13086"/>
    </row>
    <row r="13087" spans="1:4" x14ac:dyDescent="0.25">
      <c r="A13087"/>
      <c r="B13087"/>
      <c r="C13087"/>
      <c r="D13087"/>
    </row>
    <row r="13088" spans="1:4" x14ac:dyDescent="0.25">
      <c r="A13088"/>
      <c r="B13088"/>
      <c r="C13088"/>
      <c r="D13088"/>
    </row>
    <row r="13089" spans="1:4" x14ac:dyDescent="0.25">
      <c r="A13089"/>
      <c r="B13089"/>
      <c r="C13089"/>
      <c r="D13089"/>
    </row>
    <row r="13090" spans="1:4" x14ac:dyDescent="0.25">
      <c r="A13090"/>
      <c r="B13090"/>
      <c r="C13090"/>
      <c r="D13090"/>
    </row>
    <row r="13091" spans="1:4" x14ac:dyDescent="0.25">
      <c r="A13091"/>
      <c r="B13091"/>
      <c r="C13091"/>
      <c r="D13091"/>
    </row>
    <row r="13092" spans="1:4" x14ac:dyDescent="0.25">
      <c r="A13092"/>
      <c r="B13092"/>
      <c r="C13092"/>
      <c r="D13092"/>
    </row>
    <row r="13093" spans="1:4" x14ac:dyDescent="0.25">
      <c r="A13093"/>
      <c r="B13093"/>
      <c r="C13093"/>
      <c r="D13093"/>
    </row>
    <row r="13094" spans="1:4" x14ac:dyDescent="0.25">
      <c r="A13094"/>
      <c r="B13094"/>
      <c r="C13094"/>
      <c r="D13094"/>
    </row>
    <row r="13095" spans="1:4" x14ac:dyDescent="0.25">
      <c r="A13095"/>
      <c r="B13095"/>
      <c r="C13095"/>
      <c r="D13095"/>
    </row>
    <row r="13096" spans="1:4" x14ac:dyDescent="0.25">
      <c r="A13096"/>
      <c r="B13096"/>
      <c r="C13096"/>
      <c r="D13096"/>
    </row>
    <row r="13097" spans="1:4" x14ac:dyDescent="0.25">
      <c r="A13097"/>
      <c r="B13097"/>
      <c r="C13097"/>
      <c r="D13097"/>
    </row>
    <row r="13098" spans="1:4" x14ac:dyDescent="0.25">
      <c r="A13098"/>
      <c r="B13098"/>
      <c r="C13098"/>
      <c r="D13098"/>
    </row>
    <row r="13099" spans="1:4" x14ac:dyDescent="0.25">
      <c r="A13099"/>
      <c r="B13099"/>
      <c r="C13099"/>
      <c r="D13099"/>
    </row>
    <row r="13100" spans="1:4" x14ac:dyDescent="0.25">
      <c r="A13100"/>
      <c r="B13100"/>
      <c r="C13100"/>
      <c r="D13100"/>
    </row>
    <row r="13101" spans="1:4" x14ac:dyDescent="0.25">
      <c r="A13101"/>
      <c r="B13101"/>
      <c r="C13101"/>
      <c r="D13101"/>
    </row>
    <row r="13102" spans="1:4" x14ac:dyDescent="0.25">
      <c r="A13102"/>
      <c r="B13102"/>
      <c r="C13102"/>
      <c r="D13102"/>
    </row>
    <row r="13103" spans="1:4" x14ac:dyDescent="0.25">
      <c r="A13103"/>
      <c r="B13103"/>
      <c r="C13103"/>
      <c r="D13103"/>
    </row>
    <row r="13104" spans="1:4" x14ac:dyDescent="0.25">
      <c r="A13104"/>
      <c r="B13104"/>
      <c r="C13104"/>
      <c r="D13104"/>
    </row>
    <row r="13105" spans="1:4" x14ac:dyDescent="0.25">
      <c r="A13105"/>
      <c r="B13105"/>
      <c r="C13105"/>
      <c r="D13105"/>
    </row>
    <row r="13106" spans="1:4" x14ac:dyDescent="0.25">
      <c r="A13106"/>
      <c r="B13106"/>
      <c r="C13106"/>
      <c r="D13106"/>
    </row>
    <row r="13107" spans="1:4" x14ac:dyDescent="0.25">
      <c r="A13107"/>
      <c r="B13107"/>
      <c r="C13107"/>
      <c r="D13107"/>
    </row>
    <row r="13108" spans="1:4" x14ac:dyDescent="0.25">
      <c r="A13108"/>
      <c r="B13108"/>
      <c r="C13108"/>
      <c r="D13108"/>
    </row>
    <row r="13109" spans="1:4" x14ac:dyDescent="0.25">
      <c r="A13109"/>
      <c r="B13109"/>
      <c r="C13109"/>
      <c r="D13109"/>
    </row>
    <row r="13110" spans="1:4" x14ac:dyDescent="0.25">
      <c r="A13110"/>
      <c r="B13110"/>
      <c r="C13110"/>
      <c r="D13110"/>
    </row>
    <row r="13111" spans="1:4" x14ac:dyDescent="0.25">
      <c r="A13111"/>
      <c r="B13111"/>
      <c r="C13111"/>
      <c r="D13111"/>
    </row>
    <row r="13112" spans="1:4" x14ac:dyDescent="0.25">
      <c r="A13112"/>
      <c r="B13112"/>
      <c r="C13112"/>
      <c r="D13112"/>
    </row>
    <row r="13113" spans="1:4" x14ac:dyDescent="0.25">
      <c r="A13113"/>
      <c r="B13113"/>
      <c r="C13113"/>
      <c r="D13113"/>
    </row>
    <row r="13114" spans="1:4" x14ac:dyDescent="0.25">
      <c r="A13114"/>
      <c r="B13114"/>
      <c r="C13114"/>
      <c r="D13114"/>
    </row>
    <row r="13115" spans="1:4" x14ac:dyDescent="0.25">
      <c r="A13115"/>
      <c r="B13115"/>
      <c r="C13115"/>
      <c r="D13115"/>
    </row>
    <row r="13116" spans="1:4" x14ac:dyDescent="0.25">
      <c r="A13116"/>
      <c r="B13116"/>
      <c r="C13116"/>
      <c r="D13116"/>
    </row>
    <row r="13117" spans="1:4" x14ac:dyDescent="0.25">
      <c r="A13117"/>
      <c r="B13117"/>
      <c r="C13117"/>
      <c r="D13117"/>
    </row>
    <row r="13118" spans="1:4" x14ac:dyDescent="0.25">
      <c r="A13118"/>
      <c r="B13118"/>
      <c r="C13118"/>
      <c r="D13118"/>
    </row>
    <row r="13119" spans="1:4" x14ac:dyDescent="0.25">
      <c r="A13119"/>
      <c r="B13119"/>
      <c r="C13119"/>
      <c r="D13119"/>
    </row>
    <row r="13120" spans="1:4" x14ac:dyDescent="0.25">
      <c r="A13120"/>
      <c r="B13120"/>
      <c r="C13120"/>
      <c r="D13120"/>
    </row>
    <row r="13121" spans="1:4" x14ac:dyDescent="0.25">
      <c r="A13121"/>
      <c r="B13121"/>
      <c r="C13121"/>
      <c r="D13121"/>
    </row>
    <row r="13122" spans="1:4" x14ac:dyDescent="0.25">
      <c r="A13122"/>
      <c r="B13122"/>
      <c r="C13122"/>
      <c r="D13122"/>
    </row>
    <row r="13123" spans="1:4" x14ac:dyDescent="0.25">
      <c r="A13123"/>
      <c r="B13123"/>
      <c r="C13123"/>
      <c r="D13123"/>
    </row>
    <row r="13124" spans="1:4" x14ac:dyDescent="0.25">
      <c r="A13124"/>
      <c r="B13124"/>
      <c r="C13124"/>
      <c r="D13124"/>
    </row>
    <row r="13125" spans="1:4" x14ac:dyDescent="0.25">
      <c r="A13125"/>
      <c r="B13125"/>
      <c r="C13125"/>
      <c r="D13125"/>
    </row>
    <row r="13126" spans="1:4" x14ac:dyDescent="0.25">
      <c r="A13126"/>
      <c r="B13126"/>
      <c r="C13126"/>
      <c r="D13126"/>
    </row>
    <row r="13127" spans="1:4" x14ac:dyDescent="0.25">
      <c r="A13127"/>
      <c r="B13127"/>
      <c r="C13127"/>
      <c r="D13127"/>
    </row>
    <row r="13128" spans="1:4" x14ac:dyDescent="0.25">
      <c r="A13128"/>
      <c r="B13128"/>
      <c r="C13128"/>
      <c r="D13128"/>
    </row>
    <row r="13129" spans="1:4" x14ac:dyDescent="0.25">
      <c r="A13129"/>
      <c r="B13129"/>
      <c r="C13129"/>
      <c r="D13129"/>
    </row>
    <row r="13130" spans="1:4" x14ac:dyDescent="0.25">
      <c r="A13130"/>
      <c r="B13130"/>
      <c r="C13130"/>
      <c r="D13130"/>
    </row>
    <row r="13131" spans="1:4" x14ac:dyDescent="0.25">
      <c r="A13131"/>
      <c r="B13131"/>
      <c r="C13131"/>
      <c r="D13131"/>
    </row>
    <row r="13132" spans="1:4" x14ac:dyDescent="0.25">
      <c r="A13132"/>
      <c r="B13132"/>
      <c r="C13132"/>
      <c r="D13132"/>
    </row>
    <row r="13133" spans="1:4" x14ac:dyDescent="0.25">
      <c r="A13133"/>
      <c r="B13133"/>
      <c r="C13133"/>
      <c r="D13133"/>
    </row>
    <row r="13134" spans="1:4" x14ac:dyDescent="0.25">
      <c r="A13134"/>
      <c r="B13134"/>
      <c r="C13134"/>
      <c r="D13134"/>
    </row>
    <row r="13135" spans="1:4" x14ac:dyDescent="0.25">
      <c r="A13135"/>
      <c r="B13135"/>
      <c r="C13135"/>
      <c r="D13135"/>
    </row>
    <row r="13136" spans="1:4" x14ac:dyDescent="0.25">
      <c r="A13136"/>
      <c r="B13136"/>
      <c r="C13136"/>
      <c r="D13136"/>
    </row>
    <row r="13137" spans="1:4" x14ac:dyDescent="0.25">
      <c r="A13137"/>
      <c r="B13137"/>
      <c r="C13137"/>
      <c r="D13137"/>
    </row>
    <row r="13138" spans="1:4" x14ac:dyDescent="0.25">
      <c r="A13138"/>
      <c r="B13138"/>
      <c r="C13138"/>
      <c r="D13138"/>
    </row>
    <row r="13139" spans="1:4" x14ac:dyDescent="0.25">
      <c r="A13139"/>
      <c r="B13139"/>
      <c r="C13139"/>
      <c r="D13139"/>
    </row>
    <row r="13140" spans="1:4" x14ac:dyDescent="0.25">
      <c r="A13140"/>
      <c r="B13140"/>
      <c r="C13140"/>
      <c r="D13140"/>
    </row>
    <row r="13141" spans="1:4" x14ac:dyDescent="0.25">
      <c r="A13141"/>
      <c r="B13141"/>
      <c r="C13141"/>
      <c r="D13141"/>
    </row>
    <row r="13142" spans="1:4" x14ac:dyDescent="0.25">
      <c r="A13142"/>
      <c r="B13142"/>
      <c r="C13142"/>
      <c r="D13142"/>
    </row>
    <row r="13143" spans="1:4" x14ac:dyDescent="0.25">
      <c r="A13143"/>
      <c r="B13143"/>
      <c r="C13143"/>
      <c r="D13143"/>
    </row>
    <row r="13144" spans="1:4" x14ac:dyDescent="0.25">
      <c r="A13144"/>
      <c r="B13144"/>
      <c r="C13144"/>
      <c r="D13144"/>
    </row>
    <row r="13145" spans="1:4" x14ac:dyDescent="0.25">
      <c r="A13145"/>
      <c r="B13145"/>
      <c r="C13145"/>
      <c r="D13145"/>
    </row>
    <row r="13146" spans="1:4" x14ac:dyDescent="0.25">
      <c r="A13146"/>
      <c r="B13146"/>
      <c r="C13146"/>
      <c r="D13146"/>
    </row>
    <row r="13147" spans="1:4" x14ac:dyDescent="0.25">
      <c r="A13147"/>
      <c r="B13147"/>
      <c r="C13147"/>
      <c r="D13147"/>
    </row>
    <row r="13148" spans="1:4" x14ac:dyDescent="0.25">
      <c r="A13148"/>
      <c r="B13148"/>
      <c r="C13148"/>
      <c r="D13148"/>
    </row>
    <row r="13149" spans="1:4" x14ac:dyDescent="0.25">
      <c r="A13149"/>
      <c r="B13149"/>
      <c r="C13149"/>
      <c r="D13149"/>
    </row>
    <row r="13150" spans="1:4" x14ac:dyDescent="0.25">
      <c r="A13150"/>
      <c r="B13150"/>
      <c r="C13150"/>
      <c r="D13150"/>
    </row>
    <row r="13151" spans="1:4" x14ac:dyDescent="0.25">
      <c r="A13151"/>
      <c r="B13151"/>
      <c r="C13151"/>
      <c r="D13151"/>
    </row>
    <row r="13152" spans="1:4" x14ac:dyDescent="0.25">
      <c r="A13152"/>
      <c r="B13152"/>
      <c r="C13152"/>
      <c r="D13152"/>
    </row>
    <row r="13153" spans="1:4" x14ac:dyDescent="0.25">
      <c r="A13153"/>
      <c r="B13153"/>
      <c r="C13153"/>
      <c r="D13153"/>
    </row>
    <row r="13154" spans="1:4" x14ac:dyDescent="0.25">
      <c r="A13154"/>
      <c r="B13154"/>
      <c r="C13154"/>
      <c r="D13154"/>
    </row>
    <row r="13155" spans="1:4" x14ac:dyDescent="0.25">
      <c r="A13155"/>
      <c r="B13155"/>
      <c r="C13155"/>
      <c r="D13155"/>
    </row>
    <row r="13156" spans="1:4" x14ac:dyDescent="0.25">
      <c r="A13156"/>
      <c r="B13156"/>
      <c r="C13156"/>
      <c r="D13156"/>
    </row>
    <row r="13157" spans="1:4" x14ac:dyDescent="0.25">
      <c r="A13157"/>
      <c r="B13157"/>
      <c r="C13157"/>
      <c r="D13157"/>
    </row>
    <row r="13158" spans="1:4" x14ac:dyDescent="0.25">
      <c r="A13158"/>
      <c r="B13158"/>
      <c r="C13158"/>
      <c r="D13158"/>
    </row>
    <row r="13159" spans="1:4" x14ac:dyDescent="0.25">
      <c r="A13159"/>
      <c r="B13159"/>
      <c r="C13159"/>
      <c r="D13159"/>
    </row>
    <row r="13160" spans="1:4" x14ac:dyDescent="0.25">
      <c r="A13160"/>
      <c r="B13160"/>
      <c r="C13160"/>
      <c r="D13160"/>
    </row>
    <row r="13161" spans="1:4" x14ac:dyDescent="0.25">
      <c r="A13161"/>
      <c r="B13161"/>
      <c r="C13161"/>
      <c r="D13161"/>
    </row>
    <row r="13162" spans="1:4" x14ac:dyDescent="0.25">
      <c r="A13162"/>
      <c r="B13162"/>
      <c r="C13162"/>
      <c r="D13162"/>
    </row>
    <row r="13163" spans="1:4" x14ac:dyDescent="0.25">
      <c r="A13163"/>
      <c r="B13163"/>
      <c r="C13163"/>
      <c r="D13163"/>
    </row>
    <row r="13164" spans="1:4" x14ac:dyDescent="0.25">
      <c r="A13164"/>
      <c r="B13164"/>
      <c r="C13164"/>
      <c r="D13164"/>
    </row>
    <row r="13165" spans="1:4" x14ac:dyDescent="0.25">
      <c r="A13165"/>
      <c r="B13165"/>
      <c r="C13165"/>
      <c r="D13165"/>
    </row>
    <row r="13166" spans="1:4" x14ac:dyDescent="0.25">
      <c r="A13166"/>
      <c r="B13166"/>
      <c r="C13166"/>
      <c r="D13166"/>
    </row>
    <row r="13167" spans="1:4" x14ac:dyDescent="0.25">
      <c r="A13167"/>
      <c r="B13167"/>
      <c r="C13167"/>
      <c r="D13167"/>
    </row>
    <row r="13168" spans="1:4" x14ac:dyDescent="0.25">
      <c r="A13168"/>
      <c r="B13168"/>
      <c r="C13168"/>
      <c r="D13168"/>
    </row>
    <row r="13169" spans="1:4" x14ac:dyDescent="0.25">
      <c r="A13169"/>
      <c r="B13169"/>
      <c r="C13169"/>
      <c r="D13169"/>
    </row>
    <row r="13170" spans="1:4" x14ac:dyDescent="0.25">
      <c r="A13170"/>
      <c r="B13170"/>
      <c r="C13170"/>
      <c r="D13170"/>
    </row>
    <row r="13171" spans="1:4" x14ac:dyDescent="0.25">
      <c r="A13171"/>
      <c r="B13171"/>
      <c r="C13171"/>
      <c r="D13171"/>
    </row>
    <row r="13172" spans="1:4" x14ac:dyDescent="0.25">
      <c r="A13172"/>
      <c r="B13172"/>
      <c r="C13172"/>
      <c r="D13172"/>
    </row>
    <row r="13173" spans="1:4" x14ac:dyDescent="0.25">
      <c r="A13173"/>
      <c r="B13173"/>
      <c r="C13173"/>
      <c r="D13173"/>
    </row>
    <row r="13174" spans="1:4" x14ac:dyDescent="0.25">
      <c r="A13174"/>
      <c r="B13174"/>
      <c r="C13174"/>
      <c r="D13174"/>
    </row>
    <row r="13175" spans="1:4" x14ac:dyDescent="0.25">
      <c r="A13175"/>
      <c r="B13175"/>
      <c r="C13175"/>
      <c r="D13175"/>
    </row>
    <row r="13176" spans="1:4" x14ac:dyDescent="0.25">
      <c r="A13176"/>
      <c r="B13176"/>
      <c r="C13176"/>
      <c r="D13176"/>
    </row>
    <row r="13177" spans="1:4" x14ac:dyDescent="0.25">
      <c r="A13177"/>
      <c r="B13177"/>
      <c r="C13177"/>
      <c r="D13177"/>
    </row>
    <row r="13178" spans="1:4" x14ac:dyDescent="0.25">
      <c r="A13178"/>
      <c r="B13178"/>
      <c r="C13178"/>
      <c r="D13178"/>
    </row>
    <row r="13179" spans="1:4" x14ac:dyDescent="0.25">
      <c r="A13179"/>
      <c r="B13179"/>
      <c r="C13179"/>
      <c r="D13179"/>
    </row>
    <row r="13180" spans="1:4" x14ac:dyDescent="0.25">
      <c r="A13180"/>
      <c r="B13180"/>
      <c r="C13180"/>
      <c r="D13180"/>
    </row>
    <row r="13181" spans="1:4" x14ac:dyDescent="0.25">
      <c r="A13181"/>
      <c r="B13181"/>
      <c r="C13181"/>
      <c r="D13181"/>
    </row>
    <row r="13182" spans="1:4" x14ac:dyDescent="0.25">
      <c r="A13182"/>
      <c r="B13182"/>
      <c r="C13182"/>
      <c r="D13182"/>
    </row>
    <row r="13183" spans="1:4" x14ac:dyDescent="0.25">
      <c r="A13183"/>
      <c r="B13183"/>
      <c r="C13183"/>
      <c r="D13183"/>
    </row>
    <row r="13184" spans="1:4" x14ac:dyDescent="0.25">
      <c r="A13184"/>
      <c r="B13184"/>
      <c r="C13184"/>
      <c r="D13184"/>
    </row>
    <row r="13185" spans="1:4" x14ac:dyDescent="0.25">
      <c r="A13185"/>
      <c r="B13185"/>
      <c r="C13185"/>
      <c r="D13185"/>
    </row>
    <row r="13186" spans="1:4" x14ac:dyDescent="0.25">
      <c r="A13186"/>
      <c r="B13186"/>
      <c r="C13186"/>
      <c r="D13186"/>
    </row>
    <row r="13187" spans="1:4" x14ac:dyDescent="0.25">
      <c r="A13187"/>
      <c r="B13187"/>
      <c r="C13187"/>
      <c r="D13187"/>
    </row>
    <row r="13188" spans="1:4" x14ac:dyDescent="0.25">
      <c r="A13188"/>
      <c r="B13188"/>
      <c r="C13188"/>
      <c r="D13188"/>
    </row>
    <row r="13189" spans="1:4" x14ac:dyDescent="0.25">
      <c r="A13189"/>
      <c r="B13189"/>
      <c r="C13189"/>
      <c r="D13189"/>
    </row>
    <row r="13190" spans="1:4" x14ac:dyDescent="0.25">
      <c r="A13190"/>
      <c r="B13190"/>
      <c r="C13190"/>
      <c r="D13190"/>
    </row>
    <row r="13191" spans="1:4" x14ac:dyDescent="0.25">
      <c r="A13191"/>
      <c r="B13191"/>
      <c r="C13191"/>
      <c r="D13191"/>
    </row>
    <row r="13192" spans="1:4" x14ac:dyDescent="0.25">
      <c r="A13192"/>
      <c r="B13192"/>
      <c r="C13192"/>
      <c r="D13192"/>
    </row>
    <row r="13193" spans="1:4" x14ac:dyDescent="0.25">
      <c r="A13193"/>
      <c r="B13193"/>
      <c r="C13193"/>
      <c r="D13193"/>
    </row>
    <row r="13194" spans="1:4" x14ac:dyDescent="0.25">
      <c r="A13194"/>
      <c r="B13194"/>
      <c r="C13194"/>
      <c r="D13194"/>
    </row>
    <row r="13195" spans="1:4" x14ac:dyDescent="0.25">
      <c r="A13195"/>
      <c r="B13195"/>
      <c r="C13195"/>
      <c r="D13195"/>
    </row>
    <row r="13196" spans="1:4" x14ac:dyDescent="0.25">
      <c r="A13196"/>
      <c r="B13196"/>
      <c r="C13196"/>
      <c r="D13196"/>
    </row>
    <row r="13197" spans="1:4" x14ac:dyDescent="0.25">
      <c r="A13197"/>
      <c r="B13197"/>
      <c r="C13197"/>
      <c r="D13197"/>
    </row>
    <row r="13198" spans="1:4" x14ac:dyDescent="0.25">
      <c r="A13198"/>
      <c r="B13198"/>
      <c r="C13198"/>
      <c r="D13198"/>
    </row>
    <row r="13199" spans="1:4" x14ac:dyDescent="0.25">
      <c r="A13199"/>
      <c r="B13199"/>
      <c r="C13199"/>
      <c r="D13199"/>
    </row>
    <row r="13200" spans="1:4" x14ac:dyDescent="0.25">
      <c r="A13200"/>
      <c r="B13200"/>
      <c r="C13200"/>
      <c r="D13200"/>
    </row>
    <row r="13201" spans="1:4" x14ac:dyDescent="0.25">
      <c r="A13201"/>
      <c r="B13201"/>
      <c r="C13201"/>
      <c r="D13201"/>
    </row>
    <row r="13202" spans="1:4" x14ac:dyDescent="0.25">
      <c r="A13202"/>
      <c r="B13202"/>
      <c r="C13202"/>
      <c r="D13202"/>
    </row>
    <row r="13203" spans="1:4" x14ac:dyDescent="0.25">
      <c r="A13203"/>
      <c r="B13203"/>
      <c r="C13203"/>
      <c r="D13203"/>
    </row>
    <row r="13204" spans="1:4" x14ac:dyDescent="0.25">
      <c r="A13204"/>
      <c r="B13204"/>
      <c r="C13204"/>
      <c r="D13204"/>
    </row>
    <row r="13205" spans="1:4" x14ac:dyDescent="0.25">
      <c r="A13205"/>
      <c r="B13205"/>
      <c r="C13205"/>
      <c r="D13205"/>
    </row>
    <row r="13206" spans="1:4" x14ac:dyDescent="0.25">
      <c r="A13206"/>
      <c r="B13206"/>
      <c r="C13206"/>
      <c r="D13206"/>
    </row>
    <row r="13207" spans="1:4" x14ac:dyDescent="0.25">
      <c r="A13207"/>
      <c r="B13207"/>
      <c r="C13207"/>
      <c r="D13207"/>
    </row>
    <row r="13208" spans="1:4" x14ac:dyDescent="0.25">
      <c r="A13208"/>
      <c r="B13208"/>
      <c r="C13208"/>
      <c r="D13208"/>
    </row>
    <row r="13209" spans="1:4" x14ac:dyDescent="0.25">
      <c r="A13209"/>
      <c r="B13209"/>
      <c r="C13209"/>
      <c r="D13209"/>
    </row>
    <row r="13210" spans="1:4" x14ac:dyDescent="0.25">
      <c r="A13210"/>
      <c r="B13210"/>
      <c r="C13210"/>
      <c r="D13210"/>
    </row>
    <row r="13211" spans="1:4" x14ac:dyDescent="0.25">
      <c r="A13211"/>
      <c r="B13211"/>
      <c r="C13211"/>
      <c r="D13211"/>
    </row>
    <row r="13212" spans="1:4" x14ac:dyDescent="0.25">
      <c r="A13212"/>
      <c r="B13212"/>
      <c r="C13212"/>
      <c r="D13212"/>
    </row>
    <row r="13213" spans="1:4" x14ac:dyDescent="0.25">
      <c r="A13213"/>
      <c r="B13213"/>
      <c r="C13213"/>
      <c r="D13213"/>
    </row>
    <row r="13214" spans="1:4" x14ac:dyDescent="0.25">
      <c r="A13214"/>
      <c r="B13214"/>
      <c r="C13214"/>
      <c r="D13214"/>
    </row>
    <row r="13215" spans="1:4" x14ac:dyDescent="0.25">
      <c r="A13215"/>
      <c r="B13215"/>
      <c r="C13215"/>
      <c r="D13215"/>
    </row>
    <row r="13216" spans="1:4" x14ac:dyDescent="0.25">
      <c r="A13216"/>
      <c r="B13216"/>
      <c r="C13216"/>
      <c r="D13216"/>
    </row>
    <row r="13217" spans="1:4" x14ac:dyDescent="0.25">
      <c r="A13217"/>
      <c r="B13217"/>
      <c r="C13217"/>
      <c r="D13217"/>
    </row>
    <row r="13218" spans="1:4" x14ac:dyDescent="0.25">
      <c r="A13218"/>
      <c r="B13218"/>
      <c r="C13218"/>
      <c r="D13218"/>
    </row>
    <row r="13219" spans="1:4" x14ac:dyDescent="0.25">
      <c r="A13219"/>
      <c r="B13219"/>
      <c r="C13219"/>
      <c r="D13219"/>
    </row>
    <row r="13220" spans="1:4" x14ac:dyDescent="0.25">
      <c r="A13220"/>
      <c r="B13220"/>
      <c r="C13220"/>
      <c r="D13220"/>
    </row>
    <row r="13221" spans="1:4" x14ac:dyDescent="0.25">
      <c r="A13221"/>
      <c r="B13221"/>
      <c r="C13221"/>
      <c r="D13221"/>
    </row>
    <row r="13222" spans="1:4" x14ac:dyDescent="0.25">
      <c r="A13222"/>
      <c r="B13222"/>
      <c r="C13222"/>
      <c r="D13222"/>
    </row>
    <row r="13223" spans="1:4" x14ac:dyDescent="0.25">
      <c r="A13223"/>
      <c r="B13223"/>
      <c r="C13223"/>
      <c r="D13223"/>
    </row>
    <row r="13224" spans="1:4" x14ac:dyDescent="0.25">
      <c r="A13224"/>
      <c r="B13224"/>
      <c r="C13224"/>
      <c r="D13224"/>
    </row>
    <row r="13225" spans="1:4" x14ac:dyDescent="0.25">
      <c r="A13225"/>
      <c r="B13225"/>
      <c r="C13225"/>
      <c r="D13225"/>
    </row>
    <row r="13226" spans="1:4" x14ac:dyDescent="0.25">
      <c r="A13226"/>
      <c r="B13226"/>
      <c r="C13226"/>
      <c r="D13226"/>
    </row>
    <row r="13227" spans="1:4" x14ac:dyDescent="0.25">
      <c r="A13227"/>
      <c r="B13227"/>
      <c r="C13227"/>
      <c r="D13227"/>
    </row>
    <row r="13228" spans="1:4" x14ac:dyDescent="0.25">
      <c r="A13228"/>
      <c r="B13228"/>
      <c r="C13228"/>
      <c r="D13228"/>
    </row>
    <row r="13229" spans="1:4" x14ac:dyDescent="0.25">
      <c r="A13229"/>
      <c r="B13229"/>
      <c r="C13229"/>
      <c r="D13229"/>
    </row>
    <row r="13230" spans="1:4" x14ac:dyDescent="0.25">
      <c r="A13230"/>
      <c r="B13230"/>
      <c r="C13230"/>
      <c r="D13230"/>
    </row>
    <row r="13231" spans="1:4" x14ac:dyDescent="0.25">
      <c r="A13231"/>
      <c r="B13231"/>
      <c r="C13231"/>
      <c r="D13231"/>
    </row>
    <row r="13232" spans="1:4" x14ac:dyDescent="0.25">
      <c r="A13232"/>
      <c r="B13232"/>
      <c r="C13232"/>
      <c r="D13232"/>
    </row>
    <row r="13233" spans="1:4" x14ac:dyDescent="0.25">
      <c r="A13233"/>
      <c r="B13233"/>
      <c r="C13233"/>
      <c r="D13233"/>
    </row>
    <row r="13234" spans="1:4" x14ac:dyDescent="0.25">
      <c r="A13234"/>
      <c r="B13234"/>
      <c r="C13234"/>
      <c r="D13234"/>
    </row>
    <row r="13235" spans="1:4" x14ac:dyDescent="0.25">
      <c r="A13235"/>
      <c r="B13235"/>
      <c r="C13235"/>
      <c r="D13235"/>
    </row>
    <row r="13236" spans="1:4" x14ac:dyDescent="0.25">
      <c r="A13236"/>
      <c r="B13236"/>
      <c r="C13236"/>
      <c r="D13236"/>
    </row>
    <row r="13237" spans="1:4" x14ac:dyDescent="0.25">
      <c r="A13237"/>
      <c r="B13237"/>
      <c r="C13237"/>
      <c r="D13237"/>
    </row>
    <row r="13238" spans="1:4" x14ac:dyDescent="0.25">
      <c r="A13238"/>
      <c r="B13238"/>
      <c r="C13238"/>
      <c r="D13238"/>
    </row>
    <row r="13239" spans="1:4" x14ac:dyDescent="0.25">
      <c r="A13239"/>
      <c r="B13239"/>
      <c r="C13239"/>
      <c r="D13239"/>
    </row>
    <row r="13240" spans="1:4" x14ac:dyDescent="0.25">
      <c r="A13240"/>
      <c r="B13240"/>
      <c r="C13240"/>
      <c r="D13240"/>
    </row>
    <row r="13241" spans="1:4" x14ac:dyDescent="0.25">
      <c r="A13241"/>
      <c r="B13241"/>
      <c r="C13241"/>
      <c r="D13241"/>
    </row>
    <row r="13242" spans="1:4" x14ac:dyDescent="0.25">
      <c r="A13242"/>
      <c r="B13242"/>
      <c r="C13242"/>
      <c r="D13242"/>
    </row>
    <row r="13243" spans="1:4" x14ac:dyDescent="0.25">
      <c r="A13243"/>
      <c r="B13243"/>
      <c r="C13243"/>
      <c r="D13243"/>
    </row>
    <row r="13244" spans="1:4" x14ac:dyDescent="0.25">
      <c r="A13244"/>
      <c r="B13244"/>
      <c r="C13244"/>
      <c r="D13244"/>
    </row>
    <row r="13245" spans="1:4" x14ac:dyDescent="0.25">
      <c r="A13245"/>
      <c r="B13245"/>
      <c r="C13245"/>
      <c r="D13245"/>
    </row>
    <row r="13246" spans="1:4" x14ac:dyDescent="0.25">
      <c r="A13246"/>
      <c r="B13246"/>
      <c r="C13246"/>
      <c r="D13246"/>
    </row>
    <row r="13247" spans="1:4" x14ac:dyDescent="0.25">
      <c r="A13247"/>
      <c r="B13247"/>
      <c r="C13247"/>
      <c r="D13247"/>
    </row>
    <row r="13248" spans="1:4" x14ac:dyDescent="0.25">
      <c r="A13248"/>
      <c r="B13248"/>
      <c r="C13248"/>
      <c r="D13248"/>
    </row>
    <row r="13249" spans="1:4" x14ac:dyDescent="0.25">
      <c r="A13249"/>
      <c r="B13249"/>
      <c r="C13249"/>
      <c r="D13249"/>
    </row>
    <row r="13250" spans="1:4" x14ac:dyDescent="0.25">
      <c r="A13250"/>
      <c r="B13250"/>
      <c r="C13250"/>
      <c r="D13250"/>
    </row>
    <row r="13251" spans="1:4" x14ac:dyDescent="0.25">
      <c r="A13251"/>
      <c r="B13251"/>
      <c r="C13251"/>
      <c r="D13251"/>
    </row>
    <row r="13252" spans="1:4" x14ac:dyDescent="0.25">
      <c r="A13252"/>
      <c r="B13252"/>
      <c r="C13252"/>
      <c r="D13252"/>
    </row>
    <row r="13253" spans="1:4" x14ac:dyDescent="0.25">
      <c r="A13253"/>
      <c r="B13253"/>
      <c r="C13253"/>
      <c r="D13253"/>
    </row>
    <row r="13254" spans="1:4" x14ac:dyDescent="0.25">
      <c r="A13254"/>
      <c r="B13254"/>
      <c r="C13254"/>
      <c r="D13254"/>
    </row>
    <row r="13255" spans="1:4" x14ac:dyDescent="0.25">
      <c r="A13255"/>
      <c r="B13255"/>
      <c r="C13255"/>
      <c r="D13255"/>
    </row>
    <row r="13256" spans="1:4" x14ac:dyDescent="0.25">
      <c r="A13256"/>
      <c r="B13256"/>
      <c r="C13256"/>
      <c r="D13256"/>
    </row>
    <row r="13257" spans="1:4" x14ac:dyDescent="0.25">
      <c r="A13257"/>
      <c r="B13257"/>
      <c r="C13257"/>
      <c r="D13257"/>
    </row>
    <row r="13258" spans="1:4" x14ac:dyDescent="0.25">
      <c r="A13258"/>
      <c r="B13258"/>
      <c r="C13258"/>
      <c r="D13258"/>
    </row>
    <row r="13259" spans="1:4" x14ac:dyDescent="0.25">
      <c r="A13259"/>
      <c r="B13259"/>
      <c r="C13259"/>
      <c r="D13259"/>
    </row>
    <row r="13260" spans="1:4" x14ac:dyDescent="0.25">
      <c r="A13260"/>
      <c r="B13260"/>
      <c r="C13260"/>
      <c r="D13260"/>
    </row>
    <row r="13261" spans="1:4" x14ac:dyDescent="0.25">
      <c r="A13261"/>
      <c r="B13261"/>
      <c r="C13261"/>
      <c r="D13261"/>
    </row>
    <row r="13262" spans="1:4" x14ac:dyDescent="0.25">
      <c r="A13262"/>
      <c r="B13262"/>
      <c r="C13262"/>
      <c r="D13262"/>
    </row>
    <row r="13263" spans="1:4" x14ac:dyDescent="0.25">
      <c r="A13263"/>
      <c r="B13263"/>
      <c r="C13263"/>
      <c r="D13263"/>
    </row>
    <row r="13264" spans="1:4" x14ac:dyDescent="0.25">
      <c r="A13264"/>
      <c r="B13264"/>
      <c r="C13264"/>
      <c r="D13264"/>
    </row>
    <row r="13265" spans="1:4" x14ac:dyDescent="0.25">
      <c r="A13265"/>
      <c r="B13265"/>
      <c r="C13265"/>
      <c r="D13265"/>
    </row>
    <row r="13266" spans="1:4" x14ac:dyDescent="0.25">
      <c r="A13266"/>
      <c r="B13266"/>
      <c r="C13266"/>
      <c r="D13266"/>
    </row>
    <row r="13267" spans="1:4" x14ac:dyDescent="0.25">
      <c r="A13267"/>
      <c r="B13267"/>
      <c r="C13267"/>
      <c r="D13267"/>
    </row>
    <row r="13268" spans="1:4" x14ac:dyDescent="0.25">
      <c r="A13268"/>
      <c r="B13268"/>
      <c r="C13268"/>
      <c r="D13268"/>
    </row>
    <row r="13269" spans="1:4" x14ac:dyDescent="0.25">
      <c r="A13269"/>
      <c r="B13269"/>
      <c r="C13269"/>
      <c r="D13269"/>
    </row>
    <row r="13270" spans="1:4" x14ac:dyDescent="0.25">
      <c r="A13270"/>
      <c r="B13270"/>
      <c r="C13270"/>
      <c r="D13270"/>
    </row>
    <row r="13271" spans="1:4" x14ac:dyDescent="0.25">
      <c r="A13271"/>
      <c r="B13271"/>
      <c r="C13271"/>
      <c r="D13271"/>
    </row>
    <row r="13272" spans="1:4" x14ac:dyDescent="0.25">
      <c r="A13272"/>
      <c r="B13272"/>
      <c r="C13272"/>
      <c r="D13272"/>
    </row>
    <row r="13273" spans="1:4" x14ac:dyDescent="0.25">
      <c r="A13273"/>
      <c r="B13273"/>
      <c r="C13273"/>
      <c r="D13273"/>
    </row>
    <row r="13274" spans="1:4" x14ac:dyDescent="0.25">
      <c r="A13274"/>
      <c r="B13274"/>
      <c r="C13274"/>
      <c r="D13274"/>
    </row>
    <row r="13275" spans="1:4" x14ac:dyDescent="0.25">
      <c r="A13275"/>
      <c r="B13275"/>
      <c r="C13275"/>
      <c r="D13275"/>
    </row>
    <row r="13276" spans="1:4" x14ac:dyDescent="0.25">
      <c r="A13276"/>
      <c r="B13276"/>
      <c r="C13276"/>
      <c r="D13276"/>
    </row>
    <row r="13277" spans="1:4" x14ac:dyDescent="0.25">
      <c r="A13277"/>
      <c r="B13277"/>
      <c r="C13277"/>
      <c r="D13277"/>
    </row>
    <row r="13278" spans="1:4" x14ac:dyDescent="0.25">
      <c r="A13278"/>
      <c r="B13278"/>
      <c r="C13278"/>
      <c r="D13278"/>
    </row>
    <row r="13279" spans="1:4" x14ac:dyDescent="0.25">
      <c r="A13279"/>
      <c r="B13279"/>
      <c r="C13279"/>
      <c r="D13279"/>
    </row>
    <row r="13280" spans="1:4" x14ac:dyDescent="0.25">
      <c r="A13280"/>
      <c r="B13280"/>
      <c r="C13280"/>
      <c r="D13280"/>
    </row>
    <row r="13281" spans="1:4" x14ac:dyDescent="0.25">
      <c r="A13281"/>
      <c r="B13281"/>
      <c r="C13281"/>
      <c r="D13281"/>
    </row>
    <row r="13282" spans="1:4" x14ac:dyDescent="0.25">
      <c r="A13282"/>
      <c r="B13282"/>
      <c r="C13282"/>
      <c r="D13282"/>
    </row>
    <row r="13283" spans="1:4" x14ac:dyDescent="0.25">
      <c r="A13283"/>
      <c r="B13283"/>
      <c r="C13283"/>
      <c r="D13283"/>
    </row>
    <row r="13284" spans="1:4" x14ac:dyDescent="0.25">
      <c r="A13284"/>
      <c r="B13284"/>
      <c r="C13284"/>
      <c r="D13284"/>
    </row>
    <row r="13285" spans="1:4" x14ac:dyDescent="0.25">
      <c r="A13285"/>
      <c r="B13285"/>
      <c r="C13285"/>
      <c r="D13285"/>
    </row>
    <row r="13286" spans="1:4" x14ac:dyDescent="0.25">
      <c r="A13286"/>
      <c r="B13286"/>
      <c r="C13286"/>
      <c r="D13286"/>
    </row>
    <row r="13287" spans="1:4" x14ac:dyDescent="0.25">
      <c r="A13287"/>
      <c r="B13287"/>
      <c r="C13287"/>
      <c r="D13287"/>
    </row>
    <row r="13288" spans="1:4" x14ac:dyDescent="0.25">
      <c r="A13288"/>
      <c r="B13288"/>
      <c r="C13288"/>
      <c r="D13288"/>
    </row>
    <row r="13289" spans="1:4" x14ac:dyDescent="0.25">
      <c r="A13289"/>
      <c r="B13289"/>
      <c r="C13289"/>
      <c r="D13289"/>
    </row>
    <row r="13290" spans="1:4" x14ac:dyDescent="0.25">
      <c r="A13290"/>
      <c r="B13290"/>
      <c r="C13290"/>
      <c r="D13290"/>
    </row>
    <row r="13291" spans="1:4" x14ac:dyDescent="0.25">
      <c r="A13291"/>
      <c r="B13291"/>
      <c r="C13291"/>
      <c r="D13291"/>
    </row>
    <row r="13292" spans="1:4" x14ac:dyDescent="0.25">
      <c r="A13292"/>
      <c r="B13292"/>
      <c r="C13292"/>
      <c r="D13292"/>
    </row>
    <row r="13293" spans="1:4" x14ac:dyDescent="0.25">
      <c r="A13293"/>
      <c r="B13293"/>
      <c r="C13293"/>
      <c r="D13293"/>
    </row>
    <row r="13294" spans="1:4" x14ac:dyDescent="0.25">
      <c r="A13294"/>
      <c r="B13294"/>
      <c r="C13294"/>
      <c r="D13294"/>
    </row>
    <row r="13295" spans="1:4" x14ac:dyDescent="0.25">
      <c r="A13295"/>
      <c r="B13295"/>
      <c r="C13295"/>
      <c r="D13295"/>
    </row>
    <row r="13296" spans="1:4" x14ac:dyDescent="0.25">
      <c r="A13296"/>
      <c r="B13296"/>
      <c r="C13296"/>
      <c r="D13296"/>
    </row>
    <row r="13297" spans="1:4" x14ac:dyDescent="0.25">
      <c r="A13297"/>
      <c r="B13297"/>
      <c r="C13297"/>
      <c r="D13297"/>
    </row>
    <row r="13298" spans="1:4" x14ac:dyDescent="0.25">
      <c r="A13298"/>
      <c r="B13298"/>
      <c r="C13298"/>
      <c r="D13298"/>
    </row>
    <row r="13299" spans="1:4" x14ac:dyDescent="0.25">
      <c r="A13299"/>
      <c r="B13299"/>
      <c r="C13299"/>
      <c r="D13299"/>
    </row>
    <row r="13300" spans="1:4" x14ac:dyDescent="0.25">
      <c r="A13300"/>
      <c r="B13300"/>
      <c r="C13300"/>
      <c r="D13300"/>
    </row>
    <row r="13301" spans="1:4" x14ac:dyDescent="0.25">
      <c r="A13301"/>
      <c r="B13301"/>
      <c r="C13301"/>
      <c r="D13301"/>
    </row>
    <row r="13302" spans="1:4" x14ac:dyDescent="0.25">
      <c r="A13302"/>
      <c r="B13302"/>
      <c r="C13302"/>
      <c r="D13302"/>
    </row>
    <row r="13303" spans="1:4" x14ac:dyDescent="0.25">
      <c r="A13303"/>
      <c r="B13303"/>
      <c r="C13303"/>
      <c r="D13303"/>
    </row>
    <row r="13304" spans="1:4" x14ac:dyDescent="0.25">
      <c r="A13304"/>
      <c r="B13304"/>
      <c r="C13304"/>
      <c r="D13304"/>
    </row>
    <row r="13305" spans="1:4" x14ac:dyDescent="0.25">
      <c r="A13305"/>
      <c r="B13305"/>
      <c r="C13305"/>
      <c r="D13305"/>
    </row>
    <row r="13306" spans="1:4" x14ac:dyDescent="0.25">
      <c r="A13306"/>
      <c r="B13306"/>
      <c r="C13306"/>
      <c r="D13306"/>
    </row>
    <row r="13307" spans="1:4" x14ac:dyDescent="0.25">
      <c r="A13307"/>
      <c r="B13307"/>
      <c r="C13307"/>
      <c r="D13307"/>
    </row>
    <row r="13308" spans="1:4" x14ac:dyDescent="0.25">
      <c r="A13308"/>
      <c r="B13308"/>
      <c r="C13308"/>
      <c r="D13308"/>
    </row>
    <row r="13309" spans="1:4" x14ac:dyDescent="0.25">
      <c r="A13309"/>
      <c r="B13309"/>
      <c r="C13309"/>
      <c r="D13309"/>
    </row>
    <row r="13310" spans="1:4" x14ac:dyDescent="0.25">
      <c r="A13310"/>
      <c r="B13310"/>
      <c r="C13310"/>
      <c r="D13310"/>
    </row>
    <row r="13311" spans="1:4" x14ac:dyDescent="0.25">
      <c r="A13311"/>
      <c r="B13311"/>
      <c r="C13311"/>
      <c r="D13311"/>
    </row>
    <row r="13312" spans="1:4" x14ac:dyDescent="0.25">
      <c r="A13312"/>
      <c r="B13312"/>
      <c r="C13312"/>
      <c r="D13312"/>
    </row>
    <row r="13313" spans="1:4" x14ac:dyDescent="0.25">
      <c r="A13313"/>
      <c r="B13313"/>
      <c r="C13313"/>
      <c r="D13313"/>
    </row>
    <row r="13314" spans="1:4" x14ac:dyDescent="0.25">
      <c r="A13314"/>
      <c r="B13314"/>
      <c r="C13314"/>
      <c r="D13314"/>
    </row>
    <row r="13315" spans="1:4" x14ac:dyDescent="0.25">
      <c r="A13315"/>
      <c r="B13315"/>
      <c r="C13315"/>
      <c r="D13315"/>
    </row>
    <row r="13316" spans="1:4" x14ac:dyDescent="0.25">
      <c r="A13316"/>
      <c r="B13316"/>
      <c r="C13316"/>
      <c r="D13316"/>
    </row>
    <row r="13317" spans="1:4" x14ac:dyDescent="0.25">
      <c r="A13317"/>
      <c r="B13317"/>
      <c r="C13317"/>
      <c r="D13317"/>
    </row>
    <row r="13318" spans="1:4" x14ac:dyDescent="0.25">
      <c r="A13318"/>
      <c r="B13318"/>
      <c r="C13318"/>
      <c r="D13318"/>
    </row>
    <row r="13319" spans="1:4" x14ac:dyDescent="0.25">
      <c r="A13319"/>
      <c r="B13319"/>
      <c r="C13319"/>
      <c r="D13319"/>
    </row>
    <row r="13320" spans="1:4" x14ac:dyDescent="0.25">
      <c r="A13320"/>
      <c r="B13320"/>
      <c r="C13320"/>
      <c r="D13320"/>
    </row>
    <row r="13321" spans="1:4" x14ac:dyDescent="0.25">
      <c r="A13321"/>
      <c r="B13321"/>
      <c r="C13321"/>
      <c r="D13321"/>
    </row>
    <row r="13322" spans="1:4" x14ac:dyDescent="0.25">
      <c r="A13322"/>
      <c r="B13322"/>
      <c r="C13322"/>
      <c r="D13322"/>
    </row>
    <row r="13323" spans="1:4" x14ac:dyDescent="0.25">
      <c r="A13323"/>
      <c r="B13323"/>
      <c r="C13323"/>
      <c r="D13323"/>
    </row>
    <row r="13324" spans="1:4" x14ac:dyDescent="0.25">
      <c r="A13324"/>
      <c r="B13324"/>
      <c r="C13324"/>
      <c r="D13324"/>
    </row>
    <row r="13325" spans="1:4" x14ac:dyDescent="0.25">
      <c r="A13325"/>
      <c r="B13325"/>
      <c r="C13325"/>
      <c r="D13325"/>
    </row>
    <row r="13326" spans="1:4" x14ac:dyDescent="0.25">
      <c r="A13326"/>
      <c r="B13326"/>
      <c r="C13326"/>
      <c r="D13326"/>
    </row>
    <row r="13327" spans="1:4" x14ac:dyDescent="0.25">
      <c r="A13327"/>
      <c r="B13327"/>
      <c r="C13327"/>
      <c r="D13327"/>
    </row>
    <row r="13328" spans="1:4" x14ac:dyDescent="0.25">
      <c r="A13328"/>
      <c r="B13328"/>
      <c r="C13328"/>
      <c r="D13328"/>
    </row>
    <row r="13329" spans="1:4" x14ac:dyDescent="0.25">
      <c r="A13329"/>
      <c r="B13329"/>
      <c r="C13329"/>
      <c r="D13329"/>
    </row>
    <row r="13330" spans="1:4" x14ac:dyDescent="0.25">
      <c r="A13330"/>
      <c r="B13330"/>
      <c r="C13330"/>
      <c r="D13330"/>
    </row>
    <row r="13331" spans="1:4" x14ac:dyDescent="0.25">
      <c r="A13331"/>
      <c r="B13331"/>
      <c r="C13331"/>
      <c r="D13331"/>
    </row>
    <row r="13332" spans="1:4" x14ac:dyDescent="0.25">
      <c r="A13332"/>
      <c r="B13332"/>
      <c r="C13332"/>
      <c r="D13332"/>
    </row>
    <row r="13333" spans="1:4" x14ac:dyDescent="0.25">
      <c r="A13333"/>
      <c r="B13333"/>
      <c r="C13333"/>
      <c r="D13333"/>
    </row>
    <row r="13334" spans="1:4" x14ac:dyDescent="0.25">
      <c r="A13334"/>
      <c r="B13334"/>
      <c r="C13334"/>
      <c r="D13334"/>
    </row>
    <row r="13335" spans="1:4" x14ac:dyDescent="0.25">
      <c r="A13335"/>
      <c r="B13335"/>
      <c r="C13335"/>
      <c r="D13335"/>
    </row>
    <row r="13336" spans="1:4" x14ac:dyDescent="0.25">
      <c r="A13336"/>
      <c r="B13336"/>
      <c r="C13336"/>
      <c r="D13336"/>
    </row>
    <row r="13337" spans="1:4" x14ac:dyDescent="0.25">
      <c r="A13337"/>
      <c r="B13337"/>
      <c r="C13337"/>
      <c r="D13337"/>
    </row>
    <row r="13338" spans="1:4" x14ac:dyDescent="0.25">
      <c r="A13338"/>
      <c r="B13338"/>
      <c r="C13338"/>
      <c r="D13338"/>
    </row>
    <row r="13339" spans="1:4" x14ac:dyDescent="0.25">
      <c r="A13339"/>
      <c r="B13339"/>
      <c r="C13339"/>
      <c r="D13339"/>
    </row>
    <row r="13340" spans="1:4" x14ac:dyDescent="0.25">
      <c r="A13340"/>
      <c r="B13340"/>
      <c r="C13340"/>
      <c r="D13340"/>
    </row>
    <row r="13341" spans="1:4" x14ac:dyDescent="0.25">
      <c r="A13341"/>
      <c r="B13341"/>
      <c r="C13341"/>
      <c r="D13341"/>
    </row>
    <row r="13342" spans="1:4" x14ac:dyDescent="0.25">
      <c r="A13342"/>
      <c r="B13342"/>
      <c r="C13342"/>
      <c r="D13342"/>
    </row>
    <row r="13343" spans="1:4" x14ac:dyDescent="0.25">
      <c r="A13343"/>
      <c r="B13343"/>
      <c r="C13343"/>
      <c r="D13343"/>
    </row>
    <row r="13344" spans="1:4" x14ac:dyDescent="0.25">
      <c r="A13344"/>
      <c r="B13344"/>
      <c r="C13344"/>
      <c r="D13344"/>
    </row>
    <row r="13345" spans="1:4" x14ac:dyDescent="0.25">
      <c r="A13345"/>
      <c r="B13345"/>
      <c r="C13345"/>
      <c r="D13345"/>
    </row>
    <row r="13346" spans="1:4" x14ac:dyDescent="0.25">
      <c r="A13346"/>
      <c r="B13346"/>
      <c r="C13346"/>
      <c r="D13346"/>
    </row>
    <row r="13347" spans="1:4" x14ac:dyDescent="0.25">
      <c r="A13347"/>
      <c r="B13347"/>
      <c r="C13347"/>
      <c r="D13347"/>
    </row>
    <row r="13348" spans="1:4" x14ac:dyDescent="0.25">
      <c r="A13348"/>
      <c r="B13348"/>
      <c r="C13348"/>
      <c r="D13348"/>
    </row>
    <row r="13349" spans="1:4" x14ac:dyDescent="0.25">
      <c r="A13349"/>
      <c r="B13349"/>
      <c r="C13349"/>
      <c r="D13349"/>
    </row>
    <row r="13350" spans="1:4" x14ac:dyDescent="0.25">
      <c r="A13350"/>
      <c r="B13350"/>
      <c r="C13350"/>
      <c r="D13350"/>
    </row>
    <row r="13351" spans="1:4" x14ac:dyDescent="0.25">
      <c r="A13351"/>
      <c r="B13351"/>
      <c r="C13351"/>
      <c r="D13351"/>
    </row>
    <row r="13352" spans="1:4" x14ac:dyDescent="0.25">
      <c r="A13352"/>
      <c r="B13352"/>
      <c r="C13352"/>
      <c r="D13352"/>
    </row>
    <row r="13353" spans="1:4" x14ac:dyDescent="0.25">
      <c r="A13353"/>
      <c r="B13353"/>
      <c r="C13353"/>
      <c r="D13353"/>
    </row>
    <row r="13354" spans="1:4" x14ac:dyDescent="0.25">
      <c r="A13354"/>
      <c r="B13354"/>
      <c r="C13354"/>
      <c r="D13354"/>
    </row>
    <row r="13355" spans="1:4" x14ac:dyDescent="0.25">
      <c r="A13355"/>
      <c r="B13355"/>
      <c r="C13355"/>
      <c r="D13355"/>
    </row>
    <row r="13356" spans="1:4" x14ac:dyDescent="0.25">
      <c r="A13356"/>
      <c r="B13356"/>
      <c r="C13356"/>
      <c r="D13356"/>
    </row>
    <row r="13357" spans="1:4" x14ac:dyDescent="0.25">
      <c r="A13357"/>
      <c r="B13357"/>
      <c r="C13357"/>
      <c r="D13357"/>
    </row>
    <row r="13358" spans="1:4" x14ac:dyDescent="0.25">
      <c r="A13358"/>
      <c r="B13358"/>
      <c r="C13358"/>
      <c r="D13358"/>
    </row>
    <row r="13359" spans="1:4" x14ac:dyDescent="0.25">
      <c r="A13359"/>
      <c r="B13359"/>
      <c r="C13359"/>
      <c r="D13359"/>
    </row>
    <row r="13360" spans="1:4" x14ac:dyDescent="0.25">
      <c r="A13360"/>
      <c r="B13360"/>
      <c r="C13360"/>
      <c r="D13360"/>
    </row>
    <row r="13361" spans="1:4" x14ac:dyDescent="0.25">
      <c r="A13361"/>
      <c r="B13361"/>
      <c r="C13361"/>
      <c r="D13361"/>
    </row>
    <row r="13362" spans="1:4" x14ac:dyDescent="0.25">
      <c r="A13362"/>
      <c r="B13362"/>
      <c r="C13362"/>
      <c r="D13362"/>
    </row>
    <row r="13363" spans="1:4" x14ac:dyDescent="0.25">
      <c r="A13363"/>
      <c r="B13363"/>
      <c r="C13363"/>
      <c r="D13363"/>
    </row>
    <row r="13364" spans="1:4" x14ac:dyDescent="0.25">
      <c r="A13364"/>
      <c r="B13364"/>
      <c r="C13364"/>
      <c r="D13364"/>
    </row>
    <row r="13365" spans="1:4" x14ac:dyDescent="0.25">
      <c r="A13365"/>
      <c r="B13365"/>
      <c r="C13365"/>
      <c r="D13365"/>
    </row>
    <row r="13366" spans="1:4" x14ac:dyDescent="0.25">
      <c r="A13366"/>
      <c r="B13366"/>
      <c r="C13366"/>
      <c r="D13366"/>
    </row>
    <row r="13367" spans="1:4" x14ac:dyDescent="0.25">
      <c r="A13367"/>
      <c r="B13367"/>
      <c r="C13367"/>
      <c r="D13367"/>
    </row>
    <row r="13368" spans="1:4" x14ac:dyDescent="0.25">
      <c r="A13368"/>
      <c r="B13368"/>
      <c r="C13368"/>
      <c r="D13368"/>
    </row>
    <row r="13369" spans="1:4" x14ac:dyDescent="0.25">
      <c r="A13369"/>
      <c r="B13369"/>
      <c r="C13369"/>
      <c r="D13369"/>
    </row>
    <row r="13370" spans="1:4" x14ac:dyDescent="0.25">
      <c r="A13370"/>
      <c r="B13370"/>
      <c r="C13370"/>
      <c r="D13370"/>
    </row>
    <row r="13371" spans="1:4" x14ac:dyDescent="0.25">
      <c r="A13371"/>
      <c r="B13371"/>
      <c r="C13371"/>
      <c r="D13371"/>
    </row>
    <row r="13372" spans="1:4" x14ac:dyDescent="0.25">
      <c r="A13372"/>
      <c r="B13372"/>
      <c r="C13372"/>
      <c r="D13372"/>
    </row>
    <row r="13373" spans="1:4" x14ac:dyDescent="0.25">
      <c r="A13373"/>
      <c r="B13373"/>
      <c r="C13373"/>
      <c r="D13373"/>
    </row>
    <row r="13374" spans="1:4" x14ac:dyDescent="0.25">
      <c r="A13374"/>
      <c r="B13374"/>
      <c r="C13374"/>
      <c r="D13374"/>
    </row>
    <row r="13375" spans="1:4" x14ac:dyDescent="0.25">
      <c r="A13375"/>
      <c r="B13375"/>
      <c r="C13375"/>
      <c r="D13375"/>
    </row>
    <row r="13376" spans="1:4" x14ac:dyDescent="0.25">
      <c r="A13376"/>
      <c r="B13376"/>
      <c r="C13376"/>
      <c r="D13376"/>
    </row>
    <row r="13377" spans="1:4" x14ac:dyDescent="0.25">
      <c r="A13377"/>
      <c r="B13377"/>
      <c r="C13377"/>
      <c r="D13377"/>
    </row>
    <row r="13378" spans="1:4" x14ac:dyDescent="0.25">
      <c r="A13378"/>
      <c r="B13378"/>
      <c r="C13378"/>
      <c r="D13378"/>
    </row>
    <row r="13379" spans="1:4" x14ac:dyDescent="0.25">
      <c r="A13379"/>
      <c r="B13379"/>
      <c r="C13379"/>
      <c r="D13379"/>
    </row>
    <row r="13380" spans="1:4" x14ac:dyDescent="0.25">
      <c r="A13380"/>
      <c r="B13380"/>
      <c r="C13380"/>
      <c r="D13380"/>
    </row>
    <row r="13381" spans="1:4" x14ac:dyDescent="0.25">
      <c r="A13381"/>
      <c r="B13381"/>
      <c r="C13381"/>
      <c r="D13381"/>
    </row>
    <row r="13382" spans="1:4" x14ac:dyDescent="0.25">
      <c r="A13382"/>
      <c r="B13382"/>
      <c r="C13382"/>
      <c r="D13382"/>
    </row>
    <row r="13383" spans="1:4" x14ac:dyDescent="0.25">
      <c r="A13383"/>
      <c r="B13383"/>
      <c r="C13383"/>
      <c r="D13383"/>
    </row>
    <row r="13384" spans="1:4" x14ac:dyDescent="0.25">
      <c r="A13384"/>
      <c r="B13384"/>
      <c r="C13384"/>
      <c r="D13384"/>
    </row>
    <row r="13385" spans="1:4" x14ac:dyDescent="0.25">
      <c r="A13385"/>
      <c r="B13385"/>
      <c r="C13385"/>
      <c r="D13385"/>
    </row>
    <row r="13386" spans="1:4" x14ac:dyDescent="0.25">
      <c r="A13386"/>
      <c r="B13386"/>
      <c r="C13386"/>
      <c r="D13386"/>
    </row>
    <row r="13387" spans="1:4" x14ac:dyDescent="0.25">
      <c r="A13387"/>
      <c r="B13387"/>
      <c r="C13387"/>
      <c r="D13387"/>
    </row>
    <row r="13388" spans="1:4" x14ac:dyDescent="0.25">
      <c r="A13388"/>
      <c r="B13388"/>
      <c r="C13388"/>
      <c r="D13388"/>
    </row>
    <row r="13389" spans="1:4" x14ac:dyDescent="0.25">
      <c r="A13389"/>
      <c r="B13389"/>
      <c r="C13389"/>
      <c r="D13389"/>
    </row>
    <row r="13390" spans="1:4" x14ac:dyDescent="0.25">
      <c r="A13390"/>
      <c r="B13390"/>
      <c r="C13390"/>
      <c r="D13390"/>
    </row>
    <row r="13391" spans="1:4" x14ac:dyDescent="0.25">
      <c r="A13391"/>
      <c r="B13391"/>
      <c r="C13391"/>
      <c r="D13391"/>
    </row>
    <row r="13392" spans="1:4" x14ac:dyDescent="0.25">
      <c r="A13392"/>
      <c r="B13392"/>
      <c r="C13392"/>
      <c r="D13392"/>
    </row>
    <row r="13393" spans="1:4" x14ac:dyDescent="0.25">
      <c r="A13393"/>
      <c r="B13393"/>
      <c r="C13393"/>
      <c r="D13393"/>
    </row>
    <row r="13394" spans="1:4" x14ac:dyDescent="0.25">
      <c r="A13394"/>
      <c r="B13394"/>
      <c r="C13394"/>
      <c r="D13394"/>
    </row>
    <row r="13395" spans="1:4" x14ac:dyDescent="0.25">
      <c r="A13395"/>
      <c r="B13395"/>
      <c r="C13395"/>
      <c r="D13395"/>
    </row>
    <row r="13396" spans="1:4" x14ac:dyDescent="0.25">
      <c r="A13396"/>
      <c r="B13396"/>
      <c r="C13396"/>
      <c r="D13396"/>
    </row>
    <row r="13397" spans="1:4" x14ac:dyDescent="0.25">
      <c r="A13397"/>
      <c r="B13397"/>
      <c r="C13397"/>
      <c r="D13397"/>
    </row>
    <row r="13398" spans="1:4" x14ac:dyDescent="0.25">
      <c r="A13398"/>
      <c r="B13398"/>
      <c r="C13398"/>
      <c r="D13398"/>
    </row>
    <row r="13399" spans="1:4" x14ac:dyDescent="0.25">
      <c r="A13399"/>
      <c r="B13399"/>
      <c r="C13399"/>
      <c r="D13399"/>
    </row>
    <row r="13400" spans="1:4" x14ac:dyDescent="0.25">
      <c r="A13400"/>
      <c r="B13400"/>
      <c r="C13400"/>
      <c r="D13400"/>
    </row>
    <row r="13401" spans="1:4" x14ac:dyDescent="0.25">
      <c r="A13401"/>
      <c r="B13401"/>
      <c r="C13401"/>
      <c r="D13401"/>
    </row>
    <row r="13402" spans="1:4" x14ac:dyDescent="0.25">
      <c r="A13402"/>
      <c r="B13402"/>
      <c r="C13402"/>
      <c r="D13402"/>
    </row>
    <row r="13403" spans="1:4" x14ac:dyDescent="0.25">
      <c r="A13403"/>
      <c r="B13403"/>
      <c r="C13403"/>
      <c r="D13403"/>
    </row>
    <row r="13404" spans="1:4" x14ac:dyDescent="0.25">
      <c r="A13404"/>
      <c r="B13404"/>
      <c r="C13404"/>
      <c r="D13404"/>
    </row>
    <row r="13405" spans="1:4" x14ac:dyDescent="0.25">
      <c r="A13405"/>
      <c r="B13405"/>
      <c r="C13405"/>
      <c r="D13405"/>
    </row>
    <row r="13406" spans="1:4" x14ac:dyDescent="0.25">
      <c r="A13406"/>
      <c r="B13406"/>
      <c r="C13406"/>
      <c r="D13406"/>
    </row>
    <row r="13407" spans="1:4" x14ac:dyDescent="0.25">
      <c r="A13407"/>
      <c r="B13407"/>
      <c r="C13407"/>
      <c r="D13407"/>
    </row>
    <row r="13408" spans="1:4" x14ac:dyDescent="0.25">
      <c r="A13408"/>
      <c r="B13408"/>
      <c r="C13408"/>
      <c r="D13408"/>
    </row>
    <row r="13409" spans="1:4" x14ac:dyDescent="0.25">
      <c r="A13409"/>
      <c r="B13409"/>
      <c r="C13409"/>
      <c r="D13409"/>
    </row>
    <row r="13410" spans="1:4" x14ac:dyDescent="0.25">
      <c r="A13410"/>
      <c r="B13410"/>
      <c r="C13410"/>
      <c r="D13410"/>
    </row>
    <row r="13411" spans="1:4" x14ac:dyDescent="0.25">
      <c r="A13411"/>
      <c r="B13411"/>
      <c r="C13411"/>
      <c r="D13411"/>
    </row>
    <row r="13412" spans="1:4" x14ac:dyDescent="0.25">
      <c r="A13412"/>
      <c r="B13412"/>
      <c r="C13412"/>
      <c r="D13412"/>
    </row>
    <row r="13413" spans="1:4" x14ac:dyDescent="0.25">
      <c r="A13413"/>
      <c r="B13413"/>
      <c r="C13413"/>
      <c r="D13413"/>
    </row>
    <row r="13414" spans="1:4" x14ac:dyDescent="0.25">
      <c r="A13414"/>
      <c r="B13414"/>
      <c r="C13414"/>
      <c r="D13414"/>
    </row>
    <row r="13415" spans="1:4" x14ac:dyDescent="0.25">
      <c r="A13415"/>
      <c r="B13415"/>
      <c r="C13415"/>
      <c r="D13415"/>
    </row>
    <row r="13416" spans="1:4" x14ac:dyDescent="0.25">
      <c r="A13416"/>
      <c r="B13416"/>
      <c r="C13416"/>
      <c r="D13416"/>
    </row>
    <row r="13417" spans="1:4" x14ac:dyDescent="0.25">
      <c r="A13417"/>
      <c r="B13417"/>
      <c r="C13417"/>
      <c r="D13417"/>
    </row>
    <row r="13418" spans="1:4" x14ac:dyDescent="0.25">
      <c r="A13418"/>
      <c r="B13418"/>
      <c r="C13418"/>
      <c r="D13418"/>
    </row>
    <row r="13419" spans="1:4" x14ac:dyDescent="0.25">
      <c r="A13419"/>
      <c r="B13419"/>
      <c r="C13419"/>
      <c r="D13419"/>
    </row>
    <row r="13420" spans="1:4" x14ac:dyDescent="0.25">
      <c r="A13420"/>
      <c r="B13420"/>
      <c r="C13420"/>
      <c r="D13420"/>
    </row>
    <row r="13421" spans="1:4" x14ac:dyDescent="0.25">
      <c r="A13421"/>
      <c r="B13421"/>
      <c r="C13421"/>
      <c r="D13421"/>
    </row>
    <row r="13422" spans="1:4" x14ac:dyDescent="0.25">
      <c r="A13422"/>
      <c r="B13422"/>
      <c r="C13422"/>
      <c r="D13422"/>
    </row>
    <row r="13423" spans="1:4" x14ac:dyDescent="0.25">
      <c r="A13423"/>
      <c r="B13423"/>
      <c r="C13423"/>
      <c r="D13423"/>
    </row>
    <row r="13424" spans="1:4" x14ac:dyDescent="0.25">
      <c r="A13424"/>
      <c r="B13424"/>
      <c r="C13424"/>
      <c r="D13424"/>
    </row>
    <row r="13425" spans="1:4" x14ac:dyDescent="0.25">
      <c r="A13425"/>
      <c r="B13425"/>
      <c r="C13425"/>
      <c r="D13425"/>
    </row>
    <row r="13426" spans="1:4" x14ac:dyDescent="0.25">
      <c r="A13426"/>
      <c r="B13426"/>
      <c r="C13426"/>
      <c r="D13426"/>
    </row>
    <row r="13427" spans="1:4" x14ac:dyDescent="0.25">
      <c r="A13427"/>
      <c r="B13427"/>
      <c r="C13427"/>
      <c r="D13427"/>
    </row>
    <row r="13428" spans="1:4" x14ac:dyDescent="0.25">
      <c r="A13428"/>
      <c r="B13428"/>
      <c r="C13428"/>
      <c r="D13428"/>
    </row>
    <row r="13429" spans="1:4" x14ac:dyDescent="0.25">
      <c r="A13429"/>
      <c r="B13429"/>
      <c r="C13429"/>
      <c r="D13429"/>
    </row>
    <row r="13430" spans="1:4" x14ac:dyDescent="0.25">
      <c r="A13430"/>
      <c r="B13430"/>
      <c r="C13430"/>
      <c r="D13430"/>
    </row>
    <row r="13431" spans="1:4" x14ac:dyDescent="0.25">
      <c r="A13431"/>
      <c r="B13431"/>
      <c r="C13431"/>
      <c r="D13431"/>
    </row>
    <row r="13432" spans="1:4" x14ac:dyDescent="0.25">
      <c r="A13432"/>
      <c r="B13432"/>
      <c r="C13432"/>
      <c r="D13432"/>
    </row>
    <row r="13433" spans="1:4" x14ac:dyDescent="0.25">
      <c r="A13433"/>
      <c r="B13433"/>
      <c r="C13433"/>
      <c r="D13433"/>
    </row>
    <row r="13434" spans="1:4" x14ac:dyDescent="0.25">
      <c r="A13434"/>
      <c r="B13434"/>
      <c r="C13434"/>
      <c r="D13434"/>
    </row>
    <row r="13435" spans="1:4" x14ac:dyDescent="0.25">
      <c r="A13435"/>
      <c r="B13435"/>
      <c r="C13435"/>
      <c r="D13435"/>
    </row>
    <row r="13436" spans="1:4" x14ac:dyDescent="0.25">
      <c r="A13436"/>
      <c r="B13436"/>
      <c r="C13436"/>
      <c r="D13436"/>
    </row>
    <row r="13437" spans="1:4" x14ac:dyDescent="0.25">
      <c r="A13437"/>
      <c r="B13437"/>
      <c r="C13437"/>
      <c r="D13437"/>
    </row>
    <row r="13438" spans="1:4" x14ac:dyDescent="0.25">
      <c r="A13438"/>
      <c r="B13438"/>
      <c r="C13438"/>
      <c r="D13438"/>
    </row>
    <row r="13439" spans="1:4" x14ac:dyDescent="0.25">
      <c r="A13439"/>
      <c r="B13439"/>
      <c r="C13439"/>
      <c r="D13439"/>
    </row>
    <row r="13440" spans="1:4" x14ac:dyDescent="0.25">
      <c r="A13440"/>
      <c r="B13440"/>
      <c r="C13440"/>
      <c r="D13440"/>
    </row>
    <row r="13441" spans="1:4" x14ac:dyDescent="0.25">
      <c r="A13441"/>
      <c r="B13441"/>
      <c r="C13441"/>
      <c r="D13441"/>
    </row>
    <row r="13442" spans="1:4" x14ac:dyDescent="0.25">
      <c r="A13442"/>
      <c r="B13442"/>
      <c r="C13442"/>
      <c r="D13442"/>
    </row>
    <row r="13443" spans="1:4" x14ac:dyDescent="0.25">
      <c r="A13443"/>
      <c r="B13443"/>
      <c r="C13443"/>
      <c r="D13443"/>
    </row>
    <row r="13444" spans="1:4" x14ac:dyDescent="0.25">
      <c r="A13444"/>
      <c r="B13444"/>
      <c r="C13444"/>
      <c r="D13444"/>
    </row>
    <row r="13445" spans="1:4" x14ac:dyDescent="0.25">
      <c r="A13445"/>
      <c r="B13445"/>
      <c r="C13445"/>
      <c r="D13445"/>
    </row>
    <row r="13446" spans="1:4" x14ac:dyDescent="0.25">
      <c r="A13446"/>
      <c r="B13446"/>
      <c r="C13446"/>
      <c r="D13446"/>
    </row>
    <row r="13447" spans="1:4" x14ac:dyDescent="0.25">
      <c r="A13447"/>
      <c r="B13447"/>
      <c r="C13447"/>
      <c r="D13447"/>
    </row>
    <row r="13448" spans="1:4" x14ac:dyDescent="0.25">
      <c r="A13448"/>
      <c r="B13448"/>
      <c r="C13448"/>
      <c r="D13448"/>
    </row>
    <row r="13449" spans="1:4" x14ac:dyDescent="0.25">
      <c r="A13449"/>
      <c r="B13449"/>
      <c r="C13449"/>
      <c r="D13449"/>
    </row>
    <row r="13450" spans="1:4" x14ac:dyDescent="0.25">
      <c r="A13450"/>
      <c r="B13450"/>
      <c r="C13450"/>
      <c r="D13450"/>
    </row>
    <row r="13451" spans="1:4" x14ac:dyDescent="0.25">
      <c r="A13451"/>
      <c r="B13451"/>
      <c r="C13451"/>
      <c r="D13451"/>
    </row>
    <row r="13452" spans="1:4" x14ac:dyDescent="0.25">
      <c r="A13452"/>
      <c r="B13452"/>
      <c r="C13452"/>
      <c r="D13452"/>
    </row>
    <row r="13453" spans="1:4" x14ac:dyDescent="0.25">
      <c r="A13453"/>
      <c r="B13453"/>
      <c r="C13453"/>
      <c r="D13453"/>
    </row>
    <row r="13454" spans="1:4" x14ac:dyDescent="0.25">
      <c r="A13454"/>
      <c r="B13454"/>
      <c r="C13454"/>
      <c r="D13454"/>
    </row>
    <row r="13455" spans="1:4" x14ac:dyDescent="0.25">
      <c r="A13455"/>
      <c r="B13455"/>
      <c r="C13455"/>
      <c r="D13455"/>
    </row>
    <row r="13456" spans="1:4" x14ac:dyDescent="0.25">
      <c r="A13456"/>
      <c r="B13456"/>
      <c r="C13456"/>
      <c r="D13456"/>
    </row>
    <row r="13457" spans="1:4" x14ac:dyDescent="0.25">
      <c r="A13457"/>
      <c r="B13457"/>
      <c r="C13457"/>
      <c r="D13457"/>
    </row>
    <row r="13458" spans="1:4" x14ac:dyDescent="0.25">
      <c r="A13458"/>
      <c r="B13458"/>
      <c r="C13458"/>
      <c r="D13458"/>
    </row>
    <row r="13459" spans="1:4" x14ac:dyDescent="0.25">
      <c r="A13459"/>
      <c r="B13459"/>
      <c r="C13459"/>
      <c r="D13459"/>
    </row>
    <row r="13460" spans="1:4" x14ac:dyDescent="0.25">
      <c r="A13460"/>
      <c r="B13460"/>
      <c r="C13460"/>
      <c r="D13460"/>
    </row>
    <row r="13461" spans="1:4" x14ac:dyDescent="0.25">
      <c r="A13461"/>
      <c r="B13461"/>
      <c r="C13461"/>
      <c r="D13461"/>
    </row>
    <row r="13462" spans="1:4" x14ac:dyDescent="0.25">
      <c r="A13462"/>
      <c r="B13462"/>
      <c r="C13462"/>
      <c r="D13462"/>
    </row>
    <row r="13463" spans="1:4" x14ac:dyDescent="0.25">
      <c r="A13463"/>
      <c r="B13463"/>
      <c r="C13463"/>
      <c r="D13463"/>
    </row>
    <row r="13464" spans="1:4" x14ac:dyDescent="0.25">
      <c r="A13464"/>
      <c r="B13464"/>
      <c r="C13464"/>
      <c r="D13464"/>
    </row>
    <row r="13465" spans="1:4" x14ac:dyDescent="0.25">
      <c r="A13465"/>
      <c r="B13465"/>
      <c r="C13465"/>
      <c r="D13465"/>
    </row>
    <row r="13466" spans="1:4" x14ac:dyDescent="0.25">
      <c r="A13466"/>
      <c r="B13466"/>
      <c r="C13466"/>
      <c r="D13466"/>
    </row>
    <row r="13467" spans="1:4" x14ac:dyDescent="0.25">
      <c r="A13467"/>
      <c r="B13467"/>
      <c r="C13467"/>
      <c r="D13467"/>
    </row>
    <row r="13468" spans="1:4" x14ac:dyDescent="0.25">
      <c r="A13468"/>
      <c r="B13468"/>
      <c r="C13468"/>
      <c r="D13468"/>
    </row>
    <row r="13469" spans="1:4" x14ac:dyDescent="0.25">
      <c r="A13469"/>
      <c r="B13469"/>
      <c r="C13469"/>
      <c r="D13469"/>
    </row>
    <row r="13470" spans="1:4" x14ac:dyDescent="0.25">
      <c r="A13470"/>
      <c r="B13470"/>
      <c r="C13470"/>
      <c r="D13470"/>
    </row>
    <row r="13471" spans="1:4" x14ac:dyDescent="0.25">
      <c r="A13471"/>
      <c r="B13471"/>
      <c r="C13471"/>
      <c r="D13471"/>
    </row>
    <row r="13472" spans="1:4" x14ac:dyDescent="0.25">
      <c r="A13472"/>
      <c r="B13472"/>
      <c r="C13472"/>
      <c r="D13472"/>
    </row>
    <row r="13473" spans="1:4" x14ac:dyDescent="0.25">
      <c r="A13473"/>
      <c r="B13473"/>
      <c r="C13473"/>
      <c r="D13473"/>
    </row>
    <row r="13474" spans="1:4" x14ac:dyDescent="0.25">
      <c r="A13474"/>
      <c r="B13474"/>
      <c r="C13474"/>
      <c r="D13474"/>
    </row>
    <row r="13475" spans="1:4" x14ac:dyDescent="0.25">
      <c r="A13475"/>
      <c r="B13475"/>
      <c r="C13475"/>
      <c r="D13475"/>
    </row>
    <row r="13476" spans="1:4" x14ac:dyDescent="0.25">
      <c r="A13476"/>
      <c r="B13476"/>
      <c r="C13476"/>
      <c r="D13476"/>
    </row>
    <row r="13477" spans="1:4" x14ac:dyDescent="0.25">
      <c r="A13477"/>
      <c r="B13477"/>
      <c r="C13477"/>
      <c r="D13477"/>
    </row>
    <row r="13478" spans="1:4" x14ac:dyDescent="0.25">
      <c r="A13478"/>
      <c r="B13478"/>
      <c r="C13478"/>
      <c r="D13478"/>
    </row>
    <row r="13479" spans="1:4" x14ac:dyDescent="0.25">
      <c r="A13479"/>
      <c r="B13479"/>
      <c r="C13479"/>
      <c r="D13479"/>
    </row>
    <row r="13480" spans="1:4" x14ac:dyDescent="0.25">
      <c r="A13480"/>
      <c r="B13480"/>
      <c r="C13480"/>
      <c r="D13480"/>
    </row>
    <row r="13481" spans="1:4" x14ac:dyDescent="0.25">
      <c r="A13481"/>
      <c r="B13481"/>
      <c r="C13481"/>
      <c r="D13481"/>
    </row>
    <row r="13482" spans="1:4" x14ac:dyDescent="0.25">
      <c r="A13482"/>
      <c r="B13482"/>
      <c r="C13482"/>
      <c r="D13482"/>
    </row>
    <row r="13483" spans="1:4" x14ac:dyDescent="0.25">
      <c r="A13483"/>
      <c r="B13483"/>
      <c r="C13483"/>
      <c r="D13483"/>
    </row>
    <row r="13484" spans="1:4" x14ac:dyDescent="0.25">
      <c r="A13484"/>
      <c r="B13484"/>
      <c r="C13484"/>
      <c r="D13484"/>
    </row>
    <row r="13485" spans="1:4" x14ac:dyDescent="0.25">
      <c r="A13485"/>
      <c r="B13485"/>
      <c r="C13485"/>
      <c r="D13485"/>
    </row>
    <row r="13486" spans="1:4" x14ac:dyDescent="0.25">
      <c r="A13486"/>
      <c r="B13486"/>
      <c r="C13486"/>
      <c r="D13486"/>
    </row>
    <row r="13487" spans="1:4" x14ac:dyDescent="0.25">
      <c r="A13487"/>
      <c r="B13487"/>
      <c r="C13487"/>
      <c r="D13487"/>
    </row>
    <row r="13488" spans="1:4" x14ac:dyDescent="0.25">
      <c r="A13488"/>
      <c r="B13488"/>
      <c r="C13488"/>
      <c r="D13488"/>
    </row>
    <row r="13489" spans="1:4" x14ac:dyDescent="0.25">
      <c r="A13489"/>
      <c r="B13489"/>
      <c r="C13489"/>
      <c r="D13489"/>
    </row>
    <row r="13490" spans="1:4" x14ac:dyDescent="0.25">
      <c r="A13490"/>
      <c r="B13490"/>
      <c r="C13490"/>
      <c r="D13490"/>
    </row>
    <row r="13491" spans="1:4" x14ac:dyDescent="0.25">
      <c r="A13491"/>
      <c r="B13491"/>
      <c r="C13491"/>
      <c r="D13491"/>
    </row>
    <row r="13492" spans="1:4" x14ac:dyDescent="0.25">
      <c r="A13492"/>
      <c r="B13492"/>
      <c r="C13492"/>
      <c r="D13492"/>
    </row>
    <row r="13493" spans="1:4" x14ac:dyDescent="0.25">
      <c r="A13493"/>
      <c r="B13493"/>
      <c r="C13493"/>
      <c r="D13493"/>
    </row>
    <row r="13494" spans="1:4" x14ac:dyDescent="0.25">
      <c r="A13494"/>
      <c r="B13494"/>
      <c r="C13494"/>
      <c r="D13494"/>
    </row>
    <row r="13495" spans="1:4" x14ac:dyDescent="0.25">
      <c r="A13495"/>
      <c r="B13495"/>
      <c r="C13495"/>
      <c r="D13495"/>
    </row>
    <row r="13496" spans="1:4" x14ac:dyDescent="0.25">
      <c r="A13496"/>
      <c r="B13496"/>
      <c r="C13496"/>
      <c r="D13496"/>
    </row>
    <row r="13497" spans="1:4" x14ac:dyDescent="0.25">
      <c r="A13497"/>
      <c r="B13497"/>
      <c r="C13497"/>
      <c r="D13497"/>
    </row>
    <row r="13498" spans="1:4" x14ac:dyDescent="0.25">
      <c r="A13498"/>
      <c r="B13498"/>
      <c r="C13498"/>
      <c r="D13498"/>
    </row>
    <row r="13499" spans="1:4" x14ac:dyDescent="0.25">
      <c r="A13499"/>
      <c r="B13499"/>
      <c r="C13499"/>
      <c r="D13499"/>
    </row>
    <row r="13500" spans="1:4" x14ac:dyDescent="0.25">
      <c r="A13500"/>
      <c r="B13500"/>
      <c r="C13500"/>
      <c r="D13500"/>
    </row>
    <row r="13501" spans="1:4" x14ac:dyDescent="0.25">
      <c r="A13501"/>
      <c r="B13501"/>
      <c r="C13501"/>
      <c r="D13501"/>
    </row>
    <row r="13502" spans="1:4" x14ac:dyDescent="0.25">
      <c r="A13502"/>
      <c r="B13502"/>
      <c r="C13502"/>
      <c r="D13502"/>
    </row>
    <row r="13503" spans="1:4" x14ac:dyDescent="0.25">
      <c r="A13503"/>
      <c r="B13503"/>
      <c r="C13503"/>
      <c r="D13503"/>
    </row>
    <row r="13504" spans="1:4" x14ac:dyDescent="0.25">
      <c r="A13504"/>
      <c r="B13504"/>
      <c r="C13504"/>
      <c r="D13504"/>
    </row>
    <row r="13505" spans="1:4" x14ac:dyDescent="0.25">
      <c r="A13505"/>
      <c r="B13505"/>
      <c r="C13505"/>
      <c r="D13505"/>
    </row>
    <row r="13506" spans="1:4" x14ac:dyDescent="0.25">
      <c r="A13506"/>
      <c r="B13506"/>
      <c r="C13506"/>
      <c r="D13506"/>
    </row>
    <row r="13507" spans="1:4" x14ac:dyDescent="0.25">
      <c r="A13507"/>
      <c r="B13507"/>
      <c r="C13507"/>
      <c r="D13507"/>
    </row>
    <row r="13508" spans="1:4" x14ac:dyDescent="0.25">
      <c r="A13508"/>
      <c r="B13508"/>
      <c r="C13508"/>
      <c r="D13508"/>
    </row>
    <row r="13509" spans="1:4" x14ac:dyDescent="0.25">
      <c r="A13509"/>
      <c r="B13509"/>
      <c r="C13509"/>
      <c r="D13509"/>
    </row>
    <row r="13510" spans="1:4" x14ac:dyDescent="0.25">
      <c r="A13510"/>
      <c r="B13510"/>
      <c r="C13510"/>
      <c r="D13510"/>
    </row>
    <row r="13511" spans="1:4" x14ac:dyDescent="0.25">
      <c r="A13511"/>
      <c r="B13511"/>
      <c r="C13511"/>
      <c r="D13511"/>
    </row>
    <row r="13512" spans="1:4" x14ac:dyDescent="0.25">
      <c r="A13512"/>
      <c r="B13512"/>
      <c r="C13512"/>
      <c r="D13512"/>
    </row>
    <row r="13513" spans="1:4" x14ac:dyDescent="0.25">
      <c r="A13513"/>
      <c r="B13513"/>
      <c r="C13513"/>
      <c r="D13513"/>
    </row>
    <row r="13514" spans="1:4" x14ac:dyDescent="0.25">
      <c r="A13514"/>
      <c r="B13514"/>
      <c r="C13514"/>
      <c r="D13514"/>
    </row>
    <row r="13515" spans="1:4" x14ac:dyDescent="0.25">
      <c r="A13515"/>
      <c r="B13515"/>
      <c r="C13515"/>
      <c r="D13515"/>
    </row>
    <row r="13516" spans="1:4" x14ac:dyDescent="0.25">
      <c r="A13516"/>
      <c r="B13516"/>
      <c r="C13516"/>
      <c r="D13516"/>
    </row>
    <row r="13517" spans="1:4" x14ac:dyDescent="0.25">
      <c r="A13517"/>
      <c r="B13517"/>
      <c r="C13517"/>
      <c r="D13517"/>
    </row>
    <row r="13518" spans="1:4" x14ac:dyDescent="0.25">
      <c r="A13518"/>
      <c r="B13518"/>
      <c r="C13518"/>
      <c r="D13518"/>
    </row>
    <row r="13519" spans="1:4" x14ac:dyDescent="0.25">
      <c r="A13519"/>
      <c r="B13519"/>
      <c r="C13519"/>
      <c r="D13519"/>
    </row>
    <row r="13520" spans="1:4" x14ac:dyDescent="0.25">
      <c r="A13520"/>
      <c r="B13520"/>
      <c r="C13520"/>
      <c r="D13520"/>
    </row>
    <row r="13521" spans="1:4" x14ac:dyDescent="0.25">
      <c r="A13521"/>
      <c r="B13521"/>
      <c r="C13521"/>
      <c r="D13521"/>
    </row>
    <row r="13522" spans="1:4" x14ac:dyDescent="0.25">
      <c r="A13522"/>
      <c r="B13522"/>
      <c r="C13522"/>
      <c r="D13522"/>
    </row>
    <row r="13523" spans="1:4" x14ac:dyDescent="0.25">
      <c r="A13523"/>
      <c r="B13523"/>
      <c r="C13523"/>
      <c r="D13523"/>
    </row>
    <row r="13524" spans="1:4" x14ac:dyDescent="0.25">
      <c r="A13524"/>
      <c r="B13524"/>
      <c r="C13524"/>
      <c r="D13524"/>
    </row>
    <row r="13525" spans="1:4" x14ac:dyDescent="0.25">
      <c r="A13525"/>
      <c r="B13525"/>
      <c r="C13525"/>
      <c r="D13525"/>
    </row>
    <row r="13526" spans="1:4" x14ac:dyDescent="0.25">
      <c r="A13526"/>
      <c r="B13526"/>
      <c r="C13526"/>
      <c r="D13526"/>
    </row>
    <row r="13527" spans="1:4" x14ac:dyDescent="0.25">
      <c r="A13527"/>
      <c r="B13527"/>
      <c r="C13527"/>
      <c r="D13527"/>
    </row>
    <row r="13528" spans="1:4" x14ac:dyDescent="0.25">
      <c r="A13528"/>
      <c r="B13528"/>
      <c r="C13528"/>
      <c r="D13528"/>
    </row>
    <row r="13529" spans="1:4" x14ac:dyDescent="0.25">
      <c r="A13529"/>
      <c r="B13529"/>
      <c r="C13529"/>
      <c r="D13529"/>
    </row>
    <row r="13530" spans="1:4" x14ac:dyDescent="0.25">
      <c r="A13530"/>
      <c r="B13530"/>
      <c r="C13530"/>
      <c r="D13530"/>
    </row>
    <row r="13531" spans="1:4" x14ac:dyDescent="0.25">
      <c r="A13531"/>
      <c r="B13531"/>
      <c r="C13531"/>
      <c r="D13531"/>
    </row>
    <row r="13532" spans="1:4" x14ac:dyDescent="0.25">
      <c r="A13532"/>
      <c r="B13532"/>
      <c r="C13532"/>
      <c r="D13532"/>
    </row>
    <row r="13533" spans="1:4" x14ac:dyDescent="0.25">
      <c r="A13533"/>
      <c r="B13533"/>
      <c r="C13533"/>
      <c r="D13533"/>
    </row>
    <row r="13534" spans="1:4" x14ac:dyDescent="0.25">
      <c r="A13534"/>
      <c r="B13534"/>
      <c r="C13534"/>
      <c r="D13534"/>
    </row>
    <row r="13535" spans="1:4" x14ac:dyDescent="0.25">
      <c r="A13535"/>
      <c r="B13535"/>
      <c r="C13535"/>
      <c r="D13535"/>
    </row>
    <row r="13536" spans="1:4" x14ac:dyDescent="0.25">
      <c r="A13536"/>
      <c r="B13536"/>
      <c r="C13536"/>
      <c r="D13536"/>
    </row>
    <row r="13537" spans="1:4" x14ac:dyDescent="0.25">
      <c r="A13537"/>
      <c r="B13537"/>
      <c r="C13537"/>
      <c r="D13537"/>
    </row>
    <row r="13538" spans="1:4" x14ac:dyDescent="0.25">
      <c r="A13538"/>
      <c r="B13538"/>
      <c r="C13538"/>
      <c r="D13538"/>
    </row>
    <row r="13539" spans="1:4" x14ac:dyDescent="0.25">
      <c r="A13539"/>
      <c r="B13539"/>
      <c r="C13539"/>
      <c r="D13539"/>
    </row>
    <row r="13540" spans="1:4" x14ac:dyDescent="0.25">
      <c r="A13540"/>
      <c r="B13540"/>
      <c r="C13540"/>
      <c r="D13540"/>
    </row>
    <row r="13541" spans="1:4" x14ac:dyDescent="0.25">
      <c r="A13541"/>
      <c r="B13541"/>
      <c r="C13541"/>
      <c r="D13541"/>
    </row>
    <row r="13542" spans="1:4" x14ac:dyDescent="0.25">
      <c r="A13542"/>
      <c r="B13542"/>
      <c r="C13542"/>
      <c r="D13542"/>
    </row>
    <row r="13543" spans="1:4" x14ac:dyDescent="0.25">
      <c r="A13543"/>
      <c r="B13543"/>
      <c r="C13543"/>
      <c r="D13543"/>
    </row>
    <row r="13544" spans="1:4" x14ac:dyDescent="0.25">
      <c r="A13544"/>
      <c r="B13544"/>
      <c r="C13544"/>
      <c r="D13544"/>
    </row>
    <row r="13545" spans="1:4" x14ac:dyDescent="0.25">
      <c r="A13545"/>
      <c r="B13545"/>
      <c r="C13545"/>
      <c r="D13545"/>
    </row>
    <row r="13546" spans="1:4" x14ac:dyDescent="0.25">
      <c r="A13546"/>
      <c r="B13546"/>
      <c r="C13546"/>
      <c r="D13546"/>
    </row>
    <row r="13547" spans="1:4" x14ac:dyDescent="0.25">
      <c r="A13547"/>
      <c r="B13547"/>
      <c r="C13547"/>
      <c r="D13547"/>
    </row>
    <row r="13548" spans="1:4" x14ac:dyDescent="0.25">
      <c r="A13548"/>
      <c r="B13548"/>
      <c r="C13548"/>
      <c r="D13548"/>
    </row>
    <row r="13549" spans="1:4" x14ac:dyDescent="0.25">
      <c r="A13549"/>
      <c r="B13549"/>
      <c r="C13549"/>
      <c r="D13549"/>
    </row>
    <row r="13550" spans="1:4" x14ac:dyDescent="0.25">
      <c r="A13550"/>
      <c r="B13550"/>
      <c r="C13550"/>
      <c r="D13550"/>
    </row>
    <row r="13551" spans="1:4" x14ac:dyDescent="0.25">
      <c r="A13551"/>
      <c r="B13551"/>
      <c r="C13551"/>
      <c r="D13551"/>
    </row>
    <row r="13552" spans="1:4" x14ac:dyDescent="0.25">
      <c r="A13552"/>
      <c r="B13552"/>
      <c r="C13552"/>
      <c r="D13552"/>
    </row>
    <row r="13553" spans="1:4" x14ac:dyDescent="0.25">
      <c r="A13553"/>
      <c r="B13553"/>
      <c r="C13553"/>
      <c r="D13553"/>
    </row>
    <row r="13554" spans="1:4" x14ac:dyDescent="0.25">
      <c r="A13554"/>
      <c r="B13554"/>
      <c r="C13554"/>
      <c r="D13554"/>
    </row>
    <row r="13555" spans="1:4" x14ac:dyDescent="0.25">
      <c r="A13555"/>
      <c r="B13555"/>
      <c r="C13555"/>
      <c r="D13555"/>
    </row>
    <row r="13556" spans="1:4" x14ac:dyDescent="0.25">
      <c r="A13556"/>
      <c r="B13556"/>
      <c r="C13556"/>
      <c r="D13556"/>
    </row>
    <row r="13557" spans="1:4" x14ac:dyDescent="0.25">
      <c r="A13557"/>
      <c r="B13557"/>
      <c r="C13557"/>
      <c r="D13557"/>
    </row>
    <row r="13558" spans="1:4" x14ac:dyDescent="0.25">
      <c r="A13558"/>
      <c r="B13558"/>
      <c r="C13558"/>
      <c r="D13558"/>
    </row>
    <row r="13559" spans="1:4" x14ac:dyDescent="0.25">
      <c r="A13559"/>
      <c r="B13559"/>
      <c r="C13559"/>
      <c r="D13559"/>
    </row>
    <row r="13560" spans="1:4" x14ac:dyDescent="0.25">
      <c r="A13560"/>
      <c r="B13560"/>
      <c r="C13560"/>
      <c r="D13560"/>
    </row>
    <row r="13561" spans="1:4" x14ac:dyDescent="0.25">
      <c r="A13561"/>
      <c r="B13561"/>
      <c r="C13561"/>
      <c r="D13561"/>
    </row>
    <row r="13562" spans="1:4" x14ac:dyDescent="0.25">
      <c r="A13562"/>
      <c r="B13562"/>
      <c r="C13562"/>
      <c r="D13562"/>
    </row>
    <row r="13563" spans="1:4" x14ac:dyDescent="0.25">
      <c r="A13563"/>
      <c r="B13563"/>
      <c r="C13563"/>
      <c r="D13563"/>
    </row>
    <row r="13564" spans="1:4" x14ac:dyDescent="0.25">
      <c r="A13564"/>
      <c r="B13564"/>
      <c r="C13564"/>
      <c r="D13564"/>
    </row>
    <row r="13565" spans="1:4" x14ac:dyDescent="0.25">
      <c r="A13565"/>
      <c r="B13565"/>
      <c r="C13565"/>
      <c r="D13565"/>
    </row>
    <row r="13566" spans="1:4" x14ac:dyDescent="0.25">
      <c r="A13566"/>
      <c r="B13566"/>
      <c r="C13566"/>
      <c r="D13566"/>
    </row>
    <row r="13567" spans="1:4" x14ac:dyDescent="0.25">
      <c r="A13567"/>
      <c r="B13567"/>
      <c r="C13567"/>
      <c r="D13567"/>
    </row>
    <row r="13568" spans="1:4" x14ac:dyDescent="0.25">
      <c r="A13568"/>
      <c r="B13568"/>
      <c r="C13568"/>
      <c r="D13568"/>
    </row>
    <row r="13569" spans="1:4" x14ac:dyDescent="0.25">
      <c r="A13569"/>
      <c r="B13569"/>
      <c r="C13569"/>
      <c r="D13569"/>
    </row>
    <row r="13570" spans="1:4" x14ac:dyDescent="0.25">
      <c r="A13570"/>
      <c r="B13570"/>
      <c r="C13570"/>
      <c r="D13570"/>
    </row>
    <row r="13571" spans="1:4" x14ac:dyDescent="0.25">
      <c r="A13571"/>
      <c r="B13571"/>
      <c r="C13571"/>
      <c r="D13571"/>
    </row>
    <row r="13572" spans="1:4" x14ac:dyDescent="0.25">
      <c r="A13572"/>
      <c r="B13572"/>
      <c r="C13572"/>
      <c r="D13572"/>
    </row>
    <row r="13573" spans="1:4" x14ac:dyDescent="0.25">
      <c r="A13573"/>
      <c r="B13573"/>
      <c r="C13573"/>
      <c r="D13573"/>
    </row>
    <row r="13574" spans="1:4" x14ac:dyDescent="0.25">
      <c r="A13574"/>
      <c r="B13574"/>
      <c r="C13574"/>
      <c r="D13574"/>
    </row>
    <row r="13575" spans="1:4" x14ac:dyDescent="0.25">
      <c r="A13575"/>
      <c r="B13575"/>
      <c r="C13575"/>
      <c r="D13575"/>
    </row>
    <row r="13576" spans="1:4" x14ac:dyDescent="0.25">
      <c r="A13576"/>
      <c r="B13576"/>
      <c r="C13576"/>
      <c r="D13576"/>
    </row>
    <row r="13577" spans="1:4" x14ac:dyDescent="0.25">
      <c r="A13577"/>
      <c r="B13577"/>
      <c r="C13577"/>
      <c r="D13577"/>
    </row>
    <row r="13578" spans="1:4" x14ac:dyDescent="0.25">
      <c r="A13578"/>
      <c r="B13578"/>
      <c r="C13578"/>
      <c r="D13578"/>
    </row>
    <row r="13579" spans="1:4" x14ac:dyDescent="0.25">
      <c r="A13579"/>
      <c r="B13579"/>
      <c r="C13579"/>
      <c r="D13579"/>
    </row>
    <row r="13580" spans="1:4" x14ac:dyDescent="0.25">
      <c r="A13580"/>
      <c r="B13580"/>
      <c r="C13580"/>
      <c r="D13580"/>
    </row>
    <row r="13581" spans="1:4" x14ac:dyDescent="0.25">
      <c r="A13581"/>
      <c r="B13581"/>
      <c r="C13581"/>
      <c r="D13581"/>
    </row>
    <row r="13582" spans="1:4" x14ac:dyDescent="0.25">
      <c r="A13582"/>
      <c r="B13582"/>
      <c r="C13582"/>
      <c r="D13582"/>
    </row>
    <row r="13583" spans="1:4" x14ac:dyDescent="0.25">
      <c r="A13583"/>
      <c r="B13583"/>
      <c r="C13583"/>
      <c r="D13583"/>
    </row>
    <row r="13584" spans="1:4" x14ac:dyDescent="0.25">
      <c r="A13584"/>
      <c r="B13584"/>
      <c r="C13584"/>
      <c r="D13584"/>
    </row>
    <row r="13585" spans="1:4" x14ac:dyDescent="0.25">
      <c r="A13585"/>
      <c r="B13585"/>
      <c r="C13585"/>
      <c r="D13585"/>
    </row>
    <row r="13586" spans="1:4" x14ac:dyDescent="0.25">
      <c r="A13586"/>
      <c r="B13586"/>
      <c r="C13586"/>
      <c r="D13586"/>
    </row>
    <row r="13587" spans="1:4" x14ac:dyDescent="0.25">
      <c r="A13587"/>
      <c r="B13587"/>
      <c r="C13587"/>
      <c r="D13587"/>
    </row>
    <row r="13588" spans="1:4" x14ac:dyDescent="0.25">
      <c r="A13588"/>
      <c r="B13588"/>
      <c r="C13588"/>
      <c r="D13588"/>
    </row>
    <row r="13589" spans="1:4" x14ac:dyDescent="0.25">
      <c r="A13589"/>
      <c r="B13589"/>
      <c r="C13589"/>
      <c r="D13589"/>
    </row>
    <row r="13590" spans="1:4" x14ac:dyDescent="0.25">
      <c r="A13590"/>
      <c r="B13590"/>
      <c r="C13590"/>
      <c r="D13590"/>
    </row>
    <row r="13591" spans="1:4" x14ac:dyDescent="0.25">
      <c r="A13591"/>
      <c r="B13591"/>
      <c r="C13591"/>
      <c r="D13591"/>
    </row>
    <row r="13592" spans="1:4" x14ac:dyDescent="0.25">
      <c r="A13592"/>
      <c r="B13592"/>
      <c r="C13592"/>
      <c r="D13592"/>
    </row>
    <row r="13593" spans="1:4" x14ac:dyDescent="0.25">
      <c r="A13593"/>
      <c r="B13593"/>
      <c r="C13593"/>
      <c r="D13593"/>
    </row>
    <row r="13594" spans="1:4" x14ac:dyDescent="0.25">
      <c r="A13594"/>
      <c r="B13594"/>
      <c r="C13594"/>
      <c r="D13594"/>
    </row>
    <row r="13595" spans="1:4" x14ac:dyDescent="0.25">
      <c r="A13595"/>
      <c r="B13595"/>
      <c r="C13595"/>
      <c r="D13595"/>
    </row>
    <row r="13596" spans="1:4" x14ac:dyDescent="0.25">
      <c r="A13596"/>
      <c r="B13596"/>
      <c r="C13596"/>
      <c r="D13596"/>
    </row>
    <row r="13597" spans="1:4" x14ac:dyDescent="0.25">
      <c r="A13597"/>
      <c r="B13597"/>
      <c r="C13597"/>
      <c r="D13597"/>
    </row>
    <row r="13598" spans="1:4" x14ac:dyDescent="0.25">
      <c r="A13598"/>
      <c r="B13598"/>
      <c r="C13598"/>
      <c r="D13598"/>
    </row>
    <row r="13599" spans="1:4" x14ac:dyDescent="0.25">
      <c r="A13599"/>
      <c r="B13599"/>
      <c r="C13599"/>
      <c r="D13599"/>
    </row>
    <row r="13600" spans="1:4" x14ac:dyDescent="0.25">
      <c r="A13600"/>
      <c r="B13600"/>
      <c r="C13600"/>
      <c r="D13600"/>
    </row>
    <row r="13601" spans="1:4" x14ac:dyDescent="0.25">
      <c r="A13601"/>
      <c r="B13601"/>
      <c r="C13601"/>
      <c r="D13601"/>
    </row>
    <row r="13602" spans="1:4" x14ac:dyDescent="0.25">
      <c r="A13602"/>
      <c r="B13602"/>
      <c r="C13602"/>
      <c r="D13602"/>
    </row>
    <row r="13603" spans="1:4" x14ac:dyDescent="0.25">
      <c r="A13603"/>
      <c r="B13603"/>
      <c r="C13603"/>
      <c r="D13603"/>
    </row>
    <row r="13604" spans="1:4" x14ac:dyDescent="0.25">
      <c r="A13604"/>
      <c r="B13604"/>
      <c r="C13604"/>
      <c r="D13604"/>
    </row>
    <row r="13605" spans="1:4" x14ac:dyDescent="0.25">
      <c r="A13605"/>
      <c r="B13605"/>
      <c r="C13605"/>
      <c r="D13605"/>
    </row>
    <row r="13606" spans="1:4" x14ac:dyDescent="0.25">
      <c r="A13606"/>
      <c r="B13606"/>
      <c r="C13606"/>
      <c r="D13606"/>
    </row>
    <row r="13607" spans="1:4" x14ac:dyDescent="0.25">
      <c r="A13607"/>
      <c r="B13607"/>
      <c r="C13607"/>
      <c r="D13607"/>
    </row>
    <row r="13608" spans="1:4" x14ac:dyDescent="0.25">
      <c r="A13608"/>
      <c r="B13608"/>
      <c r="C13608"/>
      <c r="D13608"/>
    </row>
    <row r="13609" spans="1:4" x14ac:dyDescent="0.25">
      <c r="A13609"/>
      <c r="B13609"/>
      <c r="C13609"/>
      <c r="D13609"/>
    </row>
    <row r="13610" spans="1:4" x14ac:dyDescent="0.25">
      <c r="A13610"/>
      <c r="B13610"/>
      <c r="C13610"/>
      <c r="D13610"/>
    </row>
    <row r="13611" spans="1:4" x14ac:dyDescent="0.25">
      <c r="A13611"/>
      <c r="B13611"/>
      <c r="C13611"/>
      <c r="D13611"/>
    </row>
    <row r="13612" spans="1:4" x14ac:dyDescent="0.25">
      <c r="A13612"/>
      <c r="B13612"/>
      <c r="C13612"/>
      <c r="D13612"/>
    </row>
    <row r="13613" spans="1:4" x14ac:dyDescent="0.25">
      <c r="A13613"/>
      <c r="B13613"/>
      <c r="C13613"/>
      <c r="D13613"/>
    </row>
    <row r="13614" spans="1:4" x14ac:dyDescent="0.25">
      <c r="A13614"/>
      <c r="B13614"/>
      <c r="C13614"/>
      <c r="D13614"/>
    </row>
    <row r="13615" spans="1:4" x14ac:dyDescent="0.25">
      <c r="A13615"/>
      <c r="B13615"/>
      <c r="C13615"/>
      <c r="D13615"/>
    </row>
    <row r="13616" spans="1:4" x14ac:dyDescent="0.25">
      <c r="A13616"/>
      <c r="B13616"/>
      <c r="C13616"/>
      <c r="D13616"/>
    </row>
    <row r="13617" spans="1:4" x14ac:dyDescent="0.25">
      <c r="A13617"/>
      <c r="B13617"/>
      <c r="C13617"/>
      <c r="D13617"/>
    </row>
    <row r="13618" spans="1:4" x14ac:dyDescent="0.25">
      <c r="A13618"/>
      <c r="B13618"/>
      <c r="C13618"/>
      <c r="D13618"/>
    </row>
    <row r="13619" spans="1:4" x14ac:dyDescent="0.25">
      <c r="A13619"/>
      <c r="B13619"/>
      <c r="C13619"/>
      <c r="D13619"/>
    </row>
    <row r="13620" spans="1:4" x14ac:dyDescent="0.25">
      <c r="A13620"/>
      <c r="B13620"/>
      <c r="C13620"/>
      <c r="D13620"/>
    </row>
    <row r="13621" spans="1:4" x14ac:dyDescent="0.25">
      <c r="A13621"/>
      <c r="B13621"/>
      <c r="C13621"/>
      <c r="D13621"/>
    </row>
    <row r="13622" spans="1:4" x14ac:dyDescent="0.25">
      <c r="A13622"/>
      <c r="B13622"/>
      <c r="C13622"/>
      <c r="D13622"/>
    </row>
    <row r="13623" spans="1:4" x14ac:dyDescent="0.25">
      <c r="A13623"/>
      <c r="B13623"/>
      <c r="C13623"/>
      <c r="D13623"/>
    </row>
    <row r="13624" spans="1:4" x14ac:dyDescent="0.25">
      <c r="A13624"/>
      <c r="B13624"/>
      <c r="C13624"/>
      <c r="D13624"/>
    </row>
    <row r="13625" spans="1:4" x14ac:dyDescent="0.25">
      <c r="A13625"/>
      <c r="B13625"/>
      <c r="C13625"/>
      <c r="D13625"/>
    </row>
    <row r="13626" spans="1:4" x14ac:dyDescent="0.25">
      <c r="A13626"/>
      <c r="B13626"/>
      <c r="C13626"/>
      <c r="D13626"/>
    </row>
    <row r="13627" spans="1:4" x14ac:dyDescent="0.25">
      <c r="A13627"/>
      <c r="B13627"/>
      <c r="C13627"/>
      <c r="D13627"/>
    </row>
    <row r="13628" spans="1:4" x14ac:dyDescent="0.25">
      <c r="A13628"/>
      <c r="B13628"/>
      <c r="C13628"/>
      <c r="D13628"/>
    </row>
    <row r="13629" spans="1:4" x14ac:dyDescent="0.25">
      <c r="A13629"/>
      <c r="B13629"/>
      <c r="C13629"/>
      <c r="D13629"/>
    </row>
    <row r="13630" spans="1:4" x14ac:dyDescent="0.25">
      <c r="A13630"/>
      <c r="B13630"/>
      <c r="C13630"/>
      <c r="D13630"/>
    </row>
    <row r="13631" spans="1:4" x14ac:dyDescent="0.25">
      <c r="A13631"/>
      <c r="B13631"/>
      <c r="C13631"/>
      <c r="D13631"/>
    </row>
    <row r="13632" spans="1:4" x14ac:dyDescent="0.25">
      <c r="A13632"/>
      <c r="B13632"/>
      <c r="C13632"/>
      <c r="D13632"/>
    </row>
    <row r="13633" spans="1:4" x14ac:dyDescent="0.25">
      <c r="A13633"/>
      <c r="B13633"/>
      <c r="C13633"/>
      <c r="D13633"/>
    </row>
    <row r="13634" spans="1:4" x14ac:dyDescent="0.25">
      <c r="A13634"/>
      <c r="B13634"/>
      <c r="C13634"/>
      <c r="D13634"/>
    </row>
    <row r="13635" spans="1:4" x14ac:dyDescent="0.25">
      <c r="A13635"/>
      <c r="B13635"/>
      <c r="C13635"/>
      <c r="D13635"/>
    </row>
    <row r="13636" spans="1:4" x14ac:dyDescent="0.25">
      <c r="A13636"/>
      <c r="B13636"/>
      <c r="C13636"/>
      <c r="D13636"/>
    </row>
    <row r="13637" spans="1:4" x14ac:dyDescent="0.25">
      <c r="A13637"/>
      <c r="B13637"/>
      <c r="C13637"/>
      <c r="D13637"/>
    </row>
    <row r="13638" spans="1:4" x14ac:dyDescent="0.25">
      <c r="A13638"/>
      <c r="B13638"/>
      <c r="C13638"/>
      <c r="D13638"/>
    </row>
    <row r="13639" spans="1:4" x14ac:dyDescent="0.25">
      <c r="A13639"/>
      <c r="B13639"/>
      <c r="C13639"/>
      <c r="D13639"/>
    </row>
    <row r="13640" spans="1:4" x14ac:dyDescent="0.25">
      <c r="A13640"/>
      <c r="B13640"/>
      <c r="C13640"/>
      <c r="D13640"/>
    </row>
    <row r="13641" spans="1:4" x14ac:dyDescent="0.25">
      <c r="A13641"/>
      <c r="B13641"/>
      <c r="C13641"/>
      <c r="D13641"/>
    </row>
    <row r="13642" spans="1:4" x14ac:dyDescent="0.25">
      <c r="A13642"/>
      <c r="B13642"/>
      <c r="C13642"/>
      <c r="D13642"/>
    </row>
    <row r="13643" spans="1:4" x14ac:dyDescent="0.25">
      <c r="A13643"/>
      <c r="B13643"/>
      <c r="C13643"/>
      <c r="D13643"/>
    </row>
    <row r="13644" spans="1:4" x14ac:dyDescent="0.25">
      <c r="A13644"/>
      <c r="B13644"/>
      <c r="C13644"/>
      <c r="D13644"/>
    </row>
    <row r="13645" spans="1:4" x14ac:dyDescent="0.25">
      <c r="A13645"/>
      <c r="B13645"/>
      <c r="C13645"/>
      <c r="D13645"/>
    </row>
    <row r="13646" spans="1:4" x14ac:dyDescent="0.25">
      <c r="A13646"/>
      <c r="B13646"/>
      <c r="C13646"/>
      <c r="D13646"/>
    </row>
    <row r="13647" spans="1:4" x14ac:dyDescent="0.25">
      <c r="A13647"/>
      <c r="B13647"/>
      <c r="C13647"/>
      <c r="D13647"/>
    </row>
    <row r="13648" spans="1:4" x14ac:dyDescent="0.25">
      <c r="A13648"/>
      <c r="B13648"/>
      <c r="C13648"/>
      <c r="D13648"/>
    </row>
    <row r="13649" spans="1:4" x14ac:dyDescent="0.25">
      <c r="A13649"/>
      <c r="B13649"/>
      <c r="C13649"/>
      <c r="D13649"/>
    </row>
    <row r="13650" spans="1:4" x14ac:dyDescent="0.25">
      <c r="A13650"/>
      <c r="B13650"/>
      <c r="C13650"/>
      <c r="D13650"/>
    </row>
    <row r="13651" spans="1:4" x14ac:dyDescent="0.25">
      <c r="A13651"/>
      <c r="B13651"/>
      <c r="C13651"/>
      <c r="D13651"/>
    </row>
    <row r="13652" spans="1:4" x14ac:dyDescent="0.25">
      <c r="A13652"/>
      <c r="B13652"/>
      <c r="C13652"/>
      <c r="D13652"/>
    </row>
    <row r="13653" spans="1:4" x14ac:dyDescent="0.25">
      <c r="A13653"/>
      <c r="B13653"/>
      <c r="C13653"/>
      <c r="D13653"/>
    </row>
    <row r="13654" spans="1:4" x14ac:dyDescent="0.25">
      <c r="A13654"/>
      <c r="B13654"/>
      <c r="C13654"/>
      <c r="D13654"/>
    </row>
    <row r="13655" spans="1:4" x14ac:dyDescent="0.25">
      <c r="A13655"/>
      <c r="B13655"/>
      <c r="C13655"/>
      <c r="D13655"/>
    </row>
    <row r="13656" spans="1:4" x14ac:dyDescent="0.25">
      <c r="A13656"/>
      <c r="B13656"/>
      <c r="C13656"/>
      <c r="D13656"/>
    </row>
    <row r="13657" spans="1:4" x14ac:dyDescent="0.25">
      <c r="A13657"/>
      <c r="B13657"/>
      <c r="C13657"/>
      <c r="D13657"/>
    </row>
    <row r="13658" spans="1:4" x14ac:dyDescent="0.25">
      <c r="A13658"/>
      <c r="B13658"/>
      <c r="C13658"/>
      <c r="D13658"/>
    </row>
    <row r="13659" spans="1:4" x14ac:dyDescent="0.25">
      <c r="A13659"/>
      <c r="B13659"/>
      <c r="C13659"/>
      <c r="D13659"/>
    </row>
    <row r="13660" spans="1:4" x14ac:dyDescent="0.25">
      <c r="A13660"/>
      <c r="B13660"/>
      <c r="C13660"/>
      <c r="D13660"/>
    </row>
    <row r="13661" spans="1:4" x14ac:dyDescent="0.25">
      <c r="A13661"/>
      <c r="B13661"/>
      <c r="C13661"/>
      <c r="D13661"/>
    </row>
    <row r="13662" spans="1:4" x14ac:dyDescent="0.25">
      <c r="A13662"/>
      <c r="B13662"/>
      <c r="C13662"/>
      <c r="D13662"/>
    </row>
    <row r="13663" spans="1:4" x14ac:dyDescent="0.25">
      <c r="A13663"/>
      <c r="B13663"/>
      <c r="C13663"/>
      <c r="D13663"/>
    </row>
    <row r="13664" spans="1:4" x14ac:dyDescent="0.25">
      <c r="A13664"/>
      <c r="B13664"/>
      <c r="C13664"/>
      <c r="D13664"/>
    </row>
    <row r="13665" spans="1:4" x14ac:dyDescent="0.25">
      <c r="A13665"/>
      <c r="B13665"/>
      <c r="C13665"/>
      <c r="D13665"/>
    </row>
    <row r="13666" spans="1:4" x14ac:dyDescent="0.25">
      <c r="A13666"/>
      <c r="B13666"/>
      <c r="C13666"/>
      <c r="D13666"/>
    </row>
    <row r="13667" spans="1:4" x14ac:dyDescent="0.25">
      <c r="A13667"/>
      <c r="B13667"/>
      <c r="C13667"/>
      <c r="D13667"/>
    </row>
    <row r="13668" spans="1:4" x14ac:dyDescent="0.25">
      <c r="A13668"/>
      <c r="B13668"/>
      <c r="C13668"/>
      <c r="D13668"/>
    </row>
    <row r="13669" spans="1:4" x14ac:dyDescent="0.25">
      <c r="A13669"/>
      <c r="B13669"/>
      <c r="C13669"/>
      <c r="D13669"/>
    </row>
    <row r="13670" spans="1:4" x14ac:dyDescent="0.25">
      <c r="A13670"/>
      <c r="B13670"/>
      <c r="C13670"/>
      <c r="D13670"/>
    </row>
    <row r="13671" spans="1:4" x14ac:dyDescent="0.25">
      <c r="A13671"/>
      <c r="B13671"/>
      <c r="C13671"/>
      <c r="D13671"/>
    </row>
    <row r="13672" spans="1:4" x14ac:dyDescent="0.25">
      <c r="A13672"/>
      <c r="B13672"/>
      <c r="C13672"/>
      <c r="D13672"/>
    </row>
    <row r="13673" spans="1:4" x14ac:dyDescent="0.25">
      <c r="A13673"/>
      <c r="B13673"/>
      <c r="C13673"/>
      <c r="D13673"/>
    </row>
    <row r="13674" spans="1:4" x14ac:dyDescent="0.25">
      <c r="A13674"/>
      <c r="B13674"/>
      <c r="C13674"/>
      <c r="D13674"/>
    </row>
    <row r="13675" spans="1:4" x14ac:dyDescent="0.25">
      <c r="A13675"/>
      <c r="B13675"/>
      <c r="C13675"/>
      <c r="D13675"/>
    </row>
    <row r="13676" spans="1:4" x14ac:dyDescent="0.25">
      <c r="A13676"/>
      <c r="B13676"/>
      <c r="C13676"/>
      <c r="D13676"/>
    </row>
    <row r="13677" spans="1:4" x14ac:dyDescent="0.25">
      <c r="A13677"/>
      <c r="B13677"/>
      <c r="C13677"/>
      <c r="D13677"/>
    </row>
    <row r="13678" spans="1:4" x14ac:dyDescent="0.25">
      <c r="A13678"/>
      <c r="B13678"/>
      <c r="C13678"/>
      <c r="D13678"/>
    </row>
    <row r="13679" spans="1:4" x14ac:dyDescent="0.25">
      <c r="A13679"/>
      <c r="B13679"/>
      <c r="C13679"/>
      <c r="D13679"/>
    </row>
    <row r="13680" spans="1:4" x14ac:dyDescent="0.25">
      <c r="A13680"/>
      <c r="B13680"/>
      <c r="C13680"/>
      <c r="D13680"/>
    </row>
    <row r="13681" spans="1:4" x14ac:dyDescent="0.25">
      <c r="A13681"/>
      <c r="B13681"/>
      <c r="C13681"/>
      <c r="D13681"/>
    </row>
    <row r="13682" spans="1:4" x14ac:dyDescent="0.25">
      <c r="A13682"/>
      <c r="B13682"/>
      <c r="C13682"/>
      <c r="D13682"/>
    </row>
    <row r="13683" spans="1:4" x14ac:dyDescent="0.25">
      <c r="A13683"/>
      <c r="B13683"/>
      <c r="C13683"/>
      <c r="D13683"/>
    </row>
    <row r="13684" spans="1:4" x14ac:dyDescent="0.25">
      <c r="A13684"/>
      <c r="B13684"/>
      <c r="C13684"/>
      <c r="D13684"/>
    </row>
    <row r="13685" spans="1:4" x14ac:dyDescent="0.25">
      <c r="A13685"/>
      <c r="B13685"/>
      <c r="C13685"/>
      <c r="D13685"/>
    </row>
    <row r="13686" spans="1:4" x14ac:dyDescent="0.25">
      <c r="A13686"/>
      <c r="B13686"/>
      <c r="C13686"/>
      <c r="D13686"/>
    </row>
    <row r="13687" spans="1:4" x14ac:dyDescent="0.25">
      <c r="A13687"/>
      <c r="B13687"/>
      <c r="C13687"/>
      <c r="D13687"/>
    </row>
    <row r="13688" spans="1:4" x14ac:dyDescent="0.25">
      <c r="A13688"/>
      <c r="B13688"/>
      <c r="C13688"/>
      <c r="D13688"/>
    </row>
    <row r="13689" spans="1:4" x14ac:dyDescent="0.25">
      <c r="A13689"/>
      <c r="B13689"/>
      <c r="C13689"/>
      <c r="D13689"/>
    </row>
    <row r="13690" spans="1:4" x14ac:dyDescent="0.25">
      <c r="A13690"/>
      <c r="B13690"/>
      <c r="C13690"/>
      <c r="D13690"/>
    </row>
    <row r="13691" spans="1:4" x14ac:dyDescent="0.25">
      <c r="A13691"/>
      <c r="B13691"/>
      <c r="C13691"/>
      <c r="D13691"/>
    </row>
    <row r="13692" spans="1:4" x14ac:dyDescent="0.25">
      <c r="A13692"/>
      <c r="B13692"/>
      <c r="C13692"/>
      <c r="D13692"/>
    </row>
    <row r="13693" spans="1:4" x14ac:dyDescent="0.25">
      <c r="A13693"/>
      <c r="B13693"/>
      <c r="C13693"/>
      <c r="D13693"/>
    </row>
    <row r="13694" spans="1:4" x14ac:dyDescent="0.25">
      <c r="A13694"/>
      <c r="B13694"/>
      <c r="C13694"/>
      <c r="D13694"/>
    </row>
    <row r="13695" spans="1:4" x14ac:dyDescent="0.25">
      <c r="A13695"/>
      <c r="B13695"/>
      <c r="C13695"/>
      <c r="D13695"/>
    </row>
    <row r="13696" spans="1:4" x14ac:dyDescent="0.25">
      <c r="A13696"/>
      <c r="B13696"/>
      <c r="C13696"/>
      <c r="D13696"/>
    </row>
    <row r="13697" spans="1:4" x14ac:dyDescent="0.25">
      <c r="A13697"/>
      <c r="B13697"/>
      <c r="C13697"/>
      <c r="D13697"/>
    </row>
    <row r="13698" spans="1:4" x14ac:dyDescent="0.25">
      <c r="A13698"/>
      <c r="B13698"/>
      <c r="C13698"/>
      <c r="D13698"/>
    </row>
    <row r="13699" spans="1:4" x14ac:dyDescent="0.25">
      <c r="A13699"/>
      <c r="B13699"/>
      <c r="C13699"/>
      <c r="D13699"/>
    </row>
    <row r="13700" spans="1:4" x14ac:dyDescent="0.25">
      <c r="A13700"/>
      <c r="B13700"/>
      <c r="C13700"/>
      <c r="D13700"/>
    </row>
    <row r="13701" spans="1:4" x14ac:dyDescent="0.25">
      <c r="A13701"/>
      <c r="B13701"/>
      <c r="C13701"/>
      <c r="D13701"/>
    </row>
    <row r="13702" spans="1:4" x14ac:dyDescent="0.25">
      <c r="A13702"/>
      <c r="B13702"/>
      <c r="C13702"/>
      <c r="D13702"/>
    </row>
    <row r="13703" spans="1:4" x14ac:dyDescent="0.25">
      <c r="A13703"/>
      <c r="B13703"/>
      <c r="C13703"/>
      <c r="D13703"/>
    </row>
    <row r="13704" spans="1:4" x14ac:dyDescent="0.25">
      <c r="A13704"/>
      <c r="B13704"/>
      <c r="C13704"/>
      <c r="D13704"/>
    </row>
    <row r="13705" spans="1:4" x14ac:dyDescent="0.25">
      <c r="A13705"/>
      <c r="B13705"/>
      <c r="C13705"/>
      <c r="D13705"/>
    </row>
    <row r="13706" spans="1:4" x14ac:dyDescent="0.25">
      <c r="A13706"/>
      <c r="B13706"/>
      <c r="C13706"/>
      <c r="D13706"/>
    </row>
    <row r="13707" spans="1:4" x14ac:dyDescent="0.25">
      <c r="A13707"/>
      <c r="B13707"/>
      <c r="C13707"/>
      <c r="D13707"/>
    </row>
    <row r="13708" spans="1:4" x14ac:dyDescent="0.25">
      <c r="A13708"/>
      <c r="B13708"/>
      <c r="C13708"/>
      <c r="D13708"/>
    </row>
    <row r="13709" spans="1:4" x14ac:dyDescent="0.25">
      <c r="A13709"/>
      <c r="B13709"/>
      <c r="C13709"/>
      <c r="D13709"/>
    </row>
    <row r="13710" spans="1:4" x14ac:dyDescent="0.25">
      <c r="A13710"/>
      <c r="B13710"/>
      <c r="C13710"/>
      <c r="D13710"/>
    </row>
    <row r="13711" spans="1:4" x14ac:dyDescent="0.25">
      <c r="A13711"/>
      <c r="B13711"/>
      <c r="C13711"/>
      <c r="D13711"/>
    </row>
    <row r="13712" spans="1:4" x14ac:dyDescent="0.25">
      <c r="A13712"/>
      <c r="B13712"/>
      <c r="C13712"/>
      <c r="D13712"/>
    </row>
    <row r="13713" spans="1:4" x14ac:dyDescent="0.25">
      <c r="A13713"/>
      <c r="B13713"/>
      <c r="C13713"/>
      <c r="D13713"/>
    </row>
    <row r="13714" spans="1:4" x14ac:dyDescent="0.25">
      <c r="A13714"/>
      <c r="B13714"/>
      <c r="C13714"/>
      <c r="D13714"/>
    </row>
    <row r="13715" spans="1:4" x14ac:dyDescent="0.25">
      <c r="A13715"/>
      <c r="B13715"/>
      <c r="C13715"/>
      <c r="D13715"/>
    </row>
    <row r="13716" spans="1:4" x14ac:dyDescent="0.25">
      <c r="A13716"/>
      <c r="B13716"/>
      <c r="C13716"/>
      <c r="D13716"/>
    </row>
    <row r="13717" spans="1:4" x14ac:dyDescent="0.25">
      <c r="A13717"/>
      <c r="B13717"/>
      <c r="C13717"/>
      <c r="D13717"/>
    </row>
    <row r="13718" spans="1:4" x14ac:dyDescent="0.25">
      <c r="A13718"/>
      <c r="B13718"/>
      <c r="C13718"/>
      <c r="D13718"/>
    </row>
    <row r="13719" spans="1:4" x14ac:dyDescent="0.25">
      <c r="A13719"/>
      <c r="B13719"/>
      <c r="C13719"/>
      <c r="D13719"/>
    </row>
    <row r="13720" spans="1:4" x14ac:dyDescent="0.25">
      <c r="A13720"/>
      <c r="B13720"/>
      <c r="C13720"/>
      <c r="D13720"/>
    </row>
    <row r="13721" spans="1:4" x14ac:dyDescent="0.25">
      <c r="A13721"/>
      <c r="B13721"/>
      <c r="C13721"/>
      <c r="D13721"/>
    </row>
    <row r="13722" spans="1:4" x14ac:dyDescent="0.25">
      <c r="A13722"/>
      <c r="B13722"/>
      <c r="C13722"/>
      <c r="D13722"/>
    </row>
    <row r="13723" spans="1:4" x14ac:dyDescent="0.25">
      <c r="A13723"/>
      <c r="B13723"/>
      <c r="C13723"/>
      <c r="D13723"/>
    </row>
    <row r="13724" spans="1:4" x14ac:dyDescent="0.25">
      <c r="A13724"/>
      <c r="B13724"/>
      <c r="C13724"/>
      <c r="D13724"/>
    </row>
    <row r="13725" spans="1:4" x14ac:dyDescent="0.25">
      <c r="A13725"/>
      <c r="B13725"/>
      <c r="C13725"/>
      <c r="D13725"/>
    </row>
    <row r="13726" spans="1:4" x14ac:dyDescent="0.25">
      <c r="A13726"/>
      <c r="B13726"/>
      <c r="C13726"/>
      <c r="D13726"/>
    </row>
    <row r="13727" spans="1:4" x14ac:dyDescent="0.25">
      <c r="A13727"/>
      <c r="B13727"/>
      <c r="C13727"/>
      <c r="D13727"/>
    </row>
    <row r="13728" spans="1:4" x14ac:dyDescent="0.25">
      <c r="A13728"/>
      <c r="B13728"/>
      <c r="C13728"/>
      <c r="D13728"/>
    </row>
    <row r="13729" spans="1:4" x14ac:dyDescent="0.25">
      <c r="A13729"/>
      <c r="B13729"/>
      <c r="C13729"/>
      <c r="D13729"/>
    </row>
    <row r="13730" spans="1:4" x14ac:dyDescent="0.25">
      <c r="A13730"/>
      <c r="B13730"/>
      <c r="C13730"/>
      <c r="D13730"/>
    </row>
    <row r="13731" spans="1:4" x14ac:dyDescent="0.25">
      <c r="A13731"/>
      <c r="B13731"/>
      <c r="C13731"/>
      <c r="D13731"/>
    </row>
    <row r="13732" spans="1:4" x14ac:dyDescent="0.25">
      <c r="A13732"/>
      <c r="B13732"/>
      <c r="C13732"/>
      <c r="D13732"/>
    </row>
    <row r="13733" spans="1:4" x14ac:dyDescent="0.25">
      <c r="A13733"/>
      <c r="B13733"/>
      <c r="C13733"/>
      <c r="D13733"/>
    </row>
    <row r="13734" spans="1:4" x14ac:dyDescent="0.25">
      <c r="A13734"/>
      <c r="B13734"/>
      <c r="C13734"/>
      <c r="D13734"/>
    </row>
    <row r="13735" spans="1:4" x14ac:dyDescent="0.25">
      <c r="A13735"/>
      <c r="B13735"/>
      <c r="C13735"/>
      <c r="D13735"/>
    </row>
    <row r="13736" spans="1:4" x14ac:dyDescent="0.25">
      <c r="A13736"/>
      <c r="B13736"/>
      <c r="C13736"/>
      <c r="D13736"/>
    </row>
    <row r="13737" spans="1:4" x14ac:dyDescent="0.25">
      <c r="A13737"/>
      <c r="B13737"/>
      <c r="C13737"/>
      <c r="D13737"/>
    </row>
    <row r="13738" spans="1:4" x14ac:dyDescent="0.25">
      <c r="A13738"/>
      <c r="B13738"/>
      <c r="C13738"/>
      <c r="D13738"/>
    </row>
    <row r="13739" spans="1:4" x14ac:dyDescent="0.25">
      <c r="A13739"/>
      <c r="B13739"/>
      <c r="C13739"/>
      <c r="D13739"/>
    </row>
    <row r="13740" spans="1:4" x14ac:dyDescent="0.25">
      <c r="A13740"/>
      <c r="B13740"/>
      <c r="C13740"/>
      <c r="D13740"/>
    </row>
    <row r="13741" spans="1:4" x14ac:dyDescent="0.25">
      <c r="A13741"/>
      <c r="B13741"/>
      <c r="C13741"/>
      <c r="D13741"/>
    </row>
    <row r="13742" spans="1:4" x14ac:dyDescent="0.25">
      <c r="A13742"/>
      <c r="B13742"/>
      <c r="C13742"/>
      <c r="D13742"/>
    </row>
    <row r="13743" spans="1:4" x14ac:dyDescent="0.25">
      <c r="A13743"/>
      <c r="B13743"/>
      <c r="C13743"/>
      <c r="D13743"/>
    </row>
    <row r="13744" spans="1:4" x14ac:dyDescent="0.25">
      <c r="A13744"/>
      <c r="B13744"/>
      <c r="C13744"/>
      <c r="D13744"/>
    </row>
    <row r="13745" spans="1:4" x14ac:dyDescent="0.25">
      <c r="A13745"/>
      <c r="B13745"/>
      <c r="C13745"/>
      <c r="D13745"/>
    </row>
    <row r="13746" spans="1:4" x14ac:dyDescent="0.25">
      <c r="A13746"/>
      <c r="B13746"/>
      <c r="C13746"/>
      <c r="D13746"/>
    </row>
    <row r="13747" spans="1:4" x14ac:dyDescent="0.25">
      <c r="A13747"/>
      <c r="B13747"/>
      <c r="C13747"/>
      <c r="D13747"/>
    </row>
    <row r="13748" spans="1:4" x14ac:dyDescent="0.25">
      <c r="A13748"/>
      <c r="B13748"/>
      <c r="C13748"/>
      <c r="D13748"/>
    </row>
    <row r="13749" spans="1:4" x14ac:dyDescent="0.25">
      <c r="A13749"/>
      <c r="B13749"/>
      <c r="C13749"/>
      <c r="D13749"/>
    </row>
    <row r="13750" spans="1:4" x14ac:dyDescent="0.25">
      <c r="A13750"/>
      <c r="B13750"/>
      <c r="C13750"/>
      <c r="D13750"/>
    </row>
    <row r="13751" spans="1:4" x14ac:dyDescent="0.25">
      <c r="A13751"/>
      <c r="B13751"/>
      <c r="C13751"/>
      <c r="D13751"/>
    </row>
    <row r="13752" spans="1:4" x14ac:dyDescent="0.25">
      <c r="A13752"/>
      <c r="B13752"/>
      <c r="C13752"/>
      <c r="D13752"/>
    </row>
    <row r="13753" spans="1:4" x14ac:dyDescent="0.25">
      <c r="A13753"/>
      <c r="B13753"/>
      <c r="C13753"/>
      <c r="D13753"/>
    </row>
    <row r="13754" spans="1:4" x14ac:dyDescent="0.25">
      <c r="A13754"/>
      <c r="B13754"/>
      <c r="C13754"/>
      <c r="D13754"/>
    </row>
    <row r="13755" spans="1:4" x14ac:dyDescent="0.25">
      <c r="A13755"/>
      <c r="B13755"/>
      <c r="C13755"/>
      <c r="D13755"/>
    </row>
    <row r="13756" spans="1:4" x14ac:dyDescent="0.25">
      <c r="A13756"/>
      <c r="B13756"/>
      <c r="C13756"/>
      <c r="D13756"/>
    </row>
    <row r="13757" spans="1:4" x14ac:dyDescent="0.25">
      <c r="A13757"/>
      <c r="B13757"/>
      <c r="C13757"/>
      <c r="D13757"/>
    </row>
    <row r="13758" spans="1:4" x14ac:dyDescent="0.25">
      <c r="A13758"/>
      <c r="B13758"/>
      <c r="C13758"/>
      <c r="D13758"/>
    </row>
    <row r="13759" spans="1:4" x14ac:dyDescent="0.25">
      <c r="A13759"/>
      <c r="B13759"/>
      <c r="C13759"/>
      <c r="D13759"/>
    </row>
    <row r="13760" spans="1:4" x14ac:dyDescent="0.25">
      <c r="A13760"/>
      <c r="B13760"/>
      <c r="C13760"/>
      <c r="D13760"/>
    </row>
    <row r="13761" spans="1:4" x14ac:dyDescent="0.25">
      <c r="A13761"/>
      <c r="B13761"/>
      <c r="C13761"/>
      <c r="D13761"/>
    </row>
    <row r="13762" spans="1:4" x14ac:dyDescent="0.25">
      <c r="A13762"/>
      <c r="B13762"/>
      <c r="C13762"/>
      <c r="D13762"/>
    </row>
    <row r="13763" spans="1:4" x14ac:dyDescent="0.25">
      <c r="A13763"/>
      <c r="B13763"/>
      <c r="C13763"/>
      <c r="D13763"/>
    </row>
    <row r="13764" spans="1:4" x14ac:dyDescent="0.25">
      <c r="A13764"/>
      <c r="B13764"/>
      <c r="C13764"/>
      <c r="D13764"/>
    </row>
    <row r="13765" spans="1:4" x14ac:dyDescent="0.25">
      <c r="A13765"/>
      <c r="B13765"/>
      <c r="C13765"/>
      <c r="D13765"/>
    </row>
    <row r="13766" spans="1:4" x14ac:dyDescent="0.25">
      <c r="A13766"/>
      <c r="B13766"/>
      <c r="C13766"/>
      <c r="D13766"/>
    </row>
    <row r="13767" spans="1:4" x14ac:dyDescent="0.25">
      <c r="A13767"/>
      <c r="B13767"/>
      <c r="C13767"/>
      <c r="D13767"/>
    </row>
    <row r="13768" spans="1:4" x14ac:dyDescent="0.25">
      <c r="A13768"/>
      <c r="B13768"/>
      <c r="C13768"/>
      <c r="D13768"/>
    </row>
    <row r="13769" spans="1:4" x14ac:dyDescent="0.25">
      <c r="A13769"/>
      <c r="B13769"/>
      <c r="C13769"/>
      <c r="D13769"/>
    </row>
    <row r="13770" spans="1:4" x14ac:dyDescent="0.25">
      <c r="A13770"/>
      <c r="B13770"/>
      <c r="C13770"/>
      <c r="D13770"/>
    </row>
    <row r="13771" spans="1:4" x14ac:dyDescent="0.25">
      <c r="A13771"/>
      <c r="B13771"/>
      <c r="C13771"/>
      <c r="D13771"/>
    </row>
    <row r="13772" spans="1:4" x14ac:dyDescent="0.25">
      <c r="A13772"/>
      <c r="B13772"/>
      <c r="C13772"/>
      <c r="D13772"/>
    </row>
    <row r="13773" spans="1:4" x14ac:dyDescent="0.25">
      <c r="A13773"/>
      <c r="B13773"/>
      <c r="C13773"/>
      <c r="D13773"/>
    </row>
    <row r="13774" spans="1:4" x14ac:dyDescent="0.25">
      <c r="A13774"/>
      <c r="B13774"/>
      <c r="C13774"/>
      <c r="D13774"/>
    </row>
    <row r="13775" spans="1:4" x14ac:dyDescent="0.25">
      <c r="A13775"/>
      <c r="B13775"/>
      <c r="C13775"/>
      <c r="D13775"/>
    </row>
    <row r="13776" spans="1:4" x14ac:dyDescent="0.25">
      <c r="A13776"/>
      <c r="B13776"/>
      <c r="C13776"/>
      <c r="D13776"/>
    </row>
    <row r="13777" spans="1:4" x14ac:dyDescent="0.25">
      <c r="A13777"/>
      <c r="B13777"/>
      <c r="C13777"/>
      <c r="D13777"/>
    </row>
    <row r="13778" spans="1:4" x14ac:dyDescent="0.25">
      <c r="A13778"/>
      <c r="B13778"/>
      <c r="C13778"/>
      <c r="D13778"/>
    </row>
    <row r="13779" spans="1:4" x14ac:dyDescent="0.25">
      <c r="A13779"/>
      <c r="B13779"/>
      <c r="C13779"/>
      <c r="D13779"/>
    </row>
    <row r="13780" spans="1:4" x14ac:dyDescent="0.25">
      <c r="A13780"/>
      <c r="B13780"/>
      <c r="C13780"/>
      <c r="D13780"/>
    </row>
    <row r="13781" spans="1:4" x14ac:dyDescent="0.25">
      <c r="A13781"/>
      <c r="B13781"/>
      <c r="C13781"/>
      <c r="D13781"/>
    </row>
    <row r="13782" spans="1:4" x14ac:dyDescent="0.25">
      <c r="A13782"/>
      <c r="B13782"/>
      <c r="C13782"/>
      <c r="D13782"/>
    </row>
    <row r="13783" spans="1:4" x14ac:dyDescent="0.25">
      <c r="A13783"/>
      <c r="B13783"/>
      <c r="C13783"/>
      <c r="D13783"/>
    </row>
    <row r="13784" spans="1:4" x14ac:dyDescent="0.25">
      <c r="A13784"/>
      <c r="B13784"/>
      <c r="C13784"/>
      <c r="D13784"/>
    </row>
    <row r="13785" spans="1:4" x14ac:dyDescent="0.25">
      <c r="A13785"/>
      <c r="B13785"/>
      <c r="C13785"/>
      <c r="D13785"/>
    </row>
    <row r="13786" spans="1:4" x14ac:dyDescent="0.25">
      <c r="A13786"/>
      <c r="B13786"/>
      <c r="C13786"/>
      <c r="D13786"/>
    </row>
    <row r="13787" spans="1:4" x14ac:dyDescent="0.25">
      <c r="A13787"/>
      <c r="B13787"/>
      <c r="C13787"/>
      <c r="D13787"/>
    </row>
    <row r="13788" spans="1:4" x14ac:dyDescent="0.25">
      <c r="A13788"/>
      <c r="B13788"/>
      <c r="C13788"/>
      <c r="D13788"/>
    </row>
    <row r="13789" spans="1:4" x14ac:dyDescent="0.25">
      <c r="A13789"/>
      <c r="B13789"/>
      <c r="C13789"/>
      <c r="D13789"/>
    </row>
    <row r="13790" spans="1:4" x14ac:dyDescent="0.25">
      <c r="A13790"/>
      <c r="B13790"/>
      <c r="C13790"/>
      <c r="D13790"/>
    </row>
    <row r="13791" spans="1:4" x14ac:dyDescent="0.25">
      <c r="A13791"/>
      <c r="B13791"/>
      <c r="C13791"/>
      <c r="D13791"/>
    </row>
    <row r="13792" spans="1:4" x14ac:dyDescent="0.25">
      <c r="A13792"/>
      <c r="B13792"/>
      <c r="C13792"/>
      <c r="D13792"/>
    </row>
    <row r="13793" spans="1:4" x14ac:dyDescent="0.25">
      <c r="A13793"/>
      <c r="B13793"/>
      <c r="C13793"/>
      <c r="D13793"/>
    </row>
    <row r="13794" spans="1:4" x14ac:dyDescent="0.25">
      <c r="A13794"/>
      <c r="B13794"/>
      <c r="C13794"/>
      <c r="D13794"/>
    </row>
    <row r="13795" spans="1:4" x14ac:dyDescent="0.25">
      <c r="A13795"/>
      <c r="B13795"/>
      <c r="C13795"/>
      <c r="D13795"/>
    </row>
    <row r="13796" spans="1:4" x14ac:dyDescent="0.25">
      <c r="A13796"/>
      <c r="B13796"/>
      <c r="C13796"/>
      <c r="D13796"/>
    </row>
    <row r="13797" spans="1:4" x14ac:dyDescent="0.25">
      <c r="A13797"/>
      <c r="B13797"/>
      <c r="C13797"/>
      <c r="D13797"/>
    </row>
    <row r="13798" spans="1:4" x14ac:dyDescent="0.25">
      <c r="A13798"/>
      <c r="B13798"/>
      <c r="C13798"/>
      <c r="D13798"/>
    </row>
    <row r="13799" spans="1:4" x14ac:dyDescent="0.25">
      <c r="A13799"/>
      <c r="B13799"/>
      <c r="C13799"/>
      <c r="D13799"/>
    </row>
    <row r="13800" spans="1:4" x14ac:dyDescent="0.25">
      <c r="A13800"/>
      <c r="B13800"/>
      <c r="C13800"/>
      <c r="D13800"/>
    </row>
    <row r="13801" spans="1:4" x14ac:dyDescent="0.25">
      <c r="A13801"/>
      <c r="B13801"/>
      <c r="C13801"/>
      <c r="D13801"/>
    </row>
    <row r="13802" spans="1:4" x14ac:dyDescent="0.25">
      <c r="A13802"/>
      <c r="B13802"/>
      <c r="C13802"/>
      <c r="D13802"/>
    </row>
    <row r="13803" spans="1:4" x14ac:dyDescent="0.25">
      <c r="A13803"/>
      <c r="B13803"/>
      <c r="C13803"/>
      <c r="D13803"/>
    </row>
    <row r="13804" spans="1:4" x14ac:dyDescent="0.25">
      <c r="A13804"/>
      <c r="B13804"/>
      <c r="C13804"/>
      <c r="D13804"/>
    </row>
    <row r="13805" spans="1:4" x14ac:dyDescent="0.25">
      <c r="A13805"/>
      <c r="B13805"/>
      <c r="C13805"/>
      <c r="D13805"/>
    </row>
    <row r="13806" spans="1:4" x14ac:dyDescent="0.25">
      <c r="A13806"/>
      <c r="B13806"/>
      <c r="C13806"/>
      <c r="D13806"/>
    </row>
    <row r="13807" spans="1:4" x14ac:dyDescent="0.25">
      <c r="A13807"/>
      <c r="B13807"/>
      <c r="C13807"/>
      <c r="D13807"/>
    </row>
    <row r="13808" spans="1:4" x14ac:dyDescent="0.25">
      <c r="A13808"/>
      <c r="B13808"/>
      <c r="C13808"/>
      <c r="D13808"/>
    </row>
    <row r="13809" spans="1:4" x14ac:dyDescent="0.25">
      <c r="A13809"/>
      <c r="B13809"/>
      <c r="C13809"/>
      <c r="D13809"/>
    </row>
    <row r="13810" spans="1:4" x14ac:dyDescent="0.25">
      <c r="A13810"/>
      <c r="B13810"/>
      <c r="C13810"/>
      <c r="D13810"/>
    </row>
    <row r="13811" spans="1:4" x14ac:dyDescent="0.25">
      <c r="A13811"/>
      <c r="B13811"/>
      <c r="C13811"/>
      <c r="D13811"/>
    </row>
    <row r="13812" spans="1:4" x14ac:dyDescent="0.25">
      <c r="A13812"/>
      <c r="B13812"/>
      <c r="C13812"/>
      <c r="D13812"/>
    </row>
    <row r="13813" spans="1:4" x14ac:dyDescent="0.25">
      <c r="A13813"/>
      <c r="B13813"/>
      <c r="C13813"/>
      <c r="D13813"/>
    </row>
    <row r="13814" spans="1:4" x14ac:dyDescent="0.25">
      <c r="A13814"/>
      <c r="B13814"/>
      <c r="C13814"/>
      <c r="D13814"/>
    </row>
    <row r="13815" spans="1:4" x14ac:dyDescent="0.25">
      <c r="A13815"/>
      <c r="B13815"/>
      <c r="C13815"/>
      <c r="D13815"/>
    </row>
    <row r="13816" spans="1:4" x14ac:dyDescent="0.25">
      <c r="A13816"/>
      <c r="B13816"/>
      <c r="C13816"/>
      <c r="D13816"/>
    </row>
    <row r="13817" spans="1:4" x14ac:dyDescent="0.25">
      <c r="A13817"/>
      <c r="B13817"/>
      <c r="C13817"/>
      <c r="D13817"/>
    </row>
    <row r="13818" spans="1:4" x14ac:dyDescent="0.25">
      <c r="A13818"/>
      <c r="B13818"/>
      <c r="C13818"/>
      <c r="D13818"/>
    </row>
    <row r="13819" spans="1:4" x14ac:dyDescent="0.25">
      <c r="A13819"/>
      <c r="B13819"/>
      <c r="C13819"/>
      <c r="D13819"/>
    </row>
    <row r="13820" spans="1:4" x14ac:dyDescent="0.25">
      <c r="A13820"/>
      <c r="B13820"/>
      <c r="C13820"/>
      <c r="D13820"/>
    </row>
    <row r="13821" spans="1:4" x14ac:dyDescent="0.25">
      <c r="A13821"/>
      <c r="B13821"/>
      <c r="C13821"/>
      <c r="D13821"/>
    </row>
    <row r="13822" spans="1:4" x14ac:dyDescent="0.25">
      <c r="A13822"/>
      <c r="B13822"/>
      <c r="C13822"/>
      <c r="D13822"/>
    </row>
    <row r="13823" spans="1:4" x14ac:dyDescent="0.25">
      <c r="A13823"/>
      <c r="B13823"/>
      <c r="C13823"/>
      <c r="D13823"/>
    </row>
    <row r="13824" spans="1:4" x14ac:dyDescent="0.25">
      <c r="A13824"/>
      <c r="B13824"/>
      <c r="C13824"/>
      <c r="D13824"/>
    </row>
    <row r="13825" spans="1:4" x14ac:dyDescent="0.25">
      <c r="A13825"/>
      <c r="B13825"/>
      <c r="C13825"/>
      <c r="D13825"/>
    </row>
    <row r="13826" spans="1:4" x14ac:dyDescent="0.25">
      <c r="A13826"/>
      <c r="B13826"/>
      <c r="C13826"/>
      <c r="D13826"/>
    </row>
    <row r="13827" spans="1:4" x14ac:dyDescent="0.25">
      <c r="A13827"/>
      <c r="B13827"/>
      <c r="C13827"/>
      <c r="D13827"/>
    </row>
    <row r="13828" spans="1:4" x14ac:dyDescent="0.25">
      <c r="A13828"/>
      <c r="B13828"/>
      <c r="C13828"/>
      <c r="D13828"/>
    </row>
    <row r="13829" spans="1:4" x14ac:dyDescent="0.25">
      <c r="A13829"/>
      <c r="B13829"/>
      <c r="C13829"/>
      <c r="D13829"/>
    </row>
    <row r="13830" spans="1:4" x14ac:dyDescent="0.25">
      <c r="A13830"/>
      <c r="B13830"/>
      <c r="C13830"/>
      <c r="D13830"/>
    </row>
    <row r="13831" spans="1:4" x14ac:dyDescent="0.25">
      <c r="A13831"/>
      <c r="B13831"/>
      <c r="C13831"/>
      <c r="D13831"/>
    </row>
    <row r="13832" spans="1:4" x14ac:dyDescent="0.25">
      <c r="A13832"/>
      <c r="B13832"/>
      <c r="C13832"/>
      <c r="D13832"/>
    </row>
    <row r="13833" spans="1:4" x14ac:dyDescent="0.25">
      <c r="A13833"/>
      <c r="B13833"/>
      <c r="C13833"/>
      <c r="D13833"/>
    </row>
    <row r="13834" spans="1:4" x14ac:dyDescent="0.25">
      <c r="A13834"/>
      <c r="B13834"/>
      <c r="C13834"/>
      <c r="D13834"/>
    </row>
    <row r="13835" spans="1:4" x14ac:dyDescent="0.25">
      <c r="A13835"/>
      <c r="B13835"/>
      <c r="C13835"/>
      <c r="D13835"/>
    </row>
    <row r="13836" spans="1:4" x14ac:dyDescent="0.25">
      <c r="A13836"/>
      <c r="B13836"/>
      <c r="C13836"/>
      <c r="D13836"/>
    </row>
    <row r="13837" spans="1:4" x14ac:dyDescent="0.25">
      <c r="A13837"/>
      <c r="B13837"/>
      <c r="C13837"/>
      <c r="D13837"/>
    </row>
    <row r="13838" spans="1:4" x14ac:dyDescent="0.25">
      <c r="A13838"/>
      <c r="B13838"/>
      <c r="C13838"/>
      <c r="D13838"/>
    </row>
    <row r="13839" spans="1:4" x14ac:dyDescent="0.25">
      <c r="A13839"/>
      <c r="B13839"/>
      <c r="C13839"/>
      <c r="D13839"/>
    </row>
    <row r="13840" spans="1:4" x14ac:dyDescent="0.25">
      <c r="A13840"/>
      <c r="B13840"/>
      <c r="C13840"/>
      <c r="D13840"/>
    </row>
    <row r="13841" spans="1:4" x14ac:dyDescent="0.25">
      <c r="A13841"/>
      <c r="B13841"/>
      <c r="C13841"/>
      <c r="D13841"/>
    </row>
    <row r="13842" spans="1:4" x14ac:dyDescent="0.25">
      <c r="A13842"/>
      <c r="B13842"/>
      <c r="C13842"/>
      <c r="D13842"/>
    </row>
    <row r="13843" spans="1:4" x14ac:dyDescent="0.25">
      <c r="A13843"/>
      <c r="B13843"/>
      <c r="C13843"/>
      <c r="D13843"/>
    </row>
    <row r="13844" spans="1:4" x14ac:dyDescent="0.25">
      <c r="A13844"/>
      <c r="B13844"/>
      <c r="C13844"/>
      <c r="D13844"/>
    </row>
    <row r="13845" spans="1:4" x14ac:dyDescent="0.25">
      <c r="A13845"/>
      <c r="B13845"/>
      <c r="C13845"/>
      <c r="D13845"/>
    </row>
    <row r="13846" spans="1:4" x14ac:dyDescent="0.25">
      <c r="A13846"/>
      <c r="B13846"/>
      <c r="C13846"/>
      <c r="D13846"/>
    </row>
    <row r="13847" spans="1:4" x14ac:dyDescent="0.25">
      <c r="A13847"/>
      <c r="B13847"/>
      <c r="C13847"/>
      <c r="D13847"/>
    </row>
    <row r="13848" spans="1:4" x14ac:dyDescent="0.25">
      <c r="A13848"/>
      <c r="B13848"/>
      <c r="C13848"/>
      <c r="D13848"/>
    </row>
    <row r="13849" spans="1:4" x14ac:dyDescent="0.25">
      <c r="A13849"/>
      <c r="B13849"/>
      <c r="C13849"/>
      <c r="D13849"/>
    </row>
    <row r="13850" spans="1:4" x14ac:dyDescent="0.25">
      <c r="A13850"/>
      <c r="B13850"/>
      <c r="C13850"/>
      <c r="D13850"/>
    </row>
    <row r="13851" spans="1:4" x14ac:dyDescent="0.25">
      <c r="A13851"/>
      <c r="B13851"/>
      <c r="C13851"/>
      <c r="D13851"/>
    </row>
    <row r="13852" spans="1:4" x14ac:dyDescent="0.25">
      <c r="A13852"/>
      <c r="B13852"/>
      <c r="C13852"/>
      <c r="D13852"/>
    </row>
    <row r="13853" spans="1:4" x14ac:dyDescent="0.25">
      <c r="A13853"/>
      <c r="B13853"/>
      <c r="C13853"/>
      <c r="D13853"/>
    </row>
    <row r="13854" spans="1:4" x14ac:dyDescent="0.25">
      <c r="A13854"/>
      <c r="B13854"/>
      <c r="C13854"/>
      <c r="D13854"/>
    </row>
    <row r="13855" spans="1:4" x14ac:dyDescent="0.25">
      <c r="A13855"/>
      <c r="B13855"/>
      <c r="C13855"/>
      <c r="D13855"/>
    </row>
    <row r="13856" spans="1:4" x14ac:dyDescent="0.25">
      <c r="A13856"/>
      <c r="B13856"/>
      <c r="C13856"/>
      <c r="D13856"/>
    </row>
    <row r="13857" spans="1:4" x14ac:dyDescent="0.25">
      <c r="A13857"/>
      <c r="B13857"/>
      <c r="C13857"/>
      <c r="D13857"/>
    </row>
    <row r="13858" spans="1:4" x14ac:dyDescent="0.25">
      <c r="A13858"/>
      <c r="B13858"/>
      <c r="C13858"/>
      <c r="D13858"/>
    </row>
    <row r="13859" spans="1:4" x14ac:dyDescent="0.25">
      <c r="A13859"/>
      <c r="B13859"/>
      <c r="C13859"/>
      <c r="D13859"/>
    </row>
    <row r="13860" spans="1:4" x14ac:dyDescent="0.25">
      <c r="A13860"/>
      <c r="B13860"/>
      <c r="C13860"/>
      <c r="D13860"/>
    </row>
    <row r="13861" spans="1:4" x14ac:dyDescent="0.25">
      <c r="A13861"/>
      <c r="B13861"/>
      <c r="C13861"/>
      <c r="D13861"/>
    </row>
    <row r="13862" spans="1:4" x14ac:dyDescent="0.25">
      <c r="A13862"/>
      <c r="B13862"/>
      <c r="C13862"/>
      <c r="D13862"/>
    </row>
    <row r="13863" spans="1:4" x14ac:dyDescent="0.25">
      <c r="A13863"/>
      <c r="B13863"/>
      <c r="C13863"/>
      <c r="D13863"/>
    </row>
    <row r="13864" spans="1:4" x14ac:dyDescent="0.25">
      <c r="A13864"/>
      <c r="B13864"/>
      <c r="C13864"/>
      <c r="D13864"/>
    </row>
    <row r="13865" spans="1:4" x14ac:dyDescent="0.25">
      <c r="A13865"/>
      <c r="B13865"/>
      <c r="C13865"/>
      <c r="D13865"/>
    </row>
    <row r="13866" spans="1:4" x14ac:dyDescent="0.25">
      <c r="A13866"/>
      <c r="B13866"/>
      <c r="C13866"/>
      <c r="D13866"/>
    </row>
    <row r="13867" spans="1:4" x14ac:dyDescent="0.25">
      <c r="A13867"/>
      <c r="B13867"/>
      <c r="C13867"/>
      <c r="D13867"/>
    </row>
    <row r="13868" spans="1:4" x14ac:dyDescent="0.25">
      <c r="A13868"/>
      <c r="B13868"/>
      <c r="C13868"/>
      <c r="D13868"/>
    </row>
    <row r="13869" spans="1:4" x14ac:dyDescent="0.25">
      <c r="A13869"/>
      <c r="B13869"/>
      <c r="C13869"/>
      <c r="D13869"/>
    </row>
    <row r="13870" spans="1:4" x14ac:dyDescent="0.25">
      <c r="A13870"/>
      <c r="B13870"/>
      <c r="C13870"/>
      <c r="D13870"/>
    </row>
    <row r="13871" spans="1:4" x14ac:dyDescent="0.25">
      <c r="A13871"/>
      <c r="B13871"/>
      <c r="C13871"/>
      <c r="D13871"/>
    </row>
    <row r="13872" spans="1:4" x14ac:dyDescent="0.25">
      <c r="A13872"/>
      <c r="B13872"/>
      <c r="C13872"/>
      <c r="D13872"/>
    </row>
    <row r="13873" spans="1:4" x14ac:dyDescent="0.25">
      <c r="A13873"/>
      <c r="B13873"/>
      <c r="C13873"/>
      <c r="D13873"/>
    </row>
    <row r="13874" spans="1:4" x14ac:dyDescent="0.25">
      <c r="A13874"/>
      <c r="B13874"/>
      <c r="C13874"/>
      <c r="D13874"/>
    </row>
    <row r="13875" spans="1:4" x14ac:dyDescent="0.25">
      <c r="A13875"/>
      <c r="B13875"/>
      <c r="C13875"/>
      <c r="D13875"/>
    </row>
    <row r="13876" spans="1:4" x14ac:dyDescent="0.25">
      <c r="A13876"/>
      <c r="B13876"/>
      <c r="C13876"/>
      <c r="D13876"/>
    </row>
    <row r="13877" spans="1:4" x14ac:dyDescent="0.25">
      <c r="A13877"/>
      <c r="B13877"/>
      <c r="C13877"/>
      <c r="D13877"/>
    </row>
    <row r="13878" spans="1:4" x14ac:dyDescent="0.25">
      <c r="A13878"/>
      <c r="B13878"/>
      <c r="C13878"/>
      <c r="D13878"/>
    </row>
    <row r="13879" spans="1:4" x14ac:dyDescent="0.25">
      <c r="A13879"/>
      <c r="B13879"/>
      <c r="C13879"/>
      <c r="D13879"/>
    </row>
    <row r="13880" spans="1:4" x14ac:dyDescent="0.25">
      <c r="A13880"/>
      <c r="B13880"/>
      <c r="C13880"/>
      <c r="D13880"/>
    </row>
    <row r="13881" spans="1:4" x14ac:dyDescent="0.25">
      <c r="A13881"/>
      <c r="B13881"/>
      <c r="C13881"/>
      <c r="D13881"/>
    </row>
    <row r="13882" spans="1:4" x14ac:dyDescent="0.25">
      <c r="A13882"/>
      <c r="B13882"/>
      <c r="C13882"/>
      <c r="D13882"/>
    </row>
    <row r="13883" spans="1:4" x14ac:dyDescent="0.25">
      <c r="A13883"/>
      <c r="B13883"/>
      <c r="C13883"/>
      <c r="D13883"/>
    </row>
    <row r="13884" spans="1:4" x14ac:dyDescent="0.25">
      <c r="A13884"/>
      <c r="B13884"/>
      <c r="C13884"/>
      <c r="D13884"/>
    </row>
    <row r="13885" spans="1:4" x14ac:dyDescent="0.25">
      <c r="A13885"/>
      <c r="B13885"/>
      <c r="C13885"/>
      <c r="D13885"/>
    </row>
    <row r="13886" spans="1:4" x14ac:dyDescent="0.25">
      <c r="A13886"/>
      <c r="B13886"/>
      <c r="C13886"/>
      <c r="D13886"/>
    </row>
    <row r="13887" spans="1:4" x14ac:dyDescent="0.25">
      <c r="A13887"/>
      <c r="B13887"/>
      <c r="C13887"/>
      <c r="D13887"/>
    </row>
    <row r="13888" spans="1:4" x14ac:dyDescent="0.25">
      <c r="A13888"/>
      <c r="B13888"/>
      <c r="C13888"/>
      <c r="D13888"/>
    </row>
    <row r="13889" spans="1:4" x14ac:dyDescent="0.25">
      <c r="A13889"/>
      <c r="B13889"/>
      <c r="C13889"/>
      <c r="D13889"/>
    </row>
    <row r="13890" spans="1:4" x14ac:dyDescent="0.25">
      <c r="A13890"/>
      <c r="B13890"/>
      <c r="C13890"/>
      <c r="D13890"/>
    </row>
    <row r="13891" spans="1:4" x14ac:dyDescent="0.25">
      <c r="A13891"/>
      <c r="B13891"/>
      <c r="C13891"/>
      <c r="D13891"/>
    </row>
    <row r="13892" spans="1:4" x14ac:dyDescent="0.25">
      <c r="A13892"/>
      <c r="B13892"/>
      <c r="C13892"/>
      <c r="D13892"/>
    </row>
    <row r="13893" spans="1:4" x14ac:dyDescent="0.25">
      <c r="A13893"/>
      <c r="B13893"/>
      <c r="C13893"/>
      <c r="D13893"/>
    </row>
    <row r="13894" spans="1:4" x14ac:dyDescent="0.25">
      <c r="A13894"/>
      <c r="B13894"/>
      <c r="C13894"/>
      <c r="D13894"/>
    </row>
    <row r="13895" spans="1:4" x14ac:dyDescent="0.25">
      <c r="A13895"/>
      <c r="B13895"/>
      <c r="C13895"/>
      <c r="D13895"/>
    </row>
    <row r="13896" spans="1:4" x14ac:dyDescent="0.25">
      <c r="A13896"/>
      <c r="B13896"/>
      <c r="C13896"/>
      <c r="D13896"/>
    </row>
    <row r="13897" spans="1:4" x14ac:dyDescent="0.25">
      <c r="A13897"/>
      <c r="B13897"/>
      <c r="C13897"/>
      <c r="D13897"/>
    </row>
    <row r="13898" spans="1:4" x14ac:dyDescent="0.25">
      <c r="A13898"/>
      <c r="B13898"/>
      <c r="C13898"/>
      <c r="D13898"/>
    </row>
    <row r="13899" spans="1:4" x14ac:dyDescent="0.25">
      <c r="A13899"/>
      <c r="B13899"/>
      <c r="C13899"/>
      <c r="D13899"/>
    </row>
    <row r="13900" spans="1:4" x14ac:dyDescent="0.25">
      <c r="A13900"/>
      <c r="B13900"/>
      <c r="C13900"/>
      <c r="D13900"/>
    </row>
    <row r="13901" spans="1:4" x14ac:dyDescent="0.25">
      <c r="A13901"/>
      <c r="B13901"/>
      <c r="C13901"/>
      <c r="D13901"/>
    </row>
    <row r="13902" spans="1:4" x14ac:dyDescent="0.25">
      <c r="A13902"/>
      <c r="B13902"/>
      <c r="C13902"/>
      <c r="D13902"/>
    </row>
    <row r="13903" spans="1:4" x14ac:dyDescent="0.25">
      <c r="A13903"/>
      <c r="B13903"/>
      <c r="C13903"/>
      <c r="D13903"/>
    </row>
    <row r="13904" spans="1:4" x14ac:dyDescent="0.25">
      <c r="A13904"/>
      <c r="B13904"/>
      <c r="C13904"/>
      <c r="D13904"/>
    </row>
    <row r="13905" spans="1:4" x14ac:dyDescent="0.25">
      <c r="A13905"/>
      <c r="B13905"/>
      <c r="C13905"/>
      <c r="D13905"/>
    </row>
    <row r="13906" spans="1:4" x14ac:dyDescent="0.25">
      <c r="A13906"/>
      <c r="B13906"/>
      <c r="C13906"/>
      <c r="D13906"/>
    </row>
    <row r="13907" spans="1:4" x14ac:dyDescent="0.25">
      <c r="A13907"/>
      <c r="B13907"/>
      <c r="C13907"/>
      <c r="D13907"/>
    </row>
    <row r="13908" spans="1:4" x14ac:dyDescent="0.25">
      <c r="A13908"/>
      <c r="B13908"/>
      <c r="C13908"/>
      <c r="D13908"/>
    </row>
    <row r="13909" spans="1:4" x14ac:dyDescent="0.25">
      <c r="A13909"/>
      <c r="B13909"/>
      <c r="C13909"/>
      <c r="D13909"/>
    </row>
    <row r="13910" spans="1:4" x14ac:dyDescent="0.25">
      <c r="A13910"/>
      <c r="B13910"/>
      <c r="C13910"/>
      <c r="D13910"/>
    </row>
    <row r="13911" spans="1:4" x14ac:dyDescent="0.25">
      <c r="A13911"/>
      <c r="B13911"/>
      <c r="C13911"/>
      <c r="D13911"/>
    </row>
    <row r="13912" spans="1:4" x14ac:dyDescent="0.25">
      <c r="A13912"/>
      <c r="B13912"/>
      <c r="C13912"/>
      <c r="D13912"/>
    </row>
    <row r="13913" spans="1:4" x14ac:dyDescent="0.25">
      <c r="A13913"/>
      <c r="B13913"/>
      <c r="C13913"/>
      <c r="D13913"/>
    </row>
    <row r="13914" spans="1:4" x14ac:dyDescent="0.25">
      <c r="A13914"/>
      <c r="B13914"/>
      <c r="C13914"/>
      <c r="D13914"/>
    </row>
    <row r="13915" spans="1:4" x14ac:dyDescent="0.25">
      <c r="A13915"/>
      <c r="B13915"/>
      <c r="C13915"/>
      <c r="D13915"/>
    </row>
    <row r="13916" spans="1:4" x14ac:dyDescent="0.25">
      <c r="A13916"/>
      <c r="B13916"/>
      <c r="C13916"/>
      <c r="D13916"/>
    </row>
    <row r="13917" spans="1:4" x14ac:dyDescent="0.25">
      <c r="A13917"/>
      <c r="B13917"/>
      <c r="C13917"/>
      <c r="D13917"/>
    </row>
    <row r="13918" spans="1:4" x14ac:dyDescent="0.25">
      <c r="A13918"/>
      <c r="B13918"/>
      <c r="C13918"/>
      <c r="D13918"/>
    </row>
    <row r="13919" spans="1:4" x14ac:dyDescent="0.25">
      <c r="A13919"/>
      <c r="B13919"/>
      <c r="C13919"/>
      <c r="D13919"/>
    </row>
    <row r="13920" spans="1:4" x14ac:dyDescent="0.25">
      <c r="A13920"/>
      <c r="B13920"/>
      <c r="C13920"/>
      <c r="D13920"/>
    </row>
    <row r="13921" spans="1:4" x14ac:dyDescent="0.25">
      <c r="A13921"/>
      <c r="B13921"/>
      <c r="C13921"/>
      <c r="D13921"/>
    </row>
    <row r="13922" spans="1:4" x14ac:dyDescent="0.25">
      <c r="A13922"/>
      <c r="B13922"/>
      <c r="C13922"/>
      <c r="D13922"/>
    </row>
    <row r="13923" spans="1:4" x14ac:dyDescent="0.25">
      <c r="A13923"/>
      <c r="B13923"/>
      <c r="C13923"/>
      <c r="D13923"/>
    </row>
    <row r="13924" spans="1:4" x14ac:dyDescent="0.25">
      <c r="A13924"/>
      <c r="B13924"/>
      <c r="C13924"/>
      <c r="D13924"/>
    </row>
    <row r="13925" spans="1:4" x14ac:dyDescent="0.25">
      <c r="A13925"/>
      <c r="B13925"/>
      <c r="C13925"/>
      <c r="D13925"/>
    </row>
    <row r="13926" spans="1:4" x14ac:dyDescent="0.25">
      <c r="A13926"/>
      <c r="B13926"/>
      <c r="C13926"/>
      <c r="D13926"/>
    </row>
    <row r="13927" spans="1:4" x14ac:dyDescent="0.25">
      <c r="A13927"/>
      <c r="B13927"/>
      <c r="C13927"/>
      <c r="D13927"/>
    </row>
    <row r="13928" spans="1:4" x14ac:dyDescent="0.25">
      <c r="A13928"/>
      <c r="B13928"/>
      <c r="C13928"/>
      <c r="D13928"/>
    </row>
    <row r="13929" spans="1:4" x14ac:dyDescent="0.25">
      <c r="A13929"/>
      <c r="B13929"/>
      <c r="C13929"/>
      <c r="D13929"/>
    </row>
    <row r="13930" spans="1:4" x14ac:dyDescent="0.25">
      <c r="A13930"/>
      <c r="B13930"/>
      <c r="C13930"/>
      <c r="D13930"/>
    </row>
    <row r="13931" spans="1:4" x14ac:dyDescent="0.25">
      <c r="A13931"/>
      <c r="B13931"/>
      <c r="C13931"/>
      <c r="D13931"/>
    </row>
    <row r="13932" spans="1:4" x14ac:dyDescent="0.25">
      <c r="A13932"/>
      <c r="B13932"/>
      <c r="C13932"/>
      <c r="D13932"/>
    </row>
    <row r="13933" spans="1:4" x14ac:dyDescent="0.25">
      <c r="A13933"/>
      <c r="B13933"/>
      <c r="C13933"/>
      <c r="D13933"/>
    </row>
    <row r="13934" spans="1:4" x14ac:dyDescent="0.25">
      <c r="A13934"/>
      <c r="B13934"/>
      <c r="C13934"/>
      <c r="D13934"/>
    </row>
    <row r="13935" spans="1:4" x14ac:dyDescent="0.25">
      <c r="A13935"/>
      <c r="B13935"/>
      <c r="C13935"/>
      <c r="D13935"/>
    </row>
    <row r="13936" spans="1:4" x14ac:dyDescent="0.25">
      <c r="A13936"/>
      <c r="B13936"/>
      <c r="C13936"/>
      <c r="D13936"/>
    </row>
    <row r="13937" spans="1:4" x14ac:dyDescent="0.25">
      <c r="A13937"/>
      <c r="B13937"/>
      <c r="C13937"/>
      <c r="D13937"/>
    </row>
    <row r="13938" spans="1:4" x14ac:dyDescent="0.25">
      <c r="A13938"/>
      <c r="B13938"/>
      <c r="C13938"/>
      <c r="D13938"/>
    </row>
    <row r="13939" spans="1:4" x14ac:dyDescent="0.25">
      <c r="A13939"/>
      <c r="B13939"/>
      <c r="C13939"/>
      <c r="D13939"/>
    </row>
    <row r="13940" spans="1:4" x14ac:dyDescent="0.25">
      <c r="A13940"/>
      <c r="B13940"/>
      <c r="C13940"/>
      <c r="D13940"/>
    </row>
    <row r="13941" spans="1:4" x14ac:dyDescent="0.25">
      <c r="A13941"/>
      <c r="B13941"/>
      <c r="C13941"/>
      <c r="D13941"/>
    </row>
    <row r="13942" spans="1:4" x14ac:dyDescent="0.25">
      <c r="A13942"/>
      <c r="B13942"/>
      <c r="C13942"/>
      <c r="D13942"/>
    </row>
    <row r="13943" spans="1:4" x14ac:dyDescent="0.25">
      <c r="A13943"/>
      <c r="B13943"/>
      <c r="C13943"/>
      <c r="D13943"/>
    </row>
    <row r="13944" spans="1:4" x14ac:dyDescent="0.25">
      <c r="A13944"/>
      <c r="B13944"/>
      <c r="C13944"/>
      <c r="D13944"/>
    </row>
    <row r="13945" spans="1:4" x14ac:dyDescent="0.25">
      <c r="A13945"/>
      <c r="B13945"/>
      <c r="C13945"/>
      <c r="D13945"/>
    </row>
    <row r="13946" spans="1:4" x14ac:dyDescent="0.25">
      <c r="A13946"/>
      <c r="B13946"/>
      <c r="C13946"/>
      <c r="D13946"/>
    </row>
    <row r="13947" spans="1:4" x14ac:dyDescent="0.25">
      <c r="A13947"/>
      <c r="B13947"/>
      <c r="C13947"/>
      <c r="D13947"/>
    </row>
    <row r="13948" spans="1:4" x14ac:dyDescent="0.25">
      <c r="A13948"/>
      <c r="B13948"/>
      <c r="C13948"/>
      <c r="D13948"/>
    </row>
    <row r="13949" spans="1:4" x14ac:dyDescent="0.25">
      <c r="A13949"/>
      <c r="B13949"/>
      <c r="C13949"/>
      <c r="D13949"/>
    </row>
    <row r="13950" spans="1:4" x14ac:dyDescent="0.25">
      <c r="A13950"/>
      <c r="B13950"/>
      <c r="C13950"/>
      <c r="D13950"/>
    </row>
    <row r="13951" spans="1:4" x14ac:dyDescent="0.25">
      <c r="A13951"/>
      <c r="B13951"/>
      <c r="C13951"/>
      <c r="D13951"/>
    </row>
    <row r="13952" spans="1:4" x14ac:dyDescent="0.25">
      <c r="A13952"/>
      <c r="B13952"/>
      <c r="C13952"/>
      <c r="D13952"/>
    </row>
    <row r="13953" spans="1:4" x14ac:dyDescent="0.25">
      <c r="A13953"/>
      <c r="B13953"/>
      <c r="C13953"/>
      <c r="D13953"/>
    </row>
    <row r="13954" spans="1:4" x14ac:dyDescent="0.25">
      <c r="A13954"/>
      <c r="B13954"/>
      <c r="C13954"/>
      <c r="D13954"/>
    </row>
    <row r="13955" spans="1:4" x14ac:dyDescent="0.25">
      <c r="A13955"/>
      <c r="B13955"/>
      <c r="C13955"/>
      <c r="D13955"/>
    </row>
    <row r="13956" spans="1:4" x14ac:dyDescent="0.25">
      <c r="A13956"/>
      <c r="B13956"/>
      <c r="C13956"/>
      <c r="D13956"/>
    </row>
    <row r="13957" spans="1:4" x14ac:dyDescent="0.25">
      <c r="A13957"/>
      <c r="B13957"/>
      <c r="C13957"/>
      <c r="D13957"/>
    </row>
    <row r="13958" spans="1:4" x14ac:dyDescent="0.25">
      <c r="A13958"/>
      <c r="B13958"/>
      <c r="C13958"/>
      <c r="D13958"/>
    </row>
    <row r="13959" spans="1:4" x14ac:dyDescent="0.25">
      <c r="A13959"/>
      <c r="B13959"/>
      <c r="C13959"/>
      <c r="D13959"/>
    </row>
    <row r="13960" spans="1:4" x14ac:dyDescent="0.25">
      <c r="A13960"/>
      <c r="B13960"/>
      <c r="C13960"/>
      <c r="D13960"/>
    </row>
    <row r="13961" spans="1:4" x14ac:dyDescent="0.25">
      <c r="A13961"/>
      <c r="B13961"/>
      <c r="C13961"/>
      <c r="D13961"/>
    </row>
    <row r="13962" spans="1:4" x14ac:dyDescent="0.25">
      <c r="A13962"/>
      <c r="B13962"/>
      <c r="C13962"/>
      <c r="D13962"/>
    </row>
    <row r="13963" spans="1:4" x14ac:dyDescent="0.25">
      <c r="A13963"/>
      <c r="B13963"/>
      <c r="C13963"/>
      <c r="D13963"/>
    </row>
    <row r="13964" spans="1:4" x14ac:dyDescent="0.25">
      <c r="A13964"/>
      <c r="B13964"/>
      <c r="C13964"/>
      <c r="D13964"/>
    </row>
    <row r="13965" spans="1:4" x14ac:dyDescent="0.25">
      <c r="A13965"/>
      <c r="B13965"/>
      <c r="C13965"/>
      <c r="D13965"/>
    </row>
    <row r="13966" spans="1:4" x14ac:dyDescent="0.25">
      <c r="A13966"/>
      <c r="B13966"/>
      <c r="C13966"/>
      <c r="D13966"/>
    </row>
    <row r="13967" spans="1:4" x14ac:dyDescent="0.25">
      <c r="A13967"/>
      <c r="B13967"/>
      <c r="C13967"/>
      <c r="D13967"/>
    </row>
    <row r="13968" spans="1:4" x14ac:dyDescent="0.25">
      <c r="A13968"/>
      <c r="B13968"/>
      <c r="C13968"/>
      <c r="D13968"/>
    </row>
    <row r="13969" spans="1:4" x14ac:dyDescent="0.25">
      <c r="A13969"/>
      <c r="B13969"/>
      <c r="C13969"/>
      <c r="D13969"/>
    </row>
    <row r="13970" spans="1:4" x14ac:dyDescent="0.25">
      <c r="A13970"/>
      <c r="B13970"/>
      <c r="C13970"/>
      <c r="D13970"/>
    </row>
    <row r="13971" spans="1:4" x14ac:dyDescent="0.25">
      <c r="A13971"/>
      <c r="B13971"/>
      <c r="C13971"/>
      <c r="D13971"/>
    </row>
    <row r="13972" spans="1:4" x14ac:dyDescent="0.25">
      <c r="A13972"/>
      <c r="B13972"/>
      <c r="C13972"/>
      <c r="D13972"/>
    </row>
    <row r="13973" spans="1:4" x14ac:dyDescent="0.25">
      <c r="A13973"/>
      <c r="B13973"/>
      <c r="C13973"/>
      <c r="D13973"/>
    </row>
    <row r="13974" spans="1:4" x14ac:dyDescent="0.25">
      <c r="A13974"/>
      <c r="B13974"/>
      <c r="C13974"/>
      <c r="D13974"/>
    </row>
    <row r="13975" spans="1:4" x14ac:dyDescent="0.25">
      <c r="A13975"/>
      <c r="B13975"/>
      <c r="C13975"/>
      <c r="D13975"/>
    </row>
    <row r="13976" spans="1:4" x14ac:dyDescent="0.25">
      <c r="A13976"/>
      <c r="B13976"/>
      <c r="C13976"/>
      <c r="D13976"/>
    </row>
    <row r="13977" spans="1:4" x14ac:dyDescent="0.25">
      <c r="A13977"/>
      <c r="B13977"/>
      <c r="C13977"/>
      <c r="D13977"/>
    </row>
    <row r="13978" spans="1:4" x14ac:dyDescent="0.25">
      <c r="A13978"/>
      <c r="B13978"/>
      <c r="C13978"/>
      <c r="D13978"/>
    </row>
    <row r="13979" spans="1:4" x14ac:dyDescent="0.25">
      <c r="A13979"/>
      <c r="B13979"/>
      <c r="C13979"/>
      <c r="D13979"/>
    </row>
    <row r="13980" spans="1:4" x14ac:dyDescent="0.25">
      <c r="A13980"/>
      <c r="B13980"/>
      <c r="C13980"/>
      <c r="D13980"/>
    </row>
    <row r="13981" spans="1:4" x14ac:dyDescent="0.25">
      <c r="A13981"/>
      <c r="B13981"/>
      <c r="C13981"/>
      <c r="D13981"/>
    </row>
    <row r="13982" spans="1:4" x14ac:dyDescent="0.25">
      <c r="A13982"/>
      <c r="B13982"/>
      <c r="C13982"/>
      <c r="D13982"/>
    </row>
    <row r="13983" spans="1:4" x14ac:dyDescent="0.25">
      <c r="A13983"/>
      <c r="B13983"/>
      <c r="C13983"/>
      <c r="D13983"/>
    </row>
    <row r="13984" spans="1:4" x14ac:dyDescent="0.25">
      <c r="A13984"/>
      <c r="B13984"/>
      <c r="C13984"/>
      <c r="D13984"/>
    </row>
    <row r="13985" spans="1:4" x14ac:dyDescent="0.25">
      <c r="A13985"/>
      <c r="B13985"/>
      <c r="C13985"/>
      <c r="D13985"/>
    </row>
    <row r="13986" spans="1:4" x14ac:dyDescent="0.25">
      <c r="A13986"/>
      <c r="B13986"/>
      <c r="C13986"/>
      <c r="D13986"/>
    </row>
    <row r="13987" spans="1:4" x14ac:dyDescent="0.25">
      <c r="A13987"/>
      <c r="B13987"/>
      <c r="C13987"/>
      <c r="D13987"/>
    </row>
    <row r="13988" spans="1:4" x14ac:dyDescent="0.25">
      <c r="A13988"/>
      <c r="B13988"/>
      <c r="C13988"/>
      <c r="D13988"/>
    </row>
    <row r="13989" spans="1:4" x14ac:dyDescent="0.25">
      <c r="A13989"/>
      <c r="B13989"/>
      <c r="C13989"/>
      <c r="D13989"/>
    </row>
    <row r="13990" spans="1:4" x14ac:dyDescent="0.25">
      <c r="A13990"/>
      <c r="B13990"/>
      <c r="C13990"/>
      <c r="D13990"/>
    </row>
    <row r="13991" spans="1:4" x14ac:dyDescent="0.25">
      <c r="A13991"/>
      <c r="B13991"/>
      <c r="C13991"/>
      <c r="D13991"/>
    </row>
    <row r="13992" spans="1:4" x14ac:dyDescent="0.25">
      <c r="A13992"/>
      <c r="B13992"/>
      <c r="C13992"/>
      <c r="D13992"/>
    </row>
    <row r="13993" spans="1:4" x14ac:dyDescent="0.25">
      <c r="A13993"/>
      <c r="B13993"/>
      <c r="C13993"/>
      <c r="D13993"/>
    </row>
    <row r="13994" spans="1:4" x14ac:dyDescent="0.25">
      <c r="A13994"/>
      <c r="B13994"/>
      <c r="C13994"/>
      <c r="D13994"/>
    </row>
    <row r="13995" spans="1:4" x14ac:dyDescent="0.25">
      <c r="A13995"/>
      <c r="B13995"/>
      <c r="C13995"/>
      <c r="D13995"/>
    </row>
    <row r="13996" spans="1:4" x14ac:dyDescent="0.25">
      <c r="A13996"/>
      <c r="B13996"/>
      <c r="C13996"/>
      <c r="D13996"/>
    </row>
    <row r="13997" spans="1:4" x14ac:dyDescent="0.25">
      <c r="A13997"/>
      <c r="B13997"/>
      <c r="C13997"/>
      <c r="D13997"/>
    </row>
    <row r="13998" spans="1:4" x14ac:dyDescent="0.25">
      <c r="A13998"/>
      <c r="B13998"/>
      <c r="C13998"/>
      <c r="D13998"/>
    </row>
    <row r="13999" spans="1:4" x14ac:dyDescent="0.25">
      <c r="A13999"/>
      <c r="B13999"/>
      <c r="C13999"/>
      <c r="D13999"/>
    </row>
    <row r="14000" spans="1:4" x14ac:dyDescent="0.25">
      <c r="A14000"/>
      <c r="B14000"/>
      <c r="C14000"/>
      <c r="D14000"/>
    </row>
    <row r="14001" spans="1:4" x14ac:dyDescent="0.25">
      <c r="A14001"/>
      <c r="B14001"/>
      <c r="C14001"/>
      <c r="D14001"/>
    </row>
    <row r="14002" spans="1:4" x14ac:dyDescent="0.25">
      <c r="A14002"/>
      <c r="B14002"/>
      <c r="C14002"/>
      <c r="D14002"/>
    </row>
    <row r="14003" spans="1:4" x14ac:dyDescent="0.25">
      <c r="A14003"/>
      <c r="B14003"/>
      <c r="C14003"/>
      <c r="D14003"/>
    </row>
    <row r="14004" spans="1:4" x14ac:dyDescent="0.25">
      <c r="A14004"/>
      <c r="B14004"/>
      <c r="C14004"/>
      <c r="D14004"/>
    </row>
    <row r="14005" spans="1:4" x14ac:dyDescent="0.25">
      <c r="A14005"/>
      <c r="B14005"/>
      <c r="C14005"/>
      <c r="D14005"/>
    </row>
    <row r="14006" spans="1:4" x14ac:dyDescent="0.25">
      <c r="A14006"/>
      <c r="B14006"/>
      <c r="C14006"/>
      <c r="D14006"/>
    </row>
    <row r="14007" spans="1:4" x14ac:dyDescent="0.25">
      <c r="A14007"/>
      <c r="B14007"/>
      <c r="C14007"/>
      <c r="D14007"/>
    </row>
    <row r="14008" spans="1:4" x14ac:dyDescent="0.25">
      <c r="A14008"/>
      <c r="B14008"/>
      <c r="C14008"/>
      <c r="D14008"/>
    </row>
    <row r="14009" spans="1:4" x14ac:dyDescent="0.25">
      <c r="A14009"/>
      <c r="B14009"/>
      <c r="C14009"/>
      <c r="D14009"/>
    </row>
    <row r="14010" spans="1:4" x14ac:dyDescent="0.25">
      <c r="A14010"/>
      <c r="B14010"/>
      <c r="C14010"/>
      <c r="D14010"/>
    </row>
    <row r="14011" spans="1:4" x14ac:dyDescent="0.25">
      <c r="A14011"/>
      <c r="B14011"/>
      <c r="C14011"/>
      <c r="D14011"/>
    </row>
    <row r="14012" spans="1:4" x14ac:dyDescent="0.25">
      <c r="A14012"/>
      <c r="B14012"/>
      <c r="C14012"/>
      <c r="D14012"/>
    </row>
    <row r="14013" spans="1:4" x14ac:dyDescent="0.25">
      <c r="A14013"/>
      <c r="B14013"/>
      <c r="C14013"/>
      <c r="D14013"/>
    </row>
    <row r="14014" spans="1:4" x14ac:dyDescent="0.25">
      <c r="A14014"/>
      <c r="B14014"/>
      <c r="C14014"/>
      <c r="D14014"/>
    </row>
    <row r="14015" spans="1:4" x14ac:dyDescent="0.25">
      <c r="A14015"/>
      <c r="B14015"/>
      <c r="C14015"/>
      <c r="D14015"/>
    </row>
    <row r="14016" spans="1:4" x14ac:dyDescent="0.25">
      <c r="A14016"/>
      <c r="B14016"/>
      <c r="C14016"/>
      <c r="D14016"/>
    </row>
    <row r="14017" spans="1:4" x14ac:dyDescent="0.25">
      <c r="A14017"/>
      <c r="B14017"/>
      <c r="C14017"/>
      <c r="D14017"/>
    </row>
    <row r="14018" spans="1:4" x14ac:dyDescent="0.25">
      <c r="A14018"/>
      <c r="B14018"/>
      <c r="C14018"/>
      <c r="D14018"/>
    </row>
    <row r="14019" spans="1:4" x14ac:dyDescent="0.25">
      <c r="A14019"/>
      <c r="B14019"/>
      <c r="C14019"/>
      <c r="D14019"/>
    </row>
    <row r="14020" spans="1:4" x14ac:dyDescent="0.25">
      <c r="A14020"/>
      <c r="B14020"/>
      <c r="C14020"/>
      <c r="D14020"/>
    </row>
    <row r="14021" spans="1:4" x14ac:dyDescent="0.25">
      <c r="A14021"/>
      <c r="B14021"/>
      <c r="C14021"/>
      <c r="D14021"/>
    </row>
    <row r="14022" spans="1:4" x14ac:dyDescent="0.25">
      <c r="A14022"/>
      <c r="B14022"/>
      <c r="C14022"/>
      <c r="D14022"/>
    </row>
    <row r="14023" spans="1:4" x14ac:dyDescent="0.25">
      <c r="A14023"/>
      <c r="B14023"/>
      <c r="C14023"/>
      <c r="D14023"/>
    </row>
    <row r="14024" spans="1:4" x14ac:dyDescent="0.25">
      <c r="A14024"/>
      <c r="B14024"/>
      <c r="C14024"/>
      <c r="D14024"/>
    </row>
    <row r="14025" spans="1:4" x14ac:dyDescent="0.25">
      <c r="A14025"/>
      <c r="B14025"/>
      <c r="C14025"/>
      <c r="D14025"/>
    </row>
    <row r="14026" spans="1:4" x14ac:dyDescent="0.25">
      <c r="A14026"/>
      <c r="B14026"/>
      <c r="C14026"/>
      <c r="D14026"/>
    </row>
    <row r="14027" spans="1:4" x14ac:dyDescent="0.25">
      <c r="A14027"/>
      <c r="B14027"/>
      <c r="C14027"/>
      <c r="D14027"/>
    </row>
    <row r="14028" spans="1:4" x14ac:dyDescent="0.25">
      <c r="A14028"/>
      <c r="B14028"/>
      <c r="C14028"/>
      <c r="D14028"/>
    </row>
    <row r="14029" spans="1:4" x14ac:dyDescent="0.25">
      <c r="A14029"/>
      <c r="B14029"/>
      <c r="C14029"/>
      <c r="D14029"/>
    </row>
    <row r="14030" spans="1:4" x14ac:dyDescent="0.25">
      <c r="A14030"/>
      <c r="B14030"/>
      <c r="C14030"/>
      <c r="D14030"/>
    </row>
    <row r="14031" spans="1:4" x14ac:dyDescent="0.25">
      <c r="A14031"/>
      <c r="B14031"/>
      <c r="C14031"/>
      <c r="D14031"/>
    </row>
    <row r="14032" spans="1:4" x14ac:dyDescent="0.25">
      <c r="A14032"/>
      <c r="B14032"/>
      <c r="C14032"/>
      <c r="D14032"/>
    </row>
    <row r="14033" spans="1:4" x14ac:dyDescent="0.25">
      <c r="A14033"/>
      <c r="B14033"/>
      <c r="C14033"/>
      <c r="D14033"/>
    </row>
    <row r="14034" spans="1:4" x14ac:dyDescent="0.25">
      <c r="A14034"/>
      <c r="B14034"/>
      <c r="C14034"/>
      <c r="D14034"/>
    </row>
    <row r="14035" spans="1:4" x14ac:dyDescent="0.25">
      <c r="A14035"/>
      <c r="B14035"/>
      <c r="C14035"/>
      <c r="D14035"/>
    </row>
    <row r="14036" spans="1:4" x14ac:dyDescent="0.25">
      <c r="A14036"/>
      <c r="B14036"/>
      <c r="C14036"/>
      <c r="D14036"/>
    </row>
    <row r="14037" spans="1:4" x14ac:dyDescent="0.25">
      <c r="A14037"/>
      <c r="B14037"/>
      <c r="C14037"/>
      <c r="D14037"/>
    </row>
    <row r="14038" spans="1:4" x14ac:dyDescent="0.25">
      <c r="A14038"/>
      <c r="B14038"/>
      <c r="C14038"/>
      <c r="D14038"/>
    </row>
    <row r="14039" spans="1:4" x14ac:dyDescent="0.25">
      <c r="A14039"/>
      <c r="B14039"/>
      <c r="C14039"/>
      <c r="D14039"/>
    </row>
    <row r="14040" spans="1:4" x14ac:dyDescent="0.25">
      <c r="A14040"/>
      <c r="B14040"/>
      <c r="C14040"/>
      <c r="D14040"/>
    </row>
    <row r="14041" spans="1:4" x14ac:dyDescent="0.25">
      <c r="A14041"/>
      <c r="B14041"/>
      <c r="C14041"/>
      <c r="D14041"/>
    </row>
    <row r="14042" spans="1:4" x14ac:dyDescent="0.25">
      <c r="A14042"/>
      <c r="B14042"/>
      <c r="C14042"/>
      <c r="D14042"/>
    </row>
    <row r="14043" spans="1:4" x14ac:dyDescent="0.25">
      <c r="A14043"/>
      <c r="B14043"/>
      <c r="C14043"/>
      <c r="D14043"/>
    </row>
    <row r="14044" spans="1:4" x14ac:dyDescent="0.25">
      <c r="A14044"/>
      <c r="B14044"/>
      <c r="C14044"/>
      <c r="D14044"/>
    </row>
    <row r="14045" spans="1:4" x14ac:dyDescent="0.25">
      <c r="A14045"/>
      <c r="B14045"/>
      <c r="C14045"/>
      <c r="D14045"/>
    </row>
    <row r="14046" spans="1:4" x14ac:dyDescent="0.25">
      <c r="A14046"/>
      <c r="B14046"/>
      <c r="C14046"/>
      <c r="D14046"/>
    </row>
    <row r="14047" spans="1:4" x14ac:dyDescent="0.25">
      <c r="A14047"/>
      <c r="B14047"/>
      <c r="C14047"/>
      <c r="D14047"/>
    </row>
    <row r="14048" spans="1:4" x14ac:dyDescent="0.25">
      <c r="A14048"/>
      <c r="B14048"/>
      <c r="C14048"/>
      <c r="D14048"/>
    </row>
    <row r="14049" spans="1:4" x14ac:dyDescent="0.25">
      <c r="A14049"/>
      <c r="B14049"/>
      <c r="C14049"/>
      <c r="D14049"/>
    </row>
    <row r="14050" spans="1:4" x14ac:dyDescent="0.25">
      <c r="A14050"/>
      <c r="B14050"/>
      <c r="C14050"/>
      <c r="D14050"/>
    </row>
    <row r="14051" spans="1:4" x14ac:dyDescent="0.25">
      <c r="A14051"/>
      <c r="B14051"/>
      <c r="C14051"/>
      <c r="D14051"/>
    </row>
    <row r="14052" spans="1:4" x14ac:dyDescent="0.25">
      <c r="A14052"/>
      <c r="B14052"/>
      <c r="C14052"/>
      <c r="D14052"/>
    </row>
    <row r="14053" spans="1:4" x14ac:dyDescent="0.25">
      <c r="A14053"/>
      <c r="B14053"/>
      <c r="C14053"/>
      <c r="D14053"/>
    </row>
    <row r="14054" spans="1:4" x14ac:dyDescent="0.25">
      <c r="A14054"/>
      <c r="B14054"/>
      <c r="C14054"/>
      <c r="D14054"/>
    </row>
    <row r="14055" spans="1:4" x14ac:dyDescent="0.25">
      <c r="A14055"/>
      <c r="B14055"/>
      <c r="C14055"/>
      <c r="D14055"/>
    </row>
    <row r="14056" spans="1:4" x14ac:dyDescent="0.25">
      <c r="A14056"/>
      <c r="B14056"/>
      <c r="C14056"/>
      <c r="D14056"/>
    </row>
    <row r="14057" spans="1:4" x14ac:dyDescent="0.25">
      <c r="A14057"/>
      <c r="B14057"/>
      <c r="C14057"/>
      <c r="D14057"/>
    </row>
    <row r="14058" spans="1:4" x14ac:dyDescent="0.25">
      <c r="A14058"/>
      <c r="B14058"/>
      <c r="C14058"/>
      <c r="D14058"/>
    </row>
    <row r="14059" spans="1:4" x14ac:dyDescent="0.25">
      <c r="A14059"/>
      <c r="B14059"/>
      <c r="C14059"/>
      <c r="D14059"/>
    </row>
    <row r="14060" spans="1:4" x14ac:dyDescent="0.25">
      <c r="A14060"/>
      <c r="B14060"/>
      <c r="C14060"/>
      <c r="D14060"/>
    </row>
    <row r="14061" spans="1:4" x14ac:dyDescent="0.25">
      <c r="A14061"/>
      <c r="B14061"/>
      <c r="C14061"/>
      <c r="D14061"/>
    </row>
    <row r="14062" spans="1:4" x14ac:dyDescent="0.25">
      <c r="A14062"/>
      <c r="B14062"/>
      <c r="C14062"/>
      <c r="D14062"/>
    </row>
    <row r="14063" spans="1:4" x14ac:dyDescent="0.25">
      <c r="A14063"/>
      <c r="B14063"/>
      <c r="C14063"/>
      <c r="D14063"/>
    </row>
    <row r="14064" spans="1:4" x14ac:dyDescent="0.25">
      <c r="A14064"/>
      <c r="B14064"/>
      <c r="C14064"/>
      <c r="D14064"/>
    </row>
    <row r="14065" spans="1:4" x14ac:dyDescent="0.25">
      <c r="A14065"/>
      <c r="B14065"/>
      <c r="C14065"/>
      <c r="D14065"/>
    </row>
    <row r="14066" spans="1:4" x14ac:dyDescent="0.25">
      <c r="A14066"/>
      <c r="B14066"/>
      <c r="C14066"/>
      <c r="D14066"/>
    </row>
    <row r="14067" spans="1:4" x14ac:dyDescent="0.25">
      <c r="A14067"/>
      <c r="B14067"/>
      <c r="C14067"/>
      <c r="D14067"/>
    </row>
    <row r="14068" spans="1:4" x14ac:dyDescent="0.25">
      <c r="A14068"/>
      <c r="B14068"/>
      <c r="C14068"/>
      <c r="D14068"/>
    </row>
    <row r="14069" spans="1:4" x14ac:dyDescent="0.25">
      <c r="A14069"/>
      <c r="B14069"/>
      <c r="C14069"/>
      <c r="D14069"/>
    </row>
    <row r="14070" spans="1:4" x14ac:dyDescent="0.25">
      <c r="A14070"/>
      <c r="B14070"/>
      <c r="C14070"/>
      <c r="D14070"/>
    </row>
    <row r="14071" spans="1:4" x14ac:dyDescent="0.25">
      <c r="A14071"/>
      <c r="B14071"/>
      <c r="C14071"/>
      <c r="D14071"/>
    </row>
    <row r="14072" spans="1:4" x14ac:dyDescent="0.25">
      <c r="A14072"/>
      <c r="B14072"/>
      <c r="C14072"/>
      <c r="D14072"/>
    </row>
    <row r="14073" spans="1:4" x14ac:dyDescent="0.25">
      <c r="A14073"/>
      <c r="B14073"/>
      <c r="C14073"/>
      <c r="D14073"/>
    </row>
    <row r="14074" spans="1:4" x14ac:dyDescent="0.25">
      <c r="A14074"/>
      <c r="B14074"/>
      <c r="C14074"/>
      <c r="D14074"/>
    </row>
    <row r="14075" spans="1:4" x14ac:dyDescent="0.25">
      <c r="A14075"/>
      <c r="B14075"/>
      <c r="C14075"/>
      <c r="D14075"/>
    </row>
    <row r="14076" spans="1:4" x14ac:dyDescent="0.25">
      <c r="A14076"/>
      <c r="B14076"/>
      <c r="C14076"/>
      <c r="D14076"/>
    </row>
    <row r="14077" spans="1:4" x14ac:dyDescent="0.25">
      <c r="A14077"/>
      <c r="B14077"/>
      <c r="C14077"/>
      <c r="D14077"/>
    </row>
    <row r="14078" spans="1:4" x14ac:dyDescent="0.25">
      <c r="A14078"/>
      <c r="B14078"/>
      <c r="C14078"/>
      <c r="D14078"/>
    </row>
    <row r="14079" spans="1:4" x14ac:dyDescent="0.25">
      <c r="A14079"/>
      <c r="B14079"/>
      <c r="C14079"/>
      <c r="D14079"/>
    </row>
    <row r="14080" spans="1:4" x14ac:dyDescent="0.25">
      <c r="A14080"/>
      <c r="B14080"/>
      <c r="C14080"/>
      <c r="D14080"/>
    </row>
    <row r="14081" spans="1:4" x14ac:dyDescent="0.25">
      <c r="A14081"/>
      <c r="B14081"/>
      <c r="C14081"/>
      <c r="D14081"/>
    </row>
    <row r="14082" spans="1:4" x14ac:dyDescent="0.25">
      <c r="A14082"/>
      <c r="B14082"/>
      <c r="C14082"/>
      <c r="D14082"/>
    </row>
    <row r="14083" spans="1:4" x14ac:dyDescent="0.25">
      <c r="A14083"/>
      <c r="B14083"/>
      <c r="C14083"/>
      <c r="D14083"/>
    </row>
    <row r="14084" spans="1:4" x14ac:dyDescent="0.25">
      <c r="A14084"/>
      <c r="B14084"/>
      <c r="C14084"/>
      <c r="D14084"/>
    </row>
    <row r="14085" spans="1:4" x14ac:dyDescent="0.25">
      <c r="A14085"/>
      <c r="B14085"/>
      <c r="C14085"/>
      <c r="D14085"/>
    </row>
    <row r="14086" spans="1:4" x14ac:dyDescent="0.25">
      <c r="A14086"/>
      <c r="B14086"/>
      <c r="C14086"/>
      <c r="D14086"/>
    </row>
    <row r="14087" spans="1:4" x14ac:dyDescent="0.25">
      <c r="A14087"/>
      <c r="B14087"/>
      <c r="C14087"/>
      <c r="D14087"/>
    </row>
    <row r="14088" spans="1:4" x14ac:dyDescent="0.25">
      <c r="A14088"/>
      <c r="B14088"/>
      <c r="C14088"/>
      <c r="D14088"/>
    </row>
    <row r="14089" spans="1:4" x14ac:dyDescent="0.25">
      <c r="A14089"/>
      <c r="B14089"/>
      <c r="C14089"/>
      <c r="D14089"/>
    </row>
    <row r="14090" spans="1:4" x14ac:dyDescent="0.25">
      <c r="A14090"/>
      <c r="B14090"/>
      <c r="C14090"/>
      <c r="D14090"/>
    </row>
    <row r="14091" spans="1:4" x14ac:dyDescent="0.25">
      <c r="A14091"/>
      <c r="B14091"/>
      <c r="C14091"/>
      <c r="D14091"/>
    </row>
    <row r="14092" spans="1:4" x14ac:dyDescent="0.25">
      <c r="A14092"/>
      <c r="B14092"/>
      <c r="C14092"/>
      <c r="D14092"/>
    </row>
    <row r="14093" spans="1:4" x14ac:dyDescent="0.25">
      <c r="A14093"/>
      <c r="B14093"/>
      <c r="C14093"/>
      <c r="D14093"/>
    </row>
    <row r="14094" spans="1:4" x14ac:dyDescent="0.25">
      <c r="A14094"/>
      <c r="B14094"/>
      <c r="C14094"/>
      <c r="D14094"/>
    </row>
    <row r="14095" spans="1:4" x14ac:dyDescent="0.25">
      <c r="A14095"/>
      <c r="B14095"/>
      <c r="C14095"/>
      <c r="D14095"/>
    </row>
    <row r="14096" spans="1:4" x14ac:dyDescent="0.25">
      <c r="A14096"/>
      <c r="B14096"/>
      <c r="C14096"/>
      <c r="D14096"/>
    </row>
    <row r="14097" spans="1:4" x14ac:dyDescent="0.25">
      <c r="A14097"/>
      <c r="B14097"/>
      <c r="C14097"/>
      <c r="D14097"/>
    </row>
    <row r="14098" spans="1:4" x14ac:dyDescent="0.25">
      <c r="A14098"/>
      <c r="B14098"/>
      <c r="C14098"/>
      <c r="D14098"/>
    </row>
    <row r="14099" spans="1:4" x14ac:dyDescent="0.25">
      <c r="A14099"/>
      <c r="B14099"/>
      <c r="C14099"/>
      <c r="D14099"/>
    </row>
    <row r="14100" spans="1:4" x14ac:dyDescent="0.25">
      <c r="A14100"/>
      <c r="B14100"/>
      <c r="C14100"/>
      <c r="D14100"/>
    </row>
    <row r="14101" spans="1:4" x14ac:dyDescent="0.25">
      <c r="A14101"/>
      <c r="B14101"/>
      <c r="C14101"/>
      <c r="D14101"/>
    </row>
    <row r="14102" spans="1:4" x14ac:dyDescent="0.25">
      <c r="A14102"/>
      <c r="B14102"/>
      <c r="C14102"/>
      <c r="D14102"/>
    </row>
    <row r="14103" spans="1:4" x14ac:dyDescent="0.25">
      <c r="A14103"/>
      <c r="B14103"/>
      <c r="C14103"/>
      <c r="D14103"/>
    </row>
    <row r="14104" spans="1:4" x14ac:dyDescent="0.25">
      <c r="A14104"/>
      <c r="B14104"/>
      <c r="C14104"/>
      <c r="D14104"/>
    </row>
    <row r="14105" spans="1:4" x14ac:dyDescent="0.25">
      <c r="A14105"/>
      <c r="B14105"/>
      <c r="C14105"/>
      <c r="D14105"/>
    </row>
    <row r="14106" spans="1:4" x14ac:dyDescent="0.25">
      <c r="A14106"/>
      <c r="B14106"/>
      <c r="C14106"/>
      <c r="D14106"/>
    </row>
    <row r="14107" spans="1:4" x14ac:dyDescent="0.25">
      <c r="A14107"/>
      <c r="B14107"/>
      <c r="C14107"/>
      <c r="D14107"/>
    </row>
    <row r="14108" spans="1:4" x14ac:dyDescent="0.25">
      <c r="A14108"/>
      <c r="B14108"/>
      <c r="C14108"/>
      <c r="D14108"/>
    </row>
    <row r="14109" spans="1:4" x14ac:dyDescent="0.25">
      <c r="A14109"/>
      <c r="B14109"/>
      <c r="C14109"/>
      <c r="D14109"/>
    </row>
    <row r="14110" spans="1:4" x14ac:dyDescent="0.25">
      <c r="A14110"/>
      <c r="B14110"/>
      <c r="C14110"/>
      <c r="D14110"/>
    </row>
    <row r="14111" spans="1:4" x14ac:dyDescent="0.25">
      <c r="A14111"/>
      <c r="B14111"/>
      <c r="C14111"/>
      <c r="D14111"/>
    </row>
    <row r="14112" spans="1:4" x14ac:dyDescent="0.25">
      <c r="A14112"/>
      <c r="B14112"/>
      <c r="C14112"/>
      <c r="D14112"/>
    </row>
    <row r="14113" spans="1:4" x14ac:dyDescent="0.25">
      <c r="A14113"/>
      <c r="B14113"/>
      <c r="C14113"/>
      <c r="D14113"/>
    </row>
    <row r="14114" spans="1:4" x14ac:dyDescent="0.25">
      <c r="A14114"/>
      <c r="B14114"/>
      <c r="C14114"/>
      <c r="D14114"/>
    </row>
    <row r="14115" spans="1:4" x14ac:dyDescent="0.25">
      <c r="A14115"/>
      <c r="B14115"/>
      <c r="C14115"/>
      <c r="D14115"/>
    </row>
    <row r="14116" spans="1:4" x14ac:dyDescent="0.25">
      <c r="A14116"/>
      <c r="B14116"/>
      <c r="C14116"/>
      <c r="D14116"/>
    </row>
    <row r="14117" spans="1:4" x14ac:dyDescent="0.25">
      <c r="A14117"/>
      <c r="B14117"/>
      <c r="C14117"/>
      <c r="D14117"/>
    </row>
    <row r="14118" spans="1:4" x14ac:dyDescent="0.25">
      <c r="A14118"/>
      <c r="B14118"/>
      <c r="C14118"/>
      <c r="D14118"/>
    </row>
    <row r="14119" spans="1:4" x14ac:dyDescent="0.25">
      <c r="A14119"/>
      <c r="B14119"/>
      <c r="C14119"/>
      <c r="D14119"/>
    </row>
    <row r="14120" spans="1:4" x14ac:dyDescent="0.25">
      <c r="A14120"/>
      <c r="B14120"/>
      <c r="C14120"/>
      <c r="D14120"/>
    </row>
    <row r="14121" spans="1:4" x14ac:dyDescent="0.25">
      <c r="A14121"/>
      <c r="B14121"/>
      <c r="C14121"/>
      <c r="D14121"/>
    </row>
    <row r="14122" spans="1:4" x14ac:dyDescent="0.25">
      <c r="A14122"/>
      <c r="B14122"/>
      <c r="C14122"/>
      <c r="D14122"/>
    </row>
    <row r="14123" spans="1:4" x14ac:dyDescent="0.25">
      <c r="A14123"/>
      <c r="B14123"/>
      <c r="C14123"/>
      <c r="D14123"/>
    </row>
    <row r="14124" spans="1:4" x14ac:dyDescent="0.25">
      <c r="A14124"/>
      <c r="B14124"/>
      <c r="C14124"/>
      <c r="D14124"/>
    </row>
    <row r="14125" spans="1:4" x14ac:dyDescent="0.25">
      <c r="A14125"/>
      <c r="B14125"/>
      <c r="C14125"/>
      <c r="D14125"/>
    </row>
    <row r="14126" spans="1:4" x14ac:dyDescent="0.25">
      <c r="A14126"/>
      <c r="B14126"/>
      <c r="C14126"/>
      <c r="D14126"/>
    </row>
    <row r="14127" spans="1:4" x14ac:dyDescent="0.25">
      <c r="A14127"/>
      <c r="B14127"/>
      <c r="C14127"/>
      <c r="D14127"/>
    </row>
    <row r="14128" spans="1:4" x14ac:dyDescent="0.25">
      <c r="A14128"/>
      <c r="B14128"/>
      <c r="C14128"/>
      <c r="D14128"/>
    </row>
    <row r="14129" spans="1:4" x14ac:dyDescent="0.25">
      <c r="A14129"/>
      <c r="B14129"/>
      <c r="C14129"/>
      <c r="D14129"/>
    </row>
    <row r="14130" spans="1:4" x14ac:dyDescent="0.25">
      <c r="A14130"/>
      <c r="B14130"/>
      <c r="C14130"/>
      <c r="D14130"/>
    </row>
    <row r="14131" spans="1:4" x14ac:dyDescent="0.25">
      <c r="A14131"/>
      <c r="B14131"/>
      <c r="C14131"/>
      <c r="D14131"/>
    </row>
    <row r="14132" spans="1:4" x14ac:dyDescent="0.25">
      <c r="A14132"/>
      <c r="B14132"/>
      <c r="C14132"/>
      <c r="D14132"/>
    </row>
    <row r="14133" spans="1:4" x14ac:dyDescent="0.25">
      <c r="A14133"/>
      <c r="B14133"/>
      <c r="C14133"/>
      <c r="D14133"/>
    </row>
    <row r="14134" spans="1:4" x14ac:dyDescent="0.25">
      <c r="A14134"/>
      <c r="B14134"/>
      <c r="C14134"/>
      <c r="D14134"/>
    </row>
    <row r="14135" spans="1:4" x14ac:dyDescent="0.25">
      <c r="A14135"/>
      <c r="B14135"/>
      <c r="C14135"/>
      <c r="D14135"/>
    </row>
    <row r="14136" spans="1:4" x14ac:dyDescent="0.25">
      <c r="A14136"/>
      <c r="B14136"/>
      <c r="C14136"/>
      <c r="D14136"/>
    </row>
    <row r="14137" spans="1:4" x14ac:dyDescent="0.25">
      <c r="A14137"/>
      <c r="B14137"/>
      <c r="C14137"/>
      <c r="D14137"/>
    </row>
    <row r="14138" spans="1:4" x14ac:dyDescent="0.25">
      <c r="A14138"/>
      <c r="B14138"/>
      <c r="C14138"/>
      <c r="D14138"/>
    </row>
    <row r="14139" spans="1:4" x14ac:dyDescent="0.25">
      <c r="A14139"/>
      <c r="B14139"/>
      <c r="C14139"/>
      <c r="D14139"/>
    </row>
    <row r="14140" spans="1:4" x14ac:dyDescent="0.25">
      <c r="A14140"/>
      <c r="B14140"/>
      <c r="C14140"/>
      <c r="D14140"/>
    </row>
    <row r="14141" spans="1:4" x14ac:dyDescent="0.25">
      <c r="A14141"/>
      <c r="B14141"/>
      <c r="C14141"/>
      <c r="D14141"/>
    </row>
    <row r="14142" spans="1:4" x14ac:dyDescent="0.25">
      <c r="A14142"/>
      <c r="B14142"/>
      <c r="C14142"/>
      <c r="D14142"/>
    </row>
    <row r="14143" spans="1:4" x14ac:dyDescent="0.25">
      <c r="A14143"/>
      <c r="B14143"/>
      <c r="C14143"/>
      <c r="D14143"/>
    </row>
    <row r="14144" spans="1:4" x14ac:dyDescent="0.25">
      <c r="A14144"/>
      <c r="B14144"/>
      <c r="C14144"/>
      <c r="D14144"/>
    </row>
    <row r="14145" spans="1:4" x14ac:dyDescent="0.25">
      <c r="A14145"/>
      <c r="B14145"/>
      <c r="C14145"/>
      <c r="D14145"/>
    </row>
    <row r="14146" spans="1:4" x14ac:dyDescent="0.25">
      <c r="A14146"/>
      <c r="B14146"/>
      <c r="C14146"/>
      <c r="D14146"/>
    </row>
    <row r="14147" spans="1:4" x14ac:dyDescent="0.25">
      <c r="A14147"/>
      <c r="B14147"/>
      <c r="C14147"/>
      <c r="D14147"/>
    </row>
    <row r="14148" spans="1:4" x14ac:dyDescent="0.25">
      <c r="A14148"/>
      <c r="B14148"/>
      <c r="C14148"/>
      <c r="D14148"/>
    </row>
    <row r="14149" spans="1:4" x14ac:dyDescent="0.25">
      <c r="A14149"/>
      <c r="B14149"/>
      <c r="C14149"/>
      <c r="D14149"/>
    </row>
    <row r="14150" spans="1:4" x14ac:dyDescent="0.25">
      <c r="A14150"/>
      <c r="B14150"/>
      <c r="C14150"/>
      <c r="D14150"/>
    </row>
    <row r="14151" spans="1:4" x14ac:dyDescent="0.25">
      <c r="A14151"/>
      <c r="B14151"/>
      <c r="C14151"/>
      <c r="D14151"/>
    </row>
    <row r="14152" spans="1:4" x14ac:dyDescent="0.25">
      <c r="A14152"/>
      <c r="B14152"/>
      <c r="C14152"/>
      <c r="D14152"/>
    </row>
    <row r="14153" spans="1:4" x14ac:dyDescent="0.25">
      <c r="A14153"/>
      <c r="B14153"/>
      <c r="C14153"/>
      <c r="D14153"/>
    </row>
    <row r="14154" spans="1:4" x14ac:dyDescent="0.25">
      <c r="A14154"/>
      <c r="B14154"/>
      <c r="C14154"/>
      <c r="D14154"/>
    </row>
    <row r="14155" spans="1:4" x14ac:dyDescent="0.25">
      <c r="A14155"/>
      <c r="B14155"/>
      <c r="C14155"/>
      <c r="D14155"/>
    </row>
    <row r="14156" spans="1:4" x14ac:dyDescent="0.25">
      <c r="A14156"/>
      <c r="B14156"/>
      <c r="C14156"/>
      <c r="D14156"/>
    </row>
    <row r="14157" spans="1:4" x14ac:dyDescent="0.25">
      <c r="A14157"/>
      <c r="B14157"/>
      <c r="C14157"/>
      <c r="D14157"/>
    </row>
    <row r="14158" spans="1:4" x14ac:dyDescent="0.25">
      <c r="A14158"/>
      <c r="B14158"/>
      <c r="C14158"/>
      <c r="D14158"/>
    </row>
    <row r="14159" spans="1:4" x14ac:dyDescent="0.25">
      <c r="A14159"/>
      <c r="B14159"/>
      <c r="C14159"/>
      <c r="D14159"/>
    </row>
    <row r="14160" spans="1:4" x14ac:dyDescent="0.25">
      <c r="A14160"/>
      <c r="B14160"/>
      <c r="C14160"/>
      <c r="D14160"/>
    </row>
    <row r="14161" spans="1:4" x14ac:dyDescent="0.25">
      <c r="A14161"/>
      <c r="B14161"/>
      <c r="C14161"/>
      <c r="D14161"/>
    </row>
    <row r="14162" spans="1:4" x14ac:dyDescent="0.25">
      <c r="A14162"/>
      <c r="B14162"/>
      <c r="C14162"/>
      <c r="D14162"/>
    </row>
    <row r="14163" spans="1:4" x14ac:dyDescent="0.25">
      <c r="A14163"/>
      <c r="B14163"/>
      <c r="C14163"/>
      <c r="D14163"/>
    </row>
    <row r="14164" spans="1:4" x14ac:dyDescent="0.25">
      <c r="A14164"/>
      <c r="B14164"/>
      <c r="C14164"/>
      <c r="D14164"/>
    </row>
    <row r="14165" spans="1:4" x14ac:dyDescent="0.25">
      <c r="A14165"/>
      <c r="B14165"/>
      <c r="C14165"/>
      <c r="D14165"/>
    </row>
    <row r="14166" spans="1:4" x14ac:dyDescent="0.25">
      <c r="A14166"/>
      <c r="B14166"/>
      <c r="C14166"/>
      <c r="D14166"/>
    </row>
    <row r="14167" spans="1:4" x14ac:dyDescent="0.25">
      <c r="A14167"/>
      <c r="B14167"/>
      <c r="C14167"/>
      <c r="D14167"/>
    </row>
    <row r="14168" spans="1:4" x14ac:dyDescent="0.25">
      <c r="A14168"/>
      <c r="B14168"/>
      <c r="C14168"/>
      <c r="D14168"/>
    </row>
    <row r="14169" spans="1:4" x14ac:dyDescent="0.25">
      <c r="A14169"/>
      <c r="B14169"/>
      <c r="C14169"/>
      <c r="D14169"/>
    </row>
    <row r="14170" spans="1:4" x14ac:dyDescent="0.25">
      <c r="A14170"/>
      <c r="B14170"/>
      <c r="C14170"/>
      <c r="D14170"/>
    </row>
    <row r="14171" spans="1:4" x14ac:dyDescent="0.25">
      <c r="A14171"/>
      <c r="B14171"/>
      <c r="C14171"/>
      <c r="D14171"/>
    </row>
    <row r="14172" spans="1:4" x14ac:dyDescent="0.25">
      <c r="A14172"/>
      <c r="B14172"/>
      <c r="C14172"/>
      <c r="D14172"/>
    </row>
    <row r="14173" spans="1:4" x14ac:dyDescent="0.25">
      <c r="A14173"/>
      <c r="B14173"/>
      <c r="C14173"/>
      <c r="D14173"/>
    </row>
    <row r="14174" spans="1:4" x14ac:dyDescent="0.25">
      <c r="A14174"/>
      <c r="B14174"/>
      <c r="C14174"/>
      <c r="D14174"/>
    </row>
    <row r="14175" spans="1:4" x14ac:dyDescent="0.25">
      <c r="A14175"/>
      <c r="B14175"/>
      <c r="C14175"/>
      <c r="D14175"/>
    </row>
    <row r="14176" spans="1:4" x14ac:dyDescent="0.25">
      <c r="A14176"/>
      <c r="B14176"/>
      <c r="C14176"/>
      <c r="D14176"/>
    </row>
    <row r="14177" spans="1:4" x14ac:dyDescent="0.25">
      <c r="A14177"/>
      <c r="B14177"/>
      <c r="C14177"/>
      <c r="D14177"/>
    </row>
    <row r="14178" spans="1:4" x14ac:dyDescent="0.25">
      <c r="A14178"/>
      <c r="B14178"/>
      <c r="C14178"/>
      <c r="D14178"/>
    </row>
    <row r="14179" spans="1:4" x14ac:dyDescent="0.25">
      <c r="A14179"/>
      <c r="B14179"/>
      <c r="C14179"/>
      <c r="D14179"/>
    </row>
    <row r="14180" spans="1:4" x14ac:dyDescent="0.25">
      <c r="A14180"/>
      <c r="B14180"/>
      <c r="C14180"/>
      <c r="D14180"/>
    </row>
    <row r="14181" spans="1:4" x14ac:dyDescent="0.25">
      <c r="A14181"/>
      <c r="B14181"/>
      <c r="C14181"/>
      <c r="D14181"/>
    </row>
    <row r="14182" spans="1:4" x14ac:dyDescent="0.25">
      <c r="A14182"/>
      <c r="B14182"/>
      <c r="C14182"/>
      <c r="D14182"/>
    </row>
    <row r="14183" spans="1:4" x14ac:dyDescent="0.25">
      <c r="A14183"/>
      <c r="B14183"/>
      <c r="C14183"/>
      <c r="D14183"/>
    </row>
    <row r="14184" spans="1:4" x14ac:dyDescent="0.25">
      <c r="A14184"/>
      <c r="B14184"/>
      <c r="C14184"/>
      <c r="D14184"/>
    </row>
    <row r="14185" spans="1:4" x14ac:dyDescent="0.25">
      <c r="A14185"/>
      <c r="B14185"/>
      <c r="C14185"/>
      <c r="D14185"/>
    </row>
    <row r="14186" spans="1:4" x14ac:dyDescent="0.25">
      <c r="A14186"/>
      <c r="B14186"/>
      <c r="C14186"/>
      <c r="D14186"/>
    </row>
    <row r="14187" spans="1:4" x14ac:dyDescent="0.25">
      <c r="A14187"/>
      <c r="B14187"/>
      <c r="C14187"/>
      <c r="D14187"/>
    </row>
    <row r="14188" spans="1:4" x14ac:dyDescent="0.25">
      <c r="A14188"/>
      <c r="B14188"/>
      <c r="C14188"/>
      <c r="D14188"/>
    </row>
    <row r="14189" spans="1:4" x14ac:dyDescent="0.25">
      <c r="A14189"/>
      <c r="B14189"/>
      <c r="C14189"/>
      <c r="D14189"/>
    </row>
    <row r="14190" spans="1:4" x14ac:dyDescent="0.25">
      <c r="A14190"/>
      <c r="B14190"/>
      <c r="C14190"/>
      <c r="D14190"/>
    </row>
    <row r="14191" spans="1:4" x14ac:dyDescent="0.25">
      <c r="A14191"/>
      <c r="B14191"/>
      <c r="C14191"/>
      <c r="D14191"/>
    </row>
    <row r="14192" spans="1:4" x14ac:dyDescent="0.25">
      <c r="A14192"/>
      <c r="B14192"/>
      <c r="C14192"/>
      <c r="D14192"/>
    </row>
    <row r="14193" spans="1:4" x14ac:dyDescent="0.25">
      <c r="A14193"/>
      <c r="B14193"/>
      <c r="C14193"/>
      <c r="D14193"/>
    </row>
    <row r="14194" spans="1:4" x14ac:dyDescent="0.25">
      <c r="A14194"/>
      <c r="B14194"/>
      <c r="C14194"/>
      <c r="D14194"/>
    </row>
    <row r="14195" spans="1:4" x14ac:dyDescent="0.25">
      <c r="A14195"/>
      <c r="B14195"/>
      <c r="C14195"/>
      <c r="D14195"/>
    </row>
    <row r="14196" spans="1:4" x14ac:dyDescent="0.25">
      <c r="A14196"/>
      <c r="B14196"/>
      <c r="C14196"/>
      <c r="D14196"/>
    </row>
    <row r="14197" spans="1:4" x14ac:dyDescent="0.25">
      <c r="A14197"/>
      <c r="B14197"/>
      <c r="C14197"/>
      <c r="D14197"/>
    </row>
    <row r="14198" spans="1:4" x14ac:dyDescent="0.25">
      <c r="A14198"/>
      <c r="B14198"/>
      <c r="C14198"/>
      <c r="D14198"/>
    </row>
    <row r="14199" spans="1:4" x14ac:dyDescent="0.25">
      <c r="A14199"/>
      <c r="B14199"/>
      <c r="C14199"/>
      <c r="D14199"/>
    </row>
    <row r="14200" spans="1:4" x14ac:dyDescent="0.25">
      <c r="A14200"/>
      <c r="B14200"/>
      <c r="C14200"/>
      <c r="D14200"/>
    </row>
    <row r="14201" spans="1:4" x14ac:dyDescent="0.25">
      <c r="A14201"/>
      <c r="B14201"/>
      <c r="C14201"/>
      <c r="D14201"/>
    </row>
    <row r="14202" spans="1:4" x14ac:dyDescent="0.25">
      <c r="A14202"/>
      <c r="B14202"/>
      <c r="C14202"/>
      <c r="D14202"/>
    </row>
    <row r="14203" spans="1:4" x14ac:dyDescent="0.25">
      <c r="A14203"/>
      <c r="B14203"/>
      <c r="C14203"/>
      <c r="D14203"/>
    </row>
    <row r="14204" spans="1:4" x14ac:dyDescent="0.25">
      <c r="A14204"/>
      <c r="B14204"/>
      <c r="C14204"/>
      <c r="D14204"/>
    </row>
    <row r="14205" spans="1:4" x14ac:dyDescent="0.25">
      <c r="A14205"/>
      <c r="B14205"/>
      <c r="C14205"/>
      <c r="D14205"/>
    </row>
    <row r="14206" spans="1:4" x14ac:dyDescent="0.25">
      <c r="A14206"/>
      <c r="B14206"/>
      <c r="C14206"/>
      <c r="D14206"/>
    </row>
    <row r="14207" spans="1:4" x14ac:dyDescent="0.25">
      <c r="A14207"/>
      <c r="B14207"/>
      <c r="C14207"/>
      <c r="D14207"/>
    </row>
    <row r="14208" spans="1:4" x14ac:dyDescent="0.25">
      <c r="A14208"/>
      <c r="B14208"/>
      <c r="C14208"/>
      <c r="D14208"/>
    </row>
    <row r="14209" spans="1:4" x14ac:dyDescent="0.25">
      <c r="A14209"/>
      <c r="B14209"/>
      <c r="C14209"/>
      <c r="D14209"/>
    </row>
    <row r="14210" spans="1:4" x14ac:dyDescent="0.25">
      <c r="A14210"/>
      <c r="B14210"/>
      <c r="C14210"/>
      <c r="D14210"/>
    </row>
    <row r="14211" spans="1:4" x14ac:dyDescent="0.25">
      <c r="A14211"/>
      <c r="B14211"/>
      <c r="C14211"/>
      <c r="D14211"/>
    </row>
    <row r="14212" spans="1:4" x14ac:dyDescent="0.25">
      <c r="A14212"/>
      <c r="B14212"/>
      <c r="C14212"/>
      <c r="D14212"/>
    </row>
    <row r="14213" spans="1:4" x14ac:dyDescent="0.25">
      <c r="A14213"/>
      <c r="B14213"/>
      <c r="C14213"/>
      <c r="D14213"/>
    </row>
    <row r="14214" spans="1:4" x14ac:dyDescent="0.25">
      <c r="A14214"/>
      <c r="B14214"/>
      <c r="C14214"/>
      <c r="D14214"/>
    </row>
    <row r="14215" spans="1:4" x14ac:dyDescent="0.25">
      <c r="A14215"/>
      <c r="B14215"/>
      <c r="C14215"/>
      <c r="D14215"/>
    </row>
    <row r="14216" spans="1:4" x14ac:dyDescent="0.25">
      <c r="A14216"/>
      <c r="B14216"/>
      <c r="C14216"/>
      <c r="D14216"/>
    </row>
    <row r="14217" spans="1:4" x14ac:dyDescent="0.25">
      <c r="A14217"/>
      <c r="B14217"/>
      <c r="C14217"/>
      <c r="D14217"/>
    </row>
    <row r="14218" spans="1:4" x14ac:dyDescent="0.25">
      <c r="A14218"/>
      <c r="B14218"/>
      <c r="C14218"/>
      <c r="D14218"/>
    </row>
    <row r="14219" spans="1:4" x14ac:dyDescent="0.25">
      <c r="A14219"/>
      <c r="B14219"/>
      <c r="C14219"/>
      <c r="D14219"/>
    </row>
    <row r="14220" spans="1:4" x14ac:dyDescent="0.25">
      <c r="A14220"/>
      <c r="B14220"/>
      <c r="C14220"/>
      <c r="D14220"/>
    </row>
    <row r="14221" spans="1:4" x14ac:dyDescent="0.25">
      <c r="A14221"/>
      <c r="B14221"/>
      <c r="C14221"/>
      <c r="D14221"/>
    </row>
    <row r="14222" spans="1:4" x14ac:dyDescent="0.25">
      <c r="A14222"/>
      <c r="B14222"/>
      <c r="C14222"/>
      <c r="D14222"/>
    </row>
    <row r="14223" spans="1:4" x14ac:dyDescent="0.25">
      <c r="A14223"/>
      <c r="B14223"/>
      <c r="C14223"/>
      <c r="D14223"/>
    </row>
    <row r="14224" spans="1:4" x14ac:dyDescent="0.25">
      <c r="A14224"/>
      <c r="B14224"/>
      <c r="C14224"/>
      <c r="D14224"/>
    </row>
    <row r="14225" spans="1:4" x14ac:dyDescent="0.25">
      <c r="A14225"/>
      <c r="B14225"/>
      <c r="C14225"/>
      <c r="D14225"/>
    </row>
    <row r="14226" spans="1:4" x14ac:dyDescent="0.25">
      <c r="A14226"/>
      <c r="B14226"/>
      <c r="C14226"/>
      <c r="D14226"/>
    </row>
    <row r="14227" spans="1:4" x14ac:dyDescent="0.25">
      <c r="A14227"/>
      <c r="B14227"/>
      <c r="C14227"/>
      <c r="D14227"/>
    </row>
    <row r="14228" spans="1:4" x14ac:dyDescent="0.25">
      <c r="A14228"/>
      <c r="B14228"/>
      <c r="C14228"/>
      <c r="D14228"/>
    </row>
    <row r="14229" spans="1:4" x14ac:dyDescent="0.25">
      <c r="A14229"/>
      <c r="B14229"/>
      <c r="C14229"/>
      <c r="D14229"/>
    </row>
    <row r="14230" spans="1:4" x14ac:dyDescent="0.25">
      <c r="A14230"/>
      <c r="B14230"/>
      <c r="C14230"/>
      <c r="D14230"/>
    </row>
    <row r="14231" spans="1:4" x14ac:dyDescent="0.25">
      <c r="A14231"/>
      <c r="B14231"/>
      <c r="C14231"/>
      <c r="D14231"/>
    </row>
    <row r="14232" spans="1:4" x14ac:dyDescent="0.25">
      <c r="A14232"/>
      <c r="B14232"/>
      <c r="C14232"/>
      <c r="D14232"/>
    </row>
    <row r="14233" spans="1:4" x14ac:dyDescent="0.25">
      <c r="A14233"/>
      <c r="B14233"/>
      <c r="C14233"/>
      <c r="D14233"/>
    </row>
    <row r="14234" spans="1:4" x14ac:dyDescent="0.25">
      <c r="A14234"/>
      <c r="B14234"/>
      <c r="C14234"/>
      <c r="D14234"/>
    </row>
    <row r="14235" spans="1:4" x14ac:dyDescent="0.25">
      <c r="A14235"/>
      <c r="B14235"/>
      <c r="C14235"/>
      <c r="D14235"/>
    </row>
    <row r="14236" spans="1:4" x14ac:dyDescent="0.25">
      <c r="A14236"/>
      <c r="B14236"/>
      <c r="C14236"/>
      <c r="D14236"/>
    </row>
    <row r="14237" spans="1:4" x14ac:dyDescent="0.25">
      <c r="A14237"/>
      <c r="B14237"/>
      <c r="C14237"/>
      <c r="D14237"/>
    </row>
    <row r="14238" spans="1:4" x14ac:dyDescent="0.25">
      <c r="A14238"/>
      <c r="B14238"/>
      <c r="C14238"/>
      <c r="D14238"/>
    </row>
    <row r="14239" spans="1:4" x14ac:dyDescent="0.25">
      <c r="A14239"/>
      <c r="B14239"/>
      <c r="C14239"/>
      <c r="D14239"/>
    </row>
    <row r="14240" spans="1:4" x14ac:dyDescent="0.25">
      <c r="A14240"/>
      <c r="B14240"/>
      <c r="C14240"/>
      <c r="D14240"/>
    </row>
    <row r="14241" spans="1:4" x14ac:dyDescent="0.25">
      <c r="A14241"/>
      <c r="B14241"/>
      <c r="C14241"/>
      <c r="D14241"/>
    </row>
    <row r="14242" spans="1:4" x14ac:dyDescent="0.25">
      <c r="A14242"/>
      <c r="B14242"/>
      <c r="C14242"/>
      <c r="D14242"/>
    </row>
    <row r="14243" spans="1:4" x14ac:dyDescent="0.25">
      <c r="A14243"/>
      <c r="B14243"/>
      <c r="C14243"/>
      <c r="D14243"/>
    </row>
    <row r="14244" spans="1:4" x14ac:dyDescent="0.25">
      <c r="A14244"/>
      <c r="B14244"/>
      <c r="C14244"/>
      <c r="D14244"/>
    </row>
    <row r="14245" spans="1:4" x14ac:dyDescent="0.25">
      <c r="A14245"/>
      <c r="B14245"/>
      <c r="C14245"/>
      <c r="D14245"/>
    </row>
    <row r="14246" spans="1:4" x14ac:dyDescent="0.25">
      <c r="A14246"/>
      <c r="B14246"/>
      <c r="C14246"/>
      <c r="D14246"/>
    </row>
    <row r="14247" spans="1:4" x14ac:dyDescent="0.25">
      <c r="A14247"/>
      <c r="B14247"/>
      <c r="C14247"/>
      <c r="D14247"/>
    </row>
    <row r="14248" spans="1:4" x14ac:dyDescent="0.25">
      <c r="A14248"/>
      <c r="B14248"/>
      <c r="C14248"/>
      <c r="D14248"/>
    </row>
    <row r="14249" spans="1:4" x14ac:dyDescent="0.25">
      <c r="A14249"/>
      <c r="B14249"/>
      <c r="C14249"/>
      <c r="D14249"/>
    </row>
    <row r="14250" spans="1:4" x14ac:dyDescent="0.25">
      <c r="A14250"/>
      <c r="B14250"/>
      <c r="C14250"/>
      <c r="D14250"/>
    </row>
    <row r="14251" spans="1:4" x14ac:dyDescent="0.25">
      <c r="A14251"/>
      <c r="B14251"/>
      <c r="C14251"/>
      <c r="D14251"/>
    </row>
    <row r="14252" spans="1:4" x14ac:dyDescent="0.25">
      <c r="A14252"/>
      <c r="B14252"/>
      <c r="C14252"/>
      <c r="D14252"/>
    </row>
    <row r="14253" spans="1:4" x14ac:dyDescent="0.25">
      <c r="A14253"/>
      <c r="B14253"/>
      <c r="C14253"/>
      <c r="D14253"/>
    </row>
    <row r="14254" spans="1:4" x14ac:dyDescent="0.25">
      <c r="A14254"/>
      <c r="B14254"/>
      <c r="C14254"/>
      <c r="D14254"/>
    </row>
    <row r="14255" spans="1:4" x14ac:dyDescent="0.25">
      <c r="A14255"/>
      <c r="B14255"/>
      <c r="C14255"/>
      <c r="D14255"/>
    </row>
    <row r="14256" spans="1:4" x14ac:dyDescent="0.25">
      <c r="A14256"/>
      <c r="B14256"/>
      <c r="C14256"/>
      <c r="D14256"/>
    </row>
    <row r="14257" spans="1:4" x14ac:dyDescent="0.25">
      <c r="A14257"/>
      <c r="B14257"/>
      <c r="C14257"/>
      <c r="D14257"/>
    </row>
    <row r="14258" spans="1:4" x14ac:dyDescent="0.25">
      <c r="A14258"/>
      <c r="B14258"/>
      <c r="C14258"/>
      <c r="D14258"/>
    </row>
    <row r="14259" spans="1:4" x14ac:dyDescent="0.25">
      <c r="A14259"/>
      <c r="B14259"/>
      <c r="C14259"/>
      <c r="D14259"/>
    </row>
    <row r="14260" spans="1:4" x14ac:dyDescent="0.25">
      <c r="A14260"/>
      <c r="B14260"/>
      <c r="C14260"/>
      <c r="D14260"/>
    </row>
    <row r="14261" spans="1:4" x14ac:dyDescent="0.25">
      <c r="A14261"/>
      <c r="B14261"/>
      <c r="C14261"/>
      <c r="D14261"/>
    </row>
    <row r="14262" spans="1:4" x14ac:dyDescent="0.25">
      <c r="A14262"/>
      <c r="B14262"/>
      <c r="C14262"/>
      <c r="D14262"/>
    </row>
    <row r="14263" spans="1:4" x14ac:dyDescent="0.25">
      <c r="A14263"/>
      <c r="B14263"/>
      <c r="C14263"/>
      <c r="D14263"/>
    </row>
    <row r="14264" spans="1:4" x14ac:dyDescent="0.25">
      <c r="A14264"/>
      <c r="B14264"/>
      <c r="C14264"/>
      <c r="D14264"/>
    </row>
    <row r="14265" spans="1:4" x14ac:dyDescent="0.25">
      <c r="A14265"/>
      <c r="B14265"/>
      <c r="C14265"/>
      <c r="D14265"/>
    </row>
    <row r="14266" spans="1:4" x14ac:dyDescent="0.25">
      <c r="A14266"/>
      <c r="B14266"/>
      <c r="C14266"/>
      <c r="D14266"/>
    </row>
    <row r="14267" spans="1:4" x14ac:dyDescent="0.25">
      <c r="A14267"/>
      <c r="B14267"/>
      <c r="C14267"/>
      <c r="D14267"/>
    </row>
    <row r="14268" spans="1:4" x14ac:dyDescent="0.25">
      <c r="A14268"/>
      <c r="B14268"/>
      <c r="C14268"/>
      <c r="D14268"/>
    </row>
    <row r="14269" spans="1:4" x14ac:dyDescent="0.25">
      <c r="A14269"/>
      <c r="B14269"/>
      <c r="C14269"/>
      <c r="D14269"/>
    </row>
    <row r="14270" spans="1:4" x14ac:dyDescent="0.25">
      <c r="A14270"/>
      <c r="B14270"/>
      <c r="C14270"/>
      <c r="D14270"/>
    </row>
    <row r="14271" spans="1:4" x14ac:dyDescent="0.25">
      <c r="A14271"/>
      <c r="B14271"/>
      <c r="C14271"/>
      <c r="D14271"/>
    </row>
    <row r="14272" spans="1:4" x14ac:dyDescent="0.25">
      <c r="A14272"/>
      <c r="B14272"/>
      <c r="C14272"/>
      <c r="D14272"/>
    </row>
    <row r="14273" spans="1:4" x14ac:dyDescent="0.25">
      <c r="A14273"/>
      <c r="B14273"/>
      <c r="C14273"/>
      <c r="D14273"/>
    </row>
    <row r="14274" spans="1:4" x14ac:dyDescent="0.25">
      <c r="A14274"/>
      <c r="B14274"/>
      <c r="C14274"/>
      <c r="D14274"/>
    </row>
    <row r="14275" spans="1:4" x14ac:dyDescent="0.25">
      <c r="A14275"/>
      <c r="B14275"/>
      <c r="C14275"/>
      <c r="D14275"/>
    </row>
    <row r="14276" spans="1:4" x14ac:dyDescent="0.25">
      <c r="A14276"/>
      <c r="B14276"/>
      <c r="C14276"/>
      <c r="D14276"/>
    </row>
    <row r="14277" spans="1:4" x14ac:dyDescent="0.25">
      <c r="A14277"/>
      <c r="B14277"/>
      <c r="C14277"/>
      <c r="D14277"/>
    </row>
    <row r="14278" spans="1:4" x14ac:dyDescent="0.25">
      <c r="A14278"/>
      <c r="B14278"/>
      <c r="C14278"/>
      <c r="D14278"/>
    </row>
    <row r="14279" spans="1:4" x14ac:dyDescent="0.25">
      <c r="A14279"/>
      <c r="B14279"/>
      <c r="C14279"/>
      <c r="D14279"/>
    </row>
    <row r="14280" spans="1:4" x14ac:dyDescent="0.25">
      <c r="A14280"/>
      <c r="B14280"/>
      <c r="C14280"/>
      <c r="D14280"/>
    </row>
    <row r="14281" spans="1:4" x14ac:dyDescent="0.25">
      <c r="A14281"/>
      <c r="B14281"/>
      <c r="C14281"/>
      <c r="D14281"/>
    </row>
    <row r="14282" spans="1:4" x14ac:dyDescent="0.25">
      <c r="A14282"/>
      <c r="B14282"/>
      <c r="C14282"/>
      <c r="D14282"/>
    </row>
    <row r="14283" spans="1:4" x14ac:dyDescent="0.25">
      <c r="A14283"/>
      <c r="B14283"/>
      <c r="C14283"/>
      <c r="D14283"/>
    </row>
    <row r="14284" spans="1:4" x14ac:dyDescent="0.25">
      <c r="A14284"/>
      <c r="B14284"/>
      <c r="C14284"/>
      <c r="D14284"/>
    </row>
    <row r="14285" spans="1:4" x14ac:dyDescent="0.25">
      <c r="A14285"/>
      <c r="B14285"/>
      <c r="C14285"/>
      <c r="D14285"/>
    </row>
    <row r="14286" spans="1:4" x14ac:dyDescent="0.25">
      <c r="A14286"/>
      <c r="B14286"/>
      <c r="C14286"/>
      <c r="D14286"/>
    </row>
    <row r="14287" spans="1:4" x14ac:dyDescent="0.25">
      <c r="A14287"/>
      <c r="B14287"/>
      <c r="C14287"/>
      <c r="D14287"/>
    </row>
    <row r="14288" spans="1:4" x14ac:dyDescent="0.25">
      <c r="A14288"/>
      <c r="B14288"/>
      <c r="C14288"/>
      <c r="D14288"/>
    </row>
    <row r="14289" spans="1:4" x14ac:dyDescent="0.25">
      <c r="A14289"/>
      <c r="B14289"/>
      <c r="C14289"/>
      <c r="D14289"/>
    </row>
    <row r="14290" spans="1:4" x14ac:dyDescent="0.25">
      <c r="A14290"/>
      <c r="B14290"/>
      <c r="C14290"/>
      <c r="D14290"/>
    </row>
    <row r="14291" spans="1:4" x14ac:dyDescent="0.25">
      <c r="A14291"/>
      <c r="B14291"/>
      <c r="C14291"/>
      <c r="D14291"/>
    </row>
    <row r="14292" spans="1:4" x14ac:dyDescent="0.25">
      <c r="A14292"/>
      <c r="B14292"/>
      <c r="C14292"/>
      <c r="D14292"/>
    </row>
    <row r="14293" spans="1:4" x14ac:dyDescent="0.25">
      <c r="A14293"/>
      <c r="B14293"/>
      <c r="C14293"/>
      <c r="D14293"/>
    </row>
    <row r="14294" spans="1:4" x14ac:dyDescent="0.25">
      <c r="A14294"/>
      <c r="B14294"/>
      <c r="C14294"/>
      <c r="D14294"/>
    </row>
    <row r="14295" spans="1:4" x14ac:dyDescent="0.25">
      <c r="A14295"/>
      <c r="B14295"/>
      <c r="C14295"/>
      <c r="D14295"/>
    </row>
    <row r="14296" spans="1:4" x14ac:dyDescent="0.25">
      <c r="A14296"/>
      <c r="B14296"/>
      <c r="C14296"/>
      <c r="D14296"/>
    </row>
    <row r="14297" spans="1:4" x14ac:dyDescent="0.25">
      <c r="A14297"/>
      <c r="B14297"/>
      <c r="C14297"/>
      <c r="D14297"/>
    </row>
    <row r="14298" spans="1:4" x14ac:dyDescent="0.25">
      <c r="A14298"/>
      <c r="B14298"/>
      <c r="C14298"/>
      <c r="D14298"/>
    </row>
    <row r="14299" spans="1:4" x14ac:dyDescent="0.25">
      <c r="A14299"/>
      <c r="B14299"/>
      <c r="C14299"/>
      <c r="D14299"/>
    </row>
    <row r="14300" spans="1:4" x14ac:dyDescent="0.25">
      <c r="A14300"/>
      <c r="B14300"/>
      <c r="C14300"/>
      <c r="D14300"/>
    </row>
    <row r="14301" spans="1:4" x14ac:dyDescent="0.25">
      <c r="A14301"/>
      <c r="B14301"/>
      <c r="C14301"/>
      <c r="D14301"/>
    </row>
    <row r="14302" spans="1:4" x14ac:dyDescent="0.25">
      <c r="A14302"/>
      <c r="B14302"/>
      <c r="C14302"/>
      <c r="D14302"/>
    </row>
    <row r="14303" spans="1:4" x14ac:dyDescent="0.25">
      <c r="A14303"/>
      <c r="B14303"/>
      <c r="C14303"/>
      <c r="D14303"/>
    </row>
    <row r="14304" spans="1:4" x14ac:dyDescent="0.25">
      <c r="A14304"/>
      <c r="B14304"/>
      <c r="C14304"/>
      <c r="D14304"/>
    </row>
    <row r="14305" spans="1:4" x14ac:dyDescent="0.25">
      <c r="A14305"/>
      <c r="B14305"/>
      <c r="C14305"/>
      <c r="D14305"/>
    </row>
    <row r="14306" spans="1:4" x14ac:dyDescent="0.25">
      <c r="A14306"/>
      <c r="B14306"/>
      <c r="C14306"/>
      <c r="D14306"/>
    </row>
    <row r="14307" spans="1:4" x14ac:dyDescent="0.25">
      <c r="A14307"/>
      <c r="B14307"/>
      <c r="C14307"/>
      <c r="D14307"/>
    </row>
    <row r="14308" spans="1:4" x14ac:dyDescent="0.25">
      <c r="A14308"/>
      <c r="B14308"/>
      <c r="C14308"/>
      <c r="D14308"/>
    </row>
    <row r="14309" spans="1:4" x14ac:dyDescent="0.25">
      <c r="A14309"/>
      <c r="B14309"/>
      <c r="C14309"/>
      <c r="D14309"/>
    </row>
    <row r="14310" spans="1:4" x14ac:dyDescent="0.25">
      <c r="A14310"/>
      <c r="B14310"/>
      <c r="C14310"/>
      <c r="D14310"/>
    </row>
    <row r="14311" spans="1:4" x14ac:dyDescent="0.25">
      <c r="A14311"/>
      <c r="B14311"/>
      <c r="C14311"/>
      <c r="D14311"/>
    </row>
    <row r="14312" spans="1:4" x14ac:dyDescent="0.25">
      <c r="A14312"/>
      <c r="B14312"/>
      <c r="C14312"/>
      <c r="D14312"/>
    </row>
    <row r="14313" spans="1:4" x14ac:dyDescent="0.25">
      <c r="A14313"/>
      <c r="B14313"/>
      <c r="C14313"/>
      <c r="D14313"/>
    </row>
    <row r="14314" spans="1:4" x14ac:dyDescent="0.25">
      <c r="A14314"/>
      <c r="B14314"/>
      <c r="C14314"/>
      <c r="D14314"/>
    </row>
    <row r="14315" spans="1:4" x14ac:dyDescent="0.25">
      <c r="A14315"/>
      <c r="B14315"/>
      <c r="C14315"/>
      <c r="D14315"/>
    </row>
    <row r="14316" spans="1:4" x14ac:dyDescent="0.25">
      <c r="A14316"/>
      <c r="B14316"/>
      <c r="C14316"/>
      <c r="D14316"/>
    </row>
    <row r="14317" spans="1:4" x14ac:dyDescent="0.25">
      <c r="A14317"/>
      <c r="B14317"/>
      <c r="C14317"/>
      <c r="D14317"/>
    </row>
    <row r="14318" spans="1:4" x14ac:dyDescent="0.25">
      <c r="A14318"/>
      <c r="B14318"/>
      <c r="C14318"/>
      <c r="D14318"/>
    </row>
    <row r="14319" spans="1:4" x14ac:dyDescent="0.25">
      <c r="A14319"/>
      <c r="B14319"/>
      <c r="C14319"/>
      <c r="D14319"/>
    </row>
    <row r="14320" spans="1:4" x14ac:dyDescent="0.25">
      <c r="A14320"/>
      <c r="B14320"/>
      <c r="C14320"/>
      <c r="D14320"/>
    </row>
    <row r="14321" spans="1:4" x14ac:dyDescent="0.25">
      <c r="A14321"/>
      <c r="B14321"/>
      <c r="C14321"/>
      <c r="D14321"/>
    </row>
    <row r="14322" spans="1:4" x14ac:dyDescent="0.25">
      <c r="A14322"/>
      <c r="B14322"/>
      <c r="C14322"/>
      <c r="D14322"/>
    </row>
    <row r="14323" spans="1:4" x14ac:dyDescent="0.25">
      <c r="A14323"/>
      <c r="B14323"/>
      <c r="C14323"/>
      <c r="D14323"/>
    </row>
    <row r="14324" spans="1:4" x14ac:dyDescent="0.25">
      <c r="A14324"/>
      <c r="B14324"/>
      <c r="C14324"/>
      <c r="D14324"/>
    </row>
    <row r="14325" spans="1:4" x14ac:dyDescent="0.25">
      <c r="A14325"/>
      <c r="B14325"/>
      <c r="C14325"/>
      <c r="D14325"/>
    </row>
    <row r="14326" spans="1:4" x14ac:dyDescent="0.25">
      <c r="A14326"/>
      <c r="B14326"/>
      <c r="C14326"/>
      <c r="D14326"/>
    </row>
    <row r="14327" spans="1:4" x14ac:dyDescent="0.25">
      <c r="A14327"/>
      <c r="B14327"/>
      <c r="C14327"/>
      <c r="D14327"/>
    </row>
    <row r="14328" spans="1:4" x14ac:dyDescent="0.25">
      <c r="A14328"/>
      <c r="B14328"/>
      <c r="C14328"/>
      <c r="D14328"/>
    </row>
    <row r="14329" spans="1:4" x14ac:dyDescent="0.25">
      <c r="A14329"/>
      <c r="B14329"/>
      <c r="C14329"/>
      <c r="D14329"/>
    </row>
    <row r="14330" spans="1:4" x14ac:dyDescent="0.25">
      <c r="A14330"/>
      <c r="B14330"/>
      <c r="C14330"/>
      <c r="D14330"/>
    </row>
    <row r="14331" spans="1:4" x14ac:dyDescent="0.25">
      <c r="A14331"/>
      <c r="B14331"/>
      <c r="C14331"/>
      <c r="D14331"/>
    </row>
    <row r="14332" spans="1:4" x14ac:dyDescent="0.25">
      <c r="A14332"/>
      <c r="B14332"/>
      <c r="C14332"/>
      <c r="D14332"/>
    </row>
    <row r="14333" spans="1:4" x14ac:dyDescent="0.25">
      <c r="A14333"/>
      <c r="B14333"/>
      <c r="C14333"/>
      <c r="D14333"/>
    </row>
    <row r="14334" spans="1:4" x14ac:dyDescent="0.25">
      <c r="A14334"/>
      <c r="B14334"/>
      <c r="C14334"/>
      <c r="D14334"/>
    </row>
    <row r="14335" spans="1:4" x14ac:dyDescent="0.25">
      <c r="A14335"/>
      <c r="B14335"/>
      <c r="C14335"/>
      <c r="D14335"/>
    </row>
    <row r="14336" spans="1:4" x14ac:dyDescent="0.25">
      <c r="A14336"/>
      <c r="B14336"/>
      <c r="C14336"/>
      <c r="D14336"/>
    </row>
    <row r="14337" spans="1:4" x14ac:dyDescent="0.25">
      <c r="A14337"/>
      <c r="B14337"/>
      <c r="C14337"/>
      <c r="D14337"/>
    </row>
    <row r="14338" spans="1:4" x14ac:dyDescent="0.25">
      <c r="A14338"/>
      <c r="B14338"/>
      <c r="C14338"/>
      <c r="D14338"/>
    </row>
    <row r="14339" spans="1:4" x14ac:dyDescent="0.25">
      <c r="A14339"/>
      <c r="B14339"/>
      <c r="C14339"/>
      <c r="D14339"/>
    </row>
    <row r="14340" spans="1:4" x14ac:dyDescent="0.25">
      <c r="A14340"/>
      <c r="B14340"/>
      <c r="C14340"/>
      <c r="D14340"/>
    </row>
    <row r="14341" spans="1:4" x14ac:dyDescent="0.25">
      <c r="A14341"/>
      <c r="B14341"/>
      <c r="C14341"/>
      <c r="D14341"/>
    </row>
    <row r="14342" spans="1:4" x14ac:dyDescent="0.25">
      <c r="A14342"/>
      <c r="B14342"/>
      <c r="C14342"/>
      <c r="D14342"/>
    </row>
    <row r="14343" spans="1:4" x14ac:dyDescent="0.25">
      <c r="A14343"/>
      <c r="B14343"/>
      <c r="C14343"/>
      <c r="D14343"/>
    </row>
    <row r="14344" spans="1:4" x14ac:dyDescent="0.25">
      <c r="A14344"/>
      <c r="B14344"/>
      <c r="C14344"/>
      <c r="D14344"/>
    </row>
    <row r="14345" spans="1:4" x14ac:dyDescent="0.25">
      <c r="A14345"/>
      <c r="B14345"/>
      <c r="C14345"/>
      <c r="D14345"/>
    </row>
    <row r="14346" spans="1:4" x14ac:dyDescent="0.25">
      <c r="A14346"/>
      <c r="B14346"/>
      <c r="C14346"/>
      <c r="D14346"/>
    </row>
    <row r="14347" spans="1:4" x14ac:dyDescent="0.25">
      <c r="A14347"/>
      <c r="B14347"/>
      <c r="C14347"/>
      <c r="D14347"/>
    </row>
    <row r="14348" spans="1:4" x14ac:dyDescent="0.25">
      <c r="A14348"/>
      <c r="B14348"/>
      <c r="C14348"/>
      <c r="D14348"/>
    </row>
    <row r="14349" spans="1:4" x14ac:dyDescent="0.25">
      <c r="A14349"/>
      <c r="B14349"/>
      <c r="C14349"/>
      <c r="D14349"/>
    </row>
    <row r="14350" spans="1:4" x14ac:dyDescent="0.25">
      <c r="A14350"/>
      <c r="B14350"/>
      <c r="C14350"/>
      <c r="D14350"/>
    </row>
    <row r="14351" spans="1:4" x14ac:dyDescent="0.25">
      <c r="A14351"/>
      <c r="B14351"/>
      <c r="C14351"/>
      <c r="D14351"/>
    </row>
    <row r="14352" spans="1:4" x14ac:dyDescent="0.25">
      <c r="A14352"/>
      <c r="B14352"/>
      <c r="C14352"/>
      <c r="D14352"/>
    </row>
    <row r="14353" spans="1:4" x14ac:dyDescent="0.25">
      <c r="A14353"/>
      <c r="B14353"/>
      <c r="C14353"/>
      <c r="D14353"/>
    </row>
    <row r="14354" spans="1:4" x14ac:dyDescent="0.25">
      <c r="A14354"/>
      <c r="B14354"/>
      <c r="C14354"/>
      <c r="D14354"/>
    </row>
    <row r="14355" spans="1:4" x14ac:dyDescent="0.25">
      <c r="A14355"/>
      <c r="B14355"/>
      <c r="C14355"/>
      <c r="D14355"/>
    </row>
    <row r="14356" spans="1:4" x14ac:dyDescent="0.25">
      <c r="A14356"/>
      <c r="B14356"/>
      <c r="C14356"/>
      <c r="D14356"/>
    </row>
    <row r="14357" spans="1:4" x14ac:dyDescent="0.25">
      <c r="A14357"/>
      <c r="B14357"/>
      <c r="C14357"/>
      <c r="D14357"/>
    </row>
    <row r="14358" spans="1:4" x14ac:dyDescent="0.25">
      <c r="A14358"/>
      <c r="B14358"/>
      <c r="C14358"/>
      <c r="D14358"/>
    </row>
    <row r="14359" spans="1:4" x14ac:dyDescent="0.25">
      <c r="A14359"/>
      <c r="B14359"/>
      <c r="C14359"/>
      <c r="D14359"/>
    </row>
    <row r="14360" spans="1:4" x14ac:dyDescent="0.25">
      <c r="A14360"/>
      <c r="B14360"/>
      <c r="C14360"/>
      <c r="D14360"/>
    </row>
    <row r="14361" spans="1:4" x14ac:dyDescent="0.25">
      <c r="A14361"/>
      <c r="B14361"/>
      <c r="C14361"/>
      <c r="D14361"/>
    </row>
    <row r="14362" spans="1:4" x14ac:dyDescent="0.25">
      <c r="A14362"/>
      <c r="B14362"/>
      <c r="C14362"/>
      <c r="D14362"/>
    </row>
    <row r="14363" spans="1:4" x14ac:dyDescent="0.25">
      <c r="A14363"/>
      <c r="B14363"/>
      <c r="C14363"/>
      <c r="D14363"/>
    </row>
    <row r="14364" spans="1:4" x14ac:dyDescent="0.25">
      <c r="A14364"/>
      <c r="B14364"/>
      <c r="C14364"/>
      <c r="D14364"/>
    </row>
    <row r="14365" spans="1:4" x14ac:dyDescent="0.25">
      <c r="A14365"/>
      <c r="B14365"/>
      <c r="C14365"/>
      <c r="D14365"/>
    </row>
    <row r="14366" spans="1:4" x14ac:dyDescent="0.25">
      <c r="A14366"/>
      <c r="B14366"/>
      <c r="C14366"/>
      <c r="D14366"/>
    </row>
    <row r="14367" spans="1:4" x14ac:dyDescent="0.25">
      <c r="A14367"/>
      <c r="B14367"/>
      <c r="C14367"/>
      <c r="D14367"/>
    </row>
    <row r="14368" spans="1:4" x14ac:dyDescent="0.25">
      <c r="A14368"/>
      <c r="B14368"/>
      <c r="C14368"/>
      <c r="D14368"/>
    </row>
    <row r="14369" spans="1:4" x14ac:dyDescent="0.25">
      <c r="A14369"/>
      <c r="B14369"/>
      <c r="C14369"/>
      <c r="D14369"/>
    </row>
    <row r="14370" spans="1:4" x14ac:dyDescent="0.25">
      <c r="A14370"/>
      <c r="B14370"/>
      <c r="C14370"/>
      <c r="D14370"/>
    </row>
    <row r="14371" spans="1:4" x14ac:dyDescent="0.25">
      <c r="A14371"/>
      <c r="B14371"/>
      <c r="C14371"/>
      <c r="D14371"/>
    </row>
    <row r="14372" spans="1:4" x14ac:dyDescent="0.25">
      <c r="A14372"/>
      <c r="B14372"/>
      <c r="C14372"/>
      <c r="D14372"/>
    </row>
    <row r="14373" spans="1:4" x14ac:dyDescent="0.25">
      <c r="A14373"/>
      <c r="B14373"/>
      <c r="C14373"/>
      <c r="D14373"/>
    </row>
    <row r="14374" spans="1:4" x14ac:dyDescent="0.25">
      <c r="A14374"/>
      <c r="B14374"/>
      <c r="C14374"/>
      <c r="D14374"/>
    </row>
    <row r="14375" spans="1:4" x14ac:dyDescent="0.25">
      <c r="A14375"/>
      <c r="B14375"/>
      <c r="C14375"/>
      <c r="D14375"/>
    </row>
    <row r="14376" spans="1:4" x14ac:dyDescent="0.25">
      <c r="A14376"/>
      <c r="B14376"/>
      <c r="C14376"/>
      <c r="D14376"/>
    </row>
    <row r="14377" spans="1:4" x14ac:dyDescent="0.25">
      <c r="A14377"/>
      <c r="B14377"/>
      <c r="C14377"/>
      <c r="D14377"/>
    </row>
    <row r="14378" spans="1:4" x14ac:dyDescent="0.25">
      <c r="A14378"/>
      <c r="B14378"/>
      <c r="C14378"/>
      <c r="D14378"/>
    </row>
    <row r="14379" spans="1:4" x14ac:dyDescent="0.25">
      <c r="A14379"/>
      <c r="B14379"/>
      <c r="C14379"/>
      <c r="D14379"/>
    </row>
    <row r="14380" spans="1:4" x14ac:dyDescent="0.25">
      <c r="A14380"/>
      <c r="B14380"/>
      <c r="C14380"/>
      <c r="D14380"/>
    </row>
    <row r="14381" spans="1:4" x14ac:dyDescent="0.25">
      <c r="A14381"/>
      <c r="B14381"/>
      <c r="C14381"/>
      <c r="D14381"/>
    </row>
    <row r="14382" spans="1:4" x14ac:dyDescent="0.25">
      <c r="A14382"/>
      <c r="B14382"/>
      <c r="C14382"/>
      <c r="D14382"/>
    </row>
    <row r="14383" spans="1:4" x14ac:dyDescent="0.25">
      <c r="A14383"/>
      <c r="B14383"/>
      <c r="C14383"/>
      <c r="D14383"/>
    </row>
    <row r="14384" spans="1:4" x14ac:dyDescent="0.25">
      <c r="A14384"/>
      <c r="B14384"/>
      <c r="C14384"/>
      <c r="D14384"/>
    </row>
    <row r="14385" spans="1:4" x14ac:dyDescent="0.25">
      <c r="A14385"/>
      <c r="B14385"/>
      <c r="C14385"/>
      <c r="D14385"/>
    </row>
    <row r="14386" spans="1:4" x14ac:dyDescent="0.25">
      <c r="A14386"/>
      <c r="B14386"/>
      <c r="C14386"/>
      <c r="D14386"/>
    </row>
    <row r="14387" spans="1:4" x14ac:dyDescent="0.25">
      <c r="A14387"/>
      <c r="B14387"/>
      <c r="C14387"/>
      <c r="D14387"/>
    </row>
    <row r="14388" spans="1:4" x14ac:dyDescent="0.25">
      <c r="A14388"/>
      <c r="B14388"/>
      <c r="C14388"/>
      <c r="D14388"/>
    </row>
    <row r="14389" spans="1:4" x14ac:dyDescent="0.25">
      <c r="A14389"/>
      <c r="B14389"/>
      <c r="C14389"/>
      <c r="D14389"/>
    </row>
    <row r="14390" spans="1:4" x14ac:dyDescent="0.25">
      <c r="A14390"/>
      <c r="B14390"/>
      <c r="C14390"/>
      <c r="D14390"/>
    </row>
    <row r="14391" spans="1:4" x14ac:dyDescent="0.25">
      <c r="A14391"/>
      <c r="B14391"/>
      <c r="C14391"/>
      <c r="D14391"/>
    </row>
    <row r="14392" spans="1:4" x14ac:dyDescent="0.25">
      <c r="A14392"/>
      <c r="B14392"/>
      <c r="C14392"/>
      <c r="D14392"/>
    </row>
    <row r="14393" spans="1:4" x14ac:dyDescent="0.25">
      <c r="A14393"/>
      <c r="B14393"/>
      <c r="C14393"/>
      <c r="D14393"/>
    </row>
    <row r="14394" spans="1:4" x14ac:dyDescent="0.25">
      <c r="A14394"/>
      <c r="B14394"/>
      <c r="C14394"/>
      <c r="D14394"/>
    </row>
    <row r="14395" spans="1:4" x14ac:dyDescent="0.25">
      <c r="A14395"/>
      <c r="B14395"/>
      <c r="C14395"/>
      <c r="D14395"/>
    </row>
    <row r="14396" spans="1:4" x14ac:dyDescent="0.25">
      <c r="A14396"/>
      <c r="B14396"/>
      <c r="C14396"/>
      <c r="D14396"/>
    </row>
    <row r="14397" spans="1:4" x14ac:dyDescent="0.25">
      <c r="A14397"/>
      <c r="B14397"/>
      <c r="C14397"/>
      <c r="D14397"/>
    </row>
    <row r="14398" spans="1:4" x14ac:dyDescent="0.25">
      <c r="A14398"/>
      <c r="B14398"/>
      <c r="C14398"/>
      <c r="D14398"/>
    </row>
    <row r="14399" spans="1:4" x14ac:dyDescent="0.25">
      <c r="A14399"/>
      <c r="B14399"/>
      <c r="C14399"/>
      <c r="D14399"/>
    </row>
    <row r="14400" spans="1:4" x14ac:dyDescent="0.25">
      <c r="A14400"/>
      <c r="B14400"/>
      <c r="C14400"/>
      <c r="D14400"/>
    </row>
    <row r="14401" spans="1:4" x14ac:dyDescent="0.25">
      <c r="A14401"/>
      <c r="B14401"/>
      <c r="C14401"/>
      <c r="D14401"/>
    </row>
    <row r="14402" spans="1:4" x14ac:dyDescent="0.25">
      <c r="A14402"/>
      <c r="B14402"/>
      <c r="C14402"/>
      <c r="D14402"/>
    </row>
    <row r="14403" spans="1:4" x14ac:dyDescent="0.25">
      <c r="A14403"/>
      <c r="B14403"/>
      <c r="C14403"/>
      <c r="D14403"/>
    </row>
    <row r="14404" spans="1:4" x14ac:dyDescent="0.25">
      <c r="A14404"/>
      <c r="B14404"/>
      <c r="C14404"/>
      <c r="D14404"/>
    </row>
    <row r="14405" spans="1:4" x14ac:dyDescent="0.25">
      <c r="A14405"/>
      <c r="B14405"/>
      <c r="C14405"/>
      <c r="D14405"/>
    </row>
    <row r="14406" spans="1:4" x14ac:dyDescent="0.25">
      <c r="A14406"/>
      <c r="B14406"/>
      <c r="C14406"/>
      <c r="D14406"/>
    </row>
    <row r="14407" spans="1:4" x14ac:dyDescent="0.25">
      <c r="A14407"/>
      <c r="B14407"/>
      <c r="C14407"/>
      <c r="D14407"/>
    </row>
    <row r="14408" spans="1:4" x14ac:dyDescent="0.25">
      <c r="A14408"/>
      <c r="B14408"/>
      <c r="C14408"/>
      <c r="D14408"/>
    </row>
    <row r="14409" spans="1:4" x14ac:dyDescent="0.25">
      <c r="A14409"/>
      <c r="B14409"/>
      <c r="C14409"/>
      <c r="D14409"/>
    </row>
    <row r="14410" spans="1:4" x14ac:dyDescent="0.25">
      <c r="A14410"/>
      <c r="B14410"/>
      <c r="C14410"/>
      <c r="D14410"/>
    </row>
    <row r="14411" spans="1:4" x14ac:dyDescent="0.25">
      <c r="A14411"/>
      <c r="B14411"/>
      <c r="C14411"/>
      <c r="D14411"/>
    </row>
    <row r="14412" spans="1:4" x14ac:dyDescent="0.25">
      <c r="A14412"/>
      <c r="B14412"/>
      <c r="C14412"/>
      <c r="D14412"/>
    </row>
    <row r="14413" spans="1:4" x14ac:dyDescent="0.25">
      <c r="A14413"/>
      <c r="B14413"/>
      <c r="C14413"/>
      <c r="D14413"/>
    </row>
    <row r="14414" spans="1:4" x14ac:dyDescent="0.25">
      <c r="A14414"/>
      <c r="B14414"/>
      <c r="C14414"/>
      <c r="D14414"/>
    </row>
    <row r="14415" spans="1:4" x14ac:dyDescent="0.25">
      <c r="A14415"/>
      <c r="B14415"/>
      <c r="C14415"/>
      <c r="D14415"/>
    </row>
    <row r="14416" spans="1:4" x14ac:dyDescent="0.25">
      <c r="A14416"/>
      <c r="B14416"/>
      <c r="C14416"/>
      <c r="D14416"/>
    </row>
    <row r="14417" spans="1:4" x14ac:dyDescent="0.25">
      <c r="A14417"/>
      <c r="B14417"/>
      <c r="C14417"/>
      <c r="D14417"/>
    </row>
    <row r="14418" spans="1:4" x14ac:dyDescent="0.25">
      <c r="A14418"/>
      <c r="B14418"/>
      <c r="C14418"/>
      <c r="D14418"/>
    </row>
    <row r="14419" spans="1:4" x14ac:dyDescent="0.25">
      <c r="A14419"/>
      <c r="B14419"/>
      <c r="C14419"/>
      <c r="D14419"/>
    </row>
    <row r="14420" spans="1:4" x14ac:dyDescent="0.25">
      <c r="A14420"/>
      <c r="B14420"/>
      <c r="C14420"/>
      <c r="D14420"/>
    </row>
    <row r="14421" spans="1:4" x14ac:dyDescent="0.25">
      <c r="A14421"/>
      <c r="B14421"/>
      <c r="C14421"/>
      <c r="D14421"/>
    </row>
    <row r="14422" spans="1:4" x14ac:dyDescent="0.25">
      <c r="A14422"/>
      <c r="B14422"/>
      <c r="C14422"/>
      <c r="D14422"/>
    </row>
    <row r="14423" spans="1:4" x14ac:dyDescent="0.25">
      <c r="A14423"/>
      <c r="B14423"/>
      <c r="C14423"/>
      <c r="D14423"/>
    </row>
    <row r="14424" spans="1:4" x14ac:dyDescent="0.25">
      <c r="A14424"/>
      <c r="B14424"/>
      <c r="C14424"/>
      <c r="D14424"/>
    </row>
    <row r="14425" spans="1:4" x14ac:dyDescent="0.25">
      <c r="A14425"/>
      <c r="B14425"/>
      <c r="C14425"/>
      <c r="D14425"/>
    </row>
    <row r="14426" spans="1:4" x14ac:dyDescent="0.25">
      <c r="A14426"/>
      <c r="B14426"/>
      <c r="C14426"/>
      <c r="D14426"/>
    </row>
    <row r="14427" spans="1:4" x14ac:dyDescent="0.25">
      <c r="A14427"/>
      <c r="B14427"/>
      <c r="C14427"/>
      <c r="D14427"/>
    </row>
    <row r="14428" spans="1:4" x14ac:dyDescent="0.25">
      <c r="A14428"/>
      <c r="B14428"/>
      <c r="C14428"/>
      <c r="D14428"/>
    </row>
    <row r="14429" spans="1:4" x14ac:dyDescent="0.25">
      <c r="A14429"/>
      <c r="B14429"/>
      <c r="C14429"/>
      <c r="D14429"/>
    </row>
    <row r="14430" spans="1:4" x14ac:dyDescent="0.25">
      <c r="A14430"/>
      <c r="B14430"/>
      <c r="C14430"/>
      <c r="D14430"/>
    </row>
    <row r="14431" spans="1:4" x14ac:dyDescent="0.25">
      <c r="A14431"/>
      <c r="B14431"/>
      <c r="C14431"/>
      <c r="D14431"/>
    </row>
    <row r="14432" spans="1:4" x14ac:dyDescent="0.25">
      <c r="A14432"/>
      <c r="B14432"/>
      <c r="C14432"/>
      <c r="D14432"/>
    </row>
    <row r="14433" spans="1:4" x14ac:dyDescent="0.25">
      <c r="A14433"/>
      <c r="B14433"/>
      <c r="C14433"/>
      <c r="D14433"/>
    </row>
    <row r="14434" spans="1:4" x14ac:dyDescent="0.25">
      <c r="A14434"/>
      <c r="B14434"/>
      <c r="C14434"/>
      <c r="D14434"/>
    </row>
    <row r="14435" spans="1:4" x14ac:dyDescent="0.25">
      <c r="A14435"/>
      <c r="B14435"/>
      <c r="C14435"/>
      <c r="D14435"/>
    </row>
    <row r="14436" spans="1:4" x14ac:dyDescent="0.25">
      <c r="A14436"/>
      <c r="B14436"/>
      <c r="C14436"/>
      <c r="D14436"/>
    </row>
    <row r="14437" spans="1:4" x14ac:dyDescent="0.25">
      <c r="A14437"/>
      <c r="B14437"/>
      <c r="C14437"/>
      <c r="D14437"/>
    </row>
    <row r="14438" spans="1:4" x14ac:dyDescent="0.25">
      <c r="A14438"/>
      <c r="B14438"/>
      <c r="C14438"/>
      <c r="D14438"/>
    </row>
    <row r="14439" spans="1:4" x14ac:dyDescent="0.25">
      <c r="A14439"/>
      <c r="B14439"/>
      <c r="C14439"/>
      <c r="D14439"/>
    </row>
    <row r="14440" spans="1:4" x14ac:dyDescent="0.25">
      <c r="A14440"/>
      <c r="B14440"/>
      <c r="C14440"/>
      <c r="D14440"/>
    </row>
    <row r="14441" spans="1:4" x14ac:dyDescent="0.25">
      <c r="A14441"/>
      <c r="B14441"/>
      <c r="C14441"/>
      <c r="D14441"/>
    </row>
    <row r="14442" spans="1:4" x14ac:dyDescent="0.25">
      <c r="A14442"/>
      <c r="B14442"/>
      <c r="C14442"/>
      <c r="D14442"/>
    </row>
    <row r="14443" spans="1:4" x14ac:dyDescent="0.25">
      <c r="A14443"/>
      <c r="B14443"/>
      <c r="C14443"/>
      <c r="D14443"/>
    </row>
    <row r="14444" spans="1:4" x14ac:dyDescent="0.25">
      <c r="A14444"/>
      <c r="B14444"/>
      <c r="C14444"/>
      <c r="D14444"/>
    </row>
    <row r="14445" spans="1:4" x14ac:dyDescent="0.25">
      <c r="A14445"/>
      <c r="B14445"/>
      <c r="C14445"/>
      <c r="D14445"/>
    </row>
    <row r="14446" spans="1:4" x14ac:dyDescent="0.25">
      <c r="A14446"/>
      <c r="B14446"/>
      <c r="C14446"/>
      <c r="D14446"/>
    </row>
    <row r="14447" spans="1:4" x14ac:dyDescent="0.25">
      <c r="A14447"/>
      <c r="B14447"/>
      <c r="C14447"/>
      <c r="D14447"/>
    </row>
    <row r="14448" spans="1:4" x14ac:dyDescent="0.25">
      <c r="A14448"/>
      <c r="B14448"/>
      <c r="C14448"/>
      <c r="D14448"/>
    </row>
    <row r="14449" spans="1:4" x14ac:dyDescent="0.25">
      <c r="A14449"/>
      <c r="B14449"/>
      <c r="C14449"/>
      <c r="D14449"/>
    </row>
    <row r="14450" spans="1:4" x14ac:dyDescent="0.25">
      <c r="A14450"/>
      <c r="B14450"/>
      <c r="C14450"/>
      <c r="D14450"/>
    </row>
    <row r="14451" spans="1:4" x14ac:dyDescent="0.25">
      <c r="A14451"/>
      <c r="B14451"/>
      <c r="C14451"/>
      <c r="D14451"/>
    </row>
    <row r="14452" spans="1:4" x14ac:dyDescent="0.25">
      <c r="A14452"/>
      <c r="B14452"/>
      <c r="C14452"/>
      <c r="D14452"/>
    </row>
    <row r="14453" spans="1:4" x14ac:dyDescent="0.25">
      <c r="A14453"/>
      <c r="B14453"/>
      <c r="C14453"/>
      <c r="D14453"/>
    </row>
    <row r="14454" spans="1:4" x14ac:dyDescent="0.25">
      <c r="A14454"/>
      <c r="B14454"/>
      <c r="C14454"/>
      <c r="D14454"/>
    </row>
    <row r="14455" spans="1:4" x14ac:dyDescent="0.25">
      <c r="A14455"/>
      <c r="B14455"/>
      <c r="C14455"/>
      <c r="D14455"/>
    </row>
    <row r="14456" spans="1:4" x14ac:dyDescent="0.25">
      <c r="A14456"/>
      <c r="B14456"/>
      <c r="C14456"/>
      <c r="D14456"/>
    </row>
    <row r="14457" spans="1:4" x14ac:dyDescent="0.25">
      <c r="A14457"/>
      <c r="B14457"/>
      <c r="C14457"/>
      <c r="D14457"/>
    </row>
    <row r="14458" spans="1:4" x14ac:dyDescent="0.25">
      <c r="A14458"/>
      <c r="B14458"/>
      <c r="C14458"/>
      <c r="D14458"/>
    </row>
    <row r="14459" spans="1:4" x14ac:dyDescent="0.25">
      <c r="A14459"/>
      <c r="B14459"/>
      <c r="C14459"/>
      <c r="D14459"/>
    </row>
    <row r="14460" spans="1:4" x14ac:dyDescent="0.25">
      <c r="A14460"/>
      <c r="B14460"/>
      <c r="C14460"/>
      <c r="D14460"/>
    </row>
    <row r="14461" spans="1:4" x14ac:dyDescent="0.25">
      <c r="A14461"/>
      <c r="B14461"/>
      <c r="C14461"/>
      <c r="D14461"/>
    </row>
    <row r="14462" spans="1:4" x14ac:dyDescent="0.25">
      <c r="A14462"/>
      <c r="B14462"/>
      <c r="C14462"/>
      <c r="D14462"/>
    </row>
    <row r="14463" spans="1:4" x14ac:dyDescent="0.25">
      <c r="A14463"/>
      <c r="B14463"/>
      <c r="C14463"/>
      <c r="D14463"/>
    </row>
    <row r="14464" spans="1:4" x14ac:dyDescent="0.25">
      <c r="A14464"/>
      <c r="B14464"/>
      <c r="C14464"/>
      <c r="D14464"/>
    </row>
    <row r="14465" spans="1:4" x14ac:dyDescent="0.25">
      <c r="A14465"/>
      <c r="B14465"/>
      <c r="C14465"/>
      <c r="D14465"/>
    </row>
    <row r="14466" spans="1:4" x14ac:dyDescent="0.25">
      <c r="A14466"/>
      <c r="B14466"/>
      <c r="C14466"/>
      <c r="D14466"/>
    </row>
    <row r="14467" spans="1:4" x14ac:dyDescent="0.25">
      <c r="A14467"/>
      <c r="B14467"/>
      <c r="C14467"/>
      <c r="D14467"/>
    </row>
    <row r="14468" spans="1:4" x14ac:dyDescent="0.25">
      <c r="A14468"/>
      <c r="B14468"/>
      <c r="C14468"/>
      <c r="D14468"/>
    </row>
    <row r="14469" spans="1:4" x14ac:dyDescent="0.25">
      <c r="A14469"/>
      <c r="B14469"/>
      <c r="C14469"/>
      <c r="D14469"/>
    </row>
    <row r="14470" spans="1:4" x14ac:dyDescent="0.25">
      <c r="A14470"/>
      <c r="B14470"/>
      <c r="C14470"/>
      <c r="D14470"/>
    </row>
    <row r="14471" spans="1:4" x14ac:dyDescent="0.25">
      <c r="A14471"/>
      <c r="B14471"/>
      <c r="C14471"/>
      <c r="D14471"/>
    </row>
    <row r="14472" spans="1:4" x14ac:dyDescent="0.25">
      <c r="A14472"/>
      <c r="B14472"/>
      <c r="C14472"/>
      <c r="D14472"/>
    </row>
    <row r="14473" spans="1:4" x14ac:dyDescent="0.25">
      <c r="A14473"/>
      <c r="B14473"/>
      <c r="C14473"/>
      <c r="D14473"/>
    </row>
    <row r="14474" spans="1:4" x14ac:dyDescent="0.25">
      <c r="A14474"/>
      <c r="B14474"/>
      <c r="C14474"/>
      <c r="D14474"/>
    </row>
    <row r="14475" spans="1:4" x14ac:dyDescent="0.25">
      <c r="A14475"/>
      <c r="B14475"/>
      <c r="C14475"/>
      <c r="D14475"/>
    </row>
    <row r="14476" spans="1:4" x14ac:dyDescent="0.25">
      <c r="A14476"/>
      <c r="B14476"/>
      <c r="C14476"/>
      <c r="D14476"/>
    </row>
    <row r="14477" spans="1:4" x14ac:dyDescent="0.25">
      <c r="A14477"/>
      <c r="B14477"/>
      <c r="C14477"/>
      <c r="D14477"/>
    </row>
    <row r="14478" spans="1:4" x14ac:dyDescent="0.25">
      <c r="A14478"/>
      <c r="B14478"/>
      <c r="C14478"/>
      <c r="D14478"/>
    </row>
    <row r="14479" spans="1:4" x14ac:dyDescent="0.25">
      <c r="A14479"/>
      <c r="B14479"/>
      <c r="C14479"/>
      <c r="D14479"/>
    </row>
    <row r="14480" spans="1:4" x14ac:dyDescent="0.25">
      <c r="A14480"/>
      <c r="B14480"/>
      <c r="C14480"/>
      <c r="D14480"/>
    </row>
    <row r="14481" spans="1:4" x14ac:dyDescent="0.25">
      <c r="A14481"/>
      <c r="B14481"/>
      <c r="C14481"/>
      <c r="D14481"/>
    </row>
    <row r="14482" spans="1:4" x14ac:dyDescent="0.25">
      <c r="A14482"/>
      <c r="B14482"/>
      <c r="C14482"/>
      <c r="D14482"/>
    </row>
    <row r="14483" spans="1:4" x14ac:dyDescent="0.25">
      <c r="A14483"/>
      <c r="B14483"/>
      <c r="C14483"/>
      <c r="D14483"/>
    </row>
    <row r="14484" spans="1:4" x14ac:dyDescent="0.25">
      <c r="A14484"/>
      <c r="B14484"/>
      <c r="C14484"/>
      <c r="D14484"/>
    </row>
    <row r="14485" spans="1:4" x14ac:dyDescent="0.25">
      <c r="A14485"/>
      <c r="B14485"/>
      <c r="C14485"/>
      <c r="D14485"/>
    </row>
    <row r="14486" spans="1:4" x14ac:dyDescent="0.25">
      <c r="A14486"/>
      <c r="B14486"/>
      <c r="C14486"/>
      <c r="D14486"/>
    </row>
    <row r="14487" spans="1:4" x14ac:dyDescent="0.25">
      <c r="A14487"/>
      <c r="B14487"/>
      <c r="C14487"/>
      <c r="D14487"/>
    </row>
    <row r="14488" spans="1:4" x14ac:dyDescent="0.25">
      <c r="A14488"/>
      <c r="B14488"/>
      <c r="C14488"/>
      <c r="D14488"/>
    </row>
    <row r="14489" spans="1:4" x14ac:dyDescent="0.25">
      <c r="A14489"/>
      <c r="B14489"/>
      <c r="C14489"/>
      <c r="D14489"/>
    </row>
    <row r="14490" spans="1:4" x14ac:dyDescent="0.25">
      <c r="A14490"/>
      <c r="B14490"/>
      <c r="C14490"/>
      <c r="D14490"/>
    </row>
    <row r="14491" spans="1:4" x14ac:dyDescent="0.25">
      <c r="A14491"/>
      <c r="B14491"/>
      <c r="C14491"/>
      <c r="D14491"/>
    </row>
    <row r="14492" spans="1:4" x14ac:dyDescent="0.25">
      <c r="A14492"/>
      <c r="B14492"/>
      <c r="C14492"/>
      <c r="D14492"/>
    </row>
    <row r="14493" spans="1:4" x14ac:dyDescent="0.25">
      <c r="A14493"/>
      <c r="B14493"/>
      <c r="C14493"/>
      <c r="D14493"/>
    </row>
    <row r="14494" spans="1:4" x14ac:dyDescent="0.25">
      <c r="A14494"/>
      <c r="B14494"/>
      <c r="C14494"/>
      <c r="D14494"/>
    </row>
    <row r="14495" spans="1:4" x14ac:dyDescent="0.25">
      <c r="A14495"/>
      <c r="B14495"/>
      <c r="C14495"/>
      <c r="D14495"/>
    </row>
    <row r="14496" spans="1:4" x14ac:dyDescent="0.25">
      <c r="A14496"/>
      <c r="B14496"/>
      <c r="C14496"/>
      <c r="D14496"/>
    </row>
    <row r="14497" spans="1:4" x14ac:dyDescent="0.25">
      <c r="A14497"/>
      <c r="B14497"/>
      <c r="C14497"/>
      <c r="D14497"/>
    </row>
    <row r="14498" spans="1:4" x14ac:dyDescent="0.25">
      <c r="A14498"/>
      <c r="B14498"/>
      <c r="C14498"/>
      <c r="D14498"/>
    </row>
    <row r="14499" spans="1:4" x14ac:dyDescent="0.25">
      <c r="A14499"/>
      <c r="B14499"/>
      <c r="C14499"/>
      <c r="D14499"/>
    </row>
    <row r="14500" spans="1:4" x14ac:dyDescent="0.25">
      <c r="A14500"/>
      <c r="B14500"/>
      <c r="C14500"/>
      <c r="D14500"/>
    </row>
    <row r="14501" spans="1:4" x14ac:dyDescent="0.25">
      <c r="A14501"/>
      <c r="B14501"/>
      <c r="C14501"/>
      <c r="D14501"/>
    </row>
    <row r="14502" spans="1:4" x14ac:dyDescent="0.25">
      <c r="A14502"/>
      <c r="B14502"/>
      <c r="C14502"/>
      <c r="D14502"/>
    </row>
    <row r="14503" spans="1:4" x14ac:dyDescent="0.25">
      <c r="A14503"/>
      <c r="B14503"/>
      <c r="C14503"/>
      <c r="D14503"/>
    </row>
    <row r="14504" spans="1:4" x14ac:dyDescent="0.25">
      <c r="A14504"/>
      <c r="B14504"/>
      <c r="C14504"/>
      <c r="D14504"/>
    </row>
    <row r="14505" spans="1:4" x14ac:dyDescent="0.25">
      <c r="A14505"/>
      <c r="B14505"/>
      <c r="C14505"/>
      <c r="D14505"/>
    </row>
    <row r="14506" spans="1:4" x14ac:dyDescent="0.25">
      <c r="A14506"/>
      <c r="B14506"/>
      <c r="C14506"/>
      <c r="D14506"/>
    </row>
    <row r="14507" spans="1:4" x14ac:dyDescent="0.25">
      <c r="A14507"/>
      <c r="B14507"/>
      <c r="C14507"/>
      <c r="D14507"/>
    </row>
    <row r="14508" spans="1:4" x14ac:dyDescent="0.25">
      <c r="A14508"/>
      <c r="B14508"/>
      <c r="C14508"/>
      <c r="D14508"/>
    </row>
    <row r="14509" spans="1:4" x14ac:dyDescent="0.25">
      <c r="A14509"/>
      <c r="B14509"/>
      <c r="C14509"/>
      <c r="D14509"/>
    </row>
    <row r="14510" spans="1:4" x14ac:dyDescent="0.25">
      <c r="A14510"/>
      <c r="B14510"/>
      <c r="C14510"/>
      <c r="D14510"/>
    </row>
    <row r="14511" spans="1:4" x14ac:dyDescent="0.25">
      <c r="A14511"/>
      <c r="B14511"/>
      <c r="C14511"/>
      <c r="D14511"/>
    </row>
    <row r="14512" spans="1:4" x14ac:dyDescent="0.25">
      <c r="A14512"/>
      <c r="B14512"/>
      <c r="C14512"/>
      <c r="D14512"/>
    </row>
    <row r="14513" spans="1:4" x14ac:dyDescent="0.25">
      <c r="A14513"/>
      <c r="B14513"/>
      <c r="C14513"/>
      <c r="D14513"/>
    </row>
    <row r="14514" spans="1:4" x14ac:dyDescent="0.25">
      <c r="A14514"/>
      <c r="B14514"/>
      <c r="C14514"/>
      <c r="D14514"/>
    </row>
    <row r="14515" spans="1:4" x14ac:dyDescent="0.25">
      <c r="A14515"/>
      <c r="B14515"/>
      <c r="C14515"/>
      <c r="D14515"/>
    </row>
    <row r="14516" spans="1:4" x14ac:dyDescent="0.25">
      <c r="A14516"/>
      <c r="B14516"/>
      <c r="C14516"/>
      <c r="D14516"/>
    </row>
    <row r="14517" spans="1:4" x14ac:dyDescent="0.25">
      <c r="A14517"/>
      <c r="B14517"/>
      <c r="C14517"/>
      <c r="D14517"/>
    </row>
    <row r="14518" spans="1:4" x14ac:dyDescent="0.25">
      <c r="A14518"/>
      <c r="B14518"/>
      <c r="C14518"/>
      <c r="D14518"/>
    </row>
    <row r="14519" spans="1:4" x14ac:dyDescent="0.25">
      <c r="A14519"/>
      <c r="B14519"/>
      <c r="C14519"/>
      <c r="D14519"/>
    </row>
    <row r="14520" spans="1:4" x14ac:dyDescent="0.25">
      <c r="A14520"/>
      <c r="B14520"/>
      <c r="C14520"/>
      <c r="D14520"/>
    </row>
    <row r="14521" spans="1:4" x14ac:dyDescent="0.25">
      <c r="A14521"/>
      <c r="B14521"/>
      <c r="C14521"/>
      <c r="D14521"/>
    </row>
    <row r="14522" spans="1:4" x14ac:dyDescent="0.25">
      <c r="A14522"/>
      <c r="B14522"/>
      <c r="C14522"/>
      <c r="D14522"/>
    </row>
    <row r="14523" spans="1:4" x14ac:dyDescent="0.25">
      <c r="A14523"/>
      <c r="B14523"/>
      <c r="C14523"/>
      <c r="D14523"/>
    </row>
    <row r="14524" spans="1:4" x14ac:dyDescent="0.25">
      <c r="A14524"/>
      <c r="B14524"/>
      <c r="C14524"/>
      <c r="D14524"/>
    </row>
    <row r="14525" spans="1:4" x14ac:dyDescent="0.25">
      <c r="A14525"/>
      <c r="B14525"/>
      <c r="C14525"/>
      <c r="D14525"/>
    </row>
    <row r="14526" spans="1:4" x14ac:dyDescent="0.25">
      <c r="A14526"/>
      <c r="B14526"/>
      <c r="C14526"/>
      <c r="D14526"/>
    </row>
    <row r="14527" spans="1:4" x14ac:dyDescent="0.25">
      <c r="A14527"/>
      <c r="B14527"/>
      <c r="C14527"/>
      <c r="D14527"/>
    </row>
    <row r="14528" spans="1:4" x14ac:dyDescent="0.25">
      <c r="A14528"/>
      <c r="B14528"/>
      <c r="C14528"/>
      <c r="D14528"/>
    </row>
    <row r="14529" spans="1:4" x14ac:dyDescent="0.25">
      <c r="A14529"/>
      <c r="B14529"/>
      <c r="C14529"/>
      <c r="D14529"/>
    </row>
    <row r="14530" spans="1:4" x14ac:dyDescent="0.25">
      <c r="A14530"/>
      <c r="B14530"/>
      <c r="C14530"/>
      <c r="D14530"/>
    </row>
    <row r="14531" spans="1:4" x14ac:dyDescent="0.25">
      <c r="A14531"/>
      <c r="B14531"/>
      <c r="C14531"/>
      <c r="D14531"/>
    </row>
    <row r="14532" spans="1:4" x14ac:dyDescent="0.25">
      <c r="A14532"/>
      <c r="B14532"/>
      <c r="C14532"/>
      <c r="D14532"/>
    </row>
    <row r="14533" spans="1:4" x14ac:dyDescent="0.25">
      <c r="A14533"/>
      <c r="B14533"/>
      <c r="C14533"/>
      <c r="D14533"/>
    </row>
    <row r="14534" spans="1:4" x14ac:dyDescent="0.25">
      <c r="A14534"/>
      <c r="B14534"/>
      <c r="C14534"/>
      <c r="D14534"/>
    </row>
    <row r="14535" spans="1:4" x14ac:dyDescent="0.25">
      <c r="A14535"/>
      <c r="B14535"/>
      <c r="C14535"/>
      <c r="D14535"/>
    </row>
    <row r="14536" spans="1:4" x14ac:dyDescent="0.25">
      <c r="A14536"/>
      <c r="B14536"/>
      <c r="C14536"/>
      <c r="D14536"/>
    </row>
    <row r="14537" spans="1:4" x14ac:dyDescent="0.25">
      <c r="A14537"/>
      <c r="B14537"/>
      <c r="C14537"/>
      <c r="D14537"/>
    </row>
    <row r="14538" spans="1:4" x14ac:dyDescent="0.25">
      <c r="A14538"/>
      <c r="B14538"/>
      <c r="C14538"/>
      <c r="D14538"/>
    </row>
    <row r="14539" spans="1:4" x14ac:dyDescent="0.25">
      <c r="A14539"/>
      <c r="B14539"/>
      <c r="C14539"/>
      <c r="D14539"/>
    </row>
    <row r="14540" spans="1:4" x14ac:dyDescent="0.25">
      <c r="A14540"/>
      <c r="B14540"/>
      <c r="C14540"/>
      <c r="D14540"/>
    </row>
    <row r="14541" spans="1:4" x14ac:dyDescent="0.25">
      <c r="A14541"/>
      <c r="B14541"/>
      <c r="C14541"/>
      <c r="D14541"/>
    </row>
    <row r="14542" spans="1:4" x14ac:dyDescent="0.25">
      <c r="A14542"/>
      <c r="B14542"/>
      <c r="C14542"/>
      <c r="D14542"/>
    </row>
    <row r="14543" spans="1:4" x14ac:dyDescent="0.25">
      <c r="A14543"/>
      <c r="B14543"/>
      <c r="C14543"/>
      <c r="D14543"/>
    </row>
    <row r="14544" spans="1:4" x14ac:dyDescent="0.25">
      <c r="A14544"/>
      <c r="B14544"/>
      <c r="C14544"/>
      <c r="D14544"/>
    </row>
    <row r="14545" spans="1:4" x14ac:dyDescent="0.25">
      <c r="A14545"/>
      <c r="B14545"/>
      <c r="C14545"/>
      <c r="D14545"/>
    </row>
    <row r="14546" spans="1:4" x14ac:dyDescent="0.25">
      <c r="A14546"/>
      <c r="B14546"/>
      <c r="C14546"/>
      <c r="D14546"/>
    </row>
    <row r="14547" spans="1:4" x14ac:dyDescent="0.25">
      <c r="A14547"/>
      <c r="B14547"/>
      <c r="C14547"/>
      <c r="D14547"/>
    </row>
    <row r="14548" spans="1:4" x14ac:dyDescent="0.25">
      <c r="A14548"/>
      <c r="B14548"/>
      <c r="C14548"/>
      <c r="D14548"/>
    </row>
    <row r="14549" spans="1:4" x14ac:dyDescent="0.25">
      <c r="A14549"/>
      <c r="B14549"/>
      <c r="C14549"/>
      <c r="D14549"/>
    </row>
    <row r="14550" spans="1:4" x14ac:dyDescent="0.25">
      <c r="A14550"/>
      <c r="B14550"/>
      <c r="C14550"/>
      <c r="D14550"/>
    </row>
    <row r="14551" spans="1:4" x14ac:dyDescent="0.25">
      <c r="A14551"/>
      <c r="B14551"/>
      <c r="C14551"/>
      <c r="D14551"/>
    </row>
    <row r="14552" spans="1:4" x14ac:dyDescent="0.25">
      <c r="A14552"/>
      <c r="B14552"/>
      <c r="C14552"/>
      <c r="D14552"/>
    </row>
    <row r="14553" spans="1:4" x14ac:dyDescent="0.25">
      <c r="A14553"/>
      <c r="B14553"/>
      <c r="C14553"/>
      <c r="D14553"/>
    </row>
    <row r="14554" spans="1:4" x14ac:dyDescent="0.25">
      <c r="A14554"/>
      <c r="B14554"/>
      <c r="C14554"/>
      <c r="D14554"/>
    </row>
    <row r="14555" spans="1:4" x14ac:dyDescent="0.25">
      <c r="A14555"/>
      <c r="B14555"/>
      <c r="C14555"/>
      <c r="D14555"/>
    </row>
    <row r="14556" spans="1:4" x14ac:dyDescent="0.25">
      <c r="A14556"/>
      <c r="B14556"/>
      <c r="C14556"/>
      <c r="D14556"/>
    </row>
    <row r="14557" spans="1:4" x14ac:dyDescent="0.25">
      <c r="A14557"/>
      <c r="B14557"/>
      <c r="C14557"/>
      <c r="D14557"/>
    </row>
    <row r="14558" spans="1:4" x14ac:dyDescent="0.25">
      <c r="A14558"/>
      <c r="B14558"/>
      <c r="C14558"/>
      <c r="D14558"/>
    </row>
    <row r="14559" spans="1:4" x14ac:dyDescent="0.25">
      <c r="A14559"/>
      <c r="B14559"/>
      <c r="C14559"/>
      <c r="D14559"/>
    </row>
    <row r="14560" spans="1:4" x14ac:dyDescent="0.25">
      <c r="A14560"/>
      <c r="B14560"/>
      <c r="C14560"/>
      <c r="D14560"/>
    </row>
    <row r="14561" spans="1:4" x14ac:dyDescent="0.25">
      <c r="A14561"/>
      <c r="B14561"/>
      <c r="C14561"/>
      <c r="D14561"/>
    </row>
    <row r="14562" spans="1:4" x14ac:dyDescent="0.25">
      <c r="A14562"/>
      <c r="B14562"/>
      <c r="C14562"/>
      <c r="D14562"/>
    </row>
    <row r="14563" spans="1:4" x14ac:dyDescent="0.25">
      <c r="A14563"/>
      <c r="B14563"/>
      <c r="C14563"/>
      <c r="D14563"/>
    </row>
    <row r="14564" spans="1:4" x14ac:dyDescent="0.25">
      <c r="A14564"/>
      <c r="B14564"/>
      <c r="C14564"/>
      <c r="D14564"/>
    </row>
    <row r="14565" spans="1:4" x14ac:dyDescent="0.25">
      <c r="A14565"/>
      <c r="B14565"/>
      <c r="C14565"/>
      <c r="D14565"/>
    </row>
    <row r="14566" spans="1:4" x14ac:dyDescent="0.25">
      <c r="A14566"/>
      <c r="B14566"/>
      <c r="C14566"/>
      <c r="D14566"/>
    </row>
    <row r="14567" spans="1:4" x14ac:dyDescent="0.25">
      <c r="A14567"/>
      <c r="B14567"/>
      <c r="C14567"/>
      <c r="D14567"/>
    </row>
    <row r="14568" spans="1:4" x14ac:dyDescent="0.25">
      <c r="A14568"/>
      <c r="B14568"/>
      <c r="C14568"/>
      <c r="D14568"/>
    </row>
    <row r="14569" spans="1:4" x14ac:dyDescent="0.25">
      <c r="A14569"/>
      <c r="B14569"/>
      <c r="C14569"/>
      <c r="D14569"/>
    </row>
    <row r="14570" spans="1:4" x14ac:dyDescent="0.25">
      <c r="A14570"/>
      <c r="B14570"/>
      <c r="C14570"/>
      <c r="D14570"/>
    </row>
    <row r="14571" spans="1:4" x14ac:dyDescent="0.25">
      <c r="A14571"/>
      <c r="B14571"/>
      <c r="C14571"/>
      <c r="D14571"/>
    </row>
    <row r="14572" spans="1:4" x14ac:dyDescent="0.25">
      <c r="A14572"/>
      <c r="B14572"/>
      <c r="C14572"/>
      <c r="D14572"/>
    </row>
    <row r="14573" spans="1:4" x14ac:dyDescent="0.25">
      <c r="A14573"/>
      <c r="B14573"/>
      <c r="C14573"/>
      <c r="D14573"/>
    </row>
    <row r="14574" spans="1:4" x14ac:dyDescent="0.25">
      <c r="A14574"/>
      <c r="B14574"/>
      <c r="C14574"/>
      <c r="D14574"/>
    </row>
    <row r="14575" spans="1:4" x14ac:dyDescent="0.25">
      <c r="A14575"/>
      <c r="B14575"/>
      <c r="C14575"/>
      <c r="D14575"/>
    </row>
    <row r="14576" spans="1:4" x14ac:dyDescent="0.25">
      <c r="A14576"/>
      <c r="B14576"/>
      <c r="C14576"/>
      <c r="D14576"/>
    </row>
    <row r="14577" spans="1:4" x14ac:dyDescent="0.25">
      <c r="A14577"/>
      <c r="B14577"/>
      <c r="C14577"/>
      <c r="D14577"/>
    </row>
    <row r="14578" spans="1:4" x14ac:dyDescent="0.25">
      <c r="A14578"/>
      <c r="B14578"/>
      <c r="C14578"/>
      <c r="D14578"/>
    </row>
    <row r="14579" spans="1:4" x14ac:dyDescent="0.25">
      <c r="A14579"/>
      <c r="B14579"/>
      <c r="C14579"/>
      <c r="D14579"/>
    </row>
    <row r="14580" spans="1:4" x14ac:dyDescent="0.25">
      <c r="A14580"/>
      <c r="B14580"/>
      <c r="C14580"/>
      <c r="D14580"/>
    </row>
    <row r="14581" spans="1:4" x14ac:dyDescent="0.25">
      <c r="A14581"/>
      <c r="B14581"/>
      <c r="C14581"/>
      <c r="D14581"/>
    </row>
    <row r="14582" spans="1:4" x14ac:dyDescent="0.25">
      <c r="A14582"/>
      <c r="B14582"/>
      <c r="C14582"/>
      <c r="D14582"/>
    </row>
    <row r="14583" spans="1:4" x14ac:dyDescent="0.25">
      <c r="A14583"/>
      <c r="B14583"/>
      <c r="C14583"/>
      <c r="D14583"/>
    </row>
    <row r="14584" spans="1:4" x14ac:dyDescent="0.25">
      <c r="A14584"/>
      <c r="B14584"/>
      <c r="C14584"/>
      <c r="D14584"/>
    </row>
    <row r="14585" spans="1:4" x14ac:dyDescent="0.25">
      <c r="A14585"/>
      <c r="B14585"/>
      <c r="C14585"/>
      <c r="D14585"/>
    </row>
    <row r="14586" spans="1:4" x14ac:dyDescent="0.25">
      <c r="A14586"/>
      <c r="B14586"/>
      <c r="C14586"/>
      <c r="D14586"/>
    </row>
    <row r="14587" spans="1:4" x14ac:dyDescent="0.25">
      <c r="A14587"/>
      <c r="B14587"/>
      <c r="C14587"/>
      <c r="D14587"/>
    </row>
    <row r="14588" spans="1:4" x14ac:dyDescent="0.25">
      <c r="A14588"/>
      <c r="B14588"/>
      <c r="C14588"/>
      <c r="D14588"/>
    </row>
    <row r="14589" spans="1:4" x14ac:dyDescent="0.25">
      <c r="A14589"/>
      <c r="B14589"/>
      <c r="C14589"/>
      <c r="D14589"/>
    </row>
    <row r="14590" spans="1:4" x14ac:dyDescent="0.25">
      <c r="A14590"/>
      <c r="B14590"/>
      <c r="C14590"/>
      <c r="D14590"/>
    </row>
    <row r="14591" spans="1:4" x14ac:dyDescent="0.25">
      <c r="A14591"/>
      <c r="B14591"/>
      <c r="C14591"/>
      <c r="D14591"/>
    </row>
    <row r="14592" spans="1:4" x14ac:dyDescent="0.25">
      <c r="A14592"/>
      <c r="B14592"/>
      <c r="C14592"/>
      <c r="D14592"/>
    </row>
    <row r="14593" spans="1:4" x14ac:dyDescent="0.25">
      <c r="A14593"/>
      <c r="B14593"/>
      <c r="C14593"/>
      <c r="D14593"/>
    </row>
    <row r="14594" spans="1:4" x14ac:dyDescent="0.25">
      <c r="A14594"/>
      <c r="B14594"/>
      <c r="C14594"/>
      <c r="D14594"/>
    </row>
    <row r="14595" spans="1:4" x14ac:dyDescent="0.25">
      <c r="A14595"/>
      <c r="B14595"/>
      <c r="C14595"/>
      <c r="D14595"/>
    </row>
    <row r="14596" spans="1:4" x14ac:dyDescent="0.25">
      <c r="A14596"/>
      <c r="B14596"/>
      <c r="C14596"/>
      <c r="D14596"/>
    </row>
    <row r="14597" spans="1:4" x14ac:dyDescent="0.25">
      <c r="A14597"/>
      <c r="B14597"/>
      <c r="C14597"/>
      <c r="D14597"/>
    </row>
    <row r="14598" spans="1:4" x14ac:dyDescent="0.25">
      <c r="A14598"/>
      <c r="B14598"/>
      <c r="C14598"/>
      <c r="D14598"/>
    </row>
    <row r="14599" spans="1:4" x14ac:dyDescent="0.25">
      <c r="A14599"/>
      <c r="B14599"/>
      <c r="C14599"/>
      <c r="D14599"/>
    </row>
    <row r="14600" spans="1:4" x14ac:dyDescent="0.25">
      <c r="A14600"/>
      <c r="B14600"/>
      <c r="C14600"/>
      <c r="D14600"/>
    </row>
    <row r="14601" spans="1:4" x14ac:dyDescent="0.25">
      <c r="A14601"/>
      <c r="B14601"/>
      <c r="C14601"/>
      <c r="D14601"/>
    </row>
    <row r="14602" spans="1:4" x14ac:dyDescent="0.25">
      <c r="A14602"/>
      <c r="B14602"/>
      <c r="C14602"/>
      <c r="D14602"/>
    </row>
    <row r="14603" spans="1:4" x14ac:dyDescent="0.25">
      <c r="A14603"/>
      <c r="B14603"/>
      <c r="C14603"/>
      <c r="D14603"/>
    </row>
    <row r="14604" spans="1:4" x14ac:dyDescent="0.25">
      <c r="A14604"/>
      <c r="B14604"/>
      <c r="C14604"/>
      <c r="D14604"/>
    </row>
    <row r="14605" spans="1:4" x14ac:dyDescent="0.25">
      <c r="A14605"/>
      <c r="B14605"/>
      <c r="C14605"/>
      <c r="D14605"/>
    </row>
    <row r="14606" spans="1:4" x14ac:dyDescent="0.25">
      <c r="A14606"/>
      <c r="B14606"/>
      <c r="C14606"/>
      <c r="D14606"/>
    </row>
    <row r="14607" spans="1:4" x14ac:dyDescent="0.25">
      <c r="A14607"/>
      <c r="B14607"/>
      <c r="C14607"/>
      <c r="D14607"/>
    </row>
    <row r="14608" spans="1:4" x14ac:dyDescent="0.25">
      <c r="A14608"/>
      <c r="B14608"/>
      <c r="C14608"/>
      <c r="D14608"/>
    </row>
    <row r="14609" spans="1:4" x14ac:dyDescent="0.25">
      <c r="A14609"/>
      <c r="B14609"/>
      <c r="C14609"/>
      <c r="D14609"/>
    </row>
    <row r="14610" spans="1:4" x14ac:dyDescent="0.25">
      <c r="A14610"/>
      <c r="B14610"/>
      <c r="C14610"/>
      <c r="D14610"/>
    </row>
    <row r="14611" spans="1:4" x14ac:dyDescent="0.25">
      <c r="A14611"/>
      <c r="B14611"/>
      <c r="C14611"/>
      <c r="D14611"/>
    </row>
    <row r="14612" spans="1:4" x14ac:dyDescent="0.25">
      <c r="A14612"/>
      <c r="B14612"/>
      <c r="C14612"/>
      <c r="D14612"/>
    </row>
    <row r="14613" spans="1:4" x14ac:dyDescent="0.25">
      <c r="A14613"/>
      <c r="B14613"/>
      <c r="C14613"/>
      <c r="D14613"/>
    </row>
    <row r="14614" spans="1:4" x14ac:dyDescent="0.25">
      <c r="A14614"/>
      <c r="B14614"/>
      <c r="C14614"/>
      <c r="D14614"/>
    </row>
    <row r="14615" spans="1:4" x14ac:dyDescent="0.25">
      <c r="A14615"/>
      <c r="B14615"/>
      <c r="C14615"/>
      <c r="D14615"/>
    </row>
    <row r="14616" spans="1:4" x14ac:dyDescent="0.25">
      <c r="A14616"/>
      <c r="B14616"/>
      <c r="C14616"/>
      <c r="D14616"/>
    </row>
    <row r="14617" spans="1:4" x14ac:dyDescent="0.25">
      <c r="A14617"/>
      <c r="B14617"/>
      <c r="C14617"/>
      <c r="D14617"/>
    </row>
    <row r="14618" spans="1:4" x14ac:dyDescent="0.25">
      <c r="A14618"/>
      <c r="B14618"/>
      <c r="C14618"/>
      <c r="D14618"/>
    </row>
    <row r="14619" spans="1:4" x14ac:dyDescent="0.25">
      <c r="A14619"/>
      <c r="B14619"/>
      <c r="C14619"/>
      <c r="D14619"/>
    </row>
    <row r="14620" spans="1:4" x14ac:dyDescent="0.25">
      <c r="A14620"/>
      <c r="B14620"/>
      <c r="C14620"/>
      <c r="D14620"/>
    </row>
    <row r="14621" spans="1:4" x14ac:dyDescent="0.25">
      <c r="A14621"/>
      <c r="B14621"/>
      <c r="C14621"/>
      <c r="D14621"/>
    </row>
    <row r="14622" spans="1:4" x14ac:dyDescent="0.25">
      <c r="A14622"/>
      <c r="B14622"/>
      <c r="C14622"/>
      <c r="D14622"/>
    </row>
    <row r="14623" spans="1:4" x14ac:dyDescent="0.25">
      <c r="A14623"/>
      <c r="B14623"/>
      <c r="C14623"/>
      <c r="D14623"/>
    </row>
    <row r="14624" spans="1:4" x14ac:dyDescent="0.25">
      <c r="A14624"/>
      <c r="B14624"/>
      <c r="C14624"/>
      <c r="D14624"/>
    </row>
    <row r="14625" spans="1:4" x14ac:dyDescent="0.25">
      <c r="A14625"/>
      <c r="B14625"/>
      <c r="C14625"/>
      <c r="D14625"/>
    </row>
    <row r="14626" spans="1:4" x14ac:dyDescent="0.25">
      <c r="A14626"/>
      <c r="B14626"/>
      <c r="C14626"/>
      <c r="D14626"/>
    </row>
    <row r="14627" spans="1:4" x14ac:dyDescent="0.25">
      <c r="A14627"/>
      <c r="B14627"/>
      <c r="C14627"/>
      <c r="D14627"/>
    </row>
    <row r="14628" spans="1:4" x14ac:dyDescent="0.25">
      <c r="A14628"/>
      <c r="B14628"/>
      <c r="C14628"/>
      <c r="D14628"/>
    </row>
    <row r="14629" spans="1:4" x14ac:dyDescent="0.25">
      <c r="A14629"/>
      <c r="B14629"/>
      <c r="C14629"/>
      <c r="D14629"/>
    </row>
    <row r="14630" spans="1:4" x14ac:dyDescent="0.25">
      <c r="A14630"/>
      <c r="B14630"/>
      <c r="C14630"/>
      <c r="D14630"/>
    </row>
    <row r="14631" spans="1:4" x14ac:dyDescent="0.25">
      <c r="A14631"/>
      <c r="B14631"/>
      <c r="C14631"/>
      <c r="D14631"/>
    </row>
    <row r="14632" spans="1:4" x14ac:dyDescent="0.25">
      <c r="A14632"/>
      <c r="B14632"/>
      <c r="C14632"/>
      <c r="D14632"/>
    </row>
    <row r="14633" spans="1:4" x14ac:dyDescent="0.25">
      <c r="A14633"/>
      <c r="B14633"/>
      <c r="C14633"/>
      <c r="D14633"/>
    </row>
    <row r="14634" spans="1:4" x14ac:dyDescent="0.25">
      <c r="A14634"/>
      <c r="B14634"/>
      <c r="C14634"/>
      <c r="D14634"/>
    </row>
    <row r="14635" spans="1:4" x14ac:dyDescent="0.25">
      <c r="A14635"/>
      <c r="B14635"/>
      <c r="C14635"/>
      <c r="D14635"/>
    </row>
    <row r="14636" spans="1:4" x14ac:dyDescent="0.25">
      <c r="A14636"/>
      <c r="B14636"/>
      <c r="C14636"/>
      <c r="D14636"/>
    </row>
    <row r="14637" spans="1:4" x14ac:dyDescent="0.25">
      <c r="A14637"/>
      <c r="B14637"/>
      <c r="C14637"/>
      <c r="D14637"/>
    </row>
    <row r="14638" spans="1:4" x14ac:dyDescent="0.25">
      <c r="A14638"/>
      <c r="B14638"/>
      <c r="C14638"/>
      <c r="D14638"/>
    </row>
    <row r="14639" spans="1:4" x14ac:dyDescent="0.25">
      <c r="A14639"/>
      <c r="B14639"/>
      <c r="C14639"/>
      <c r="D14639"/>
    </row>
    <row r="14640" spans="1:4" x14ac:dyDescent="0.25">
      <c r="A14640"/>
      <c r="B14640"/>
      <c r="C14640"/>
      <c r="D14640"/>
    </row>
    <row r="14641" spans="1:4" x14ac:dyDescent="0.25">
      <c r="A14641"/>
      <c r="B14641"/>
      <c r="C14641"/>
      <c r="D14641"/>
    </row>
    <row r="14642" spans="1:4" x14ac:dyDescent="0.25">
      <c r="A14642"/>
      <c r="B14642"/>
      <c r="C14642"/>
      <c r="D14642"/>
    </row>
    <row r="14643" spans="1:4" x14ac:dyDescent="0.25">
      <c r="A14643"/>
      <c r="B14643"/>
      <c r="C14643"/>
      <c r="D14643"/>
    </row>
    <row r="14644" spans="1:4" x14ac:dyDescent="0.25">
      <c r="A14644"/>
      <c r="B14644"/>
      <c r="C14644"/>
      <c r="D14644"/>
    </row>
    <row r="14645" spans="1:4" x14ac:dyDescent="0.25">
      <c r="A14645"/>
      <c r="B14645"/>
      <c r="C14645"/>
      <c r="D14645"/>
    </row>
    <row r="14646" spans="1:4" x14ac:dyDescent="0.25">
      <c r="A14646"/>
      <c r="B14646"/>
      <c r="C14646"/>
      <c r="D14646"/>
    </row>
    <row r="14647" spans="1:4" x14ac:dyDescent="0.25">
      <c r="A14647"/>
      <c r="B14647"/>
      <c r="C14647"/>
      <c r="D14647"/>
    </row>
    <row r="14648" spans="1:4" x14ac:dyDescent="0.25">
      <c r="A14648"/>
      <c r="B14648"/>
      <c r="C14648"/>
      <c r="D14648"/>
    </row>
    <row r="14649" spans="1:4" x14ac:dyDescent="0.25">
      <c r="A14649"/>
      <c r="B14649"/>
      <c r="C14649"/>
      <c r="D14649"/>
    </row>
    <row r="14650" spans="1:4" x14ac:dyDescent="0.25">
      <c r="A14650"/>
      <c r="B14650"/>
      <c r="C14650"/>
      <c r="D14650"/>
    </row>
    <row r="14651" spans="1:4" x14ac:dyDescent="0.25">
      <c r="A14651"/>
      <c r="B14651"/>
      <c r="C14651"/>
      <c r="D14651"/>
    </row>
    <row r="14652" spans="1:4" x14ac:dyDescent="0.25">
      <c r="A14652"/>
      <c r="B14652"/>
      <c r="C14652"/>
      <c r="D14652"/>
    </row>
    <row r="14653" spans="1:4" x14ac:dyDescent="0.25">
      <c r="A14653"/>
      <c r="B14653"/>
      <c r="C14653"/>
      <c r="D14653"/>
    </row>
    <row r="14654" spans="1:4" x14ac:dyDescent="0.25">
      <c r="A14654"/>
      <c r="B14654"/>
      <c r="C14654"/>
      <c r="D14654"/>
    </row>
    <row r="14655" spans="1:4" x14ac:dyDescent="0.25">
      <c r="A14655"/>
      <c r="B14655"/>
      <c r="C14655"/>
      <c r="D14655"/>
    </row>
    <row r="14656" spans="1:4" x14ac:dyDescent="0.25">
      <c r="A14656"/>
      <c r="B14656"/>
      <c r="C14656"/>
      <c r="D14656"/>
    </row>
    <row r="14657" spans="1:4" x14ac:dyDescent="0.25">
      <c r="A14657"/>
      <c r="B14657"/>
      <c r="C14657"/>
      <c r="D14657"/>
    </row>
    <row r="14658" spans="1:4" x14ac:dyDescent="0.25">
      <c r="A14658"/>
      <c r="B14658"/>
      <c r="C14658"/>
      <c r="D14658"/>
    </row>
    <row r="14659" spans="1:4" x14ac:dyDescent="0.25">
      <c r="A14659"/>
      <c r="B14659"/>
      <c r="C14659"/>
      <c r="D14659"/>
    </row>
    <row r="14660" spans="1:4" x14ac:dyDescent="0.25">
      <c r="A14660"/>
      <c r="B14660"/>
      <c r="C14660"/>
      <c r="D14660"/>
    </row>
    <row r="14661" spans="1:4" x14ac:dyDescent="0.25">
      <c r="A14661"/>
      <c r="B14661"/>
      <c r="C14661"/>
      <c r="D14661"/>
    </row>
    <row r="14662" spans="1:4" x14ac:dyDescent="0.25">
      <c r="A14662"/>
      <c r="B14662"/>
      <c r="C14662"/>
      <c r="D14662"/>
    </row>
    <row r="14663" spans="1:4" x14ac:dyDescent="0.25">
      <c r="A14663"/>
      <c r="B14663"/>
      <c r="C14663"/>
      <c r="D14663"/>
    </row>
    <row r="14664" spans="1:4" x14ac:dyDescent="0.25">
      <c r="A14664"/>
      <c r="B14664"/>
      <c r="C14664"/>
      <c r="D14664"/>
    </row>
    <row r="14665" spans="1:4" x14ac:dyDescent="0.25">
      <c r="A14665"/>
      <c r="B14665"/>
      <c r="C14665"/>
      <c r="D14665"/>
    </row>
    <row r="14666" spans="1:4" x14ac:dyDescent="0.25">
      <c r="A14666"/>
      <c r="B14666"/>
      <c r="C14666"/>
      <c r="D14666"/>
    </row>
    <row r="14667" spans="1:4" x14ac:dyDescent="0.25">
      <c r="A14667"/>
      <c r="B14667"/>
      <c r="C14667"/>
      <c r="D14667"/>
    </row>
    <row r="14668" spans="1:4" x14ac:dyDescent="0.25">
      <c r="A14668"/>
      <c r="B14668"/>
      <c r="C14668"/>
      <c r="D14668"/>
    </row>
    <row r="14669" spans="1:4" x14ac:dyDescent="0.25">
      <c r="A14669"/>
      <c r="B14669"/>
      <c r="C14669"/>
      <c r="D14669"/>
    </row>
    <row r="14670" spans="1:4" x14ac:dyDescent="0.25">
      <c r="A14670"/>
      <c r="B14670"/>
      <c r="C14670"/>
      <c r="D14670"/>
    </row>
    <row r="14671" spans="1:4" x14ac:dyDescent="0.25">
      <c r="A14671"/>
      <c r="B14671"/>
      <c r="C14671"/>
      <c r="D14671"/>
    </row>
    <row r="14672" spans="1:4" x14ac:dyDescent="0.25">
      <c r="A14672"/>
      <c r="B14672"/>
      <c r="C14672"/>
      <c r="D14672"/>
    </row>
    <row r="14673" spans="1:4" x14ac:dyDescent="0.25">
      <c r="A14673"/>
      <c r="B14673"/>
      <c r="C14673"/>
      <c r="D14673"/>
    </row>
    <row r="14674" spans="1:4" x14ac:dyDescent="0.25">
      <c r="A14674"/>
      <c r="B14674"/>
      <c r="C14674"/>
      <c r="D14674"/>
    </row>
    <row r="14675" spans="1:4" x14ac:dyDescent="0.25">
      <c r="A14675"/>
      <c r="B14675"/>
      <c r="C14675"/>
      <c r="D14675"/>
    </row>
    <row r="14676" spans="1:4" x14ac:dyDescent="0.25">
      <c r="A14676"/>
      <c r="B14676"/>
      <c r="C14676"/>
      <c r="D14676"/>
    </row>
    <row r="14677" spans="1:4" x14ac:dyDescent="0.25">
      <c r="A14677"/>
      <c r="B14677"/>
      <c r="C14677"/>
      <c r="D14677"/>
    </row>
    <row r="14678" spans="1:4" x14ac:dyDescent="0.25">
      <c r="A14678"/>
      <c r="B14678"/>
      <c r="C14678"/>
      <c r="D14678"/>
    </row>
    <row r="14679" spans="1:4" x14ac:dyDescent="0.25">
      <c r="A14679"/>
      <c r="B14679"/>
      <c r="C14679"/>
      <c r="D14679"/>
    </row>
    <row r="14680" spans="1:4" x14ac:dyDescent="0.25">
      <c r="A14680"/>
      <c r="B14680"/>
      <c r="C14680"/>
      <c r="D14680"/>
    </row>
    <row r="14681" spans="1:4" x14ac:dyDescent="0.25">
      <c r="A14681"/>
      <c r="B14681"/>
      <c r="C14681"/>
      <c r="D14681"/>
    </row>
    <row r="14682" spans="1:4" x14ac:dyDescent="0.25">
      <c r="A14682"/>
      <c r="B14682"/>
      <c r="C14682"/>
      <c r="D14682"/>
    </row>
    <row r="14683" spans="1:4" x14ac:dyDescent="0.25">
      <c r="A14683"/>
      <c r="B14683"/>
      <c r="C14683"/>
      <c r="D14683"/>
    </row>
    <row r="14684" spans="1:4" x14ac:dyDescent="0.25">
      <c r="A14684"/>
      <c r="B14684"/>
      <c r="C14684"/>
      <c r="D14684"/>
    </row>
    <row r="14685" spans="1:4" x14ac:dyDescent="0.25">
      <c r="A14685"/>
      <c r="B14685"/>
      <c r="C14685"/>
      <c r="D14685"/>
    </row>
    <row r="14686" spans="1:4" x14ac:dyDescent="0.25">
      <c r="A14686"/>
      <c r="B14686"/>
      <c r="C14686"/>
      <c r="D14686"/>
    </row>
    <row r="14687" spans="1:4" x14ac:dyDescent="0.25">
      <c r="A14687"/>
      <c r="B14687"/>
      <c r="C14687"/>
      <c r="D14687"/>
    </row>
    <row r="14688" spans="1:4" x14ac:dyDescent="0.25">
      <c r="A14688"/>
      <c r="B14688"/>
      <c r="C14688"/>
      <c r="D14688"/>
    </row>
    <row r="14689" spans="1:4" x14ac:dyDescent="0.25">
      <c r="A14689"/>
      <c r="B14689"/>
      <c r="C14689"/>
      <c r="D14689"/>
    </row>
    <row r="14690" spans="1:4" x14ac:dyDescent="0.25">
      <c r="A14690"/>
      <c r="B14690"/>
      <c r="C14690"/>
      <c r="D14690"/>
    </row>
    <row r="14691" spans="1:4" x14ac:dyDescent="0.25">
      <c r="A14691"/>
      <c r="B14691"/>
      <c r="C14691"/>
      <c r="D14691"/>
    </row>
    <row r="14692" spans="1:4" x14ac:dyDescent="0.25">
      <c r="A14692"/>
      <c r="B14692"/>
      <c r="C14692"/>
      <c r="D14692"/>
    </row>
    <row r="14693" spans="1:4" x14ac:dyDescent="0.25">
      <c r="A14693"/>
      <c r="B14693"/>
      <c r="C14693"/>
      <c r="D14693"/>
    </row>
    <row r="14694" spans="1:4" x14ac:dyDescent="0.25">
      <c r="A14694"/>
      <c r="B14694"/>
      <c r="C14694"/>
      <c r="D14694"/>
    </row>
    <row r="14695" spans="1:4" x14ac:dyDescent="0.25">
      <c r="A14695"/>
      <c r="B14695"/>
      <c r="C14695"/>
      <c r="D14695"/>
    </row>
    <row r="14696" spans="1:4" x14ac:dyDescent="0.25">
      <c r="A14696"/>
      <c r="B14696"/>
      <c r="C14696"/>
      <c r="D14696"/>
    </row>
    <row r="14697" spans="1:4" x14ac:dyDescent="0.25">
      <c r="A14697"/>
      <c r="B14697"/>
      <c r="C14697"/>
      <c r="D14697"/>
    </row>
    <row r="14698" spans="1:4" x14ac:dyDescent="0.25">
      <c r="A14698"/>
      <c r="B14698"/>
      <c r="C14698"/>
      <c r="D14698"/>
    </row>
    <row r="14699" spans="1:4" x14ac:dyDescent="0.25">
      <c r="A14699"/>
      <c r="B14699"/>
      <c r="C14699"/>
      <c r="D14699"/>
    </row>
    <row r="14700" spans="1:4" x14ac:dyDescent="0.25">
      <c r="A14700"/>
      <c r="B14700"/>
      <c r="C14700"/>
      <c r="D14700"/>
    </row>
    <row r="14701" spans="1:4" x14ac:dyDescent="0.25">
      <c r="A14701"/>
      <c r="B14701"/>
      <c r="C14701"/>
      <c r="D14701"/>
    </row>
    <row r="14702" spans="1:4" x14ac:dyDescent="0.25">
      <c r="A14702"/>
      <c r="B14702"/>
      <c r="C14702"/>
      <c r="D14702"/>
    </row>
    <row r="14703" spans="1:4" x14ac:dyDescent="0.25">
      <c r="A14703"/>
      <c r="B14703"/>
      <c r="C14703"/>
      <c r="D14703"/>
    </row>
    <row r="14704" spans="1:4" x14ac:dyDescent="0.25">
      <c r="A14704"/>
      <c r="B14704"/>
      <c r="C14704"/>
      <c r="D14704"/>
    </row>
    <row r="14705" spans="1:4" x14ac:dyDescent="0.25">
      <c r="A14705"/>
      <c r="B14705"/>
      <c r="C14705"/>
      <c r="D14705"/>
    </row>
    <row r="14706" spans="1:4" x14ac:dyDescent="0.25">
      <c r="A14706"/>
      <c r="B14706"/>
      <c r="C14706"/>
      <c r="D14706"/>
    </row>
    <row r="14707" spans="1:4" x14ac:dyDescent="0.25">
      <c r="A14707"/>
      <c r="B14707"/>
      <c r="C14707"/>
      <c r="D14707"/>
    </row>
    <row r="14708" spans="1:4" x14ac:dyDescent="0.25">
      <c r="A14708"/>
      <c r="B14708"/>
      <c r="C14708"/>
      <c r="D14708"/>
    </row>
    <row r="14709" spans="1:4" x14ac:dyDescent="0.25">
      <c r="A14709"/>
      <c r="B14709"/>
      <c r="C14709"/>
      <c r="D14709"/>
    </row>
    <row r="14710" spans="1:4" x14ac:dyDescent="0.25">
      <c r="A14710"/>
      <c r="B14710"/>
      <c r="C14710"/>
      <c r="D14710"/>
    </row>
    <row r="14711" spans="1:4" x14ac:dyDescent="0.25">
      <c r="A14711"/>
      <c r="B14711"/>
      <c r="C14711"/>
      <c r="D14711"/>
    </row>
    <row r="14712" spans="1:4" x14ac:dyDescent="0.25">
      <c r="A14712"/>
      <c r="B14712"/>
      <c r="C14712"/>
      <c r="D14712"/>
    </row>
    <row r="14713" spans="1:4" x14ac:dyDescent="0.25">
      <c r="A14713"/>
      <c r="B14713"/>
      <c r="C14713"/>
      <c r="D14713"/>
    </row>
    <row r="14714" spans="1:4" x14ac:dyDescent="0.25">
      <c r="A14714"/>
      <c r="B14714"/>
      <c r="C14714"/>
      <c r="D14714"/>
    </row>
    <row r="14715" spans="1:4" x14ac:dyDescent="0.25">
      <c r="A14715"/>
      <c r="B14715"/>
      <c r="C14715"/>
      <c r="D14715"/>
    </row>
    <row r="14716" spans="1:4" x14ac:dyDescent="0.25">
      <c r="A14716"/>
      <c r="B14716"/>
      <c r="C14716"/>
      <c r="D14716"/>
    </row>
    <row r="14717" spans="1:4" x14ac:dyDescent="0.25">
      <c r="A14717"/>
      <c r="B14717"/>
      <c r="C14717"/>
      <c r="D14717"/>
    </row>
    <row r="14718" spans="1:4" x14ac:dyDescent="0.25">
      <c r="A14718"/>
      <c r="B14718"/>
      <c r="C14718"/>
      <c r="D14718"/>
    </row>
    <row r="14719" spans="1:4" x14ac:dyDescent="0.25">
      <c r="A14719"/>
      <c r="B14719"/>
      <c r="C14719"/>
      <c r="D14719"/>
    </row>
    <row r="14720" spans="1:4" x14ac:dyDescent="0.25">
      <c r="A14720"/>
      <c r="B14720"/>
      <c r="C14720"/>
      <c r="D14720"/>
    </row>
    <row r="14721" spans="1:4" x14ac:dyDescent="0.25">
      <c r="A14721"/>
      <c r="B14721"/>
      <c r="C14721"/>
      <c r="D14721"/>
    </row>
    <row r="14722" spans="1:4" x14ac:dyDescent="0.25">
      <c r="A14722"/>
      <c r="B14722"/>
      <c r="C14722"/>
      <c r="D14722"/>
    </row>
    <row r="14723" spans="1:4" x14ac:dyDescent="0.25">
      <c r="A14723"/>
      <c r="B14723"/>
      <c r="C14723"/>
      <c r="D14723"/>
    </row>
    <row r="14724" spans="1:4" x14ac:dyDescent="0.25">
      <c r="A14724"/>
      <c r="B14724"/>
      <c r="C14724"/>
      <c r="D14724"/>
    </row>
    <row r="14725" spans="1:4" x14ac:dyDescent="0.25">
      <c r="A14725"/>
      <c r="B14725"/>
      <c r="C14725"/>
      <c r="D14725"/>
    </row>
    <row r="14726" spans="1:4" x14ac:dyDescent="0.25">
      <c r="A14726"/>
      <c r="B14726"/>
      <c r="C14726"/>
      <c r="D14726"/>
    </row>
    <row r="14727" spans="1:4" x14ac:dyDescent="0.25">
      <c r="A14727"/>
      <c r="B14727"/>
      <c r="C14727"/>
      <c r="D14727"/>
    </row>
    <row r="14728" spans="1:4" x14ac:dyDescent="0.25">
      <c r="A14728"/>
      <c r="B14728"/>
      <c r="C14728"/>
      <c r="D14728"/>
    </row>
    <row r="14729" spans="1:4" x14ac:dyDescent="0.25">
      <c r="A14729"/>
      <c r="B14729"/>
      <c r="C14729"/>
      <c r="D14729"/>
    </row>
    <row r="14730" spans="1:4" x14ac:dyDescent="0.25">
      <c r="A14730"/>
      <c r="B14730"/>
      <c r="C14730"/>
      <c r="D14730"/>
    </row>
    <row r="14731" spans="1:4" x14ac:dyDescent="0.25">
      <c r="A14731"/>
      <c r="B14731"/>
      <c r="C14731"/>
      <c r="D14731"/>
    </row>
    <row r="14732" spans="1:4" x14ac:dyDescent="0.25">
      <c r="A14732"/>
      <c r="B14732"/>
      <c r="C14732"/>
      <c r="D14732"/>
    </row>
    <row r="14733" spans="1:4" x14ac:dyDescent="0.25">
      <c r="A14733"/>
      <c r="B14733"/>
      <c r="C14733"/>
      <c r="D14733"/>
    </row>
    <row r="14734" spans="1:4" x14ac:dyDescent="0.25">
      <c r="A14734"/>
      <c r="B14734"/>
      <c r="C14734"/>
      <c r="D14734"/>
    </row>
    <row r="14735" spans="1:4" x14ac:dyDescent="0.25">
      <c r="A14735"/>
      <c r="B14735"/>
      <c r="C14735"/>
      <c r="D14735"/>
    </row>
    <row r="14736" spans="1:4" x14ac:dyDescent="0.25">
      <c r="A14736"/>
      <c r="B14736"/>
      <c r="C14736"/>
      <c r="D14736"/>
    </row>
    <row r="14737" spans="1:4" x14ac:dyDescent="0.25">
      <c r="A14737"/>
      <c r="B14737"/>
      <c r="C14737"/>
      <c r="D14737"/>
    </row>
    <row r="14738" spans="1:4" x14ac:dyDescent="0.25">
      <c r="A14738"/>
      <c r="B14738"/>
      <c r="C14738"/>
      <c r="D14738"/>
    </row>
    <row r="14739" spans="1:4" x14ac:dyDescent="0.25">
      <c r="A14739"/>
      <c r="B14739"/>
      <c r="C14739"/>
      <c r="D14739"/>
    </row>
    <row r="14740" spans="1:4" x14ac:dyDescent="0.25">
      <c r="A14740"/>
      <c r="B14740"/>
      <c r="C14740"/>
      <c r="D14740"/>
    </row>
    <row r="14741" spans="1:4" x14ac:dyDescent="0.25">
      <c r="A14741"/>
      <c r="B14741"/>
      <c r="C14741"/>
      <c r="D14741"/>
    </row>
    <row r="14742" spans="1:4" x14ac:dyDescent="0.25">
      <c r="A14742"/>
      <c r="B14742"/>
      <c r="C14742"/>
      <c r="D14742"/>
    </row>
    <row r="14743" spans="1:4" x14ac:dyDescent="0.25">
      <c r="A14743"/>
      <c r="B14743"/>
      <c r="C14743"/>
      <c r="D14743"/>
    </row>
    <row r="14744" spans="1:4" x14ac:dyDescent="0.25">
      <c r="A14744"/>
      <c r="B14744"/>
      <c r="C14744"/>
      <c r="D14744"/>
    </row>
    <row r="14745" spans="1:4" x14ac:dyDescent="0.25">
      <c r="A14745"/>
      <c r="B14745"/>
      <c r="C14745"/>
      <c r="D14745"/>
    </row>
    <row r="14746" spans="1:4" x14ac:dyDescent="0.25">
      <c r="A14746"/>
      <c r="B14746"/>
      <c r="C14746"/>
      <c r="D14746"/>
    </row>
    <row r="14747" spans="1:4" x14ac:dyDescent="0.25">
      <c r="A14747"/>
      <c r="B14747"/>
      <c r="C14747"/>
      <c r="D14747"/>
    </row>
    <row r="14748" spans="1:4" x14ac:dyDescent="0.25">
      <c r="A14748"/>
      <c r="B14748"/>
      <c r="C14748"/>
      <c r="D14748"/>
    </row>
    <row r="14749" spans="1:4" x14ac:dyDescent="0.25">
      <c r="A14749"/>
      <c r="B14749"/>
      <c r="C14749"/>
      <c r="D14749"/>
    </row>
    <row r="14750" spans="1:4" x14ac:dyDescent="0.25">
      <c r="A14750"/>
      <c r="B14750"/>
      <c r="C14750"/>
      <c r="D14750"/>
    </row>
    <row r="14751" spans="1:4" x14ac:dyDescent="0.25">
      <c r="A14751"/>
      <c r="B14751"/>
      <c r="C14751"/>
      <c r="D14751"/>
    </row>
    <row r="14752" spans="1:4" x14ac:dyDescent="0.25">
      <c r="A14752"/>
      <c r="B14752"/>
      <c r="C14752"/>
      <c r="D14752"/>
    </row>
    <row r="14753" spans="1:4" x14ac:dyDescent="0.25">
      <c r="A14753"/>
      <c r="B14753"/>
      <c r="C14753"/>
      <c r="D14753"/>
    </row>
    <row r="14754" spans="1:4" x14ac:dyDescent="0.25">
      <c r="A14754"/>
      <c r="B14754"/>
      <c r="C14754"/>
      <c r="D14754"/>
    </row>
    <row r="14755" spans="1:4" x14ac:dyDescent="0.25">
      <c r="A14755"/>
      <c r="B14755"/>
      <c r="C14755"/>
      <c r="D14755"/>
    </row>
    <row r="14756" spans="1:4" x14ac:dyDescent="0.25">
      <c r="A14756"/>
      <c r="B14756"/>
      <c r="C14756"/>
      <c r="D14756"/>
    </row>
    <row r="14757" spans="1:4" x14ac:dyDescent="0.25">
      <c r="A14757"/>
      <c r="B14757"/>
      <c r="C14757"/>
      <c r="D14757"/>
    </row>
    <row r="14758" spans="1:4" x14ac:dyDescent="0.25">
      <c r="A14758"/>
      <c r="B14758"/>
      <c r="C14758"/>
      <c r="D14758"/>
    </row>
    <row r="14759" spans="1:4" x14ac:dyDescent="0.25">
      <c r="A14759"/>
      <c r="B14759"/>
      <c r="C14759"/>
      <c r="D14759"/>
    </row>
    <row r="14760" spans="1:4" x14ac:dyDescent="0.25">
      <c r="A14760"/>
      <c r="B14760"/>
      <c r="C14760"/>
      <c r="D14760"/>
    </row>
    <row r="14761" spans="1:4" x14ac:dyDescent="0.25">
      <c r="A14761"/>
      <c r="B14761"/>
      <c r="C14761"/>
      <c r="D14761"/>
    </row>
    <row r="14762" spans="1:4" x14ac:dyDescent="0.25">
      <c r="A14762"/>
      <c r="B14762"/>
      <c r="C14762"/>
      <c r="D14762"/>
    </row>
    <row r="14763" spans="1:4" x14ac:dyDescent="0.25">
      <c r="A14763"/>
      <c r="B14763"/>
      <c r="C14763"/>
      <c r="D14763"/>
    </row>
    <row r="14764" spans="1:4" x14ac:dyDescent="0.25">
      <c r="A14764"/>
      <c r="B14764"/>
      <c r="C14764"/>
      <c r="D14764"/>
    </row>
    <row r="14765" spans="1:4" x14ac:dyDescent="0.25">
      <c r="A14765"/>
      <c r="B14765"/>
      <c r="C14765"/>
      <c r="D14765"/>
    </row>
    <row r="14766" spans="1:4" x14ac:dyDescent="0.25">
      <c r="A14766"/>
      <c r="B14766"/>
      <c r="C14766"/>
      <c r="D14766"/>
    </row>
    <row r="14767" spans="1:4" x14ac:dyDescent="0.25">
      <c r="A14767"/>
      <c r="B14767"/>
      <c r="C14767"/>
      <c r="D14767"/>
    </row>
    <row r="14768" spans="1:4" x14ac:dyDescent="0.25">
      <c r="A14768"/>
      <c r="B14768"/>
      <c r="C14768"/>
      <c r="D14768"/>
    </row>
    <row r="14769" spans="1:4" x14ac:dyDescent="0.25">
      <c r="A14769"/>
      <c r="B14769"/>
      <c r="C14769"/>
      <c r="D14769"/>
    </row>
    <row r="14770" spans="1:4" x14ac:dyDescent="0.25">
      <c r="A14770"/>
      <c r="B14770"/>
      <c r="C14770"/>
      <c r="D14770"/>
    </row>
    <row r="14771" spans="1:4" x14ac:dyDescent="0.25">
      <c r="A14771"/>
      <c r="B14771"/>
      <c r="C14771"/>
      <c r="D14771"/>
    </row>
    <row r="14772" spans="1:4" x14ac:dyDescent="0.25">
      <c r="A14772"/>
      <c r="B14772"/>
      <c r="C14772"/>
      <c r="D14772"/>
    </row>
    <row r="14773" spans="1:4" x14ac:dyDescent="0.25">
      <c r="A14773"/>
      <c r="B14773"/>
      <c r="C14773"/>
      <c r="D14773"/>
    </row>
    <row r="14774" spans="1:4" x14ac:dyDescent="0.25">
      <c r="A14774"/>
      <c r="B14774"/>
      <c r="C14774"/>
      <c r="D14774"/>
    </row>
    <row r="14775" spans="1:4" x14ac:dyDescent="0.25">
      <c r="A14775"/>
      <c r="B14775"/>
      <c r="C14775"/>
      <c r="D14775"/>
    </row>
    <row r="14776" spans="1:4" x14ac:dyDescent="0.25">
      <c r="A14776"/>
      <c r="B14776"/>
      <c r="C14776"/>
      <c r="D14776"/>
    </row>
    <row r="14777" spans="1:4" x14ac:dyDescent="0.25">
      <c r="A14777"/>
      <c r="B14777"/>
      <c r="C14777"/>
      <c r="D14777"/>
    </row>
    <row r="14778" spans="1:4" x14ac:dyDescent="0.25">
      <c r="A14778"/>
      <c r="B14778"/>
      <c r="C14778"/>
      <c r="D14778"/>
    </row>
    <row r="14779" spans="1:4" x14ac:dyDescent="0.25">
      <c r="A14779"/>
      <c r="B14779"/>
      <c r="C14779"/>
      <c r="D14779"/>
    </row>
    <row r="14780" spans="1:4" x14ac:dyDescent="0.25">
      <c r="A14780"/>
      <c r="B14780"/>
      <c r="C14780"/>
      <c r="D14780"/>
    </row>
    <row r="14781" spans="1:4" x14ac:dyDescent="0.25">
      <c r="A14781"/>
      <c r="B14781"/>
      <c r="C14781"/>
      <c r="D14781"/>
    </row>
    <row r="14782" spans="1:4" x14ac:dyDescent="0.25">
      <c r="A14782"/>
      <c r="B14782"/>
      <c r="C14782"/>
      <c r="D14782"/>
    </row>
    <row r="14783" spans="1:4" x14ac:dyDescent="0.25">
      <c r="A14783"/>
      <c r="B14783"/>
      <c r="C14783"/>
      <c r="D14783"/>
    </row>
    <row r="14784" spans="1:4" x14ac:dyDescent="0.25">
      <c r="A14784"/>
      <c r="B14784"/>
      <c r="C14784"/>
      <c r="D14784"/>
    </row>
    <row r="14785" spans="1:4" x14ac:dyDescent="0.25">
      <c r="A14785"/>
      <c r="B14785"/>
      <c r="C14785"/>
      <c r="D14785"/>
    </row>
    <row r="14786" spans="1:4" x14ac:dyDescent="0.25">
      <c r="A14786"/>
      <c r="B14786"/>
      <c r="C14786"/>
      <c r="D14786"/>
    </row>
    <row r="14787" spans="1:4" x14ac:dyDescent="0.25">
      <c r="A14787"/>
      <c r="B14787"/>
      <c r="C14787"/>
      <c r="D14787"/>
    </row>
    <row r="14788" spans="1:4" x14ac:dyDescent="0.25">
      <c r="A14788"/>
      <c r="B14788"/>
      <c r="C14788"/>
      <c r="D14788"/>
    </row>
    <row r="14789" spans="1:4" x14ac:dyDescent="0.25">
      <c r="A14789"/>
      <c r="B14789"/>
      <c r="C14789"/>
      <c r="D14789"/>
    </row>
    <row r="14790" spans="1:4" x14ac:dyDescent="0.25">
      <c r="A14790"/>
      <c r="B14790"/>
      <c r="C14790"/>
      <c r="D14790"/>
    </row>
    <row r="14791" spans="1:4" x14ac:dyDescent="0.25">
      <c r="A14791"/>
      <c r="B14791"/>
      <c r="C14791"/>
      <c r="D14791"/>
    </row>
    <row r="14792" spans="1:4" x14ac:dyDescent="0.25">
      <c r="A14792"/>
      <c r="B14792"/>
      <c r="C14792"/>
      <c r="D14792"/>
    </row>
    <row r="14793" spans="1:4" x14ac:dyDescent="0.25">
      <c r="A14793"/>
      <c r="B14793"/>
      <c r="C14793"/>
      <c r="D14793"/>
    </row>
    <row r="14794" spans="1:4" x14ac:dyDescent="0.25">
      <c r="A14794"/>
      <c r="B14794"/>
      <c r="C14794"/>
      <c r="D14794"/>
    </row>
    <row r="14795" spans="1:4" x14ac:dyDescent="0.25">
      <c r="A14795"/>
      <c r="B14795"/>
      <c r="C14795"/>
      <c r="D14795"/>
    </row>
    <row r="14796" spans="1:4" x14ac:dyDescent="0.25">
      <c r="A14796"/>
      <c r="B14796"/>
      <c r="C14796"/>
      <c r="D14796"/>
    </row>
    <row r="14797" spans="1:4" x14ac:dyDescent="0.25">
      <c r="A14797"/>
      <c r="B14797"/>
      <c r="C14797"/>
      <c r="D14797"/>
    </row>
    <row r="14798" spans="1:4" x14ac:dyDescent="0.25">
      <c r="A14798"/>
      <c r="B14798"/>
      <c r="C14798"/>
      <c r="D14798"/>
    </row>
    <row r="14799" spans="1:4" x14ac:dyDescent="0.25">
      <c r="A14799"/>
      <c r="B14799"/>
      <c r="C14799"/>
      <c r="D14799"/>
    </row>
    <row r="14800" spans="1:4" x14ac:dyDescent="0.25">
      <c r="A14800"/>
      <c r="B14800"/>
      <c r="C14800"/>
      <c r="D14800"/>
    </row>
    <row r="14801" spans="1:4" x14ac:dyDescent="0.25">
      <c r="A14801"/>
      <c r="B14801"/>
      <c r="C14801"/>
      <c r="D14801"/>
    </row>
    <row r="14802" spans="1:4" x14ac:dyDescent="0.25">
      <c r="A14802"/>
      <c r="B14802"/>
      <c r="C14802"/>
      <c r="D14802"/>
    </row>
    <row r="14803" spans="1:4" x14ac:dyDescent="0.25">
      <c r="A14803"/>
      <c r="B14803"/>
      <c r="C14803"/>
      <c r="D14803"/>
    </row>
    <row r="14804" spans="1:4" x14ac:dyDescent="0.25">
      <c r="A14804"/>
      <c r="B14804"/>
      <c r="C14804"/>
      <c r="D14804"/>
    </row>
    <row r="14805" spans="1:4" x14ac:dyDescent="0.25">
      <c r="A14805"/>
      <c r="B14805"/>
      <c r="C14805"/>
      <c r="D14805"/>
    </row>
    <row r="14806" spans="1:4" x14ac:dyDescent="0.25">
      <c r="A14806"/>
      <c r="B14806"/>
      <c r="C14806"/>
      <c r="D14806"/>
    </row>
    <row r="14807" spans="1:4" x14ac:dyDescent="0.25">
      <c r="A14807"/>
      <c r="B14807"/>
      <c r="C14807"/>
      <c r="D14807"/>
    </row>
    <row r="14808" spans="1:4" x14ac:dyDescent="0.25">
      <c r="A14808"/>
      <c r="B14808"/>
      <c r="C14808"/>
      <c r="D14808"/>
    </row>
    <row r="14809" spans="1:4" x14ac:dyDescent="0.25">
      <c r="A14809"/>
      <c r="B14809"/>
      <c r="C14809"/>
      <c r="D14809"/>
    </row>
    <row r="14810" spans="1:4" x14ac:dyDescent="0.25">
      <c r="A14810"/>
      <c r="B14810"/>
      <c r="C14810"/>
      <c r="D14810"/>
    </row>
    <row r="14811" spans="1:4" x14ac:dyDescent="0.25">
      <c r="A14811"/>
      <c r="B14811"/>
      <c r="C14811"/>
      <c r="D14811"/>
    </row>
    <row r="14812" spans="1:4" x14ac:dyDescent="0.25">
      <c r="A14812"/>
      <c r="B14812"/>
      <c r="C14812"/>
      <c r="D14812"/>
    </row>
    <row r="14813" spans="1:4" x14ac:dyDescent="0.25">
      <c r="A14813"/>
      <c r="B14813"/>
      <c r="C14813"/>
      <c r="D14813"/>
    </row>
    <row r="14814" spans="1:4" x14ac:dyDescent="0.25">
      <c r="A14814"/>
      <c r="B14814"/>
      <c r="C14814"/>
      <c r="D14814"/>
    </row>
    <row r="14815" spans="1:4" x14ac:dyDescent="0.25">
      <c r="A14815"/>
      <c r="B14815"/>
      <c r="C14815"/>
      <c r="D14815"/>
    </row>
    <row r="14816" spans="1:4" x14ac:dyDescent="0.25">
      <c r="A14816"/>
      <c r="B14816"/>
      <c r="C14816"/>
      <c r="D14816"/>
    </row>
    <row r="14817" spans="1:4" x14ac:dyDescent="0.25">
      <c r="A14817"/>
      <c r="B14817"/>
      <c r="C14817"/>
      <c r="D14817"/>
    </row>
    <row r="14818" spans="1:4" x14ac:dyDescent="0.25">
      <c r="A14818"/>
      <c r="B14818"/>
      <c r="C14818"/>
      <c r="D14818"/>
    </row>
    <row r="14819" spans="1:4" x14ac:dyDescent="0.25">
      <c r="A14819"/>
      <c r="B14819"/>
      <c r="C14819"/>
      <c r="D14819"/>
    </row>
    <row r="14820" spans="1:4" x14ac:dyDescent="0.25">
      <c r="A14820"/>
      <c r="B14820"/>
      <c r="C14820"/>
      <c r="D14820"/>
    </row>
    <row r="14821" spans="1:4" x14ac:dyDescent="0.25">
      <c r="A14821"/>
      <c r="B14821"/>
      <c r="C14821"/>
      <c r="D14821"/>
    </row>
    <row r="14822" spans="1:4" x14ac:dyDescent="0.25">
      <c r="A14822"/>
      <c r="B14822"/>
      <c r="C14822"/>
      <c r="D14822"/>
    </row>
    <row r="14823" spans="1:4" x14ac:dyDescent="0.25">
      <c r="A14823"/>
      <c r="B14823"/>
      <c r="C14823"/>
      <c r="D14823"/>
    </row>
    <row r="14824" spans="1:4" x14ac:dyDescent="0.25">
      <c r="A14824"/>
      <c r="B14824"/>
      <c r="C14824"/>
      <c r="D14824"/>
    </row>
    <row r="14825" spans="1:4" x14ac:dyDescent="0.25">
      <c r="A14825"/>
      <c r="B14825"/>
      <c r="C14825"/>
      <c r="D14825"/>
    </row>
    <row r="14826" spans="1:4" x14ac:dyDescent="0.25">
      <c r="A14826"/>
      <c r="B14826"/>
      <c r="C14826"/>
      <c r="D14826"/>
    </row>
    <row r="14827" spans="1:4" x14ac:dyDescent="0.25">
      <c r="A14827"/>
      <c r="B14827"/>
      <c r="C14827"/>
      <c r="D14827"/>
    </row>
    <row r="14828" spans="1:4" x14ac:dyDescent="0.25">
      <c r="A14828"/>
      <c r="B14828"/>
      <c r="C14828"/>
      <c r="D14828"/>
    </row>
    <row r="14829" spans="1:4" x14ac:dyDescent="0.25">
      <c r="A14829"/>
      <c r="B14829"/>
      <c r="C14829"/>
      <c r="D14829"/>
    </row>
    <row r="14830" spans="1:4" x14ac:dyDescent="0.25">
      <c r="A14830"/>
      <c r="B14830"/>
      <c r="C14830"/>
      <c r="D14830"/>
    </row>
    <row r="14831" spans="1:4" x14ac:dyDescent="0.25">
      <c r="A14831"/>
      <c r="B14831"/>
      <c r="C14831"/>
      <c r="D14831"/>
    </row>
    <row r="14832" spans="1:4" x14ac:dyDescent="0.25">
      <c r="A14832"/>
      <c r="B14832"/>
      <c r="C14832"/>
      <c r="D14832"/>
    </row>
    <row r="14833" spans="1:4" x14ac:dyDescent="0.25">
      <c r="A14833"/>
      <c r="B14833"/>
      <c r="C14833"/>
      <c r="D14833"/>
    </row>
    <row r="14834" spans="1:4" x14ac:dyDescent="0.25">
      <c r="A14834"/>
      <c r="B14834"/>
      <c r="C14834"/>
      <c r="D14834"/>
    </row>
    <row r="14835" spans="1:4" x14ac:dyDescent="0.25">
      <c r="A14835"/>
      <c r="B14835"/>
      <c r="C14835"/>
      <c r="D14835"/>
    </row>
    <row r="14836" spans="1:4" x14ac:dyDescent="0.25">
      <c r="A14836"/>
      <c r="B14836"/>
      <c r="C14836"/>
      <c r="D14836"/>
    </row>
    <row r="14837" spans="1:4" x14ac:dyDescent="0.25">
      <c r="A14837"/>
      <c r="B14837"/>
      <c r="C14837"/>
      <c r="D14837"/>
    </row>
    <row r="14838" spans="1:4" x14ac:dyDescent="0.25">
      <c r="A14838"/>
      <c r="B14838"/>
      <c r="C14838"/>
      <c r="D14838"/>
    </row>
    <row r="14839" spans="1:4" x14ac:dyDescent="0.25">
      <c r="A14839"/>
      <c r="B14839"/>
      <c r="C14839"/>
      <c r="D14839"/>
    </row>
    <row r="14840" spans="1:4" x14ac:dyDescent="0.25">
      <c r="A14840"/>
      <c r="B14840"/>
      <c r="C14840"/>
      <c r="D14840"/>
    </row>
    <row r="14841" spans="1:4" x14ac:dyDescent="0.25">
      <c r="A14841"/>
      <c r="B14841"/>
      <c r="C14841"/>
      <c r="D14841"/>
    </row>
    <row r="14842" spans="1:4" x14ac:dyDescent="0.25">
      <c r="A14842"/>
      <c r="B14842"/>
      <c r="C14842"/>
      <c r="D14842"/>
    </row>
    <row r="14843" spans="1:4" x14ac:dyDescent="0.25">
      <c r="A14843"/>
      <c r="B14843"/>
      <c r="C14843"/>
      <c r="D14843"/>
    </row>
    <row r="14844" spans="1:4" x14ac:dyDescent="0.25">
      <c r="A14844"/>
      <c r="B14844"/>
      <c r="C14844"/>
      <c r="D14844"/>
    </row>
    <row r="14845" spans="1:4" x14ac:dyDescent="0.25">
      <c r="A14845"/>
      <c r="B14845"/>
      <c r="C14845"/>
      <c r="D14845"/>
    </row>
    <row r="14846" spans="1:4" x14ac:dyDescent="0.25">
      <c r="A14846"/>
      <c r="B14846"/>
      <c r="C14846"/>
      <c r="D14846"/>
    </row>
    <row r="14847" spans="1:4" x14ac:dyDescent="0.25">
      <c r="A14847"/>
      <c r="B14847"/>
      <c r="C14847"/>
      <c r="D14847"/>
    </row>
    <row r="14848" spans="1:4" x14ac:dyDescent="0.25">
      <c r="A14848"/>
      <c r="B14848"/>
      <c r="C14848"/>
      <c r="D14848"/>
    </row>
    <row r="14849" spans="1:4" x14ac:dyDescent="0.25">
      <c r="A14849"/>
      <c r="B14849"/>
      <c r="C14849"/>
      <c r="D14849"/>
    </row>
    <row r="14850" spans="1:4" x14ac:dyDescent="0.25">
      <c r="A14850"/>
      <c r="B14850"/>
      <c r="C14850"/>
      <c r="D14850"/>
    </row>
    <row r="14851" spans="1:4" x14ac:dyDescent="0.25">
      <c r="A14851"/>
      <c r="B14851"/>
      <c r="C14851"/>
      <c r="D14851"/>
    </row>
    <row r="14852" spans="1:4" x14ac:dyDescent="0.25">
      <c r="A14852"/>
      <c r="B14852"/>
      <c r="C14852"/>
      <c r="D14852"/>
    </row>
    <row r="14853" spans="1:4" x14ac:dyDescent="0.25">
      <c r="A14853"/>
      <c r="B14853"/>
      <c r="C14853"/>
      <c r="D14853"/>
    </row>
    <row r="14854" spans="1:4" x14ac:dyDescent="0.25">
      <c r="A14854"/>
      <c r="B14854"/>
      <c r="C14854"/>
      <c r="D14854"/>
    </row>
    <row r="14855" spans="1:4" x14ac:dyDescent="0.25">
      <c r="A14855"/>
      <c r="B14855"/>
      <c r="C14855"/>
      <c r="D14855"/>
    </row>
    <row r="14856" spans="1:4" x14ac:dyDescent="0.25">
      <c r="A14856"/>
      <c r="B14856"/>
      <c r="C14856"/>
      <c r="D14856"/>
    </row>
    <row r="14857" spans="1:4" x14ac:dyDescent="0.25">
      <c r="A14857"/>
      <c r="B14857"/>
      <c r="C14857"/>
      <c r="D14857"/>
    </row>
    <row r="14858" spans="1:4" x14ac:dyDescent="0.25">
      <c r="A14858"/>
      <c r="B14858"/>
      <c r="C14858"/>
      <c r="D14858"/>
    </row>
    <row r="14859" spans="1:4" x14ac:dyDescent="0.25">
      <c r="A14859"/>
      <c r="B14859"/>
      <c r="C14859"/>
      <c r="D14859"/>
    </row>
    <row r="14860" spans="1:4" x14ac:dyDescent="0.25">
      <c r="A14860"/>
      <c r="B14860"/>
      <c r="C14860"/>
      <c r="D14860"/>
    </row>
    <row r="14861" spans="1:4" x14ac:dyDescent="0.25">
      <c r="A14861"/>
      <c r="B14861"/>
      <c r="C14861"/>
      <c r="D14861"/>
    </row>
    <row r="14862" spans="1:4" x14ac:dyDescent="0.25">
      <c r="A14862"/>
      <c r="B14862"/>
      <c r="C14862"/>
      <c r="D14862"/>
    </row>
    <row r="14863" spans="1:4" x14ac:dyDescent="0.25">
      <c r="A14863"/>
      <c r="B14863"/>
      <c r="C14863"/>
      <c r="D14863"/>
    </row>
    <row r="14864" spans="1:4" x14ac:dyDescent="0.25">
      <c r="A14864"/>
      <c r="B14864"/>
      <c r="C14864"/>
      <c r="D14864"/>
    </row>
    <row r="14865" spans="1:4" x14ac:dyDescent="0.25">
      <c r="A14865"/>
      <c r="B14865"/>
      <c r="C14865"/>
      <c r="D14865"/>
    </row>
    <row r="14866" spans="1:4" x14ac:dyDescent="0.25">
      <c r="A14866"/>
      <c r="B14866"/>
      <c r="C14866"/>
      <c r="D14866"/>
    </row>
    <row r="14867" spans="1:4" x14ac:dyDescent="0.25">
      <c r="A14867"/>
      <c r="B14867"/>
      <c r="C14867"/>
      <c r="D14867"/>
    </row>
    <row r="14868" spans="1:4" x14ac:dyDescent="0.25">
      <c r="A14868"/>
      <c r="B14868"/>
      <c r="C14868"/>
      <c r="D14868"/>
    </row>
    <row r="14869" spans="1:4" x14ac:dyDescent="0.25">
      <c r="A14869"/>
      <c r="B14869"/>
      <c r="C14869"/>
      <c r="D14869"/>
    </row>
    <row r="14870" spans="1:4" x14ac:dyDescent="0.25">
      <c r="A14870"/>
      <c r="B14870"/>
      <c r="C14870"/>
      <c r="D14870"/>
    </row>
    <row r="14871" spans="1:4" x14ac:dyDescent="0.25">
      <c r="A14871"/>
      <c r="B14871"/>
      <c r="C14871"/>
      <c r="D14871"/>
    </row>
    <row r="14872" spans="1:4" x14ac:dyDescent="0.25">
      <c r="A14872"/>
      <c r="B14872"/>
      <c r="C14872"/>
      <c r="D14872"/>
    </row>
    <row r="14873" spans="1:4" x14ac:dyDescent="0.25">
      <c r="A14873"/>
      <c r="B14873"/>
      <c r="C14873"/>
      <c r="D14873"/>
    </row>
    <row r="14874" spans="1:4" x14ac:dyDescent="0.25">
      <c r="A14874"/>
      <c r="B14874"/>
      <c r="C14874"/>
      <c r="D14874"/>
    </row>
    <row r="14875" spans="1:4" x14ac:dyDescent="0.25">
      <c r="A14875"/>
      <c r="B14875"/>
      <c r="C14875"/>
      <c r="D14875"/>
    </row>
    <row r="14876" spans="1:4" x14ac:dyDescent="0.25">
      <c r="A14876"/>
      <c r="B14876"/>
      <c r="C14876"/>
      <c r="D14876"/>
    </row>
    <row r="14877" spans="1:4" x14ac:dyDescent="0.25">
      <c r="A14877"/>
      <c r="B14877"/>
      <c r="C14877"/>
      <c r="D14877"/>
    </row>
    <row r="14878" spans="1:4" x14ac:dyDescent="0.25">
      <c r="A14878"/>
      <c r="B14878"/>
      <c r="C14878"/>
      <c r="D14878"/>
    </row>
    <row r="14879" spans="1:4" x14ac:dyDescent="0.25">
      <c r="A14879"/>
      <c r="B14879"/>
      <c r="C14879"/>
      <c r="D14879"/>
    </row>
    <row r="14880" spans="1:4" x14ac:dyDescent="0.25">
      <c r="A14880"/>
      <c r="B14880"/>
      <c r="C14880"/>
      <c r="D14880"/>
    </row>
    <row r="14881" spans="1:4" x14ac:dyDescent="0.25">
      <c r="A14881"/>
      <c r="B14881"/>
      <c r="C14881"/>
      <c r="D14881"/>
    </row>
    <row r="14882" spans="1:4" x14ac:dyDescent="0.25">
      <c r="A14882"/>
      <c r="B14882"/>
      <c r="C14882"/>
      <c r="D14882"/>
    </row>
    <row r="14883" spans="1:4" x14ac:dyDescent="0.25">
      <c r="A14883"/>
      <c r="B14883"/>
      <c r="C14883"/>
      <c r="D14883"/>
    </row>
    <row r="14884" spans="1:4" x14ac:dyDescent="0.25">
      <c r="A14884"/>
      <c r="B14884"/>
      <c r="C14884"/>
      <c r="D14884"/>
    </row>
    <row r="14885" spans="1:4" x14ac:dyDescent="0.25">
      <c r="A14885"/>
      <c r="B14885"/>
      <c r="C14885"/>
      <c r="D14885"/>
    </row>
    <row r="14886" spans="1:4" x14ac:dyDescent="0.25">
      <c r="A14886"/>
      <c r="B14886"/>
      <c r="C14886"/>
      <c r="D14886"/>
    </row>
    <row r="14887" spans="1:4" x14ac:dyDescent="0.25">
      <c r="A14887"/>
      <c r="B14887"/>
      <c r="C14887"/>
      <c r="D14887"/>
    </row>
    <row r="14888" spans="1:4" x14ac:dyDescent="0.25">
      <c r="A14888"/>
      <c r="B14888"/>
      <c r="C14888"/>
      <c r="D14888"/>
    </row>
    <row r="14889" spans="1:4" x14ac:dyDescent="0.25">
      <c r="A14889"/>
      <c r="B14889"/>
      <c r="C14889"/>
      <c r="D14889"/>
    </row>
    <row r="14890" spans="1:4" x14ac:dyDescent="0.25">
      <c r="A14890"/>
      <c r="B14890"/>
      <c r="C14890"/>
      <c r="D14890"/>
    </row>
    <row r="14891" spans="1:4" x14ac:dyDescent="0.25">
      <c r="A14891"/>
      <c r="B14891"/>
      <c r="C14891"/>
      <c r="D14891"/>
    </row>
    <row r="14892" spans="1:4" x14ac:dyDescent="0.25">
      <c r="A14892"/>
      <c r="B14892"/>
      <c r="C14892"/>
      <c r="D14892"/>
    </row>
    <row r="14893" spans="1:4" x14ac:dyDescent="0.25">
      <c r="A14893"/>
      <c r="B14893"/>
      <c r="C14893"/>
      <c r="D14893"/>
    </row>
    <row r="14894" spans="1:4" x14ac:dyDescent="0.25">
      <c r="A14894"/>
      <c r="B14894"/>
      <c r="C14894"/>
      <c r="D14894"/>
    </row>
    <row r="14895" spans="1:4" x14ac:dyDescent="0.25">
      <c r="A14895"/>
      <c r="B14895"/>
      <c r="C14895"/>
      <c r="D14895"/>
    </row>
    <row r="14896" spans="1:4" x14ac:dyDescent="0.25">
      <c r="A14896"/>
      <c r="B14896"/>
      <c r="C14896"/>
      <c r="D14896"/>
    </row>
    <row r="14897" spans="1:4" x14ac:dyDescent="0.25">
      <c r="A14897"/>
      <c r="B14897"/>
      <c r="C14897"/>
      <c r="D14897"/>
    </row>
    <row r="14898" spans="1:4" x14ac:dyDescent="0.25">
      <c r="A14898"/>
      <c r="B14898"/>
      <c r="C14898"/>
      <c r="D14898"/>
    </row>
    <row r="14899" spans="1:4" x14ac:dyDescent="0.25">
      <c r="A14899"/>
      <c r="B14899"/>
      <c r="C14899"/>
      <c r="D14899"/>
    </row>
    <row r="14900" spans="1:4" x14ac:dyDescent="0.25">
      <c r="A14900"/>
      <c r="B14900"/>
      <c r="C14900"/>
      <c r="D14900"/>
    </row>
    <row r="14901" spans="1:4" x14ac:dyDescent="0.25">
      <c r="A14901"/>
      <c r="B14901"/>
      <c r="C14901"/>
      <c r="D14901"/>
    </row>
    <row r="14902" spans="1:4" x14ac:dyDescent="0.25">
      <c r="A14902"/>
      <c r="B14902"/>
      <c r="C14902"/>
      <c r="D14902"/>
    </row>
    <row r="14903" spans="1:4" x14ac:dyDescent="0.25">
      <c r="A14903"/>
      <c r="B14903"/>
      <c r="C14903"/>
      <c r="D14903"/>
    </row>
    <row r="14904" spans="1:4" x14ac:dyDescent="0.25">
      <c r="A14904"/>
      <c r="B14904"/>
      <c r="C14904"/>
      <c r="D14904"/>
    </row>
    <row r="14905" spans="1:4" x14ac:dyDescent="0.25">
      <c r="A14905"/>
      <c r="B14905"/>
      <c r="C14905"/>
      <c r="D14905"/>
    </row>
    <row r="14906" spans="1:4" x14ac:dyDescent="0.25">
      <c r="A14906"/>
      <c r="B14906"/>
      <c r="C14906"/>
      <c r="D14906"/>
    </row>
    <row r="14907" spans="1:4" x14ac:dyDescent="0.25">
      <c r="A14907"/>
      <c r="B14907"/>
      <c r="C14907"/>
      <c r="D14907"/>
    </row>
    <row r="14908" spans="1:4" x14ac:dyDescent="0.25">
      <c r="A14908"/>
      <c r="B14908"/>
      <c r="C14908"/>
      <c r="D14908"/>
    </row>
    <row r="14909" spans="1:4" x14ac:dyDescent="0.25">
      <c r="A14909"/>
      <c r="B14909"/>
      <c r="C14909"/>
      <c r="D14909"/>
    </row>
    <row r="14910" spans="1:4" x14ac:dyDescent="0.25">
      <c r="A14910"/>
      <c r="B14910"/>
      <c r="C14910"/>
      <c r="D14910"/>
    </row>
    <row r="14911" spans="1:4" x14ac:dyDescent="0.25">
      <c r="A14911"/>
      <c r="B14911"/>
      <c r="C14911"/>
      <c r="D14911"/>
    </row>
    <row r="14912" spans="1:4" x14ac:dyDescent="0.25">
      <c r="A14912"/>
      <c r="B14912"/>
      <c r="C14912"/>
      <c r="D14912"/>
    </row>
    <row r="14913" spans="1:4" x14ac:dyDescent="0.25">
      <c r="A14913"/>
      <c r="B14913"/>
      <c r="C14913"/>
      <c r="D14913"/>
    </row>
    <row r="14914" spans="1:4" x14ac:dyDescent="0.25">
      <c r="A14914"/>
      <c r="B14914"/>
      <c r="C14914"/>
      <c r="D14914"/>
    </row>
    <row r="14915" spans="1:4" x14ac:dyDescent="0.25">
      <c r="A14915"/>
      <c r="B14915"/>
      <c r="C14915"/>
      <c r="D14915"/>
    </row>
    <row r="14916" spans="1:4" x14ac:dyDescent="0.25">
      <c r="A14916"/>
      <c r="B14916"/>
      <c r="C14916"/>
      <c r="D14916"/>
    </row>
    <row r="14917" spans="1:4" x14ac:dyDescent="0.25">
      <c r="A14917"/>
      <c r="B14917"/>
      <c r="C14917"/>
      <c r="D14917"/>
    </row>
    <row r="14918" spans="1:4" x14ac:dyDescent="0.25">
      <c r="A14918"/>
      <c r="B14918"/>
      <c r="C14918"/>
      <c r="D14918"/>
    </row>
    <row r="14919" spans="1:4" x14ac:dyDescent="0.25">
      <c r="A14919"/>
      <c r="B14919"/>
      <c r="C14919"/>
      <c r="D14919"/>
    </row>
    <row r="14920" spans="1:4" x14ac:dyDescent="0.25">
      <c r="A14920"/>
      <c r="B14920"/>
      <c r="C14920"/>
      <c r="D14920"/>
    </row>
    <row r="14921" spans="1:4" x14ac:dyDescent="0.25">
      <c r="A14921"/>
      <c r="B14921"/>
      <c r="C14921"/>
      <c r="D14921"/>
    </row>
    <row r="14922" spans="1:4" x14ac:dyDescent="0.25">
      <c r="A14922"/>
      <c r="B14922"/>
      <c r="C14922"/>
      <c r="D14922"/>
    </row>
    <row r="14923" spans="1:4" x14ac:dyDescent="0.25">
      <c r="A14923"/>
      <c r="B14923"/>
      <c r="C14923"/>
      <c r="D14923"/>
    </row>
    <row r="14924" spans="1:4" x14ac:dyDescent="0.25">
      <c r="A14924"/>
      <c r="B14924"/>
      <c r="C14924"/>
      <c r="D14924"/>
    </row>
    <row r="14925" spans="1:4" x14ac:dyDescent="0.25">
      <c r="A14925"/>
      <c r="B14925"/>
      <c r="C14925"/>
      <c r="D14925"/>
    </row>
    <row r="14926" spans="1:4" x14ac:dyDescent="0.25">
      <c r="A14926"/>
      <c r="B14926"/>
      <c r="C14926"/>
      <c r="D14926"/>
    </row>
    <row r="14927" spans="1:4" x14ac:dyDescent="0.25">
      <c r="A14927"/>
      <c r="B14927"/>
      <c r="C14927"/>
      <c r="D14927"/>
    </row>
    <row r="14928" spans="1:4" x14ac:dyDescent="0.25">
      <c r="A14928"/>
      <c r="B14928"/>
      <c r="C14928"/>
      <c r="D14928"/>
    </row>
    <row r="14929" spans="1:4" x14ac:dyDescent="0.25">
      <c r="A14929"/>
      <c r="B14929"/>
      <c r="C14929"/>
      <c r="D14929"/>
    </row>
    <row r="14930" spans="1:4" x14ac:dyDescent="0.25">
      <c r="A14930"/>
      <c r="B14930"/>
      <c r="C14930"/>
      <c r="D14930"/>
    </row>
    <row r="14931" spans="1:4" x14ac:dyDescent="0.25">
      <c r="A14931"/>
      <c r="B14931"/>
      <c r="C14931"/>
      <c r="D14931"/>
    </row>
    <row r="14932" spans="1:4" x14ac:dyDescent="0.25">
      <c r="A14932"/>
      <c r="B14932"/>
      <c r="C14932"/>
      <c r="D14932"/>
    </row>
    <row r="14933" spans="1:4" x14ac:dyDescent="0.25">
      <c r="A14933"/>
      <c r="B14933"/>
      <c r="C14933"/>
      <c r="D14933"/>
    </row>
    <row r="14934" spans="1:4" x14ac:dyDescent="0.25">
      <c r="A14934"/>
      <c r="B14934"/>
      <c r="C14934"/>
      <c r="D14934"/>
    </row>
    <row r="14935" spans="1:4" x14ac:dyDescent="0.25">
      <c r="A14935"/>
      <c r="B14935"/>
      <c r="C14935"/>
      <c r="D14935"/>
    </row>
    <row r="14936" spans="1:4" x14ac:dyDescent="0.25">
      <c r="A14936"/>
      <c r="B14936"/>
      <c r="C14936"/>
      <c r="D14936"/>
    </row>
    <row r="14937" spans="1:4" x14ac:dyDescent="0.25">
      <c r="A14937"/>
      <c r="B14937"/>
      <c r="C14937"/>
      <c r="D14937"/>
    </row>
    <row r="14938" spans="1:4" x14ac:dyDescent="0.25">
      <c r="A14938"/>
      <c r="B14938"/>
      <c r="C14938"/>
      <c r="D14938"/>
    </row>
    <row r="14939" spans="1:4" x14ac:dyDescent="0.25">
      <c r="A14939"/>
      <c r="B14939"/>
      <c r="C14939"/>
      <c r="D14939"/>
    </row>
    <row r="14940" spans="1:4" x14ac:dyDescent="0.25">
      <c r="A14940"/>
      <c r="B14940"/>
      <c r="C14940"/>
      <c r="D14940"/>
    </row>
    <row r="14941" spans="1:4" x14ac:dyDescent="0.25">
      <c r="A14941"/>
      <c r="B14941"/>
      <c r="C14941"/>
      <c r="D14941"/>
    </row>
    <row r="14942" spans="1:4" x14ac:dyDescent="0.25">
      <c r="A14942"/>
      <c r="B14942"/>
      <c r="C14942"/>
      <c r="D14942"/>
    </row>
    <row r="14943" spans="1:4" x14ac:dyDescent="0.25">
      <c r="A14943"/>
      <c r="B14943"/>
      <c r="C14943"/>
      <c r="D14943"/>
    </row>
    <row r="14944" spans="1:4" x14ac:dyDescent="0.25">
      <c r="A14944"/>
      <c r="B14944"/>
      <c r="C14944"/>
      <c r="D14944"/>
    </row>
    <row r="14945" spans="1:4" x14ac:dyDescent="0.25">
      <c r="A14945"/>
      <c r="B14945"/>
      <c r="C14945"/>
      <c r="D14945"/>
    </row>
    <row r="14946" spans="1:4" x14ac:dyDescent="0.25">
      <c r="A14946"/>
      <c r="B14946"/>
      <c r="C14946"/>
      <c r="D14946"/>
    </row>
    <row r="14947" spans="1:4" x14ac:dyDescent="0.25">
      <c r="A14947"/>
      <c r="B14947"/>
      <c r="C14947"/>
      <c r="D14947"/>
    </row>
    <row r="14948" spans="1:4" x14ac:dyDescent="0.25">
      <c r="A14948"/>
      <c r="B14948"/>
      <c r="C14948"/>
      <c r="D14948"/>
    </row>
    <row r="14949" spans="1:4" x14ac:dyDescent="0.25">
      <c r="A14949"/>
      <c r="B14949"/>
      <c r="C14949"/>
      <c r="D14949"/>
    </row>
    <row r="14950" spans="1:4" x14ac:dyDescent="0.25">
      <c r="A14950"/>
      <c r="B14950"/>
      <c r="C14950"/>
      <c r="D14950"/>
    </row>
    <row r="14951" spans="1:4" x14ac:dyDescent="0.25">
      <c r="A14951"/>
      <c r="B14951"/>
      <c r="C14951"/>
      <c r="D14951"/>
    </row>
    <row r="14952" spans="1:4" x14ac:dyDescent="0.25">
      <c r="A14952"/>
      <c r="B14952"/>
      <c r="C14952"/>
      <c r="D14952"/>
    </row>
    <row r="14953" spans="1:4" x14ac:dyDescent="0.25">
      <c r="A14953"/>
      <c r="B14953"/>
      <c r="C14953"/>
      <c r="D14953"/>
    </row>
    <row r="14954" spans="1:4" x14ac:dyDescent="0.25">
      <c r="A14954"/>
      <c r="B14954"/>
      <c r="C14954"/>
      <c r="D14954"/>
    </row>
    <row r="14955" spans="1:4" x14ac:dyDescent="0.25">
      <c r="A14955"/>
      <c r="B14955"/>
      <c r="C14955"/>
      <c r="D14955"/>
    </row>
    <row r="14956" spans="1:4" x14ac:dyDescent="0.25">
      <c r="A14956"/>
      <c r="B14956"/>
      <c r="C14956"/>
      <c r="D14956"/>
    </row>
    <row r="14957" spans="1:4" x14ac:dyDescent="0.25">
      <c r="A14957"/>
      <c r="B14957"/>
      <c r="C14957"/>
      <c r="D14957"/>
    </row>
    <row r="14958" spans="1:4" x14ac:dyDescent="0.25">
      <c r="A14958"/>
      <c r="B14958"/>
      <c r="C14958"/>
      <c r="D14958"/>
    </row>
    <row r="14959" spans="1:4" x14ac:dyDescent="0.25">
      <c r="A14959"/>
      <c r="B14959"/>
      <c r="C14959"/>
      <c r="D14959"/>
    </row>
    <row r="14960" spans="1:4" x14ac:dyDescent="0.25">
      <c r="A14960"/>
      <c r="B14960"/>
      <c r="C14960"/>
      <c r="D14960"/>
    </row>
    <row r="14961" spans="1:4" x14ac:dyDescent="0.25">
      <c r="A14961"/>
      <c r="B14961"/>
      <c r="C14961"/>
      <c r="D14961"/>
    </row>
    <row r="14962" spans="1:4" x14ac:dyDescent="0.25">
      <c r="A14962"/>
      <c r="B14962"/>
      <c r="C14962"/>
      <c r="D14962"/>
    </row>
    <row r="14963" spans="1:4" x14ac:dyDescent="0.25">
      <c r="A14963"/>
      <c r="B14963"/>
      <c r="C14963"/>
      <c r="D14963"/>
    </row>
    <row r="14964" spans="1:4" x14ac:dyDescent="0.25">
      <c r="A14964"/>
      <c r="B14964"/>
      <c r="C14964"/>
      <c r="D14964"/>
    </row>
    <row r="14965" spans="1:4" x14ac:dyDescent="0.25">
      <c r="A14965"/>
      <c r="B14965"/>
      <c r="C14965"/>
      <c r="D14965"/>
    </row>
    <row r="14966" spans="1:4" x14ac:dyDescent="0.25">
      <c r="A14966"/>
      <c r="B14966"/>
      <c r="C14966"/>
      <c r="D14966"/>
    </row>
    <row r="14967" spans="1:4" x14ac:dyDescent="0.25">
      <c r="A14967"/>
      <c r="B14967"/>
      <c r="C14967"/>
      <c r="D14967"/>
    </row>
    <row r="14968" spans="1:4" x14ac:dyDescent="0.25">
      <c r="A14968"/>
      <c r="B14968"/>
      <c r="C14968"/>
      <c r="D14968"/>
    </row>
    <row r="14969" spans="1:4" x14ac:dyDescent="0.25">
      <c r="A14969"/>
      <c r="B14969"/>
      <c r="C14969"/>
      <c r="D14969"/>
    </row>
    <row r="14970" spans="1:4" x14ac:dyDescent="0.25">
      <c r="A14970"/>
      <c r="B14970"/>
      <c r="C14970"/>
      <c r="D14970"/>
    </row>
    <row r="14971" spans="1:4" x14ac:dyDescent="0.25">
      <c r="A14971"/>
      <c r="B14971"/>
      <c r="C14971"/>
      <c r="D14971"/>
    </row>
    <row r="14972" spans="1:4" x14ac:dyDescent="0.25">
      <c r="A14972"/>
      <c r="B14972"/>
      <c r="C14972"/>
      <c r="D14972"/>
    </row>
    <row r="14973" spans="1:4" x14ac:dyDescent="0.25">
      <c r="A14973"/>
      <c r="B14973"/>
      <c r="C14973"/>
      <c r="D14973"/>
    </row>
    <row r="14974" spans="1:4" x14ac:dyDescent="0.25">
      <c r="A14974"/>
      <c r="B14974"/>
      <c r="C14974"/>
      <c r="D14974"/>
    </row>
    <row r="14975" spans="1:4" x14ac:dyDescent="0.25">
      <c r="A14975"/>
      <c r="B14975"/>
      <c r="C14975"/>
      <c r="D14975"/>
    </row>
    <row r="14976" spans="1:4" x14ac:dyDescent="0.25">
      <c r="A14976"/>
      <c r="B14976"/>
      <c r="C14976"/>
      <c r="D14976"/>
    </row>
    <row r="14977" spans="1:4" x14ac:dyDescent="0.25">
      <c r="A14977"/>
      <c r="B14977"/>
      <c r="C14977"/>
      <c r="D14977"/>
    </row>
    <row r="14978" spans="1:4" x14ac:dyDescent="0.25">
      <c r="A14978"/>
      <c r="B14978"/>
      <c r="C14978"/>
      <c r="D14978"/>
    </row>
    <row r="14979" spans="1:4" x14ac:dyDescent="0.25">
      <c r="A14979"/>
      <c r="B14979"/>
      <c r="C14979"/>
      <c r="D14979"/>
    </row>
    <row r="14980" spans="1:4" x14ac:dyDescent="0.25">
      <c r="A14980"/>
      <c r="B14980"/>
      <c r="C14980"/>
      <c r="D14980"/>
    </row>
    <row r="14981" spans="1:4" x14ac:dyDescent="0.25">
      <c r="A14981"/>
      <c r="B14981"/>
      <c r="C14981"/>
      <c r="D14981"/>
    </row>
    <row r="14982" spans="1:4" x14ac:dyDescent="0.25">
      <c r="A14982"/>
      <c r="B14982"/>
      <c r="C14982"/>
      <c r="D14982"/>
    </row>
    <row r="14983" spans="1:4" x14ac:dyDescent="0.25">
      <c r="A14983"/>
      <c r="B14983"/>
      <c r="C14983"/>
      <c r="D14983"/>
    </row>
    <row r="14984" spans="1:4" x14ac:dyDescent="0.25">
      <c r="A14984"/>
      <c r="B14984"/>
      <c r="C14984"/>
      <c r="D14984"/>
    </row>
    <row r="14985" spans="1:4" x14ac:dyDescent="0.25">
      <c r="A14985"/>
      <c r="B14985"/>
      <c r="C14985"/>
      <c r="D14985"/>
    </row>
    <row r="14986" spans="1:4" x14ac:dyDescent="0.25">
      <c r="A14986"/>
      <c r="B14986"/>
      <c r="C14986"/>
      <c r="D14986"/>
    </row>
    <row r="14987" spans="1:4" x14ac:dyDescent="0.25">
      <c r="A14987"/>
      <c r="B14987"/>
      <c r="C14987"/>
      <c r="D14987"/>
    </row>
    <row r="14988" spans="1:4" x14ac:dyDescent="0.25">
      <c r="A14988"/>
      <c r="B14988"/>
      <c r="C14988"/>
      <c r="D14988"/>
    </row>
    <row r="14989" spans="1:4" x14ac:dyDescent="0.25">
      <c r="A14989"/>
      <c r="B14989"/>
      <c r="C14989"/>
      <c r="D14989"/>
    </row>
    <row r="14990" spans="1:4" x14ac:dyDescent="0.25">
      <c r="A14990"/>
      <c r="B14990"/>
      <c r="C14990"/>
      <c r="D14990"/>
    </row>
    <row r="14991" spans="1:4" x14ac:dyDescent="0.25">
      <c r="A14991"/>
      <c r="B14991"/>
      <c r="C14991"/>
      <c r="D14991"/>
    </row>
    <row r="14992" spans="1:4" x14ac:dyDescent="0.25">
      <c r="A14992"/>
      <c r="B14992"/>
      <c r="C14992"/>
      <c r="D14992"/>
    </row>
    <row r="14993" spans="1:4" x14ac:dyDescent="0.25">
      <c r="A14993"/>
      <c r="B14993"/>
      <c r="C14993"/>
      <c r="D14993"/>
    </row>
    <row r="14994" spans="1:4" x14ac:dyDescent="0.25">
      <c r="A14994"/>
      <c r="B14994"/>
      <c r="C14994"/>
      <c r="D14994"/>
    </row>
    <row r="14995" spans="1:4" x14ac:dyDescent="0.25">
      <c r="A14995"/>
      <c r="B14995"/>
      <c r="C14995"/>
      <c r="D14995"/>
    </row>
    <row r="14996" spans="1:4" x14ac:dyDescent="0.25">
      <c r="A14996"/>
      <c r="B14996"/>
      <c r="C14996"/>
      <c r="D14996"/>
    </row>
    <row r="14997" spans="1:4" x14ac:dyDescent="0.25">
      <c r="A14997"/>
      <c r="B14997"/>
      <c r="C14997"/>
      <c r="D14997"/>
    </row>
    <row r="14998" spans="1:4" x14ac:dyDescent="0.25">
      <c r="A14998"/>
      <c r="B14998"/>
      <c r="C14998"/>
      <c r="D14998"/>
    </row>
    <row r="14999" spans="1:4" x14ac:dyDescent="0.25">
      <c r="A14999"/>
      <c r="B14999"/>
      <c r="C14999"/>
      <c r="D14999"/>
    </row>
    <row r="15000" spans="1:4" x14ac:dyDescent="0.25">
      <c r="A15000"/>
      <c r="B15000"/>
      <c r="C15000"/>
      <c r="D15000"/>
    </row>
    <row r="15001" spans="1:4" x14ac:dyDescent="0.25">
      <c r="A15001"/>
      <c r="B15001"/>
      <c r="C15001"/>
      <c r="D15001"/>
    </row>
    <row r="15002" spans="1:4" x14ac:dyDescent="0.25">
      <c r="A15002"/>
      <c r="B15002"/>
      <c r="C15002"/>
      <c r="D15002"/>
    </row>
    <row r="15003" spans="1:4" x14ac:dyDescent="0.25">
      <c r="A15003"/>
      <c r="B15003"/>
      <c r="C15003"/>
      <c r="D15003"/>
    </row>
    <row r="15004" spans="1:4" x14ac:dyDescent="0.25">
      <c r="A15004"/>
      <c r="B15004"/>
      <c r="C15004"/>
      <c r="D15004"/>
    </row>
    <row r="15005" spans="1:4" x14ac:dyDescent="0.25">
      <c r="A15005"/>
      <c r="B15005"/>
      <c r="C15005"/>
      <c r="D15005"/>
    </row>
    <row r="15006" spans="1:4" x14ac:dyDescent="0.25">
      <c r="A15006"/>
      <c r="B15006"/>
      <c r="C15006"/>
      <c r="D15006"/>
    </row>
    <row r="15007" spans="1:4" x14ac:dyDescent="0.25">
      <c r="A15007"/>
      <c r="B15007"/>
      <c r="C15007"/>
      <c r="D15007"/>
    </row>
    <row r="15008" spans="1:4" x14ac:dyDescent="0.25">
      <c r="A15008"/>
      <c r="B15008"/>
      <c r="C15008"/>
      <c r="D15008"/>
    </row>
    <row r="15009" spans="1:4" x14ac:dyDescent="0.25">
      <c r="A15009"/>
      <c r="B15009"/>
      <c r="C15009"/>
      <c r="D15009"/>
    </row>
    <row r="15010" spans="1:4" x14ac:dyDescent="0.25">
      <c r="A15010"/>
      <c r="B15010"/>
      <c r="C15010"/>
      <c r="D15010"/>
    </row>
    <row r="15011" spans="1:4" x14ac:dyDescent="0.25">
      <c r="A15011"/>
      <c r="B15011"/>
      <c r="C15011"/>
      <c r="D15011"/>
    </row>
    <row r="15012" spans="1:4" x14ac:dyDescent="0.25">
      <c r="A15012"/>
      <c r="B15012"/>
      <c r="C15012"/>
      <c r="D15012"/>
    </row>
    <row r="15013" spans="1:4" x14ac:dyDescent="0.25">
      <c r="A15013"/>
      <c r="B15013"/>
      <c r="C15013"/>
      <c r="D15013"/>
    </row>
    <row r="15014" spans="1:4" x14ac:dyDescent="0.25">
      <c r="A15014"/>
      <c r="B15014"/>
      <c r="C15014"/>
      <c r="D15014"/>
    </row>
    <row r="15015" spans="1:4" x14ac:dyDescent="0.25">
      <c r="A15015"/>
      <c r="B15015"/>
      <c r="C15015"/>
      <c r="D15015"/>
    </row>
    <row r="15016" spans="1:4" x14ac:dyDescent="0.25">
      <c r="A15016"/>
      <c r="B15016"/>
      <c r="C15016"/>
      <c r="D15016"/>
    </row>
    <row r="15017" spans="1:4" x14ac:dyDescent="0.25">
      <c r="A15017"/>
      <c r="B15017"/>
      <c r="C15017"/>
      <c r="D15017"/>
    </row>
    <row r="15018" spans="1:4" x14ac:dyDescent="0.25">
      <c r="A15018"/>
      <c r="B15018"/>
      <c r="C15018"/>
      <c r="D15018"/>
    </row>
    <row r="15019" spans="1:4" x14ac:dyDescent="0.25">
      <c r="A15019"/>
      <c r="B15019"/>
      <c r="C15019"/>
      <c r="D15019"/>
    </row>
    <row r="15020" spans="1:4" x14ac:dyDescent="0.25">
      <c r="A15020"/>
      <c r="B15020"/>
      <c r="C15020"/>
      <c r="D15020"/>
    </row>
    <row r="15021" spans="1:4" x14ac:dyDescent="0.25">
      <c r="A15021"/>
      <c r="B15021"/>
      <c r="C15021"/>
      <c r="D15021"/>
    </row>
    <row r="15022" spans="1:4" x14ac:dyDescent="0.25">
      <c r="A15022"/>
      <c r="B15022"/>
      <c r="C15022"/>
      <c r="D15022"/>
    </row>
    <row r="15023" spans="1:4" x14ac:dyDescent="0.25">
      <c r="A15023"/>
      <c r="B15023"/>
      <c r="C15023"/>
      <c r="D15023"/>
    </row>
    <row r="15024" spans="1:4" x14ac:dyDescent="0.25">
      <c r="A15024"/>
      <c r="B15024"/>
      <c r="C15024"/>
      <c r="D15024"/>
    </row>
    <row r="15025" spans="1:4" x14ac:dyDescent="0.25">
      <c r="A15025"/>
      <c r="B15025"/>
      <c r="C15025"/>
      <c r="D15025"/>
    </row>
    <row r="15026" spans="1:4" x14ac:dyDescent="0.25">
      <c r="A15026"/>
      <c r="B15026"/>
      <c r="C15026"/>
      <c r="D15026"/>
    </row>
    <row r="15027" spans="1:4" x14ac:dyDescent="0.25">
      <c r="A15027"/>
      <c r="B15027"/>
      <c r="C15027"/>
      <c r="D15027"/>
    </row>
    <row r="15028" spans="1:4" x14ac:dyDescent="0.25">
      <c r="A15028"/>
      <c r="B15028"/>
      <c r="C15028"/>
      <c r="D15028"/>
    </row>
    <row r="15029" spans="1:4" x14ac:dyDescent="0.25">
      <c r="A15029"/>
      <c r="B15029"/>
      <c r="C15029"/>
      <c r="D15029"/>
    </row>
    <row r="15030" spans="1:4" x14ac:dyDescent="0.25">
      <c r="A15030"/>
      <c r="B15030"/>
      <c r="C15030"/>
      <c r="D15030"/>
    </row>
    <row r="15031" spans="1:4" x14ac:dyDescent="0.25">
      <c r="A15031"/>
      <c r="B15031"/>
      <c r="C15031"/>
      <c r="D15031"/>
    </row>
    <row r="15032" spans="1:4" x14ac:dyDescent="0.25">
      <c r="A15032"/>
      <c r="B15032"/>
      <c r="C15032"/>
      <c r="D15032"/>
    </row>
    <row r="15033" spans="1:4" x14ac:dyDescent="0.25">
      <c r="A15033"/>
      <c r="B15033"/>
      <c r="C15033"/>
      <c r="D15033"/>
    </row>
    <row r="15034" spans="1:4" x14ac:dyDescent="0.25">
      <c r="A15034"/>
      <c r="B15034"/>
      <c r="C15034"/>
      <c r="D15034"/>
    </row>
    <row r="15035" spans="1:4" x14ac:dyDescent="0.25">
      <c r="A15035"/>
      <c r="B15035"/>
      <c r="C15035"/>
      <c r="D15035"/>
    </row>
    <row r="15036" spans="1:4" x14ac:dyDescent="0.25">
      <c r="A15036"/>
      <c r="B15036"/>
      <c r="C15036"/>
      <c r="D15036"/>
    </row>
    <row r="15037" spans="1:4" x14ac:dyDescent="0.25">
      <c r="A15037"/>
      <c r="B15037"/>
      <c r="C15037"/>
      <c r="D15037"/>
    </row>
    <row r="15038" spans="1:4" x14ac:dyDescent="0.25">
      <c r="A15038"/>
      <c r="B15038"/>
      <c r="C15038"/>
      <c r="D15038"/>
    </row>
    <row r="15039" spans="1:4" x14ac:dyDescent="0.25">
      <c r="A15039"/>
      <c r="B15039"/>
      <c r="C15039"/>
      <c r="D15039"/>
    </row>
    <row r="15040" spans="1:4" x14ac:dyDescent="0.25">
      <c r="A15040"/>
      <c r="B15040"/>
      <c r="C15040"/>
      <c r="D15040"/>
    </row>
    <row r="15041" spans="1:4" x14ac:dyDescent="0.25">
      <c r="A15041"/>
      <c r="B15041"/>
      <c r="C15041"/>
      <c r="D15041"/>
    </row>
    <row r="15042" spans="1:4" x14ac:dyDescent="0.25">
      <c r="A15042"/>
      <c r="B15042"/>
      <c r="C15042"/>
      <c r="D15042"/>
    </row>
    <row r="15043" spans="1:4" x14ac:dyDescent="0.25">
      <c r="A15043"/>
      <c r="B15043"/>
      <c r="C15043"/>
      <c r="D15043"/>
    </row>
    <row r="15044" spans="1:4" x14ac:dyDescent="0.25">
      <c r="A15044"/>
      <c r="B15044"/>
      <c r="C15044"/>
      <c r="D15044"/>
    </row>
    <row r="15045" spans="1:4" x14ac:dyDescent="0.25">
      <c r="A15045"/>
      <c r="B15045"/>
      <c r="C15045"/>
      <c r="D15045"/>
    </row>
    <row r="15046" spans="1:4" x14ac:dyDescent="0.25">
      <c r="A15046"/>
      <c r="B15046"/>
      <c r="C15046"/>
      <c r="D15046"/>
    </row>
    <row r="15047" spans="1:4" x14ac:dyDescent="0.25">
      <c r="A15047"/>
      <c r="B15047"/>
      <c r="C15047"/>
      <c r="D15047"/>
    </row>
    <row r="15048" spans="1:4" x14ac:dyDescent="0.25">
      <c r="A15048"/>
      <c r="B15048"/>
      <c r="C15048"/>
      <c r="D15048"/>
    </row>
    <row r="15049" spans="1:4" x14ac:dyDescent="0.25">
      <c r="A15049"/>
      <c r="B15049"/>
      <c r="C15049"/>
      <c r="D15049"/>
    </row>
    <row r="15050" spans="1:4" x14ac:dyDescent="0.25">
      <c r="A15050"/>
      <c r="B15050"/>
      <c r="C15050"/>
      <c r="D15050"/>
    </row>
    <row r="15051" spans="1:4" x14ac:dyDescent="0.25">
      <c r="A15051"/>
      <c r="B15051"/>
      <c r="C15051"/>
      <c r="D15051"/>
    </row>
    <row r="15052" spans="1:4" x14ac:dyDescent="0.25">
      <c r="A15052"/>
      <c r="B15052"/>
      <c r="C15052"/>
      <c r="D15052"/>
    </row>
    <row r="15053" spans="1:4" x14ac:dyDescent="0.25">
      <c r="A15053"/>
      <c r="B15053"/>
      <c r="C15053"/>
      <c r="D15053"/>
    </row>
    <row r="15054" spans="1:4" x14ac:dyDescent="0.25">
      <c r="A15054"/>
      <c r="B15054"/>
      <c r="C15054"/>
      <c r="D15054"/>
    </row>
    <row r="15055" spans="1:4" x14ac:dyDescent="0.25">
      <c r="A15055"/>
      <c r="B15055"/>
      <c r="C15055"/>
      <c r="D15055"/>
    </row>
    <row r="15056" spans="1:4" x14ac:dyDescent="0.25">
      <c r="A15056"/>
      <c r="B15056"/>
      <c r="C15056"/>
      <c r="D15056"/>
    </row>
    <row r="15057" spans="1:4" x14ac:dyDescent="0.25">
      <c r="A15057"/>
      <c r="B15057"/>
      <c r="C15057"/>
      <c r="D15057"/>
    </row>
    <row r="15058" spans="1:4" x14ac:dyDescent="0.25">
      <c r="A15058"/>
      <c r="B15058"/>
      <c r="C15058"/>
      <c r="D15058"/>
    </row>
    <row r="15059" spans="1:4" x14ac:dyDescent="0.25">
      <c r="A15059"/>
      <c r="B15059"/>
      <c r="C15059"/>
      <c r="D15059"/>
    </row>
    <row r="15060" spans="1:4" x14ac:dyDescent="0.25">
      <c r="A15060"/>
      <c r="B15060"/>
      <c r="C15060"/>
      <c r="D15060"/>
    </row>
    <row r="15061" spans="1:4" x14ac:dyDescent="0.25">
      <c r="A15061"/>
      <c r="B15061"/>
      <c r="C15061"/>
      <c r="D15061"/>
    </row>
    <row r="15062" spans="1:4" x14ac:dyDescent="0.25">
      <c r="A15062"/>
      <c r="B15062"/>
      <c r="C15062"/>
      <c r="D15062"/>
    </row>
    <row r="15063" spans="1:4" x14ac:dyDescent="0.25">
      <c r="A15063"/>
      <c r="B15063"/>
      <c r="C15063"/>
      <c r="D15063"/>
    </row>
    <row r="15064" spans="1:4" x14ac:dyDescent="0.25">
      <c r="A15064"/>
      <c r="B15064"/>
      <c r="C15064"/>
      <c r="D15064"/>
    </row>
    <row r="15065" spans="1:4" x14ac:dyDescent="0.25">
      <c r="A15065"/>
      <c r="B15065"/>
      <c r="C15065"/>
      <c r="D15065"/>
    </row>
    <row r="15066" spans="1:4" x14ac:dyDescent="0.25">
      <c r="A15066"/>
      <c r="B15066"/>
      <c r="C15066"/>
      <c r="D15066"/>
    </row>
    <row r="15067" spans="1:4" x14ac:dyDescent="0.25">
      <c r="A15067"/>
      <c r="B15067"/>
      <c r="C15067"/>
      <c r="D15067"/>
    </row>
    <row r="15068" spans="1:4" x14ac:dyDescent="0.25">
      <c r="A15068"/>
      <c r="B15068"/>
      <c r="C15068"/>
      <c r="D15068"/>
    </row>
    <row r="15069" spans="1:4" x14ac:dyDescent="0.25">
      <c r="A15069"/>
      <c r="B15069"/>
      <c r="C15069"/>
      <c r="D15069"/>
    </row>
    <row r="15070" spans="1:4" x14ac:dyDescent="0.25">
      <c r="A15070"/>
      <c r="B15070"/>
      <c r="C15070"/>
      <c r="D15070"/>
    </row>
    <row r="15071" spans="1:4" x14ac:dyDescent="0.25">
      <c r="A15071"/>
      <c r="B15071"/>
      <c r="C15071"/>
      <c r="D15071"/>
    </row>
    <row r="15072" spans="1:4" x14ac:dyDescent="0.25">
      <c r="A15072"/>
      <c r="B15072"/>
      <c r="C15072"/>
      <c r="D15072"/>
    </row>
    <row r="15073" spans="1:4" x14ac:dyDescent="0.25">
      <c r="A15073"/>
      <c r="B15073"/>
      <c r="C15073"/>
      <c r="D15073"/>
    </row>
    <row r="15074" spans="1:4" x14ac:dyDescent="0.25">
      <c r="A15074"/>
      <c r="B15074"/>
      <c r="C15074"/>
      <c r="D15074"/>
    </row>
    <row r="15075" spans="1:4" x14ac:dyDescent="0.25">
      <c r="A15075"/>
      <c r="B15075"/>
      <c r="C15075"/>
      <c r="D15075"/>
    </row>
    <row r="15076" spans="1:4" x14ac:dyDescent="0.25">
      <c r="A15076"/>
      <c r="B15076"/>
      <c r="C15076"/>
      <c r="D15076"/>
    </row>
    <row r="15077" spans="1:4" x14ac:dyDescent="0.25">
      <c r="A15077"/>
      <c r="B15077"/>
      <c r="C15077"/>
      <c r="D15077"/>
    </row>
    <row r="15078" spans="1:4" x14ac:dyDescent="0.25">
      <c r="A15078"/>
      <c r="B15078"/>
      <c r="C15078"/>
      <c r="D15078"/>
    </row>
    <row r="15079" spans="1:4" x14ac:dyDescent="0.25">
      <c r="A15079"/>
      <c r="B15079"/>
      <c r="C15079"/>
      <c r="D15079"/>
    </row>
    <row r="15080" spans="1:4" x14ac:dyDescent="0.25">
      <c r="A15080"/>
      <c r="B15080"/>
      <c r="C15080"/>
      <c r="D15080"/>
    </row>
    <row r="15081" spans="1:4" x14ac:dyDescent="0.25">
      <c r="A15081"/>
      <c r="B15081"/>
      <c r="C15081"/>
      <c r="D15081"/>
    </row>
    <row r="15082" spans="1:4" x14ac:dyDescent="0.25">
      <c r="A15082"/>
      <c r="B15082"/>
      <c r="C15082"/>
      <c r="D15082"/>
    </row>
    <row r="15083" spans="1:4" x14ac:dyDescent="0.25">
      <c r="A15083"/>
      <c r="B15083"/>
      <c r="C15083"/>
      <c r="D15083"/>
    </row>
    <row r="15084" spans="1:4" x14ac:dyDescent="0.25">
      <c r="A15084"/>
      <c r="B15084"/>
      <c r="C15084"/>
      <c r="D15084"/>
    </row>
    <row r="15085" spans="1:4" x14ac:dyDescent="0.25">
      <c r="A15085"/>
      <c r="B15085"/>
      <c r="C15085"/>
      <c r="D15085"/>
    </row>
    <row r="15086" spans="1:4" x14ac:dyDescent="0.25">
      <c r="A15086"/>
      <c r="B15086"/>
      <c r="C15086"/>
      <c r="D15086"/>
    </row>
    <row r="15087" spans="1:4" x14ac:dyDescent="0.25">
      <c r="A15087"/>
      <c r="B15087"/>
      <c r="C15087"/>
      <c r="D15087"/>
    </row>
    <row r="15088" spans="1:4" x14ac:dyDescent="0.25">
      <c r="A15088"/>
      <c r="B15088"/>
      <c r="C15088"/>
      <c r="D15088"/>
    </row>
    <row r="15089" spans="1:4" x14ac:dyDescent="0.25">
      <c r="A15089"/>
      <c r="B15089"/>
      <c r="C15089"/>
      <c r="D15089"/>
    </row>
    <row r="15090" spans="1:4" x14ac:dyDescent="0.25">
      <c r="A15090"/>
      <c r="B15090"/>
      <c r="C15090"/>
      <c r="D15090"/>
    </row>
    <row r="15091" spans="1:4" x14ac:dyDescent="0.25">
      <c r="A15091"/>
      <c r="B15091"/>
      <c r="C15091"/>
      <c r="D15091"/>
    </row>
    <row r="15092" spans="1:4" x14ac:dyDescent="0.25">
      <c r="A15092"/>
      <c r="B15092"/>
      <c r="C15092"/>
      <c r="D15092"/>
    </row>
    <row r="15093" spans="1:4" x14ac:dyDescent="0.25">
      <c r="A15093"/>
      <c r="B15093"/>
      <c r="C15093"/>
      <c r="D15093"/>
    </row>
    <row r="15094" spans="1:4" x14ac:dyDescent="0.25">
      <c r="A15094"/>
      <c r="B15094"/>
      <c r="C15094"/>
      <c r="D15094"/>
    </row>
    <row r="15095" spans="1:4" x14ac:dyDescent="0.25">
      <c r="A15095"/>
      <c r="B15095"/>
      <c r="C15095"/>
      <c r="D15095"/>
    </row>
    <row r="15096" spans="1:4" x14ac:dyDescent="0.25">
      <c r="A15096"/>
      <c r="B15096"/>
      <c r="C15096"/>
      <c r="D15096"/>
    </row>
    <row r="15097" spans="1:4" x14ac:dyDescent="0.25">
      <c r="A15097"/>
      <c r="B15097"/>
      <c r="C15097"/>
      <c r="D15097"/>
    </row>
    <row r="15098" spans="1:4" x14ac:dyDescent="0.25">
      <c r="A15098"/>
      <c r="B15098"/>
      <c r="C15098"/>
      <c r="D15098"/>
    </row>
    <row r="15099" spans="1:4" x14ac:dyDescent="0.25">
      <c r="A15099"/>
      <c r="B15099"/>
      <c r="C15099"/>
      <c r="D15099"/>
    </row>
    <row r="15100" spans="1:4" x14ac:dyDescent="0.25">
      <c r="A15100"/>
      <c r="B15100"/>
      <c r="C15100"/>
      <c r="D15100"/>
    </row>
    <row r="15101" spans="1:4" x14ac:dyDescent="0.25">
      <c r="A15101"/>
      <c r="B15101"/>
      <c r="C15101"/>
      <c r="D15101"/>
    </row>
    <row r="15102" spans="1:4" x14ac:dyDescent="0.25">
      <c r="A15102"/>
      <c r="B15102"/>
      <c r="C15102"/>
      <c r="D15102"/>
    </row>
    <row r="15103" spans="1:4" x14ac:dyDescent="0.25">
      <c r="A15103"/>
      <c r="B15103"/>
      <c r="C15103"/>
      <c r="D15103"/>
    </row>
    <row r="15104" spans="1:4" x14ac:dyDescent="0.25">
      <c r="A15104"/>
      <c r="B15104"/>
      <c r="C15104"/>
      <c r="D15104"/>
    </row>
    <row r="15105" spans="1:4" x14ac:dyDescent="0.25">
      <c r="A15105"/>
      <c r="B15105"/>
      <c r="C15105"/>
      <c r="D15105"/>
    </row>
    <row r="15106" spans="1:4" x14ac:dyDescent="0.25">
      <c r="A15106"/>
      <c r="B15106"/>
      <c r="C15106"/>
      <c r="D15106"/>
    </row>
    <row r="15107" spans="1:4" x14ac:dyDescent="0.25">
      <c r="A15107"/>
      <c r="B15107"/>
      <c r="C15107"/>
      <c r="D15107"/>
    </row>
    <row r="15108" spans="1:4" x14ac:dyDescent="0.25">
      <c r="A15108"/>
      <c r="B15108"/>
      <c r="C15108"/>
      <c r="D15108"/>
    </row>
    <row r="15109" spans="1:4" x14ac:dyDescent="0.25">
      <c r="A15109"/>
      <c r="B15109"/>
      <c r="C15109"/>
      <c r="D15109"/>
    </row>
    <row r="15110" spans="1:4" x14ac:dyDescent="0.25">
      <c r="A15110"/>
      <c r="B15110"/>
      <c r="C15110"/>
      <c r="D15110"/>
    </row>
    <row r="15111" spans="1:4" x14ac:dyDescent="0.25">
      <c r="A15111"/>
      <c r="B15111"/>
      <c r="C15111"/>
      <c r="D15111"/>
    </row>
    <row r="15112" spans="1:4" x14ac:dyDescent="0.25">
      <c r="A15112"/>
      <c r="B15112"/>
      <c r="C15112"/>
      <c r="D15112"/>
    </row>
    <row r="15113" spans="1:4" x14ac:dyDescent="0.25">
      <c r="A15113"/>
      <c r="B15113"/>
      <c r="C15113"/>
      <c r="D15113"/>
    </row>
    <row r="15114" spans="1:4" x14ac:dyDescent="0.25">
      <c r="A15114"/>
      <c r="B15114"/>
      <c r="C15114"/>
      <c r="D15114"/>
    </row>
    <row r="15115" spans="1:4" x14ac:dyDescent="0.25">
      <c r="A15115"/>
      <c r="B15115"/>
      <c r="C15115"/>
      <c r="D15115"/>
    </row>
    <row r="15116" spans="1:4" x14ac:dyDescent="0.25">
      <c r="A15116"/>
      <c r="B15116"/>
      <c r="C15116"/>
      <c r="D15116"/>
    </row>
    <row r="15117" spans="1:4" x14ac:dyDescent="0.25">
      <c r="A15117"/>
      <c r="B15117"/>
      <c r="C15117"/>
      <c r="D15117"/>
    </row>
    <row r="15118" spans="1:4" x14ac:dyDescent="0.25">
      <c r="A15118"/>
      <c r="B15118"/>
      <c r="C15118"/>
      <c r="D15118"/>
    </row>
    <row r="15119" spans="1:4" x14ac:dyDescent="0.25">
      <c r="A15119"/>
      <c r="B15119"/>
      <c r="C15119"/>
      <c r="D15119"/>
    </row>
    <row r="15120" spans="1:4" x14ac:dyDescent="0.25">
      <c r="A15120"/>
      <c r="B15120"/>
      <c r="C15120"/>
      <c r="D15120"/>
    </row>
    <row r="15121" spans="1:4" x14ac:dyDescent="0.25">
      <c r="A15121"/>
      <c r="B15121"/>
      <c r="C15121"/>
      <c r="D15121"/>
    </row>
    <row r="15122" spans="1:4" x14ac:dyDescent="0.25">
      <c r="A15122"/>
      <c r="B15122"/>
      <c r="C15122"/>
      <c r="D15122"/>
    </row>
    <row r="15123" spans="1:4" x14ac:dyDescent="0.25">
      <c r="A15123"/>
      <c r="B15123"/>
      <c r="C15123"/>
      <c r="D15123"/>
    </row>
    <row r="15124" spans="1:4" x14ac:dyDescent="0.25">
      <c r="A15124"/>
      <c r="B15124"/>
      <c r="C15124"/>
      <c r="D15124"/>
    </row>
    <row r="15125" spans="1:4" x14ac:dyDescent="0.25">
      <c r="A15125"/>
      <c r="B15125"/>
      <c r="C15125"/>
      <c r="D15125"/>
    </row>
    <row r="15126" spans="1:4" x14ac:dyDescent="0.25">
      <c r="A15126"/>
      <c r="B15126"/>
      <c r="C15126"/>
      <c r="D15126"/>
    </row>
    <row r="15127" spans="1:4" x14ac:dyDescent="0.25">
      <c r="A15127"/>
      <c r="B15127"/>
      <c r="C15127"/>
      <c r="D15127"/>
    </row>
    <row r="15128" spans="1:4" x14ac:dyDescent="0.25">
      <c r="A15128"/>
      <c r="B15128"/>
      <c r="C15128"/>
      <c r="D15128"/>
    </row>
    <row r="15129" spans="1:4" x14ac:dyDescent="0.25">
      <c r="A15129"/>
      <c r="B15129"/>
      <c r="C15129"/>
      <c r="D15129"/>
    </row>
    <row r="15130" spans="1:4" x14ac:dyDescent="0.25">
      <c r="A15130"/>
      <c r="B15130"/>
      <c r="C15130"/>
      <c r="D15130"/>
    </row>
    <row r="15131" spans="1:4" x14ac:dyDescent="0.25">
      <c r="A15131"/>
      <c r="B15131"/>
      <c r="C15131"/>
      <c r="D15131"/>
    </row>
    <row r="15132" spans="1:4" x14ac:dyDescent="0.25">
      <c r="A15132"/>
      <c r="B15132"/>
      <c r="C15132"/>
      <c r="D15132"/>
    </row>
    <row r="15133" spans="1:4" x14ac:dyDescent="0.25">
      <c r="A15133"/>
      <c r="B15133"/>
      <c r="C15133"/>
      <c r="D15133"/>
    </row>
    <row r="15134" spans="1:4" x14ac:dyDescent="0.25">
      <c r="A15134"/>
      <c r="B15134"/>
      <c r="C15134"/>
      <c r="D15134"/>
    </row>
    <row r="15135" spans="1:4" x14ac:dyDescent="0.25">
      <c r="A15135"/>
      <c r="B15135"/>
      <c r="C15135"/>
      <c r="D15135"/>
    </row>
    <row r="15136" spans="1:4" x14ac:dyDescent="0.25">
      <c r="A15136"/>
      <c r="B15136"/>
      <c r="C15136"/>
      <c r="D15136"/>
    </row>
    <row r="15137" spans="1:4" x14ac:dyDescent="0.25">
      <c r="A15137"/>
      <c r="B15137"/>
      <c r="C15137"/>
      <c r="D15137"/>
    </row>
    <row r="15138" spans="1:4" x14ac:dyDescent="0.25">
      <c r="A15138"/>
      <c r="B15138"/>
      <c r="C15138"/>
      <c r="D15138"/>
    </row>
    <row r="15139" spans="1:4" x14ac:dyDescent="0.25">
      <c r="A15139"/>
      <c r="B15139"/>
      <c r="C15139"/>
      <c r="D15139"/>
    </row>
    <row r="15140" spans="1:4" x14ac:dyDescent="0.25">
      <c r="A15140"/>
      <c r="B15140"/>
      <c r="C15140"/>
      <c r="D15140"/>
    </row>
    <row r="15141" spans="1:4" x14ac:dyDescent="0.25">
      <c r="A15141"/>
      <c r="B15141"/>
      <c r="C15141"/>
      <c r="D15141"/>
    </row>
    <row r="15142" spans="1:4" x14ac:dyDescent="0.25">
      <c r="A15142"/>
      <c r="B15142"/>
      <c r="C15142"/>
      <c r="D15142"/>
    </row>
    <row r="15143" spans="1:4" x14ac:dyDescent="0.25">
      <c r="A15143"/>
      <c r="B15143"/>
      <c r="C15143"/>
      <c r="D15143"/>
    </row>
    <row r="15144" spans="1:4" x14ac:dyDescent="0.25">
      <c r="A15144"/>
      <c r="B15144"/>
      <c r="C15144"/>
      <c r="D15144"/>
    </row>
    <row r="15145" spans="1:4" x14ac:dyDescent="0.25">
      <c r="A15145"/>
      <c r="B15145"/>
      <c r="C15145"/>
      <c r="D15145"/>
    </row>
    <row r="15146" spans="1:4" x14ac:dyDescent="0.25">
      <c r="A15146"/>
      <c r="B15146"/>
      <c r="C15146"/>
      <c r="D15146"/>
    </row>
    <row r="15147" spans="1:4" x14ac:dyDescent="0.25">
      <c r="A15147"/>
      <c r="B15147"/>
      <c r="C15147"/>
      <c r="D15147"/>
    </row>
    <row r="15148" spans="1:4" x14ac:dyDescent="0.25">
      <c r="A15148"/>
      <c r="B15148"/>
      <c r="C15148"/>
      <c r="D15148"/>
    </row>
    <row r="15149" spans="1:4" x14ac:dyDescent="0.25">
      <c r="A15149"/>
      <c r="B15149"/>
      <c r="C15149"/>
      <c r="D15149"/>
    </row>
    <row r="15150" spans="1:4" x14ac:dyDescent="0.25">
      <c r="A15150"/>
      <c r="B15150"/>
      <c r="C15150"/>
      <c r="D15150"/>
    </row>
    <row r="15151" spans="1:4" x14ac:dyDescent="0.25">
      <c r="A15151"/>
      <c r="B15151"/>
      <c r="C15151"/>
      <c r="D15151"/>
    </row>
    <row r="15152" spans="1:4" x14ac:dyDescent="0.25">
      <c r="A15152"/>
      <c r="B15152"/>
      <c r="C15152"/>
      <c r="D15152"/>
    </row>
    <row r="15153" spans="1:4" x14ac:dyDescent="0.25">
      <c r="A15153"/>
      <c r="B15153"/>
      <c r="C15153"/>
      <c r="D15153"/>
    </row>
    <row r="15154" spans="1:4" x14ac:dyDescent="0.25">
      <c r="A15154"/>
      <c r="B15154"/>
      <c r="C15154"/>
      <c r="D15154"/>
    </row>
    <row r="15155" spans="1:4" x14ac:dyDescent="0.25">
      <c r="A15155"/>
      <c r="B15155"/>
      <c r="C15155"/>
      <c r="D15155"/>
    </row>
    <row r="15156" spans="1:4" x14ac:dyDescent="0.25">
      <c r="A15156"/>
      <c r="B15156"/>
      <c r="C15156"/>
      <c r="D15156"/>
    </row>
    <row r="15157" spans="1:4" x14ac:dyDescent="0.25">
      <c r="A15157"/>
      <c r="B15157"/>
      <c r="C15157"/>
      <c r="D15157"/>
    </row>
    <row r="15158" spans="1:4" x14ac:dyDescent="0.25">
      <c r="A15158"/>
      <c r="B15158"/>
      <c r="C15158"/>
      <c r="D15158"/>
    </row>
    <row r="15159" spans="1:4" x14ac:dyDescent="0.25">
      <c r="A15159"/>
      <c r="B15159"/>
      <c r="C15159"/>
      <c r="D15159"/>
    </row>
    <row r="15160" spans="1:4" x14ac:dyDescent="0.25">
      <c r="A15160"/>
      <c r="B15160"/>
      <c r="C15160"/>
      <c r="D15160"/>
    </row>
    <row r="15161" spans="1:4" x14ac:dyDescent="0.25">
      <c r="A15161"/>
      <c r="B15161"/>
      <c r="C15161"/>
      <c r="D15161"/>
    </row>
    <row r="15162" spans="1:4" x14ac:dyDescent="0.25">
      <c r="A15162"/>
      <c r="B15162"/>
      <c r="C15162"/>
      <c r="D15162"/>
    </row>
    <row r="15163" spans="1:4" x14ac:dyDescent="0.25">
      <c r="A15163"/>
      <c r="B15163"/>
      <c r="C15163"/>
      <c r="D15163"/>
    </row>
    <row r="15164" spans="1:4" x14ac:dyDescent="0.25">
      <c r="A15164"/>
      <c r="B15164"/>
      <c r="C15164"/>
      <c r="D15164"/>
    </row>
    <row r="15165" spans="1:4" x14ac:dyDescent="0.25">
      <c r="A15165"/>
      <c r="B15165"/>
      <c r="C15165"/>
      <c r="D15165"/>
    </row>
    <row r="15166" spans="1:4" x14ac:dyDescent="0.25">
      <c r="A15166"/>
      <c r="B15166"/>
      <c r="C15166"/>
      <c r="D15166"/>
    </row>
    <row r="15167" spans="1:4" x14ac:dyDescent="0.25">
      <c r="A15167"/>
      <c r="B15167"/>
      <c r="C15167"/>
      <c r="D15167"/>
    </row>
    <row r="15168" spans="1:4" x14ac:dyDescent="0.25">
      <c r="A15168"/>
      <c r="B15168"/>
      <c r="C15168"/>
      <c r="D15168"/>
    </row>
    <row r="15169" spans="1:4" x14ac:dyDescent="0.25">
      <c r="A15169"/>
      <c r="B15169"/>
      <c r="C15169"/>
      <c r="D15169"/>
    </row>
    <row r="15170" spans="1:4" x14ac:dyDescent="0.25">
      <c r="A15170"/>
      <c r="B15170"/>
      <c r="C15170"/>
      <c r="D15170"/>
    </row>
    <row r="15171" spans="1:4" x14ac:dyDescent="0.25">
      <c r="A15171"/>
      <c r="B15171"/>
      <c r="C15171"/>
      <c r="D15171"/>
    </row>
    <row r="15172" spans="1:4" x14ac:dyDescent="0.25">
      <c r="A15172"/>
      <c r="B15172"/>
      <c r="C15172"/>
      <c r="D15172"/>
    </row>
    <row r="15173" spans="1:4" x14ac:dyDescent="0.25">
      <c r="A15173"/>
      <c r="B15173"/>
      <c r="C15173"/>
      <c r="D15173"/>
    </row>
    <row r="15174" spans="1:4" x14ac:dyDescent="0.25">
      <c r="A15174"/>
      <c r="B15174"/>
      <c r="C15174"/>
      <c r="D15174"/>
    </row>
    <row r="15175" spans="1:4" x14ac:dyDescent="0.25">
      <c r="A15175"/>
      <c r="B15175"/>
      <c r="C15175"/>
      <c r="D15175"/>
    </row>
    <row r="15176" spans="1:4" x14ac:dyDescent="0.25">
      <c r="A15176"/>
      <c r="B15176"/>
      <c r="C15176"/>
      <c r="D15176"/>
    </row>
    <row r="15177" spans="1:4" x14ac:dyDescent="0.25">
      <c r="A15177"/>
      <c r="B15177"/>
      <c r="C15177"/>
      <c r="D15177"/>
    </row>
    <row r="15178" spans="1:4" x14ac:dyDescent="0.25">
      <c r="A15178"/>
      <c r="B15178"/>
      <c r="C15178"/>
      <c r="D15178"/>
    </row>
    <row r="15179" spans="1:4" x14ac:dyDescent="0.25">
      <c r="A15179"/>
      <c r="B15179"/>
      <c r="C15179"/>
      <c r="D15179"/>
    </row>
    <row r="15180" spans="1:4" x14ac:dyDescent="0.25">
      <c r="A15180"/>
      <c r="B15180"/>
      <c r="C15180"/>
      <c r="D15180"/>
    </row>
    <row r="15181" spans="1:4" x14ac:dyDescent="0.25">
      <c r="A15181"/>
      <c r="B15181"/>
      <c r="C15181"/>
      <c r="D15181"/>
    </row>
    <row r="15182" spans="1:4" x14ac:dyDescent="0.25">
      <c r="A15182"/>
      <c r="B15182"/>
      <c r="C15182"/>
      <c r="D15182"/>
    </row>
    <row r="15183" spans="1:4" x14ac:dyDescent="0.25">
      <c r="A15183"/>
      <c r="B15183"/>
      <c r="C15183"/>
      <c r="D15183"/>
    </row>
    <row r="15184" spans="1:4" x14ac:dyDescent="0.25">
      <c r="A15184"/>
      <c r="B15184"/>
      <c r="C15184"/>
      <c r="D15184"/>
    </row>
    <row r="15185" spans="1:4" x14ac:dyDescent="0.25">
      <c r="A15185"/>
      <c r="B15185"/>
      <c r="C15185"/>
      <c r="D15185"/>
    </row>
    <row r="15186" spans="1:4" x14ac:dyDescent="0.25">
      <c r="A15186"/>
      <c r="B15186"/>
      <c r="C15186"/>
      <c r="D15186"/>
    </row>
    <row r="15187" spans="1:4" x14ac:dyDescent="0.25">
      <c r="A15187"/>
      <c r="B15187"/>
      <c r="C15187"/>
      <c r="D15187"/>
    </row>
    <row r="15188" spans="1:4" x14ac:dyDescent="0.25">
      <c r="A15188"/>
      <c r="B15188"/>
      <c r="C15188"/>
      <c r="D15188"/>
    </row>
    <row r="15189" spans="1:4" x14ac:dyDescent="0.25">
      <c r="A15189"/>
      <c r="B15189"/>
      <c r="C15189"/>
      <c r="D15189"/>
    </row>
    <row r="15190" spans="1:4" x14ac:dyDescent="0.25">
      <c r="A15190"/>
      <c r="B15190"/>
      <c r="C15190"/>
      <c r="D15190"/>
    </row>
    <row r="15191" spans="1:4" x14ac:dyDescent="0.25">
      <c r="A15191"/>
      <c r="B15191"/>
      <c r="C15191"/>
      <c r="D15191"/>
    </row>
    <row r="15192" spans="1:4" x14ac:dyDescent="0.25">
      <c r="A15192"/>
      <c r="B15192"/>
      <c r="C15192"/>
      <c r="D15192"/>
    </row>
    <row r="15193" spans="1:4" x14ac:dyDescent="0.25">
      <c r="A15193"/>
      <c r="B15193"/>
      <c r="C15193"/>
      <c r="D15193"/>
    </row>
    <row r="15194" spans="1:4" x14ac:dyDescent="0.25">
      <c r="A15194"/>
      <c r="B15194"/>
      <c r="C15194"/>
      <c r="D15194"/>
    </row>
    <row r="15195" spans="1:4" x14ac:dyDescent="0.25">
      <c r="A15195"/>
      <c r="B15195"/>
      <c r="C15195"/>
      <c r="D15195"/>
    </row>
    <row r="15196" spans="1:4" x14ac:dyDescent="0.25">
      <c r="A15196"/>
      <c r="B15196"/>
      <c r="C15196"/>
      <c r="D15196"/>
    </row>
    <row r="15197" spans="1:4" x14ac:dyDescent="0.25">
      <c r="A15197"/>
      <c r="B15197"/>
      <c r="C15197"/>
      <c r="D15197"/>
    </row>
    <row r="15198" spans="1:4" x14ac:dyDescent="0.25">
      <c r="A15198"/>
      <c r="B15198"/>
      <c r="C15198"/>
      <c r="D15198"/>
    </row>
    <row r="15199" spans="1:4" x14ac:dyDescent="0.25">
      <c r="A15199"/>
      <c r="B15199"/>
      <c r="C15199"/>
      <c r="D15199"/>
    </row>
    <row r="15200" spans="1:4" x14ac:dyDescent="0.25">
      <c r="A15200"/>
      <c r="B15200"/>
      <c r="C15200"/>
      <c r="D15200"/>
    </row>
    <row r="15201" spans="1:4" x14ac:dyDescent="0.25">
      <c r="A15201"/>
      <c r="B15201"/>
      <c r="C15201"/>
      <c r="D15201"/>
    </row>
    <row r="15202" spans="1:4" x14ac:dyDescent="0.25">
      <c r="A15202"/>
      <c r="B15202"/>
      <c r="C15202"/>
      <c r="D15202"/>
    </row>
    <row r="15203" spans="1:4" x14ac:dyDescent="0.25">
      <c r="A15203"/>
      <c r="B15203"/>
      <c r="C15203"/>
      <c r="D15203"/>
    </row>
    <row r="15204" spans="1:4" x14ac:dyDescent="0.25">
      <c r="A15204"/>
      <c r="B15204"/>
      <c r="C15204"/>
      <c r="D15204"/>
    </row>
    <row r="15205" spans="1:4" x14ac:dyDescent="0.25">
      <c r="A15205"/>
      <c r="B15205"/>
      <c r="C15205"/>
      <c r="D15205"/>
    </row>
    <row r="15206" spans="1:4" x14ac:dyDescent="0.25">
      <c r="A15206"/>
      <c r="B15206"/>
      <c r="C15206"/>
      <c r="D15206"/>
    </row>
    <row r="15207" spans="1:4" x14ac:dyDescent="0.25">
      <c r="A15207"/>
      <c r="B15207"/>
      <c r="C15207"/>
      <c r="D15207"/>
    </row>
    <row r="15208" spans="1:4" x14ac:dyDescent="0.25">
      <c r="A15208"/>
      <c r="B15208"/>
      <c r="C15208"/>
      <c r="D15208"/>
    </row>
    <row r="15209" spans="1:4" x14ac:dyDescent="0.25">
      <c r="A15209"/>
      <c r="B15209"/>
      <c r="C15209"/>
      <c r="D15209"/>
    </row>
    <row r="15210" spans="1:4" x14ac:dyDescent="0.25">
      <c r="A15210"/>
      <c r="B15210"/>
      <c r="C15210"/>
      <c r="D15210"/>
    </row>
    <row r="15211" spans="1:4" x14ac:dyDescent="0.25">
      <c r="A15211"/>
      <c r="B15211"/>
      <c r="C15211"/>
      <c r="D15211"/>
    </row>
    <row r="15212" spans="1:4" x14ac:dyDescent="0.25">
      <c r="A15212"/>
      <c r="B15212"/>
      <c r="C15212"/>
      <c r="D15212"/>
    </row>
    <row r="15213" spans="1:4" x14ac:dyDescent="0.25">
      <c r="A15213"/>
      <c r="B15213"/>
      <c r="C15213"/>
      <c r="D15213"/>
    </row>
    <row r="15214" spans="1:4" x14ac:dyDescent="0.25">
      <c r="A15214"/>
      <c r="B15214"/>
      <c r="C15214"/>
      <c r="D15214"/>
    </row>
    <row r="15215" spans="1:4" x14ac:dyDescent="0.25">
      <c r="A15215"/>
      <c r="B15215"/>
      <c r="C15215"/>
      <c r="D15215"/>
    </row>
    <row r="15216" spans="1:4" x14ac:dyDescent="0.25">
      <c r="A15216"/>
      <c r="B15216"/>
      <c r="C15216"/>
      <c r="D15216"/>
    </row>
    <row r="15217" spans="1:4" x14ac:dyDescent="0.25">
      <c r="A15217"/>
      <c r="B15217"/>
      <c r="C15217"/>
      <c r="D15217"/>
    </row>
    <row r="15218" spans="1:4" x14ac:dyDescent="0.25">
      <c r="A15218"/>
      <c r="B15218"/>
      <c r="C15218"/>
      <c r="D15218"/>
    </row>
    <row r="15219" spans="1:4" x14ac:dyDescent="0.25">
      <c r="A15219"/>
      <c r="B15219"/>
      <c r="C15219"/>
      <c r="D15219"/>
    </row>
    <row r="15220" spans="1:4" x14ac:dyDescent="0.25">
      <c r="A15220"/>
      <c r="B15220"/>
      <c r="C15220"/>
      <c r="D15220"/>
    </row>
    <row r="15221" spans="1:4" x14ac:dyDescent="0.25">
      <c r="A15221"/>
      <c r="B15221"/>
      <c r="C15221"/>
      <c r="D15221"/>
    </row>
    <row r="15222" spans="1:4" x14ac:dyDescent="0.25">
      <c r="A15222"/>
      <c r="B15222"/>
      <c r="C15222"/>
      <c r="D15222"/>
    </row>
    <row r="15223" spans="1:4" x14ac:dyDescent="0.25">
      <c r="A15223"/>
      <c r="B15223"/>
      <c r="C15223"/>
      <c r="D15223"/>
    </row>
    <row r="15224" spans="1:4" x14ac:dyDescent="0.25">
      <c r="A15224"/>
      <c r="B15224"/>
      <c r="C15224"/>
      <c r="D15224"/>
    </row>
    <row r="15225" spans="1:4" x14ac:dyDescent="0.25">
      <c r="A15225"/>
      <c r="B15225"/>
      <c r="C15225"/>
      <c r="D15225"/>
    </row>
    <row r="15226" spans="1:4" x14ac:dyDescent="0.25">
      <c r="A15226"/>
      <c r="B15226"/>
      <c r="C15226"/>
      <c r="D15226"/>
    </row>
    <row r="15227" spans="1:4" x14ac:dyDescent="0.25">
      <c r="A15227"/>
      <c r="B15227"/>
      <c r="C15227"/>
      <c r="D15227"/>
    </row>
    <row r="15228" spans="1:4" x14ac:dyDescent="0.25">
      <c r="A15228"/>
      <c r="B15228"/>
      <c r="C15228"/>
      <c r="D15228"/>
    </row>
    <row r="15229" spans="1:4" x14ac:dyDescent="0.25">
      <c r="A15229"/>
      <c r="B15229"/>
      <c r="C15229"/>
      <c r="D15229"/>
    </row>
    <row r="15230" spans="1:4" x14ac:dyDescent="0.25">
      <c r="A15230"/>
      <c r="B15230"/>
      <c r="C15230"/>
      <c r="D15230"/>
    </row>
    <row r="15231" spans="1:4" x14ac:dyDescent="0.25">
      <c r="A15231"/>
      <c r="B15231"/>
      <c r="C15231"/>
      <c r="D15231"/>
    </row>
    <row r="15232" spans="1:4" x14ac:dyDescent="0.25">
      <c r="A15232"/>
      <c r="B15232"/>
      <c r="C15232"/>
      <c r="D15232"/>
    </row>
    <row r="15233" spans="1:4" x14ac:dyDescent="0.25">
      <c r="A15233"/>
      <c r="B15233"/>
      <c r="C15233"/>
      <c r="D15233"/>
    </row>
    <row r="15234" spans="1:4" x14ac:dyDescent="0.25">
      <c r="A15234"/>
      <c r="B15234"/>
      <c r="C15234"/>
      <c r="D15234"/>
    </row>
    <row r="15235" spans="1:4" x14ac:dyDescent="0.25">
      <c r="A15235"/>
      <c r="B15235"/>
      <c r="C15235"/>
      <c r="D15235"/>
    </row>
    <row r="15236" spans="1:4" x14ac:dyDescent="0.25">
      <c r="A15236"/>
      <c r="B15236"/>
      <c r="C15236"/>
      <c r="D15236"/>
    </row>
    <row r="15237" spans="1:4" x14ac:dyDescent="0.25">
      <c r="A15237"/>
      <c r="B15237"/>
      <c r="C15237"/>
      <c r="D15237"/>
    </row>
    <row r="15238" spans="1:4" x14ac:dyDescent="0.25">
      <c r="A15238"/>
      <c r="B15238"/>
      <c r="C15238"/>
      <c r="D15238"/>
    </row>
    <row r="15239" spans="1:4" x14ac:dyDescent="0.25">
      <c r="A15239"/>
      <c r="B15239"/>
      <c r="C15239"/>
      <c r="D15239"/>
    </row>
    <row r="15240" spans="1:4" x14ac:dyDescent="0.25">
      <c r="A15240"/>
      <c r="B15240"/>
      <c r="C15240"/>
      <c r="D15240"/>
    </row>
    <row r="15241" spans="1:4" x14ac:dyDescent="0.25">
      <c r="A15241"/>
      <c r="B15241"/>
      <c r="C15241"/>
      <c r="D15241"/>
    </row>
    <row r="15242" spans="1:4" x14ac:dyDescent="0.25">
      <c r="A15242"/>
      <c r="B15242"/>
      <c r="C15242"/>
      <c r="D15242"/>
    </row>
    <row r="15243" spans="1:4" x14ac:dyDescent="0.25">
      <c r="A15243"/>
      <c r="B15243"/>
      <c r="C15243"/>
      <c r="D15243"/>
    </row>
    <row r="15244" spans="1:4" x14ac:dyDescent="0.25">
      <c r="A15244"/>
      <c r="B15244"/>
      <c r="C15244"/>
      <c r="D15244"/>
    </row>
    <row r="15245" spans="1:4" x14ac:dyDescent="0.25">
      <c r="A15245"/>
      <c r="B15245"/>
      <c r="C15245"/>
      <c r="D15245"/>
    </row>
    <row r="15246" spans="1:4" x14ac:dyDescent="0.25">
      <c r="A15246"/>
      <c r="B15246"/>
      <c r="C15246"/>
      <c r="D15246"/>
    </row>
    <row r="15247" spans="1:4" x14ac:dyDescent="0.25">
      <c r="A15247"/>
      <c r="B15247"/>
      <c r="C15247"/>
      <c r="D15247"/>
    </row>
    <row r="15248" spans="1:4" x14ac:dyDescent="0.25">
      <c r="A15248"/>
      <c r="B15248"/>
      <c r="C15248"/>
      <c r="D15248"/>
    </row>
    <row r="15249" spans="1:4" x14ac:dyDescent="0.25">
      <c r="A15249"/>
      <c r="B15249"/>
      <c r="C15249"/>
      <c r="D15249"/>
    </row>
    <row r="15250" spans="1:4" x14ac:dyDescent="0.25">
      <c r="A15250"/>
      <c r="B15250"/>
      <c r="C15250"/>
      <c r="D15250"/>
    </row>
    <row r="15251" spans="1:4" x14ac:dyDescent="0.25">
      <c r="A15251"/>
      <c r="B15251"/>
      <c r="C15251"/>
      <c r="D15251"/>
    </row>
    <row r="15252" spans="1:4" x14ac:dyDescent="0.25">
      <c r="A15252"/>
      <c r="B15252"/>
      <c r="C15252"/>
      <c r="D15252"/>
    </row>
    <row r="15253" spans="1:4" x14ac:dyDescent="0.25">
      <c r="A15253"/>
      <c r="B15253"/>
      <c r="C15253"/>
      <c r="D15253"/>
    </row>
    <row r="15254" spans="1:4" x14ac:dyDescent="0.25">
      <c r="A15254"/>
      <c r="B15254"/>
      <c r="C15254"/>
      <c r="D15254"/>
    </row>
    <row r="15255" spans="1:4" x14ac:dyDescent="0.25">
      <c r="A15255"/>
      <c r="B15255"/>
      <c r="C15255"/>
      <c r="D15255"/>
    </row>
    <row r="15256" spans="1:4" x14ac:dyDescent="0.25">
      <c r="A15256"/>
      <c r="B15256"/>
      <c r="C15256"/>
      <c r="D15256"/>
    </row>
    <row r="15257" spans="1:4" x14ac:dyDescent="0.25">
      <c r="A15257"/>
      <c r="B15257"/>
      <c r="C15257"/>
      <c r="D15257"/>
    </row>
    <row r="15258" spans="1:4" x14ac:dyDescent="0.25">
      <c r="A15258"/>
      <c r="B15258"/>
      <c r="C15258"/>
      <c r="D15258"/>
    </row>
    <row r="15259" spans="1:4" x14ac:dyDescent="0.25">
      <c r="A15259"/>
      <c r="B15259"/>
      <c r="C15259"/>
      <c r="D15259"/>
    </row>
    <row r="15260" spans="1:4" x14ac:dyDescent="0.25">
      <c r="A15260"/>
      <c r="B15260"/>
      <c r="C15260"/>
      <c r="D15260"/>
    </row>
    <row r="15261" spans="1:4" x14ac:dyDescent="0.25">
      <c r="A15261"/>
      <c r="B15261"/>
      <c r="C15261"/>
      <c r="D15261"/>
    </row>
    <row r="15262" spans="1:4" x14ac:dyDescent="0.25">
      <c r="A15262"/>
      <c r="B15262"/>
      <c r="C15262"/>
      <c r="D15262"/>
    </row>
    <row r="15263" spans="1:4" x14ac:dyDescent="0.25">
      <c r="A15263"/>
      <c r="B15263"/>
      <c r="C15263"/>
      <c r="D15263"/>
    </row>
    <row r="15264" spans="1:4" x14ac:dyDescent="0.25">
      <c r="A15264"/>
      <c r="B15264"/>
      <c r="C15264"/>
      <c r="D15264"/>
    </row>
    <row r="15265" spans="1:4" x14ac:dyDescent="0.25">
      <c r="A15265"/>
      <c r="B15265"/>
      <c r="C15265"/>
      <c r="D15265"/>
    </row>
    <row r="15266" spans="1:4" x14ac:dyDescent="0.25">
      <c r="A15266"/>
      <c r="B15266"/>
      <c r="C15266"/>
      <c r="D15266"/>
    </row>
    <row r="15267" spans="1:4" x14ac:dyDescent="0.25">
      <c r="A15267"/>
      <c r="B15267"/>
      <c r="C15267"/>
      <c r="D15267"/>
    </row>
    <row r="15268" spans="1:4" x14ac:dyDescent="0.25">
      <c r="A15268"/>
      <c r="B15268"/>
      <c r="C15268"/>
      <c r="D15268"/>
    </row>
    <row r="15269" spans="1:4" x14ac:dyDescent="0.25">
      <c r="A15269"/>
      <c r="B15269"/>
      <c r="C15269"/>
      <c r="D15269"/>
    </row>
    <row r="15270" spans="1:4" x14ac:dyDescent="0.25">
      <c r="A15270"/>
      <c r="B15270"/>
      <c r="C15270"/>
      <c r="D15270"/>
    </row>
    <row r="15271" spans="1:4" x14ac:dyDescent="0.25">
      <c r="A15271"/>
      <c r="B15271"/>
      <c r="C15271"/>
      <c r="D15271"/>
    </row>
    <row r="15272" spans="1:4" x14ac:dyDescent="0.25">
      <c r="A15272"/>
      <c r="B15272"/>
      <c r="C15272"/>
      <c r="D15272"/>
    </row>
    <row r="15273" spans="1:4" x14ac:dyDescent="0.25">
      <c r="A15273"/>
      <c r="B15273"/>
      <c r="C15273"/>
      <c r="D15273"/>
    </row>
    <row r="15274" spans="1:4" x14ac:dyDescent="0.25">
      <c r="A15274"/>
      <c r="B15274"/>
      <c r="C15274"/>
      <c r="D15274"/>
    </row>
    <row r="15275" spans="1:4" x14ac:dyDescent="0.25">
      <c r="A15275"/>
      <c r="B15275"/>
      <c r="C15275"/>
      <c r="D15275"/>
    </row>
    <row r="15276" spans="1:4" x14ac:dyDescent="0.25">
      <c r="A15276"/>
      <c r="B15276"/>
      <c r="C15276"/>
      <c r="D15276"/>
    </row>
    <row r="15277" spans="1:4" x14ac:dyDescent="0.25">
      <c r="A15277"/>
      <c r="B15277"/>
      <c r="C15277"/>
      <c r="D15277"/>
    </row>
    <row r="15278" spans="1:4" x14ac:dyDescent="0.25">
      <c r="A15278"/>
      <c r="B15278"/>
      <c r="C15278"/>
      <c r="D15278"/>
    </row>
    <row r="15279" spans="1:4" x14ac:dyDescent="0.25">
      <c r="A15279"/>
      <c r="B15279"/>
      <c r="C15279"/>
      <c r="D15279"/>
    </row>
    <row r="15280" spans="1:4" x14ac:dyDescent="0.25">
      <c r="A15280"/>
      <c r="B15280"/>
      <c r="C15280"/>
      <c r="D15280"/>
    </row>
    <row r="15281" spans="1:4" x14ac:dyDescent="0.25">
      <c r="A15281"/>
      <c r="B15281"/>
      <c r="C15281"/>
      <c r="D15281"/>
    </row>
    <row r="15282" spans="1:4" x14ac:dyDescent="0.25">
      <c r="A15282"/>
      <c r="B15282"/>
      <c r="C15282"/>
      <c r="D15282"/>
    </row>
    <row r="15283" spans="1:4" x14ac:dyDescent="0.25">
      <c r="A15283"/>
      <c r="B15283"/>
      <c r="C15283"/>
      <c r="D15283"/>
    </row>
    <row r="15284" spans="1:4" x14ac:dyDescent="0.25">
      <c r="A15284"/>
      <c r="B15284"/>
      <c r="C15284"/>
      <c r="D15284"/>
    </row>
    <row r="15285" spans="1:4" x14ac:dyDescent="0.25">
      <c r="A15285"/>
      <c r="B15285"/>
      <c r="C15285"/>
      <c r="D15285"/>
    </row>
    <row r="15286" spans="1:4" x14ac:dyDescent="0.25">
      <c r="A15286"/>
      <c r="B15286"/>
      <c r="C15286"/>
      <c r="D15286"/>
    </row>
    <row r="15287" spans="1:4" x14ac:dyDescent="0.25">
      <c r="A15287"/>
      <c r="B15287"/>
      <c r="C15287"/>
      <c r="D15287"/>
    </row>
    <row r="15288" spans="1:4" x14ac:dyDescent="0.25">
      <c r="A15288"/>
      <c r="B15288"/>
      <c r="C15288"/>
      <c r="D15288"/>
    </row>
    <row r="15289" spans="1:4" x14ac:dyDescent="0.25">
      <c r="A15289"/>
      <c r="B15289"/>
      <c r="C15289"/>
      <c r="D15289"/>
    </row>
    <row r="15290" spans="1:4" x14ac:dyDescent="0.25">
      <c r="A15290"/>
      <c r="B15290"/>
      <c r="C15290"/>
      <c r="D15290"/>
    </row>
    <row r="15291" spans="1:4" x14ac:dyDescent="0.25">
      <c r="A15291"/>
      <c r="B15291"/>
      <c r="C15291"/>
      <c r="D15291"/>
    </row>
    <row r="15292" spans="1:4" x14ac:dyDescent="0.25">
      <c r="A15292"/>
      <c r="B15292"/>
      <c r="C15292"/>
      <c r="D15292"/>
    </row>
    <row r="15293" spans="1:4" x14ac:dyDescent="0.25">
      <c r="A15293"/>
      <c r="B15293"/>
      <c r="C15293"/>
      <c r="D15293"/>
    </row>
    <row r="15294" spans="1:4" x14ac:dyDescent="0.25">
      <c r="A15294"/>
      <c r="B15294"/>
      <c r="C15294"/>
      <c r="D15294"/>
    </row>
    <row r="15295" spans="1:4" x14ac:dyDescent="0.25">
      <c r="A15295"/>
      <c r="B15295"/>
      <c r="C15295"/>
      <c r="D15295"/>
    </row>
    <row r="15296" spans="1:4" x14ac:dyDescent="0.25">
      <c r="A15296"/>
      <c r="B15296"/>
      <c r="C15296"/>
      <c r="D15296"/>
    </row>
    <row r="15297" spans="1:4" x14ac:dyDescent="0.25">
      <c r="A15297"/>
      <c r="B15297"/>
      <c r="C15297"/>
      <c r="D15297"/>
    </row>
    <row r="15298" spans="1:4" x14ac:dyDescent="0.25">
      <c r="A15298"/>
      <c r="B15298"/>
      <c r="C15298"/>
      <c r="D15298"/>
    </row>
    <row r="15299" spans="1:4" x14ac:dyDescent="0.25">
      <c r="A15299"/>
      <c r="B15299"/>
      <c r="C15299"/>
      <c r="D15299"/>
    </row>
    <row r="15300" spans="1:4" x14ac:dyDescent="0.25">
      <c r="A15300"/>
      <c r="B15300"/>
      <c r="C15300"/>
      <c r="D15300"/>
    </row>
    <row r="15301" spans="1:4" x14ac:dyDescent="0.25">
      <c r="A15301"/>
      <c r="B15301"/>
      <c r="C15301"/>
      <c r="D15301"/>
    </row>
    <row r="15302" spans="1:4" x14ac:dyDescent="0.25">
      <c r="A15302"/>
      <c r="B15302"/>
      <c r="C15302"/>
      <c r="D15302"/>
    </row>
    <row r="15303" spans="1:4" x14ac:dyDescent="0.25">
      <c r="A15303"/>
      <c r="B15303"/>
      <c r="C15303"/>
      <c r="D15303"/>
    </row>
    <row r="15304" spans="1:4" x14ac:dyDescent="0.25">
      <c r="A15304"/>
      <c r="B15304"/>
      <c r="C15304"/>
      <c r="D15304"/>
    </row>
    <row r="15305" spans="1:4" x14ac:dyDescent="0.25">
      <c r="A15305"/>
      <c r="B15305"/>
      <c r="C15305"/>
      <c r="D15305"/>
    </row>
    <row r="15306" spans="1:4" x14ac:dyDescent="0.25">
      <c r="A15306"/>
      <c r="B15306"/>
      <c r="C15306"/>
      <c r="D15306"/>
    </row>
    <row r="15307" spans="1:4" x14ac:dyDescent="0.25">
      <c r="A15307"/>
      <c r="B15307"/>
      <c r="C15307"/>
      <c r="D15307"/>
    </row>
    <row r="15308" spans="1:4" x14ac:dyDescent="0.25">
      <c r="A15308"/>
      <c r="B15308"/>
      <c r="C15308"/>
      <c r="D15308"/>
    </row>
    <row r="15309" spans="1:4" x14ac:dyDescent="0.25">
      <c r="A15309"/>
      <c r="B15309"/>
      <c r="C15309"/>
      <c r="D15309"/>
    </row>
    <row r="15310" spans="1:4" x14ac:dyDescent="0.25">
      <c r="A15310"/>
      <c r="B15310"/>
      <c r="C15310"/>
      <c r="D15310"/>
    </row>
    <row r="15311" spans="1:4" x14ac:dyDescent="0.25">
      <c r="A15311"/>
      <c r="B15311"/>
      <c r="C15311"/>
      <c r="D15311"/>
    </row>
    <row r="15312" spans="1:4" x14ac:dyDescent="0.25">
      <c r="A15312"/>
      <c r="B15312"/>
      <c r="C15312"/>
      <c r="D15312"/>
    </row>
    <row r="15313" spans="1:4" x14ac:dyDescent="0.25">
      <c r="A15313"/>
      <c r="B15313"/>
      <c r="C15313"/>
      <c r="D15313"/>
    </row>
    <row r="15314" spans="1:4" x14ac:dyDescent="0.25">
      <c r="A15314"/>
      <c r="B15314"/>
      <c r="C15314"/>
      <c r="D15314"/>
    </row>
    <row r="15315" spans="1:4" x14ac:dyDescent="0.25">
      <c r="A15315"/>
      <c r="B15315"/>
      <c r="C15315"/>
      <c r="D15315"/>
    </row>
    <row r="15316" spans="1:4" x14ac:dyDescent="0.25">
      <c r="A15316"/>
      <c r="B15316"/>
      <c r="C15316"/>
      <c r="D15316"/>
    </row>
    <row r="15317" spans="1:4" x14ac:dyDescent="0.25">
      <c r="A15317"/>
      <c r="B15317"/>
      <c r="C15317"/>
      <c r="D15317"/>
    </row>
    <row r="15318" spans="1:4" x14ac:dyDescent="0.25">
      <c r="A15318"/>
      <c r="B15318"/>
      <c r="C15318"/>
      <c r="D15318"/>
    </row>
    <row r="15319" spans="1:4" x14ac:dyDescent="0.25">
      <c r="A15319"/>
      <c r="B15319"/>
      <c r="C15319"/>
      <c r="D15319"/>
    </row>
    <row r="15320" spans="1:4" x14ac:dyDescent="0.25">
      <c r="A15320"/>
      <c r="B15320"/>
      <c r="C15320"/>
      <c r="D15320"/>
    </row>
    <row r="15321" spans="1:4" x14ac:dyDescent="0.25">
      <c r="A15321"/>
      <c r="B15321"/>
      <c r="C15321"/>
      <c r="D15321"/>
    </row>
    <row r="15322" spans="1:4" x14ac:dyDescent="0.25">
      <c r="A15322"/>
      <c r="B15322"/>
      <c r="C15322"/>
      <c r="D15322"/>
    </row>
    <row r="15323" spans="1:4" x14ac:dyDescent="0.25">
      <c r="A15323"/>
      <c r="B15323"/>
      <c r="C15323"/>
      <c r="D15323"/>
    </row>
    <row r="15324" spans="1:4" x14ac:dyDescent="0.25">
      <c r="A15324"/>
      <c r="B15324"/>
      <c r="C15324"/>
      <c r="D15324"/>
    </row>
    <row r="15325" spans="1:4" x14ac:dyDescent="0.25">
      <c r="A15325"/>
      <c r="B15325"/>
      <c r="C15325"/>
      <c r="D15325"/>
    </row>
    <row r="15326" spans="1:4" x14ac:dyDescent="0.25">
      <c r="A15326"/>
      <c r="B15326"/>
      <c r="C15326"/>
      <c r="D15326"/>
    </row>
    <row r="15327" spans="1:4" x14ac:dyDescent="0.25">
      <c r="A15327"/>
      <c r="B15327"/>
      <c r="C15327"/>
      <c r="D15327"/>
    </row>
    <row r="15328" spans="1:4" x14ac:dyDescent="0.25">
      <c r="A15328"/>
      <c r="B15328"/>
      <c r="C15328"/>
      <c r="D15328"/>
    </row>
    <row r="15329" spans="1:4" x14ac:dyDescent="0.25">
      <c r="A15329"/>
      <c r="B15329"/>
      <c r="C15329"/>
      <c r="D15329"/>
    </row>
    <row r="15330" spans="1:4" x14ac:dyDescent="0.25">
      <c r="A15330"/>
      <c r="B15330"/>
      <c r="C15330"/>
      <c r="D15330"/>
    </row>
    <row r="15331" spans="1:4" x14ac:dyDescent="0.25">
      <c r="A15331"/>
      <c r="B15331"/>
      <c r="C15331"/>
      <c r="D15331"/>
    </row>
    <row r="15332" spans="1:4" x14ac:dyDescent="0.25">
      <c r="A15332"/>
      <c r="B15332"/>
      <c r="C15332"/>
      <c r="D15332"/>
    </row>
    <row r="15333" spans="1:4" x14ac:dyDescent="0.25">
      <c r="A15333"/>
      <c r="B15333"/>
      <c r="C15333"/>
      <c r="D15333"/>
    </row>
    <row r="15334" spans="1:4" x14ac:dyDescent="0.25">
      <c r="A15334"/>
      <c r="B15334"/>
      <c r="C15334"/>
      <c r="D15334"/>
    </row>
    <row r="15335" spans="1:4" x14ac:dyDescent="0.25">
      <c r="A15335"/>
      <c r="B15335"/>
      <c r="C15335"/>
      <c r="D15335"/>
    </row>
    <row r="15336" spans="1:4" x14ac:dyDescent="0.25">
      <c r="A15336"/>
      <c r="B15336"/>
      <c r="C15336"/>
      <c r="D15336"/>
    </row>
    <row r="15337" spans="1:4" x14ac:dyDescent="0.25">
      <c r="A15337"/>
      <c r="B15337"/>
      <c r="C15337"/>
      <c r="D15337"/>
    </row>
    <row r="15338" spans="1:4" x14ac:dyDescent="0.25">
      <c r="A15338"/>
      <c r="B15338"/>
      <c r="C15338"/>
      <c r="D15338"/>
    </row>
    <row r="15339" spans="1:4" x14ac:dyDescent="0.25">
      <c r="A15339"/>
      <c r="B15339"/>
      <c r="C15339"/>
      <c r="D15339"/>
    </row>
    <row r="15340" spans="1:4" x14ac:dyDescent="0.25">
      <c r="A15340"/>
      <c r="B15340"/>
      <c r="C15340"/>
      <c r="D15340"/>
    </row>
    <row r="15341" spans="1:4" x14ac:dyDescent="0.25">
      <c r="A15341"/>
      <c r="B15341"/>
      <c r="C15341"/>
      <c r="D15341"/>
    </row>
    <row r="15342" spans="1:4" x14ac:dyDescent="0.25">
      <c r="A15342"/>
      <c r="B15342"/>
      <c r="C15342"/>
      <c r="D15342"/>
    </row>
    <row r="15343" spans="1:4" x14ac:dyDescent="0.25">
      <c r="A15343"/>
      <c r="B15343"/>
      <c r="C15343"/>
      <c r="D15343"/>
    </row>
    <row r="15344" spans="1:4" x14ac:dyDescent="0.25">
      <c r="A15344"/>
      <c r="B15344"/>
      <c r="C15344"/>
      <c r="D15344"/>
    </row>
    <row r="15345" spans="1:4" x14ac:dyDescent="0.25">
      <c r="A15345"/>
      <c r="B15345"/>
      <c r="C15345"/>
      <c r="D15345"/>
    </row>
    <row r="15346" spans="1:4" x14ac:dyDescent="0.25">
      <c r="A15346"/>
      <c r="B15346"/>
      <c r="C15346"/>
      <c r="D15346"/>
    </row>
    <row r="15347" spans="1:4" x14ac:dyDescent="0.25">
      <c r="A15347"/>
      <c r="B15347"/>
      <c r="C15347"/>
      <c r="D15347"/>
    </row>
    <row r="15348" spans="1:4" x14ac:dyDescent="0.25">
      <c r="A15348"/>
      <c r="B15348"/>
      <c r="C15348"/>
      <c r="D15348"/>
    </row>
    <row r="15349" spans="1:4" x14ac:dyDescent="0.25">
      <c r="A15349"/>
      <c r="B15349"/>
      <c r="C15349"/>
      <c r="D15349"/>
    </row>
    <row r="15350" spans="1:4" x14ac:dyDescent="0.25">
      <c r="A15350"/>
      <c r="B15350"/>
      <c r="C15350"/>
      <c r="D15350"/>
    </row>
    <row r="15351" spans="1:4" x14ac:dyDescent="0.25">
      <c r="A15351"/>
      <c r="B15351"/>
      <c r="C15351"/>
      <c r="D15351"/>
    </row>
    <row r="15352" spans="1:4" x14ac:dyDescent="0.25">
      <c r="A15352"/>
      <c r="B15352"/>
      <c r="C15352"/>
      <c r="D15352"/>
    </row>
    <row r="15353" spans="1:4" x14ac:dyDescent="0.25">
      <c r="A15353"/>
      <c r="B15353"/>
      <c r="C15353"/>
      <c r="D15353"/>
    </row>
    <row r="15354" spans="1:4" x14ac:dyDescent="0.25">
      <c r="A15354"/>
      <c r="B15354"/>
      <c r="C15354"/>
      <c r="D15354"/>
    </row>
    <row r="15355" spans="1:4" x14ac:dyDescent="0.25">
      <c r="A15355"/>
      <c r="B15355"/>
      <c r="C15355"/>
      <c r="D15355"/>
    </row>
    <row r="15356" spans="1:4" x14ac:dyDescent="0.25">
      <c r="A15356"/>
      <c r="B15356"/>
      <c r="C15356"/>
      <c r="D15356"/>
    </row>
    <row r="15357" spans="1:4" x14ac:dyDescent="0.25">
      <c r="A15357"/>
      <c r="B15357"/>
      <c r="C15357"/>
      <c r="D15357"/>
    </row>
    <row r="15358" spans="1:4" x14ac:dyDescent="0.25">
      <c r="A15358"/>
      <c r="B15358"/>
      <c r="C15358"/>
      <c r="D15358"/>
    </row>
    <row r="15359" spans="1:4" x14ac:dyDescent="0.25">
      <c r="A15359"/>
      <c r="B15359"/>
      <c r="C15359"/>
      <c r="D15359"/>
    </row>
    <row r="15360" spans="1:4" x14ac:dyDescent="0.25">
      <c r="A15360"/>
      <c r="B15360"/>
      <c r="C15360"/>
      <c r="D15360"/>
    </row>
    <row r="15361" spans="1:4" x14ac:dyDescent="0.25">
      <c r="A15361"/>
      <c r="B15361"/>
      <c r="C15361"/>
      <c r="D15361"/>
    </row>
    <row r="15362" spans="1:4" x14ac:dyDescent="0.25">
      <c r="A15362"/>
      <c r="B15362"/>
      <c r="C15362"/>
      <c r="D15362"/>
    </row>
    <row r="15363" spans="1:4" x14ac:dyDescent="0.25">
      <c r="A15363"/>
      <c r="B15363"/>
      <c r="C15363"/>
      <c r="D15363"/>
    </row>
    <row r="15364" spans="1:4" x14ac:dyDescent="0.25">
      <c r="A15364"/>
      <c r="B15364"/>
      <c r="C15364"/>
      <c r="D15364"/>
    </row>
    <row r="15365" spans="1:4" x14ac:dyDescent="0.25">
      <c r="A15365"/>
      <c r="B15365"/>
      <c r="C15365"/>
      <c r="D15365"/>
    </row>
    <row r="15366" spans="1:4" x14ac:dyDescent="0.25">
      <c r="A15366"/>
      <c r="B15366"/>
      <c r="C15366"/>
      <c r="D15366"/>
    </row>
    <row r="15367" spans="1:4" x14ac:dyDescent="0.25">
      <c r="A15367"/>
      <c r="B15367"/>
      <c r="C15367"/>
      <c r="D15367"/>
    </row>
    <row r="15368" spans="1:4" x14ac:dyDescent="0.25">
      <c r="A15368"/>
      <c r="B15368"/>
      <c r="C15368"/>
      <c r="D15368"/>
    </row>
    <row r="15369" spans="1:4" x14ac:dyDescent="0.25">
      <c r="A15369"/>
      <c r="B15369"/>
      <c r="C15369"/>
      <c r="D15369"/>
    </row>
    <row r="15370" spans="1:4" x14ac:dyDescent="0.25">
      <c r="A15370"/>
      <c r="B15370"/>
      <c r="C15370"/>
      <c r="D15370"/>
    </row>
    <row r="15371" spans="1:4" x14ac:dyDescent="0.25">
      <c r="A15371"/>
      <c r="B15371"/>
      <c r="C15371"/>
      <c r="D15371"/>
    </row>
    <row r="15372" spans="1:4" x14ac:dyDescent="0.25">
      <c r="A15372"/>
      <c r="B15372"/>
      <c r="C15372"/>
      <c r="D15372"/>
    </row>
    <row r="15373" spans="1:4" x14ac:dyDescent="0.25">
      <c r="A15373"/>
      <c r="B15373"/>
      <c r="C15373"/>
      <c r="D15373"/>
    </row>
    <row r="15374" spans="1:4" x14ac:dyDescent="0.25">
      <c r="A15374"/>
      <c r="B15374"/>
      <c r="C15374"/>
      <c r="D15374"/>
    </row>
    <row r="15375" spans="1:4" x14ac:dyDescent="0.25">
      <c r="A15375"/>
      <c r="B15375"/>
      <c r="C15375"/>
      <c r="D15375"/>
    </row>
    <row r="15376" spans="1:4" x14ac:dyDescent="0.25">
      <c r="A15376"/>
      <c r="B15376"/>
      <c r="C15376"/>
      <c r="D15376"/>
    </row>
    <row r="15377" spans="1:4" x14ac:dyDescent="0.25">
      <c r="A15377"/>
      <c r="B15377"/>
      <c r="C15377"/>
      <c r="D15377"/>
    </row>
    <row r="15378" spans="1:4" x14ac:dyDescent="0.25">
      <c r="A15378"/>
      <c r="B15378"/>
      <c r="C15378"/>
      <c r="D15378"/>
    </row>
    <row r="15379" spans="1:4" x14ac:dyDescent="0.25">
      <c r="A15379"/>
      <c r="B15379"/>
      <c r="C15379"/>
      <c r="D15379"/>
    </row>
    <row r="15380" spans="1:4" x14ac:dyDescent="0.25">
      <c r="A15380"/>
      <c r="B15380"/>
      <c r="C15380"/>
      <c r="D15380"/>
    </row>
    <row r="15381" spans="1:4" x14ac:dyDescent="0.25">
      <c r="A15381"/>
      <c r="B15381"/>
      <c r="C15381"/>
      <c r="D15381"/>
    </row>
    <row r="15382" spans="1:4" x14ac:dyDescent="0.25">
      <c r="A15382"/>
      <c r="B15382"/>
      <c r="C15382"/>
      <c r="D15382"/>
    </row>
    <row r="15383" spans="1:4" x14ac:dyDescent="0.25">
      <c r="A15383"/>
      <c r="B15383"/>
      <c r="C15383"/>
      <c r="D15383"/>
    </row>
    <row r="15384" spans="1:4" x14ac:dyDescent="0.25">
      <c r="A15384"/>
      <c r="B15384"/>
      <c r="C15384"/>
      <c r="D15384"/>
    </row>
    <row r="15385" spans="1:4" x14ac:dyDescent="0.25">
      <c r="A15385"/>
      <c r="B15385"/>
      <c r="C15385"/>
      <c r="D15385"/>
    </row>
    <row r="15386" spans="1:4" x14ac:dyDescent="0.25">
      <c r="A15386"/>
      <c r="B15386"/>
      <c r="C15386"/>
      <c r="D15386"/>
    </row>
    <row r="15387" spans="1:4" x14ac:dyDescent="0.25">
      <c r="A15387"/>
      <c r="B15387"/>
      <c r="C15387"/>
      <c r="D15387"/>
    </row>
    <row r="15388" spans="1:4" x14ac:dyDescent="0.25">
      <c r="A15388"/>
      <c r="B15388"/>
      <c r="C15388"/>
      <c r="D15388"/>
    </row>
    <row r="15389" spans="1:4" x14ac:dyDescent="0.25">
      <c r="A15389"/>
      <c r="B15389"/>
      <c r="C15389"/>
      <c r="D15389"/>
    </row>
    <row r="15390" spans="1:4" x14ac:dyDescent="0.25">
      <c r="A15390"/>
      <c r="B15390"/>
      <c r="C15390"/>
      <c r="D15390"/>
    </row>
    <row r="15391" spans="1:4" x14ac:dyDescent="0.25">
      <c r="A15391"/>
      <c r="B15391"/>
      <c r="C15391"/>
      <c r="D15391"/>
    </row>
    <row r="15392" spans="1:4" x14ac:dyDescent="0.25">
      <c r="A15392"/>
      <c r="B15392"/>
      <c r="C15392"/>
      <c r="D15392"/>
    </row>
    <row r="15393" spans="1:4" x14ac:dyDescent="0.25">
      <c r="A15393"/>
      <c r="B15393"/>
      <c r="C15393"/>
      <c r="D15393"/>
    </row>
    <row r="15394" spans="1:4" x14ac:dyDescent="0.25">
      <c r="A15394"/>
      <c r="B15394"/>
      <c r="C15394"/>
      <c r="D15394"/>
    </row>
    <row r="15395" spans="1:4" x14ac:dyDescent="0.25">
      <c r="A15395"/>
      <c r="B15395"/>
      <c r="C15395"/>
      <c r="D15395"/>
    </row>
    <row r="15396" spans="1:4" x14ac:dyDescent="0.25">
      <c r="A15396"/>
      <c r="B15396"/>
      <c r="C15396"/>
      <c r="D15396"/>
    </row>
    <row r="15397" spans="1:4" x14ac:dyDescent="0.25">
      <c r="A15397"/>
      <c r="B15397"/>
      <c r="C15397"/>
      <c r="D15397"/>
    </row>
    <row r="15398" spans="1:4" x14ac:dyDescent="0.25">
      <c r="A15398"/>
      <c r="B15398"/>
      <c r="C15398"/>
      <c r="D15398"/>
    </row>
    <row r="15399" spans="1:4" x14ac:dyDescent="0.25">
      <c r="A15399"/>
      <c r="B15399"/>
      <c r="C15399"/>
      <c r="D15399"/>
    </row>
    <row r="15400" spans="1:4" x14ac:dyDescent="0.25">
      <c r="A15400"/>
      <c r="B15400"/>
      <c r="C15400"/>
      <c r="D15400"/>
    </row>
    <row r="15401" spans="1:4" x14ac:dyDescent="0.25">
      <c r="A15401"/>
      <c r="B15401"/>
      <c r="C15401"/>
      <c r="D15401"/>
    </row>
    <row r="15402" spans="1:4" x14ac:dyDescent="0.25">
      <c r="A15402"/>
      <c r="B15402"/>
      <c r="C15402"/>
      <c r="D15402"/>
    </row>
    <row r="15403" spans="1:4" x14ac:dyDescent="0.25">
      <c r="A15403"/>
      <c r="B15403"/>
      <c r="C15403"/>
      <c r="D15403"/>
    </row>
    <row r="15404" spans="1:4" x14ac:dyDescent="0.25">
      <c r="A15404"/>
      <c r="B15404"/>
      <c r="C15404"/>
      <c r="D15404"/>
    </row>
    <row r="15405" spans="1:4" x14ac:dyDescent="0.25">
      <c r="A15405"/>
      <c r="B15405"/>
      <c r="C15405"/>
      <c r="D15405"/>
    </row>
    <row r="15406" spans="1:4" x14ac:dyDescent="0.25">
      <c r="A15406"/>
      <c r="B15406"/>
      <c r="C15406"/>
      <c r="D15406"/>
    </row>
    <row r="15407" spans="1:4" x14ac:dyDescent="0.25">
      <c r="A15407"/>
      <c r="B15407"/>
      <c r="C15407"/>
      <c r="D15407"/>
    </row>
    <row r="15408" spans="1:4" x14ac:dyDescent="0.25">
      <c r="A15408"/>
      <c r="B15408"/>
      <c r="C15408"/>
      <c r="D15408"/>
    </row>
    <row r="15409" spans="1:4" x14ac:dyDescent="0.25">
      <c r="A15409"/>
      <c r="B15409"/>
      <c r="C15409"/>
      <c r="D15409"/>
    </row>
    <row r="15410" spans="1:4" x14ac:dyDescent="0.25">
      <c r="A15410"/>
      <c r="B15410"/>
      <c r="C15410"/>
      <c r="D15410"/>
    </row>
    <row r="15411" spans="1:4" x14ac:dyDescent="0.25">
      <c r="A15411"/>
      <c r="B15411"/>
      <c r="C15411"/>
      <c r="D15411"/>
    </row>
    <row r="15412" spans="1:4" x14ac:dyDescent="0.25">
      <c r="A15412"/>
      <c r="B15412"/>
      <c r="C15412"/>
      <c r="D15412"/>
    </row>
    <row r="15413" spans="1:4" x14ac:dyDescent="0.25">
      <c r="A15413"/>
      <c r="B15413"/>
      <c r="C15413"/>
      <c r="D15413"/>
    </row>
    <row r="15414" spans="1:4" x14ac:dyDescent="0.25">
      <c r="A15414"/>
      <c r="B15414"/>
      <c r="C15414"/>
      <c r="D15414"/>
    </row>
    <row r="15415" spans="1:4" x14ac:dyDescent="0.25">
      <c r="A15415"/>
      <c r="B15415"/>
      <c r="C15415"/>
      <c r="D15415"/>
    </row>
    <row r="15416" spans="1:4" x14ac:dyDescent="0.25">
      <c r="A15416"/>
      <c r="B15416"/>
      <c r="C15416"/>
      <c r="D15416"/>
    </row>
    <row r="15417" spans="1:4" x14ac:dyDescent="0.25">
      <c r="A15417"/>
      <c r="B15417"/>
      <c r="C15417"/>
      <c r="D15417"/>
    </row>
    <row r="15418" spans="1:4" x14ac:dyDescent="0.25">
      <c r="A15418"/>
      <c r="B15418"/>
      <c r="C15418"/>
      <c r="D15418"/>
    </row>
    <row r="15419" spans="1:4" x14ac:dyDescent="0.25">
      <c r="A15419"/>
      <c r="B15419"/>
      <c r="C15419"/>
      <c r="D15419"/>
    </row>
    <row r="15420" spans="1:4" x14ac:dyDescent="0.25">
      <c r="A15420"/>
      <c r="B15420"/>
      <c r="C15420"/>
      <c r="D15420"/>
    </row>
    <row r="15421" spans="1:4" x14ac:dyDescent="0.25">
      <c r="A15421"/>
      <c r="B15421"/>
      <c r="C15421"/>
      <c r="D15421"/>
    </row>
    <row r="15422" spans="1:4" x14ac:dyDescent="0.25">
      <c r="A15422"/>
      <c r="B15422"/>
      <c r="C15422"/>
      <c r="D15422"/>
    </row>
    <row r="15423" spans="1:4" x14ac:dyDescent="0.25">
      <c r="A15423"/>
      <c r="B15423"/>
      <c r="C15423"/>
      <c r="D15423"/>
    </row>
    <row r="15424" spans="1:4" x14ac:dyDescent="0.25">
      <c r="A15424"/>
      <c r="B15424"/>
      <c r="C15424"/>
      <c r="D15424"/>
    </row>
    <row r="15425" spans="1:4" x14ac:dyDescent="0.25">
      <c r="A15425"/>
      <c r="B15425"/>
      <c r="C15425"/>
      <c r="D15425"/>
    </row>
    <row r="15426" spans="1:4" x14ac:dyDescent="0.25">
      <c r="A15426"/>
      <c r="B15426"/>
      <c r="C15426"/>
      <c r="D15426"/>
    </row>
    <row r="15427" spans="1:4" x14ac:dyDescent="0.25">
      <c r="A15427"/>
      <c r="B15427"/>
      <c r="C15427"/>
      <c r="D15427"/>
    </row>
    <row r="15428" spans="1:4" x14ac:dyDescent="0.25">
      <c r="A15428"/>
      <c r="B15428"/>
      <c r="C15428"/>
      <c r="D15428"/>
    </row>
    <row r="15429" spans="1:4" x14ac:dyDescent="0.25">
      <c r="A15429"/>
      <c r="B15429"/>
      <c r="C15429"/>
      <c r="D15429"/>
    </row>
    <row r="15430" spans="1:4" x14ac:dyDescent="0.25">
      <c r="A15430"/>
      <c r="B15430"/>
      <c r="C15430"/>
      <c r="D15430"/>
    </row>
    <row r="15431" spans="1:4" x14ac:dyDescent="0.25">
      <c r="A15431"/>
      <c r="B15431"/>
      <c r="C15431"/>
      <c r="D15431"/>
    </row>
    <row r="15432" spans="1:4" x14ac:dyDescent="0.25">
      <c r="A15432"/>
      <c r="B15432"/>
      <c r="C15432"/>
      <c r="D15432"/>
    </row>
    <row r="15433" spans="1:4" x14ac:dyDescent="0.25">
      <c r="A15433"/>
      <c r="B15433"/>
      <c r="C15433"/>
      <c r="D15433"/>
    </row>
    <row r="15434" spans="1:4" x14ac:dyDescent="0.25">
      <c r="A15434"/>
      <c r="B15434"/>
      <c r="C15434"/>
      <c r="D15434"/>
    </row>
    <row r="15435" spans="1:4" x14ac:dyDescent="0.25">
      <c r="A15435"/>
      <c r="B15435"/>
      <c r="C15435"/>
      <c r="D15435"/>
    </row>
    <row r="15436" spans="1:4" x14ac:dyDescent="0.25">
      <c r="A15436"/>
      <c r="B15436"/>
      <c r="C15436"/>
      <c r="D15436"/>
    </row>
    <row r="15437" spans="1:4" x14ac:dyDescent="0.25">
      <c r="A15437"/>
      <c r="B15437"/>
      <c r="C15437"/>
      <c r="D15437"/>
    </row>
    <row r="15438" spans="1:4" x14ac:dyDescent="0.25">
      <c r="A15438"/>
      <c r="B15438"/>
      <c r="C15438"/>
      <c r="D15438"/>
    </row>
    <row r="15439" spans="1:4" x14ac:dyDescent="0.25">
      <c r="A15439"/>
      <c r="B15439"/>
      <c r="C15439"/>
      <c r="D15439"/>
    </row>
    <row r="15440" spans="1:4" x14ac:dyDescent="0.25">
      <c r="A15440"/>
      <c r="B15440"/>
      <c r="C15440"/>
      <c r="D15440"/>
    </row>
    <row r="15441" spans="1:4" x14ac:dyDescent="0.25">
      <c r="A15441"/>
      <c r="B15441"/>
      <c r="C15441"/>
      <c r="D15441"/>
    </row>
    <row r="15442" spans="1:4" x14ac:dyDescent="0.25">
      <c r="A15442"/>
      <c r="B15442"/>
      <c r="C15442"/>
      <c r="D15442"/>
    </row>
    <row r="15443" spans="1:4" x14ac:dyDescent="0.25">
      <c r="A15443"/>
      <c r="B15443"/>
      <c r="C15443"/>
      <c r="D15443"/>
    </row>
    <row r="15444" spans="1:4" x14ac:dyDescent="0.25">
      <c r="A15444"/>
      <c r="B15444"/>
      <c r="C15444"/>
      <c r="D15444"/>
    </row>
    <row r="15445" spans="1:4" x14ac:dyDescent="0.25">
      <c r="A15445"/>
      <c r="B15445"/>
      <c r="C15445"/>
      <c r="D15445"/>
    </row>
    <row r="15446" spans="1:4" x14ac:dyDescent="0.25">
      <c r="A15446"/>
      <c r="B15446"/>
      <c r="C15446"/>
      <c r="D15446"/>
    </row>
    <row r="15447" spans="1:4" x14ac:dyDescent="0.25">
      <c r="A15447"/>
      <c r="B15447"/>
      <c r="C15447"/>
      <c r="D15447"/>
    </row>
    <row r="15448" spans="1:4" x14ac:dyDescent="0.25">
      <c r="A15448"/>
      <c r="B15448"/>
      <c r="C15448"/>
      <c r="D15448"/>
    </row>
    <row r="15449" spans="1:4" x14ac:dyDescent="0.25">
      <c r="A15449"/>
      <c r="B15449"/>
      <c r="C15449"/>
      <c r="D15449"/>
    </row>
    <row r="15450" spans="1:4" x14ac:dyDescent="0.25">
      <c r="A15450"/>
      <c r="B15450"/>
      <c r="C15450"/>
      <c r="D15450"/>
    </row>
    <row r="15451" spans="1:4" x14ac:dyDescent="0.25">
      <c r="A15451"/>
      <c r="B15451"/>
      <c r="C15451"/>
      <c r="D15451"/>
    </row>
    <row r="15452" spans="1:4" x14ac:dyDescent="0.25">
      <c r="A15452"/>
      <c r="B15452"/>
      <c r="C15452"/>
      <c r="D15452"/>
    </row>
    <row r="15453" spans="1:4" x14ac:dyDescent="0.25">
      <c r="A15453"/>
      <c r="B15453"/>
      <c r="C15453"/>
      <c r="D15453"/>
    </row>
    <row r="15454" spans="1:4" x14ac:dyDescent="0.25">
      <c r="A15454"/>
      <c r="B15454"/>
      <c r="C15454"/>
      <c r="D15454"/>
    </row>
    <row r="15455" spans="1:4" x14ac:dyDescent="0.25">
      <c r="A15455"/>
      <c r="B15455"/>
      <c r="C15455"/>
      <c r="D15455"/>
    </row>
    <row r="15456" spans="1:4" x14ac:dyDescent="0.25">
      <c r="A15456"/>
      <c r="B15456"/>
      <c r="C15456"/>
      <c r="D15456"/>
    </row>
    <row r="15457" spans="1:4" x14ac:dyDescent="0.25">
      <c r="A15457"/>
      <c r="B15457"/>
      <c r="C15457"/>
      <c r="D15457"/>
    </row>
    <row r="15458" spans="1:4" x14ac:dyDescent="0.25">
      <c r="A15458"/>
      <c r="B15458"/>
      <c r="C15458"/>
      <c r="D15458"/>
    </row>
    <row r="15459" spans="1:4" x14ac:dyDescent="0.25">
      <c r="A15459"/>
      <c r="B15459"/>
      <c r="C15459"/>
      <c r="D15459"/>
    </row>
    <row r="15460" spans="1:4" x14ac:dyDescent="0.25">
      <c r="A15460"/>
      <c r="B15460"/>
      <c r="C15460"/>
      <c r="D15460"/>
    </row>
    <row r="15461" spans="1:4" x14ac:dyDescent="0.25">
      <c r="A15461"/>
      <c r="B15461"/>
      <c r="C15461"/>
      <c r="D15461"/>
    </row>
    <row r="15462" spans="1:4" x14ac:dyDescent="0.25">
      <c r="A15462"/>
      <c r="B15462"/>
      <c r="C15462"/>
      <c r="D15462"/>
    </row>
    <row r="15463" spans="1:4" x14ac:dyDescent="0.25">
      <c r="A15463"/>
      <c r="B15463"/>
      <c r="C15463"/>
      <c r="D15463"/>
    </row>
    <row r="15464" spans="1:4" x14ac:dyDescent="0.25">
      <c r="A15464"/>
      <c r="B15464"/>
      <c r="C15464"/>
      <c r="D15464"/>
    </row>
    <row r="15465" spans="1:4" x14ac:dyDescent="0.25">
      <c r="A15465"/>
      <c r="B15465"/>
      <c r="C15465"/>
      <c r="D15465"/>
    </row>
    <row r="15466" spans="1:4" x14ac:dyDescent="0.25">
      <c r="A15466"/>
      <c r="B15466"/>
      <c r="C15466"/>
      <c r="D15466"/>
    </row>
    <row r="15467" spans="1:4" x14ac:dyDescent="0.25">
      <c r="A15467"/>
      <c r="B15467"/>
      <c r="C15467"/>
      <c r="D15467"/>
    </row>
    <row r="15468" spans="1:4" x14ac:dyDescent="0.25">
      <c r="A15468"/>
      <c r="B15468"/>
      <c r="C15468"/>
      <c r="D15468"/>
    </row>
    <row r="15469" spans="1:4" x14ac:dyDescent="0.25">
      <c r="A15469"/>
      <c r="B15469"/>
      <c r="C15469"/>
      <c r="D15469"/>
    </row>
    <row r="15470" spans="1:4" x14ac:dyDescent="0.25">
      <c r="A15470"/>
      <c r="B15470"/>
      <c r="C15470"/>
      <c r="D15470"/>
    </row>
    <row r="15471" spans="1:4" x14ac:dyDescent="0.25">
      <c r="A15471"/>
      <c r="B15471"/>
      <c r="C15471"/>
      <c r="D15471"/>
    </row>
    <row r="15472" spans="1:4" x14ac:dyDescent="0.25">
      <c r="A15472"/>
      <c r="B15472"/>
      <c r="C15472"/>
      <c r="D15472"/>
    </row>
    <row r="15473" spans="1:4" x14ac:dyDescent="0.25">
      <c r="A15473"/>
      <c r="B15473"/>
      <c r="C15473"/>
      <c r="D15473"/>
    </row>
    <row r="15474" spans="1:4" x14ac:dyDescent="0.25">
      <c r="A15474"/>
      <c r="B15474"/>
      <c r="C15474"/>
      <c r="D15474"/>
    </row>
    <row r="15475" spans="1:4" x14ac:dyDescent="0.25">
      <c r="A15475"/>
      <c r="B15475"/>
      <c r="C15475"/>
      <c r="D15475"/>
    </row>
    <row r="15476" spans="1:4" x14ac:dyDescent="0.25">
      <c r="A15476"/>
      <c r="B15476"/>
      <c r="C15476"/>
      <c r="D15476"/>
    </row>
    <row r="15477" spans="1:4" x14ac:dyDescent="0.25">
      <c r="A15477"/>
      <c r="B15477"/>
      <c r="C15477"/>
      <c r="D15477"/>
    </row>
    <row r="15478" spans="1:4" x14ac:dyDescent="0.25">
      <c r="A15478"/>
      <c r="B15478"/>
      <c r="C15478"/>
      <c r="D15478"/>
    </row>
    <row r="15479" spans="1:4" x14ac:dyDescent="0.25">
      <c r="A15479"/>
      <c r="B15479"/>
      <c r="C15479"/>
      <c r="D15479"/>
    </row>
    <row r="15480" spans="1:4" x14ac:dyDescent="0.25">
      <c r="A15480"/>
      <c r="B15480"/>
      <c r="C15480"/>
      <c r="D15480"/>
    </row>
    <row r="15481" spans="1:4" x14ac:dyDescent="0.25">
      <c r="A15481"/>
      <c r="B15481"/>
      <c r="C15481"/>
      <c r="D15481"/>
    </row>
    <row r="15482" spans="1:4" x14ac:dyDescent="0.25">
      <c r="A15482"/>
      <c r="B15482"/>
      <c r="C15482"/>
      <c r="D15482"/>
    </row>
    <row r="15483" spans="1:4" x14ac:dyDescent="0.25">
      <c r="A15483"/>
      <c r="B15483"/>
      <c r="C15483"/>
      <c r="D15483"/>
    </row>
    <row r="15484" spans="1:4" x14ac:dyDescent="0.25">
      <c r="A15484"/>
      <c r="B15484"/>
      <c r="C15484"/>
      <c r="D15484"/>
    </row>
    <row r="15485" spans="1:4" x14ac:dyDescent="0.25">
      <c r="A15485"/>
      <c r="B15485"/>
      <c r="C15485"/>
      <c r="D15485"/>
    </row>
    <row r="15486" spans="1:4" x14ac:dyDescent="0.25">
      <c r="A15486"/>
      <c r="B15486"/>
      <c r="C15486"/>
      <c r="D15486"/>
    </row>
    <row r="15487" spans="1:4" x14ac:dyDescent="0.25">
      <c r="A15487"/>
      <c r="B15487"/>
      <c r="C15487"/>
      <c r="D15487"/>
    </row>
    <row r="15488" spans="1:4" x14ac:dyDescent="0.25">
      <c r="A15488"/>
      <c r="B15488"/>
      <c r="C15488"/>
      <c r="D15488"/>
    </row>
    <row r="15489" spans="1:4" x14ac:dyDescent="0.25">
      <c r="A15489"/>
      <c r="B15489"/>
      <c r="C15489"/>
      <c r="D15489"/>
    </row>
    <row r="15490" spans="1:4" x14ac:dyDescent="0.25">
      <c r="A15490"/>
      <c r="B15490"/>
      <c r="C15490"/>
      <c r="D15490"/>
    </row>
    <row r="15491" spans="1:4" x14ac:dyDescent="0.25">
      <c r="A15491"/>
      <c r="B15491"/>
      <c r="C15491"/>
      <c r="D15491"/>
    </row>
    <row r="15492" spans="1:4" x14ac:dyDescent="0.25">
      <c r="A15492"/>
      <c r="B15492"/>
      <c r="C15492"/>
      <c r="D15492"/>
    </row>
    <row r="15493" spans="1:4" x14ac:dyDescent="0.25">
      <c r="A15493"/>
      <c r="B15493"/>
      <c r="C15493"/>
      <c r="D15493"/>
    </row>
    <row r="15494" spans="1:4" x14ac:dyDescent="0.25">
      <c r="A15494"/>
      <c r="B15494"/>
      <c r="C15494"/>
      <c r="D15494"/>
    </row>
    <row r="15495" spans="1:4" x14ac:dyDescent="0.25">
      <c r="A15495"/>
      <c r="B15495"/>
      <c r="C15495"/>
      <c r="D15495"/>
    </row>
    <row r="15496" spans="1:4" x14ac:dyDescent="0.25">
      <c r="A15496"/>
      <c r="B15496"/>
      <c r="C15496"/>
      <c r="D15496"/>
    </row>
    <row r="15497" spans="1:4" x14ac:dyDescent="0.25">
      <c r="A15497"/>
      <c r="B15497"/>
      <c r="C15497"/>
      <c r="D15497"/>
    </row>
    <row r="15498" spans="1:4" x14ac:dyDescent="0.25">
      <c r="A15498"/>
      <c r="B15498"/>
      <c r="C15498"/>
      <c r="D15498"/>
    </row>
    <row r="15499" spans="1:4" x14ac:dyDescent="0.25">
      <c r="A15499"/>
      <c r="B15499"/>
      <c r="C15499"/>
      <c r="D15499"/>
    </row>
    <row r="15500" spans="1:4" x14ac:dyDescent="0.25">
      <c r="A15500"/>
      <c r="B15500"/>
      <c r="C15500"/>
      <c r="D15500"/>
    </row>
    <row r="15501" spans="1:4" x14ac:dyDescent="0.25">
      <c r="A15501"/>
      <c r="B15501"/>
      <c r="C15501"/>
      <c r="D15501"/>
    </row>
    <row r="15502" spans="1:4" x14ac:dyDescent="0.25">
      <c r="A15502"/>
      <c r="B15502"/>
      <c r="C15502"/>
      <c r="D15502"/>
    </row>
    <row r="15503" spans="1:4" x14ac:dyDescent="0.25">
      <c r="A15503"/>
      <c r="B15503"/>
      <c r="C15503"/>
      <c r="D15503"/>
    </row>
    <row r="15504" spans="1:4" x14ac:dyDescent="0.25">
      <c r="A15504"/>
      <c r="B15504"/>
      <c r="C15504"/>
      <c r="D15504"/>
    </row>
    <row r="15505" spans="1:4" x14ac:dyDescent="0.25">
      <c r="A15505"/>
      <c r="B15505"/>
      <c r="C15505"/>
      <c r="D15505"/>
    </row>
    <row r="15506" spans="1:4" x14ac:dyDescent="0.25">
      <c r="A15506"/>
      <c r="B15506"/>
      <c r="C15506"/>
      <c r="D15506"/>
    </row>
    <row r="15507" spans="1:4" x14ac:dyDescent="0.25">
      <c r="A15507"/>
      <c r="B15507"/>
      <c r="C15507"/>
      <c r="D15507"/>
    </row>
    <row r="15508" spans="1:4" x14ac:dyDescent="0.25">
      <c r="A15508"/>
      <c r="B15508"/>
      <c r="C15508"/>
      <c r="D15508"/>
    </row>
    <row r="15509" spans="1:4" x14ac:dyDescent="0.25">
      <c r="A15509"/>
      <c r="B15509"/>
      <c r="C15509"/>
      <c r="D15509"/>
    </row>
    <row r="15510" spans="1:4" x14ac:dyDescent="0.25">
      <c r="A15510"/>
      <c r="B15510"/>
      <c r="C15510"/>
      <c r="D15510"/>
    </row>
    <row r="15511" spans="1:4" x14ac:dyDescent="0.25">
      <c r="A15511"/>
      <c r="B15511"/>
      <c r="C15511"/>
      <c r="D15511"/>
    </row>
    <row r="15512" spans="1:4" x14ac:dyDescent="0.25">
      <c r="A15512"/>
      <c r="B15512"/>
      <c r="C15512"/>
      <c r="D15512"/>
    </row>
    <row r="15513" spans="1:4" x14ac:dyDescent="0.25">
      <c r="A15513"/>
      <c r="B15513"/>
      <c r="C15513"/>
      <c r="D15513"/>
    </row>
    <row r="15514" spans="1:4" x14ac:dyDescent="0.25">
      <c r="A15514"/>
      <c r="B15514"/>
      <c r="C15514"/>
      <c r="D15514"/>
    </row>
    <row r="15515" spans="1:4" x14ac:dyDescent="0.25">
      <c r="A15515"/>
      <c r="B15515"/>
      <c r="C15515"/>
      <c r="D15515"/>
    </row>
    <row r="15516" spans="1:4" x14ac:dyDescent="0.25">
      <c r="A15516"/>
      <c r="B15516"/>
      <c r="C15516"/>
      <c r="D15516"/>
    </row>
    <row r="15517" spans="1:4" x14ac:dyDescent="0.25">
      <c r="A15517"/>
      <c r="B15517"/>
      <c r="C15517"/>
      <c r="D15517"/>
    </row>
    <row r="15518" spans="1:4" x14ac:dyDescent="0.25">
      <c r="A15518"/>
      <c r="B15518"/>
      <c r="C15518"/>
      <c r="D15518"/>
    </row>
    <row r="15519" spans="1:4" x14ac:dyDescent="0.25">
      <c r="A15519"/>
      <c r="B15519"/>
      <c r="C15519"/>
      <c r="D15519"/>
    </row>
    <row r="15520" spans="1:4" x14ac:dyDescent="0.25">
      <c r="A15520"/>
      <c r="B15520"/>
      <c r="C15520"/>
      <c r="D15520"/>
    </row>
    <row r="15521" spans="1:4" x14ac:dyDescent="0.25">
      <c r="A15521"/>
      <c r="B15521"/>
      <c r="C15521"/>
      <c r="D15521"/>
    </row>
    <row r="15522" spans="1:4" x14ac:dyDescent="0.25">
      <c r="A15522"/>
      <c r="B15522"/>
      <c r="C15522"/>
      <c r="D15522"/>
    </row>
    <row r="15523" spans="1:4" x14ac:dyDescent="0.25">
      <c r="A15523"/>
      <c r="B15523"/>
      <c r="C15523"/>
      <c r="D15523"/>
    </row>
    <row r="15524" spans="1:4" x14ac:dyDescent="0.25">
      <c r="A15524"/>
      <c r="B15524"/>
      <c r="C15524"/>
      <c r="D15524"/>
    </row>
    <row r="15525" spans="1:4" x14ac:dyDescent="0.25">
      <c r="A15525"/>
      <c r="B15525"/>
      <c r="C15525"/>
      <c r="D15525"/>
    </row>
    <row r="15526" spans="1:4" x14ac:dyDescent="0.25">
      <c r="A15526"/>
      <c r="B15526"/>
      <c r="C15526"/>
      <c r="D15526"/>
    </row>
    <row r="15527" spans="1:4" x14ac:dyDescent="0.25">
      <c r="A15527"/>
      <c r="B15527"/>
      <c r="C15527"/>
      <c r="D15527"/>
    </row>
    <row r="15528" spans="1:4" x14ac:dyDescent="0.25">
      <c r="A15528"/>
      <c r="B15528"/>
      <c r="C15528"/>
      <c r="D15528"/>
    </row>
    <row r="15529" spans="1:4" x14ac:dyDescent="0.25">
      <c r="A15529"/>
      <c r="B15529"/>
      <c r="C15529"/>
      <c r="D15529"/>
    </row>
    <row r="15530" spans="1:4" x14ac:dyDescent="0.25">
      <c r="A15530"/>
      <c r="B15530"/>
      <c r="C15530"/>
      <c r="D15530"/>
    </row>
    <row r="15531" spans="1:4" x14ac:dyDescent="0.25">
      <c r="A15531"/>
      <c r="B15531"/>
      <c r="C15531"/>
      <c r="D15531"/>
    </row>
    <row r="15532" spans="1:4" x14ac:dyDescent="0.25">
      <c r="A15532"/>
      <c r="B15532"/>
      <c r="C15532"/>
      <c r="D15532"/>
    </row>
    <row r="15533" spans="1:4" x14ac:dyDescent="0.25">
      <c r="A15533"/>
      <c r="B15533"/>
      <c r="C15533"/>
      <c r="D15533"/>
    </row>
    <row r="15534" spans="1:4" x14ac:dyDescent="0.25">
      <c r="A15534"/>
      <c r="B15534"/>
      <c r="C15534"/>
      <c r="D15534"/>
    </row>
    <row r="15535" spans="1:4" x14ac:dyDescent="0.25">
      <c r="A15535"/>
      <c r="B15535"/>
      <c r="C15535"/>
      <c r="D15535"/>
    </row>
    <row r="15536" spans="1:4" x14ac:dyDescent="0.25">
      <c r="A15536"/>
      <c r="B15536"/>
      <c r="C15536"/>
      <c r="D15536"/>
    </row>
    <row r="15537" spans="1:4" x14ac:dyDescent="0.25">
      <c r="A15537"/>
      <c r="B15537"/>
      <c r="C15537"/>
      <c r="D15537"/>
    </row>
    <row r="15538" spans="1:4" x14ac:dyDescent="0.25">
      <c r="A15538"/>
      <c r="B15538"/>
      <c r="C15538"/>
      <c r="D15538"/>
    </row>
    <row r="15539" spans="1:4" x14ac:dyDescent="0.25">
      <c r="A15539"/>
      <c r="B15539"/>
      <c r="C15539"/>
      <c r="D15539"/>
    </row>
    <row r="15540" spans="1:4" x14ac:dyDescent="0.25">
      <c r="A15540"/>
      <c r="B15540"/>
      <c r="C15540"/>
      <c r="D15540"/>
    </row>
    <row r="15541" spans="1:4" x14ac:dyDescent="0.25">
      <c r="A15541"/>
      <c r="B15541"/>
      <c r="C15541"/>
      <c r="D15541"/>
    </row>
    <row r="15542" spans="1:4" x14ac:dyDescent="0.25">
      <c r="A15542"/>
      <c r="B15542"/>
      <c r="C15542"/>
      <c r="D15542"/>
    </row>
    <row r="15543" spans="1:4" x14ac:dyDescent="0.25">
      <c r="A15543"/>
      <c r="B15543"/>
      <c r="C15543"/>
      <c r="D15543"/>
    </row>
    <row r="15544" spans="1:4" x14ac:dyDescent="0.25">
      <c r="A15544"/>
      <c r="B15544"/>
      <c r="C15544"/>
      <c r="D15544"/>
    </row>
    <row r="15545" spans="1:4" x14ac:dyDescent="0.25">
      <c r="A15545"/>
      <c r="B15545"/>
      <c r="C15545"/>
      <c r="D15545"/>
    </row>
    <row r="15546" spans="1:4" x14ac:dyDescent="0.25">
      <c r="A15546"/>
      <c r="B15546"/>
      <c r="C15546"/>
      <c r="D15546"/>
    </row>
    <row r="15547" spans="1:4" x14ac:dyDescent="0.25">
      <c r="A15547"/>
      <c r="B15547"/>
      <c r="C15547"/>
      <c r="D15547"/>
    </row>
    <row r="15548" spans="1:4" x14ac:dyDescent="0.25">
      <c r="A15548"/>
      <c r="B15548"/>
      <c r="C15548"/>
      <c r="D15548"/>
    </row>
    <row r="15549" spans="1:4" x14ac:dyDescent="0.25">
      <c r="A15549"/>
      <c r="B15549"/>
      <c r="C15549"/>
      <c r="D15549"/>
    </row>
    <row r="15550" spans="1:4" x14ac:dyDescent="0.25">
      <c r="A15550"/>
      <c r="B15550"/>
      <c r="C15550"/>
      <c r="D15550"/>
    </row>
    <row r="15551" spans="1:4" x14ac:dyDescent="0.25">
      <c r="A15551"/>
      <c r="B15551"/>
      <c r="C15551"/>
      <c r="D15551"/>
    </row>
    <row r="15552" spans="1:4" x14ac:dyDescent="0.25">
      <c r="A15552"/>
      <c r="B15552"/>
      <c r="C15552"/>
      <c r="D15552"/>
    </row>
    <row r="15553" spans="1:4" x14ac:dyDescent="0.25">
      <c r="A15553"/>
      <c r="B15553"/>
      <c r="C15553"/>
      <c r="D15553"/>
    </row>
    <row r="15554" spans="1:4" x14ac:dyDescent="0.25">
      <c r="A15554"/>
      <c r="B15554"/>
      <c r="C15554"/>
      <c r="D15554"/>
    </row>
    <row r="15555" spans="1:4" x14ac:dyDescent="0.25">
      <c r="A15555"/>
      <c r="B15555"/>
      <c r="C15555"/>
      <c r="D15555"/>
    </row>
    <row r="15556" spans="1:4" x14ac:dyDescent="0.25">
      <c r="A15556"/>
      <c r="B15556"/>
      <c r="C15556"/>
      <c r="D15556"/>
    </row>
    <row r="15557" spans="1:4" x14ac:dyDescent="0.25">
      <c r="A15557"/>
      <c r="B15557"/>
      <c r="C15557"/>
      <c r="D15557"/>
    </row>
    <row r="15558" spans="1:4" x14ac:dyDescent="0.25">
      <c r="A15558"/>
      <c r="B15558"/>
      <c r="C15558"/>
      <c r="D15558"/>
    </row>
    <row r="15559" spans="1:4" x14ac:dyDescent="0.25">
      <c r="A15559"/>
      <c r="B15559"/>
      <c r="C15559"/>
      <c r="D15559"/>
    </row>
    <row r="15560" spans="1:4" x14ac:dyDescent="0.25">
      <c r="A15560"/>
      <c r="B15560"/>
      <c r="C15560"/>
      <c r="D15560"/>
    </row>
    <row r="15561" spans="1:4" x14ac:dyDescent="0.25">
      <c r="A15561"/>
      <c r="B15561"/>
      <c r="C15561"/>
      <c r="D15561"/>
    </row>
    <row r="15562" spans="1:4" x14ac:dyDescent="0.25">
      <c r="A15562"/>
      <c r="B15562"/>
      <c r="C15562"/>
      <c r="D15562"/>
    </row>
    <row r="15563" spans="1:4" x14ac:dyDescent="0.25">
      <c r="A15563"/>
      <c r="B15563"/>
      <c r="C15563"/>
      <c r="D15563"/>
    </row>
    <row r="15564" spans="1:4" x14ac:dyDescent="0.25">
      <c r="A15564"/>
      <c r="B15564"/>
      <c r="C15564"/>
      <c r="D15564"/>
    </row>
    <row r="15565" spans="1:4" x14ac:dyDescent="0.25">
      <c r="A15565"/>
      <c r="B15565"/>
      <c r="C15565"/>
      <c r="D15565"/>
    </row>
    <row r="15566" spans="1:4" x14ac:dyDescent="0.25">
      <c r="A15566"/>
      <c r="B15566"/>
      <c r="C15566"/>
      <c r="D15566"/>
    </row>
    <row r="15567" spans="1:4" x14ac:dyDescent="0.25">
      <c r="A15567"/>
      <c r="B15567"/>
      <c r="C15567"/>
      <c r="D15567"/>
    </row>
    <row r="15568" spans="1:4" x14ac:dyDescent="0.25">
      <c r="A15568"/>
      <c r="B15568"/>
      <c r="C15568"/>
      <c r="D15568"/>
    </row>
    <row r="15569" spans="1:4" x14ac:dyDescent="0.25">
      <c r="A15569"/>
      <c r="B15569"/>
      <c r="C15569"/>
      <c r="D15569"/>
    </row>
    <row r="15570" spans="1:4" x14ac:dyDescent="0.25">
      <c r="A15570"/>
      <c r="B15570"/>
      <c r="C15570"/>
      <c r="D15570"/>
    </row>
    <row r="15571" spans="1:4" x14ac:dyDescent="0.25">
      <c r="A15571"/>
      <c r="B15571"/>
      <c r="C15571"/>
      <c r="D15571"/>
    </row>
    <row r="15572" spans="1:4" x14ac:dyDescent="0.25">
      <c r="A15572"/>
      <c r="B15572"/>
      <c r="C15572"/>
      <c r="D15572"/>
    </row>
    <row r="15573" spans="1:4" x14ac:dyDescent="0.25">
      <c r="A15573"/>
      <c r="B15573"/>
      <c r="C15573"/>
      <c r="D15573"/>
    </row>
    <row r="15574" spans="1:4" x14ac:dyDescent="0.25">
      <c r="A15574"/>
      <c r="B15574"/>
      <c r="C15574"/>
      <c r="D15574"/>
    </row>
    <row r="15575" spans="1:4" x14ac:dyDescent="0.25">
      <c r="A15575"/>
      <c r="B15575"/>
      <c r="C15575"/>
      <c r="D15575"/>
    </row>
    <row r="15576" spans="1:4" x14ac:dyDescent="0.25">
      <c r="A15576"/>
      <c r="B15576"/>
      <c r="C15576"/>
      <c r="D15576"/>
    </row>
    <row r="15577" spans="1:4" x14ac:dyDescent="0.25">
      <c r="A15577"/>
      <c r="B15577"/>
      <c r="C15577"/>
      <c r="D15577"/>
    </row>
    <row r="15578" spans="1:4" x14ac:dyDescent="0.25">
      <c r="A15578"/>
      <c r="B15578"/>
      <c r="C15578"/>
      <c r="D15578"/>
    </row>
    <row r="15579" spans="1:4" x14ac:dyDescent="0.25">
      <c r="A15579"/>
      <c r="B15579"/>
      <c r="C15579"/>
      <c r="D15579"/>
    </row>
    <row r="15580" spans="1:4" x14ac:dyDescent="0.25">
      <c r="A15580"/>
      <c r="B15580"/>
      <c r="C15580"/>
      <c r="D15580"/>
    </row>
    <row r="15581" spans="1:4" x14ac:dyDescent="0.25">
      <c r="A15581"/>
      <c r="B15581"/>
      <c r="C15581"/>
      <c r="D15581"/>
    </row>
    <row r="15582" spans="1:4" x14ac:dyDescent="0.25">
      <c r="A15582"/>
      <c r="B15582"/>
      <c r="C15582"/>
      <c r="D15582"/>
    </row>
    <row r="15583" spans="1:4" x14ac:dyDescent="0.25">
      <c r="A15583"/>
      <c r="B15583"/>
      <c r="C15583"/>
      <c r="D15583"/>
    </row>
    <row r="15584" spans="1:4" x14ac:dyDescent="0.25">
      <c r="A15584"/>
      <c r="B15584"/>
      <c r="C15584"/>
      <c r="D15584"/>
    </row>
    <row r="15585" spans="1:4" x14ac:dyDescent="0.25">
      <c r="A15585"/>
      <c r="B15585"/>
      <c r="C15585"/>
      <c r="D15585"/>
    </row>
    <row r="15586" spans="1:4" x14ac:dyDescent="0.25">
      <c r="A15586"/>
      <c r="B15586"/>
      <c r="C15586"/>
      <c r="D15586"/>
    </row>
    <row r="15587" spans="1:4" x14ac:dyDescent="0.25">
      <c r="A15587"/>
      <c r="B15587"/>
      <c r="C15587"/>
      <c r="D15587"/>
    </row>
    <row r="15588" spans="1:4" x14ac:dyDescent="0.25">
      <c r="A15588"/>
      <c r="B15588"/>
      <c r="C15588"/>
      <c r="D15588"/>
    </row>
    <row r="15589" spans="1:4" x14ac:dyDescent="0.25">
      <c r="A15589"/>
      <c r="B15589"/>
      <c r="C15589"/>
      <c r="D15589"/>
    </row>
    <row r="15590" spans="1:4" x14ac:dyDescent="0.25">
      <c r="A15590"/>
      <c r="B15590"/>
      <c r="C15590"/>
      <c r="D15590"/>
    </row>
    <row r="15591" spans="1:4" x14ac:dyDescent="0.25">
      <c r="A15591"/>
      <c r="B15591"/>
      <c r="C15591"/>
      <c r="D15591"/>
    </row>
    <row r="15592" spans="1:4" x14ac:dyDescent="0.25">
      <c r="A15592"/>
      <c r="B15592"/>
      <c r="C15592"/>
      <c r="D15592"/>
    </row>
    <row r="15593" spans="1:4" x14ac:dyDescent="0.25">
      <c r="A15593"/>
      <c r="B15593"/>
      <c r="C15593"/>
      <c r="D15593"/>
    </row>
    <row r="15594" spans="1:4" x14ac:dyDescent="0.25">
      <c r="A15594"/>
      <c r="B15594"/>
      <c r="C15594"/>
      <c r="D15594"/>
    </row>
    <row r="15595" spans="1:4" x14ac:dyDescent="0.25">
      <c r="A15595"/>
      <c r="B15595"/>
      <c r="C15595"/>
      <c r="D15595"/>
    </row>
    <row r="15596" spans="1:4" x14ac:dyDescent="0.25">
      <c r="A15596"/>
      <c r="B15596"/>
      <c r="C15596"/>
      <c r="D15596"/>
    </row>
    <row r="15597" spans="1:4" x14ac:dyDescent="0.25">
      <c r="A15597"/>
      <c r="B15597"/>
      <c r="C15597"/>
      <c r="D15597"/>
    </row>
    <row r="15598" spans="1:4" x14ac:dyDescent="0.25">
      <c r="A15598"/>
      <c r="B15598"/>
      <c r="C15598"/>
      <c r="D15598"/>
    </row>
    <row r="15599" spans="1:4" x14ac:dyDescent="0.25">
      <c r="A15599"/>
      <c r="B15599"/>
      <c r="C15599"/>
      <c r="D15599"/>
    </row>
    <row r="15600" spans="1:4" x14ac:dyDescent="0.25">
      <c r="A15600"/>
      <c r="B15600"/>
      <c r="C15600"/>
      <c r="D15600"/>
    </row>
    <row r="15601" spans="1:4" x14ac:dyDescent="0.25">
      <c r="A15601"/>
      <c r="B15601"/>
      <c r="C15601"/>
      <c r="D15601"/>
    </row>
    <row r="15602" spans="1:4" x14ac:dyDescent="0.25">
      <c r="A15602"/>
      <c r="B15602"/>
      <c r="C15602"/>
      <c r="D15602"/>
    </row>
    <row r="15603" spans="1:4" x14ac:dyDescent="0.25">
      <c r="A15603"/>
      <c r="B15603"/>
      <c r="C15603"/>
      <c r="D15603"/>
    </row>
    <row r="15604" spans="1:4" x14ac:dyDescent="0.25">
      <c r="A15604"/>
      <c r="B15604"/>
      <c r="C15604"/>
      <c r="D15604"/>
    </row>
    <row r="15605" spans="1:4" x14ac:dyDescent="0.25">
      <c r="A15605"/>
      <c r="B15605"/>
      <c r="C15605"/>
      <c r="D15605"/>
    </row>
    <row r="15606" spans="1:4" x14ac:dyDescent="0.25">
      <c r="A15606"/>
      <c r="B15606"/>
      <c r="C15606"/>
      <c r="D15606"/>
    </row>
    <row r="15607" spans="1:4" x14ac:dyDescent="0.25">
      <c r="A15607"/>
      <c r="B15607"/>
      <c r="C15607"/>
      <c r="D15607"/>
    </row>
    <row r="15608" spans="1:4" x14ac:dyDescent="0.25">
      <c r="A15608"/>
      <c r="B15608"/>
      <c r="C15608"/>
      <c r="D15608"/>
    </row>
    <row r="15609" spans="1:4" x14ac:dyDescent="0.25">
      <c r="A15609"/>
      <c r="B15609"/>
      <c r="C15609"/>
      <c r="D15609"/>
    </row>
    <row r="15610" spans="1:4" x14ac:dyDescent="0.25">
      <c r="A15610"/>
      <c r="B15610"/>
      <c r="C15610"/>
      <c r="D15610"/>
    </row>
    <row r="15611" spans="1:4" x14ac:dyDescent="0.25">
      <c r="A15611"/>
      <c r="B15611"/>
      <c r="C15611"/>
      <c r="D15611"/>
    </row>
    <row r="15612" spans="1:4" x14ac:dyDescent="0.25">
      <c r="A15612"/>
      <c r="B15612"/>
      <c r="C15612"/>
      <c r="D15612"/>
    </row>
    <row r="15613" spans="1:4" x14ac:dyDescent="0.25">
      <c r="A15613"/>
      <c r="B15613"/>
      <c r="C15613"/>
      <c r="D15613"/>
    </row>
    <row r="15614" spans="1:4" x14ac:dyDescent="0.25">
      <c r="A15614"/>
      <c r="B15614"/>
      <c r="C15614"/>
      <c r="D15614"/>
    </row>
    <row r="15615" spans="1:4" x14ac:dyDescent="0.25">
      <c r="A15615"/>
      <c r="B15615"/>
      <c r="C15615"/>
      <c r="D15615"/>
    </row>
    <row r="15616" spans="1:4" x14ac:dyDescent="0.25">
      <c r="A15616"/>
      <c r="B15616"/>
      <c r="C15616"/>
      <c r="D15616"/>
    </row>
    <row r="15617" spans="1:4" x14ac:dyDescent="0.25">
      <c r="A15617"/>
      <c r="B15617"/>
      <c r="C15617"/>
      <c r="D15617"/>
    </row>
    <row r="15618" spans="1:4" x14ac:dyDescent="0.25">
      <c r="A15618"/>
      <c r="B15618"/>
      <c r="C15618"/>
      <c r="D15618"/>
    </row>
    <row r="15619" spans="1:4" x14ac:dyDescent="0.25">
      <c r="A15619"/>
      <c r="B15619"/>
      <c r="C15619"/>
      <c r="D15619"/>
    </row>
    <row r="15620" spans="1:4" x14ac:dyDescent="0.25">
      <c r="A15620"/>
      <c r="B15620"/>
      <c r="C15620"/>
      <c r="D15620"/>
    </row>
    <row r="15621" spans="1:4" x14ac:dyDescent="0.25">
      <c r="A15621"/>
      <c r="B15621"/>
      <c r="C15621"/>
      <c r="D15621"/>
    </row>
    <row r="15622" spans="1:4" x14ac:dyDescent="0.25">
      <c r="A15622"/>
      <c r="B15622"/>
      <c r="C15622"/>
      <c r="D15622"/>
    </row>
    <row r="15623" spans="1:4" x14ac:dyDescent="0.25">
      <c r="A15623"/>
      <c r="B15623"/>
      <c r="C15623"/>
      <c r="D15623"/>
    </row>
    <row r="15624" spans="1:4" x14ac:dyDescent="0.25">
      <c r="A15624"/>
      <c r="B15624"/>
      <c r="C15624"/>
      <c r="D15624"/>
    </row>
    <row r="15625" spans="1:4" x14ac:dyDescent="0.25">
      <c r="A15625"/>
      <c r="B15625"/>
      <c r="C15625"/>
      <c r="D15625"/>
    </row>
    <row r="15626" spans="1:4" x14ac:dyDescent="0.25">
      <c r="A15626"/>
      <c r="B15626"/>
      <c r="C15626"/>
      <c r="D15626"/>
    </row>
    <row r="15627" spans="1:4" x14ac:dyDescent="0.25">
      <c r="A15627"/>
      <c r="B15627"/>
      <c r="C15627"/>
      <c r="D15627"/>
    </row>
    <row r="15628" spans="1:4" x14ac:dyDescent="0.25">
      <c r="A15628"/>
      <c r="B15628"/>
      <c r="C15628"/>
      <c r="D15628"/>
    </row>
    <row r="15629" spans="1:4" x14ac:dyDescent="0.25">
      <c r="A15629"/>
      <c r="B15629"/>
      <c r="C15629"/>
      <c r="D15629"/>
    </row>
    <row r="15630" spans="1:4" x14ac:dyDescent="0.25">
      <c r="A15630"/>
      <c r="B15630"/>
      <c r="C15630"/>
      <c r="D15630"/>
    </row>
    <row r="15631" spans="1:4" x14ac:dyDescent="0.25">
      <c r="A15631"/>
      <c r="B15631"/>
      <c r="C15631"/>
      <c r="D15631"/>
    </row>
    <row r="15632" spans="1:4" x14ac:dyDescent="0.25">
      <c r="A15632"/>
      <c r="B15632"/>
      <c r="C15632"/>
      <c r="D15632"/>
    </row>
    <row r="15633" spans="1:4" x14ac:dyDescent="0.25">
      <c r="A15633"/>
      <c r="B15633"/>
      <c r="C15633"/>
      <c r="D15633"/>
    </row>
    <row r="15634" spans="1:4" x14ac:dyDescent="0.25">
      <c r="A15634"/>
      <c r="B15634"/>
      <c r="C15634"/>
      <c r="D15634"/>
    </row>
    <row r="15635" spans="1:4" x14ac:dyDescent="0.25">
      <c r="A15635"/>
      <c r="B15635"/>
      <c r="C15635"/>
      <c r="D15635"/>
    </row>
    <row r="15636" spans="1:4" x14ac:dyDescent="0.25">
      <c r="A15636"/>
      <c r="B15636"/>
      <c r="C15636"/>
      <c r="D15636"/>
    </row>
    <row r="15637" spans="1:4" x14ac:dyDescent="0.25">
      <c r="A15637"/>
      <c r="B15637"/>
      <c r="C15637"/>
      <c r="D15637"/>
    </row>
    <row r="15638" spans="1:4" x14ac:dyDescent="0.25">
      <c r="A15638"/>
      <c r="B15638"/>
      <c r="C15638"/>
      <c r="D15638"/>
    </row>
    <row r="15639" spans="1:4" x14ac:dyDescent="0.25">
      <c r="A15639"/>
      <c r="B15639"/>
      <c r="C15639"/>
      <c r="D15639"/>
    </row>
    <row r="15640" spans="1:4" x14ac:dyDescent="0.25">
      <c r="A15640"/>
      <c r="B15640"/>
      <c r="C15640"/>
      <c r="D15640"/>
    </row>
    <row r="15641" spans="1:4" x14ac:dyDescent="0.25">
      <c r="A15641"/>
      <c r="B15641"/>
      <c r="C15641"/>
      <c r="D15641"/>
    </row>
    <row r="15642" spans="1:4" x14ac:dyDescent="0.25">
      <c r="A15642"/>
      <c r="B15642"/>
      <c r="C15642"/>
      <c r="D15642"/>
    </row>
    <row r="15643" spans="1:4" x14ac:dyDescent="0.25">
      <c r="A15643"/>
      <c r="B15643"/>
      <c r="C15643"/>
      <c r="D15643"/>
    </row>
    <row r="15644" spans="1:4" x14ac:dyDescent="0.25">
      <c r="A15644"/>
      <c r="B15644"/>
      <c r="C15644"/>
      <c r="D15644"/>
    </row>
    <row r="15645" spans="1:4" x14ac:dyDescent="0.25">
      <c r="A15645"/>
      <c r="B15645"/>
      <c r="C15645"/>
      <c r="D15645"/>
    </row>
    <row r="15646" spans="1:4" x14ac:dyDescent="0.25">
      <c r="A15646"/>
      <c r="B15646"/>
      <c r="C15646"/>
      <c r="D15646"/>
    </row>
    <row r="15647" spans="1:4" x14ac:dyDescent="0.25">
      <c r="A15647"/>
      <c r="B15647"/>
      <c r="C15647"/>
      <c r="D15647"/>
    </row>
    <row r="15648" spans="1:4" x14ac:dyDescent="0.25">
      <c r="A15648"/>
      <c r="B15648"/>
      <c r="C15648"/>
      <c r="D15648"/>
    </row>
    <row r="15649" spans="1:4" x14ac:dyDescent="0.25">
      <c r="A15649"/>
      <c r="B15649"/>
      <c r="C15649"/>
      <c r="D15649"/>
    </row>
    <row r="15650" spans="1:4" x14ac:dyDescent="0.25">
      <c r="A15650"/>
      <c r="B15650"/>
      <c r="C15650"/>
      <c r="D15650"/>
    </row>
    <row r="15651" spans="1:4" x14ac:dyDescent="0.25">
      <c r="A15651"/>
      <c r="B15651"/>
      <c r="C15651"/>
      <c r="D15651"/>
    </row>
    <row r="15652" spans="1:4" x14ac:dyDescent="0.25">
      <c r="A15652"/>
      <c r="B15652"/>
      <c r="C15652"/>
      <c r="D15652"/>
    </row>
    <row r="15653" spans="1:4" x14ac:dyDescent="0.25">
      <c r="A15653"/>
      <c r="B15653"/>
      <c r="C15653"/>
      <c r="D15653"/>
    </row>
    <row r="15654" spans="1:4" x14ac:dyDescent="0.25">
      <c r="A15654"/>
      <c r="B15654"/>
      <c r="C15654"/>
      <c r="D15654"/>
    </row>
    <row r="15655" spans="1:4" x14ac:dyDescent="0.25">
      <c r="A15655"/>
      <c r="B15655"/>
      <c r="C15655"/>
      <c r="D15655"/>
    </row>
    <row r="15656" spans="1:4" x14ac:dyDescent="0.25">
      <c r="A15656"/>
      <c r="B15656"/>
      <c r="C15656"/>
      <c r="D15656"/>
    </row>
    <row r="15657" spans="1:4" x14ac:dyDescent="0.25">
      <c r="A15657"/>
      <c r="B15657"/>
      <c r="C15657"/>
      <c r="D15657"/>
    </row>
    <row r="15658" spans="1:4" x14ac:dyDescent="0.25">
      <c r="A15658"/>
      <c r="B15658"/>
      <c r="C15658"/>
      <c r="D15658"/>
    </row>
    <row r="15659" spans="1:4" x14ac:dyDescent="0.25">
      <c r="A15659"/>
      <c r="B15659"/>
      <c r="C15659"/>
      <c r="D15659"/>
    </row>
    <row r="15660" spans="1:4" x14ac:dyDescent="0.25">
      <c r="A15660"/>
      <c r="B15660"/>
      <c r="C15660"/>
      <c r="D15660"/>
    </row>
    <row r="15661" spans="1:4" x14ac:dyDescent="0.25">
      <c r="A15661"/>
      <c r="B15661"/>
      <c r="C15661"/>
      <c r="D15661"/>
    </row>
    <row r="15662" spans="1:4" x14ac:dyDescent="0.25">
      <c r="A15662"/>
      <c r="B15662"/>
      <c r="C15662"/>
      <c r="D15662"/>
    </row>
    <row r="15663" spans="1:4" x14ac:dyDescent="0.25">
      <c r="A15663"/>
      <c r="B15663"/>
      <c r="C15663"/>
      <c r="D15663"/>
    </row>
    <row r="15664" spans="1:4" x14ac:dyDescent="0.25">
      <c r="A15664"/>
      <c r="B15664"/>
      <c r="C15664"/>
      <c r="D15664"/>
    </row>
    <row r="15665" spans="1:4" x14ac:dyDescent="0.25">
      <c r="A15665"/>
      <c r="B15665"/>
      <c r="C15665"/>
      <c r="D15665"/>
    </row>
    <row r="15666" spans="1:4" x14ac:dyDescent="0.25">
      <c r="A15666"/>
      <c r="B15666"/>
      <c r="C15666"/>
      <c r="D15666"/>
    </row>
    <row r="15667" spans="1:4" x14ac:dyDescent="0.25">
      <c r="A15667"/>
      <c r="B15667"/>
      <c r="C15667"/>
      <c r="D15667"/>
    </row>
    <row r="15668" spans="1:4" x14ac:dyDescent="0.25">
      <c r="A15668"/>
      <c r="B15668"/>
      <c r="C15668"/>
      <c r="D15668"/>
    </row>
    <row r="15669" spans="1:4" x14ac:dyDescent="0.25">
      <c r="A15669"/>
      <c r="B15669"/>
      <c r="C15669"/>
      <c r="D15669"/>
    </row>
    <row r="15670" spans="1:4" x14ac:dyDescent="0.25">
      <c r="A15670"/>
      <c r="B15670"/>
      <c r="C15670"/>
      <c r="D15670"/>
    </row>
    <row r="15671" spans="1:4" x14ac:dyDescent="0.25">
      <c r="A15671"/>
      <c r="B15671"/>
      <c r="C15671"/>
      <c r="D15671"/>
    </row>
    <row r="15672" spans="1:4" x14ac:dyDescent="0.25">
      <c r="A15672"/>
      <c r="B15672"/>
      <c r="C15672"/>
      <c r="D15672"/>
    </row>
    <row r="15673" spans="1:4" x14ac:dyDescent="0.25">
      <c r="A15673"/>
      <c r="B15673"/>
      <c r="C15673"/>
      <c r="D15673"/>
    </row>
    <row r="15674" spans="1:4" x14ac:dyDescent="0.25">
      <c r="A15674"/>
      <c r="B15674"/>
      <c r="C15674"/>
      <c r="D15674"/>
    </row>
    <row r="15675" spans="1:4" x14ac:dyDescent="0.25">
      <c r="A15675"/>
      <c r="B15675"/>
      <c r="C15675"/>
      <c r="D15675"/>
    </row>
    <row r="15676" spans="1:4" x14ac:dyDescent="0.25">
      <c r="A15676"/>
      <c r="B15676"/>
      <c r="C15676"/>
      <c r="D15676"/>
    </row>
    <row r="15677" spans="1:4" x14ac:dyDescent="0.25">
      <c r="A15677"/>
      <c r="B15677"/>
      <c r="C15677"/>
      <c r="D15677"/>
    </row>
    <row r="15678" spans="1:4" x14ac:dyDescent="0.25">
      <c r="A15678"/>
      <c r="B15678"/>
      <c r="C15678"/>
      <c r="D15678"/>
    </row>
    <row r="15679" spans="1:4" x14ac:dyDescent="0.25">
      <c r="A15679"/>
      <c r="B15679"/>
      <c r="C15679"/>
      <c r="D15679"/>
    </row>
    <row r="15680" spans="1:4" x14ac:dyDescent="0.25">
      <c r="A15680"/>
      <c r="B15680"/>
      <c r="C15680"/>
      <c r="D15680"/>
    </row>
    <row r="15681" spans="1:4" x14ac:dyDescent="0.25">
      <c r="A15681"/>
      <c r="B15681"/>
      <c r="C15681"/>
      <c r="D15681"/>
    </row>
    <row r="15682" spans="1:4" x14ac:dyDescent="0.25">
      <c r="A15682"/>
      <c r="B15682"/>
      <c r="C15682"/>
      <c r="D15682"/>
    </row>
    <row r="15683" spans="1:4" x14ac:dyDescent="0.25">
      <c r="A15683"/>
      <c r="B15683"/>
      <c r="C15683"/>
      <c r="D15683"/>
    </row>
    <row r="15684" spans="1:4" x14ac:dyDescent="0.25">
      <c r="A15684"/>
      <c r="B15684"/>
      <c r="C15684"/>
      <c r="D15684"/>
    </row>
    <row r="15685" spans="1:4" x14ac:dyDescent="0.25">
      <c r="A15685"/>
      <c r="B15685"/>
      <c r="C15685"/>
      <c r="D15685"/>
    </row>
    <row r="15686" spans="1:4" x14ac:dyDescent="0.25">
      <c r="A15686"/>
      <c r="B15686"/>
      <c r="C15686"/>
      <c r="D15686"/>
    </row>
    <row r="15687" spans="1:4" x14ac:dyDescent="0.25">
      <c r="A15687"/>
      <c r="B15687"/>
      <c r="C15687"/>
      <c r="D15687"/>
    </row>
    <row r="15688" spans="1:4" x14ac:dyDescent="0.25">
      <c r="A15688"/>
      <c r="B15688"/>
      <c r="C15688"/>
      <c r="D15688"/>
    </row>
    <row r="15689" spans="1:4" x14ac:dyDescent="0.25">
      <c r="A15689"/>
      <c r="B15689"/>
      <c r="C15689"/>
      <c r="D15689"/>
    </row>
    <row r="15690" spans="1:4" x14ac:dyDescent="0.25">
      <c r="A15690"/>
      <c r="B15690"/>
      <c r="C15690"/>
      <c r="D15690"/>
    </row>
    <row r="15691" spans="1:4" x14ac:dyDescent="0.25">
      <c r="A15691"/>
      <c r="B15691"/>
      <c r="C15691"/>
      <c r="D15691"/>
    </row>
    <row r="15692" spans="1:4" x14ac:dyDescent="0.25">
      <c r="A15692"/>
      <c r="B15692"/>
      <c r="C15692"/>
      <c r="D15692"/>
    </row>
    <row r="15693" spans="1:4" x14ac:dyDescent="0.25">
      <c r="A15693"/>
      <c r="B15693"/>
      <c r="C15693"/>
      <c r="D15693"/>
    </row>
    <row r="15694" spans="1:4" x14ac:dyDescent="0.25">
      <c r="A15694"/>
      <c r="B15694"/>
      <c r="C15694"/>
      <c r="D15694"/>
    </row>
    <row r="15695" spans="1:4" x14ac:dyDescent="0.25">
      <c r="A15695"/>
      <c r="B15695"/>
      <c r="C15695"/>
      <c r="D15695"/>
    </row>
    <row r="15696" spans="1:4" x14ac:dyDescent="0.25">
      <c r="A15696"/>
      <c r="B15696"/>
      <c r="C15696"/>
      <c r="D15696"/>
    </row>
    <row r="15697" spans="1:4" x14ac:dyDescent="0.25">
      <c r="A15697"/>
      <c r="B15697"/>
      <c r="C15697"/>
      <c r="D15697"/>
    </row>
    <row r="15698" spans="1:4" x14ac:dyDescent="0.25">
      <c r="A15698"/>
      <c r="B15698"/>
      <c r="C15698"/>
      <c r="D15698"/>
    </row>
    <row r="15699" spans="1:4" x14ac:dyDescent="0.25">
      <c r="A15699"/>
      <c r="B15699"/>
      <c r="C15699"/>
      <c r="D15699"/>
    </row>
    <row r="15700" spans="1:4" x14ac:dyDescent="0.25">
      <c r="A15700"/>
      <c r="B15700"/>
      <c r="C15700"/>
      <c r="D15700"/>
    </row>
    <row r="15701" spans="1:4" x14ac:dyDescent="0.25">
      <c r="A15701"/>
      <c r="B15701"/>
      <c r="C15701"/>
      <c r="D15701"/>
    </row>
    <row r="15702" spans="1:4" x14ac:dyDescent="0.25">
      <c r="A15702"/>
      <c r="B15702"/>
      <c r="C15702"/>
      <c r="D15702"/>
    </row>
    <row r="15703" spans="1:4" x14ac:dyDescent="0.25">
      <c r="A15703"/>
      <c r="B15703"/>
      <c r="C15703"/>
      <c r="D15703"/>
    </row>
    <row r="15704" spans="1:4" x14ac:dyDescent="0.25">
      <c r="A15704"/>
      <c r="B15704"/>
      <c r="C15704"/>
      <c r="D15704"/>
    </row>
    <row r="15705" spans="1:4" x14ac:dyDescent="0.25">
      <c r="A15705"/>
      <c r="B15705"/>
      <c r="C15705"/>
      <c r="D15705"/>
    </row>
    <row r="15706" spans="1:4" x14ac:dyDescent="0.25">
      <c r="A15706"/>
      <c r="B15706"/>
      <c r="C15706"/>
      <c r="D15706"/>
    </row>
    <row r="15707" spans="1:4" x14ac:dyDescent="0.25">
      <c r="A15707"/>
      <c r="B15707"/>
      <c r="C15707"/>
      <c r="D15707"/>
    </row>
    <row r="15708" spans="1:4" x14ac:dyDescent="0.25">
      <c r="A15708"/>
      <c r="B15708"/>
      <c r="C15708"/>
      <c r="D15708"/>
    </row>
    <row r="15709" spans="1:4" x14ac:dyDescent="0.25">
      <c r="A15709"/>
      <c r="B15709"/>
      <c r="C15709"/>
      <c r="D15709"/>
    </row>
    <row r="15710" spans="1:4" x14ac:dyDescent="0.25">
      <c r="A15710"/>
      <c r="B15710"/>
      <c r="C15710"/>
      <c r="D15710"/>
    </row>
    <row r="15711" spans="1:4" x14ac:dyDescent="0.25">
      <c r="A15711"/>
      <c r="B15711"/>
      <c r="C15711"/>
      <c r="D15711"/>
    </row>
    <row r="15712" spans="1:4" x14ac:dyDescent="0.25">
      <c r="A15712"/>
      <c r="B15712"/>
      <c r="C15712"/>
      <c r="D15712"/>
    </row>
    <row r="15713" spans="1:4" x14ac:dyDescent="0.25">
      <c r="A15713"/>
      <c r="B15713"/>
      <c r="C15713"/>
      <c r="D15713"/>
    </row>
    <row r="15714" spans="1:4" x14ac:dyDescent="0.25">
      <c r="A15714"/>
      <c r="B15714"/>
      <c r="C15714"/>
      <c r="D15714"/>
    </row>
    <row r="15715" spans="1:4" x14ac:dyDescent="0.25">
      <c r="A15715"/>
      <c r="B15715"/>
      <c r="C15715"/>
      <c r="D15715"/>
    </row>
    <row r="15716" spans="1:4" x14ac:dyDescent="0.25">
      <c r="A15716"/>
      <c r="B15716"/>
      <c r="C15716"/>
      <c r="D15716"/>
    </row>
    <row r="15717" spans="1:4" x14ac:dyDescent="0.25">
      <c r="A15717"/>
      <c r="B15717"/>
      <c r="C15717"/>
      <c r="D15717"/>
    </row>
    <row r="15718" spans="1:4" x14ac:dyDescent="0.25">
      <c r="A15718"/>
      <c r="B15718"/>
      <c r="C15718"/>
      <c r="D15718"/>
    </row>
    <row r="15719" spans="1:4" x14ac:dyDescent="0.25">
      <c r="A15719"/>
      <c r="B15719"/>
      <c r="C15719"/>
      <c r="D15719"/>
    </row>
    <row r="15720" spans="1:4" x14ac:dyDescent="0.25">
      <c r="A15720"/>
      <c r="B15720"/>
      <c r="C15720"/>
      <c r="D15720"/>
    </row>
    <row r="15721" spans="1:4" x14ac:dyDescent="0.25">
      <c r="A15721"/>
      <c r="B15721"/>
      <c r="C15721"/>
      <c r="D15721"/>
    </row>
    <row r="15722" spans="1:4" x14ac:dyDescent="0.25">
      <c r="A15722"/>
      <c r="B15722"/>
      <c r="C15722"/>
      <c r="D15722"/>
    </row>
    <row r="15723" spans="1:4" x14ac:dyDescent="0.25">
      <c r="A15723"/>
      <c r="B15723"/>
      <c r="C15723"/>
      <c r="D15723"/>
    </row>
    <row r="15724" spans="1:4" x14ac:dyDescent="0.25">
      <c r="A15724"/>
      <c r="B15724"/>
      <c r="C15724"/>
      <c r="D15724"/>
    </row>
    <row r="15725" spans="1:4" x14ac:dyDescent="0.25">
      <c r="A15725"/>
      <c r="B15725"/>
      <c r="C15725"/>
      <c r="D15725"/>
    </row>
    <row r="15726" spans="1:4" x14ac:dyDescent="0.25">
      <c r="A15726"/>
      <c r="B15726"/>
      <c r="C15726"/>
      <c r="D15726"/>
    </row>
    <row r="15727" spans="1:4" x14ac:dyDescent="0.25">
      <c r="A15727"/>
      <c r="B15727"/>
      <c r="C15727"/>
      <c r="D15727"/>
    </row>
    <row r="15728" spans="1:4" x14ac:dyDescent="0.25">
      <c r="A15728"/>
      <c r="B15728"/>
      <c r="C15728"/>
      <c r="D15728"/>
    </row>
    <row r="15729" spans="1:4" x14ac:dyDescent="0.25">
      <c r="A15729"/>
      <c r="B15729"/>
      <c r="C15729"/>
      <c r="D15729"/>
    </row>
    <row r="15730" spans="1:4" x14ac:dyDescent="0.25">
      <c r="A15730"/>
      <c r="B15730"/>
      <c r="C15730"/>
      <c r="D15730"/>
    </row>
    <row r="15731" spans="1:4" x14ac:dyDescent="0.25">
      <c r="A15731"/>
      <c r="B15731"/>
      <c r="C15731"/>
      <c r="D15731"/>
    </row>
    <row r="15732" spans="1:4" x14ac:dyDescent="0.25">
      <c r="A15732"/>
      <c r="B15732"/>
      <c r="C15732"/>
      <c r="D15732"/>
    </row>
    <row r="15733" spans="1:4" x14ac:dyDescent="0.25">
      <c r="A15733"/>
      <c r="B15733"/>
      <c r="C15733"/>
      <c r="D15733"/>
    </row>
    <row r="15734" spans="1:4" x14ac:dyDescent="0.25">
      <c r="A15734"/>
      <c r="B15734"/>
      <c r="C15734"/>
      <c r="D15734"/>
    </row>
    <row r="15735" spans="1:4" x14ac:dyDescent="0.25">
      <c r="A15735"/>
      <c r="B15735"/>
      <c r="C15735"/>
      <c r="D15735"/>
    </row>
    <row r="15736" spans="1:4" x14ac:dyDescent="0.25">
      <c r="A15736"/>
      <c r="B15736"/>
      <c r="C15736"/>
      <c r="D15736"/>
    </row>
    <row r="15737" spans="1:4" x14ac:dyDescent="0.25">
      <c r="A15737"/>
      <c r="B15737"/>
      <c r="C15737"/>
      <c r="D15737"/>
    </row>
    <row r="15738" spans="1:4" x14ac:dyDescent="0.25">
      <c r="A15738"/>
      <c r="B15738"/>
      <c r="C15738"/>
      <c r="D15738"/>
    </row>
    <row r="15739" spans="1:4" x14ac:dyDescent="0.25">
      <c r="A15739"/>
      <c r="B15739"/>
      <c r="C15739"/>
      <c r="D15739"/>
    </row>
    <row r="15740" spans="1:4" x14ac:dyDescent="0.25">
      <c r="A15740"/>
      <c r="B15740"/>
      <c r="C15740"/>
      <c r="D15740"/>
    </row>
    <row r="15741" spans="1:4" x14ac:dyDescent="0.25">
      <c r="A15741"/>
      <c r="B15741"/>
      <c r="C15741"/>
      <c r="D15741"/>
    </row>
    <row r="15742" spans="1:4" x14ac:dyDescent="0.25">
      <c r="A15742"/>
      <c r="B15742"/>
      <c r="C15742"/>
      <c r="D15742"/>
    </row>
    <row r="15743" spans="1:4" x14ac:dyDescent="0.25">
      <c r="A15743"/>
      <c r="B15743"/>
      <c r="C15743"/>
      <c r="D15743"/>
    </row>
    <row r="15744" spans="1:4" x14ac:dyDescent="0.25">
      <c r="A15744"/>
      <c r="B15744"/>
      <c r="C15744"/>
      <c r="D15744"/>
    </row>
    <row r="15745" spans="1:4" x14ac:dyDescent="0.25">
      <c r="A15745"/>
      <c r="B15745"/>
      <c r="C15745"/>
      <c r="D15745"/>
    </row>
    <row r="15746" spans="1:4" x14ac:dyDescent="0.25">
      <c r="A15746"/>
      <c r="B15746"/>
      <c r="C15746"/>
      <c r="D15746"/>
    </row>
    <row r="15747" spans="1:4" x14ac:dyDescent="0.25">
      <c r="A15747"/>
      <c r="B15747"/>
      <c r="C15747"/>
      <c r="D15747"/>
    </row>
    <row r="15748" spans="1:4" x14ac:dyDescent="0.25">
      <c r="A15748"/>
      <c r="B15748"/>
      <c r="C15748"/>
      <c r="D15748"/>
    </row>
    <row r="15749" spans="1:4" x14ac:dyDescent="0.25">
      <c r="A15749"/>
      <c r="B15749"/>
      <c r="C15749"/>
      <c r="D15749"/>
    </row>
    <row r="15750" spans="1:4" x14ac:dyDescent="0.25">
      <c r="A15750"/>
      <c r="B15750"/>
      <c r="C15750"/>
      <c r="D15750"/>
    </row>
    <row r="15751" spans="1:4" x14ac:dyDescent="0.25">
      <c r="A15751"/>
      <c r="B15751"/>
      <c r="C15751"/>
      <c r="D15751"/>
    </row>
    <row r="15752" spans="1:4" x14ac:dyDescent="0.25">
      <c r="A15752"/>
      <c r="B15752"/>
      <c r="C15752"/>
      <c r="D15752"/>
    </row>
    <row r="15753" spans="1:4" x14ac:dyDescent="0.25">
      <c r="A15753"/>
      <c r="B15753"/>
      <c r="C15753"/>
      <c r="D15753"/>
    </row>
    <row r="15754" spans="1:4" x14ac:dyDescent="0.25">
      <c r="A15754"/>
      <c r="B15754"/>
      <c r="C15754"/>
      <c r="D15754"/>
    </row>
    <row r="15755" spans="1:4" x14ac:dyDescent="0.25">
      <c r="A15755"/>
      <c r="B15755"/>
      <c r="C15755"/>
      <c r="D15755"/>
    </row>
    <row r="15756" spans="1:4" x14ac:dyDescent="0.25">
      <c r="A15756"/>
      <c r="B15756"/>
      <c r="C15756"/>
      <c r="D15756"/>
    </row>
    <row r="15757" spans="1:4" x14ac:dyDescent="0.25">
      <c r="A15757"/>
      <c r="B15757"/>
      <c r="C15757"/>
      <c r="D15757"/>
    </row>
    <row r="15758" spans="1:4" x14ac:dyDescent="0.25">
      <c r="A15758"/>
      <c r="B15758"/>
      <c r="C15758"/>
      <c r="D15758"/>
    </row>
    <row r="15759" spans="1:4" x14ac:dyDescent="0.25">
      <c r="A15759"/>
      <c r="B15759"/>
      <c r="C15759"/>
      <c r="D15759"/>
    </row>
    <row r="15760" spans="1:4" x14ac:dyDescent="0.25">
      <c r="A15760"/>
      <c r="B15760"/>
      <c r="C15760"/>
      <c r="D15760"/>
    </row>
    <row r="15761" spans="1:4" x14ac:dyDescent="0.25">
      <c r="A15761"/>
      <c r="B15761"/>
      <c r="C15761"/>
      <c r="D15761"/>
    </row>
    <row r="15762" spans="1:4" x14ac:dyDescent="0.25">
      <c r="A15762"/>
      <c r="B15762"/>
      <c r="C15762"/>
      <c r="D15762"/>
    </row>
    <row r="15763" spans="1:4" x14ac:dyDescent="0.25">
      <c r="A15763"/>
      <c r="B15763"/>
      <c r="C15763"/>
      <c r="D15763"/>
    </row>
    <row r="15764" spans="1:4" x14ac:dyDescent="0.25">
      <c r="A15764"/>
      <c r="B15764"/>
      <c r="C15764"/>
      <c r="D15764"/>
    </row>
    <row r="15765" spans="1:4" x14ac:dyDescent="0.25">
      <c r="A15765"/>
      <c r="B15765"/>
      <c r="C15765"/>
      <c r="D15765"/>
    </row>
    <row r="15766" spans="1:4" x14ac:dyDescent="0.25">
      <c r="A15766"/>
      <c r="B15766"/>
      <c r="C15766"/>
      <c r="D15766"/>
    </row>
    <row r="15767" spans="1:4" x14ac:dyDescent="0.25">
      <c r="A15767"/>
      <c r="B15767"/>
      <c r="C15767"/>
      <c r="D15767"/>
    </row>
    <row r="15768" spans="1:4" x14ac:dyDescent="0.25">
      <c r="A15768"/>
      <c r="B15768"/>
      <c r="C15768"/>
      <c r="D15768"/>
    </row>
    <row r="15769" spans="1:4" x14ac:dyDescent="0.25">
      <c r="A15769"/>
      <c r="B15769"/>
      <c r="C15769"/>
      <c r="D15769"/>
    </row>
    <row r="15770" spans="1:4" x14ac:dyDescent="0.25">
      <c r="A15770"/>
      <c r="B15770"/>
      <c r="C15770"/>
      <c r="D15770"/>
    </row>
    <row r="15771" spans="1:4" x14ac:dyDescent="0.25">
      <c r="A15771"/>
      <c r="B15771"/>
      <c r="C15771"/>
      <c r="D15771"/>
    </row>
    <row r="15772" spans="1:4" x14ac:dyDescent="0.25">
      <c r="A15772"/>
      <c r="B15772"/>
      <c r="C15772"/>
      <c r="D15772"/>
    </row>
    <row r="15773" spans="1:4" x14ac:dyDescent="0.25">
      <c r="A15773"/>
      <c r="B15773"/>
      <c r="C15773"/>
      <c r="D15773"/>
    </row>
    <row r="15774" spans="1:4" x14ac:dyDescent="0.25">
      <c r="A15774"/>
      <c r="B15774"/>
      <c r="C15774"/>
      <c r="D15774"/>
    </row>
    <row r="15775" spans="1:4" x14ac:dyDescent="0.25">
      <c r="A15775"/>
      <c r="B15775"/>
      <c r="C15775"/>
      <c r="D15775"/>
    </row>
    <row r="15776" spans="1:4" x14ac:dyDescent="0.25">
      <c r="A15776"/>
      <c r="B15776"/>
      <c r="C15776"/>
      <c r="D15776"/>
    </row>
    <row r="15777" spans="1:4" x14ac:dyDescent="0.25">
      <c r="A15777"/>
      <c r="B15777"/>
      <c r="C15777"/>
      <c r="D15777"/>
    </row>
    <row r="15778" spans="1:4" x14ac:dyDescent="0.25">
      <c r="A15778"/>
      <c r="B15778"/>
      <c r="C15778"/>
      <c r="D15778"/>
    </row>
    <row r="15779" spans="1:4" x14ac:dyDescent="0.25">
      <c r="A15779"/>
      <c r="B15779"/>
      <c r="C15779"/>
      <c r="D15779"/>
    </row>
    <row r="15780" spans="1:4" x14ac:dyDescent="0.25">
      <c r="A15780"/>
      <c r="B15780"/>
      <c r="C15780"/>
      <c r="D15780"/>
    </row>
    <row r="15781" spans="1:4" x14ac:dyDescent="0.25">
      <c r="A15781"/>
      <c r="B15781"/>
      <c r="C15781"/>
      <c r="D15781"/>
    </row>
    <row r="15782" spans="1:4" x14ac:dyDescent="0.25">
      <c r="A15782"/>
      <c r="B15782"/>
      <c r="C15782"/>
      <c r="D15782"/>
    </row>
    <row r="15783" spans="1:4" x14ac:dyDescent="0.25">
      <c r="A15783"/>
      <c r="B15783"/>
      <c r="C15783"/>
      <c r="D15783"/>
    </row>
    <row r="15784" spans="1:4" x14ac:dyDescent="0.25">
      <c r="A15784"/>
      <c r="B15784"/>
      <c r="C15784"/>
      <c r="D15784"/>
    </row>
    <row r="15785" spans="1:4" x14ac:dyDescent="0.25">
      <c r="A15785"/>
      <c r="B15785"/>
      <c r="C15785"/>
      <c r="D15785"/>
    </row>
    <row r="15786" spans="1:4" x14ac:dyDescent="0.25">
      <c r="A15786"/>
      <c r="B15786"/>
      <c r="C15786"/>
      <c r="D15786"/>
    </row>
    <row r="15787" spans="1:4" x14ac:dyDescent="0.25">
      <c r="A15787"/>
      <c r="B15787"/>
      <c r="C15787"/>
      <c r="D15787"/>
    </row>
    <row r="15788" spans="1:4" x14ac:dyDescent="0.25">
      <c r="A15788"/>
      <c r="B15788"/>
      <c r="C15788"/>
      <c r="D15788"/>
    </row>
    <row r="15789" spans="1:4" x14ac:dyDescent="0.25">
      <c r="A15789"/>
      <c r="B15789"/>
      <c r="C15789"/>
      <c r="D15789"/>
    </row>
    <row r="15790" spans="1:4" x14ac:dyDescent="0.25">
      <c r="A15790"/>
      <c r="B15790"/>
      <c r="C15790"/>
      <c r="D15790"/>
    </row>
    <row r="15791" spans="1:4" x14ac:dyDescent="0.25">
      <c r="A15791"/>
      <c r="B15791"/>
      <c r="C15791"/>
      <c r="D15791"/>
    </row>
    <row r="15792" spans="1:4" x14ac:dyDescent="0.25">
      <c r="A15792"/>
      <c r="B15792"/>
      <c r="C15792"/>
      <c r="D15792"/>
    </row>
    <row r="15793" spans="1:4" x14ac:dyDescent="0.25">
      <c r="A15793"/>
      <c r="B15793"/>
      <c r="C15793"/>
      <c r="D15793"/>
    </row>
    <row r="15794" spans="1:4" x14ac:dyDescent="0.25">
      <c r="A15794"/>
      <c r="B15794"/>
      <c r="C15794"/>
      <c r="D15794"/>
    </row>
    <row r="15795" spans="1:4" x14ac:dyDescent="0.25">
      <c r="A15795"/>
      <c r="B15795"/>
      <c r="C15795"/>
      <c r="D15795"/>
    </row>
    <row r="15796" spans="1:4" x14ac:dyDescent="0.25">
      <c r="A15796"/>
      <c r="B15796"/>
      <c r="C15796"/>
      <c r="D15796"/>
    </row>
    <row r="15797" spans="1:4" x14ac:dyDescent="0.25">
      <c r="A15797"/>
      <c r="B15797"/>
      <c r="C15797"/>
      <c r="D15797"/>
    </row>
    <row r="15798" spans="1:4" x14ac:dyDescent="0.25">
      <c r="A15798"/>
      <c r="B15798"/>
      <c r="C15798"/>
      <c r="D15798"/>
    </row>
    <row r="15799" spans="1:4" x14ac:dyDescent="0.25">
      <c r="A15799"/>
      <c r="B15799"/>
      <c r="C15799"/>
      <c r="D15799"/>
    </row>
    <row r="15800" spans="1:4" x14ac:dyDescent="0.25">
      <c r="A15800"/>
      <c r="B15800"/>
      <c r="C15800"/>
      <c r="D15800"/>
    </row>
    <row r="15801" spans="1:4" x14ac:dyDescent="0.25">
      <c r="A15801"/>
      <c r="B15801"/>
      <c r="C15801"/>
      <c r="D15801"/>
    </row>
    <row r="15802" spans="1:4" x14ac:dyDescent="0.25">
      <c r="A15802"/>
      <c r="B15802"/>
      <c r="C15802"/>
      <c r="D15802"/>
    </row>
    <row r="15803" spans="1:4" x14ac:dyDescent="0.25">
      <c r="A15803"/>
      <c r="B15803"/>
      <c r="C15803"/>
      <c r="D15803"/>
    </row>
    <row r="15804" spans="1:4" x14ac:dyDescent="0.25">
      <c r="A15804"/>
      <c r="B15804"/>
      <c r="C15804"/>
      <c r="D15804"/>
    </row>
    <row r="15805" spans="1:4" x14ac:dyDescent="0.25">
      <c r="A15805"/>
      <c r="B15805"/>
      <c r="C15805"/>
      <c r="D15805"/>
    </row>
    <row r="15806" spans="1:4" x14ac:dyDescent="0.25">
      <c r="A15806"/>
      <c r="B15806"/>
      <c r="C15806"/>
      <c r="D15806"/>
    </row>
    <row r="15807" spans="1:4" x14ac:dyDescent="0.25">
      <c r="A15807"/>
      <c r="B15807"/>
      <c r="C15807"/>
      <c r="D15807"/>
    </row>
    <row r="15808" spans="1:4" x14ac:dyDescent="0.25">
      <c r="A15808"/>
      <c r="B15808"/>
      <c r="C15808"/>
      <c r="D15808"/>
    </row>
    <row r="15809" spans="1:4" x14ac:dyDescent="0.25">
      <c r="A15809"/>
      <c r="B15809"/>
      <c r="C15809"/>
      <c r="D15809"/>
    </row>
    <row r="15810" spans="1:4" x14ac:dyDescent="0.25">
      <c r="A15810"/>
      <c r="B15810"/>
      <c r="C15810"/>
      <c r="D15810"/>
    </row>
    <row r="15811" spans="1:4" x14ac:dyDescent="0.25">
      <c r="A15811"/>
      <c r="B15811"/>
      <c r="C15811"/>
      <c r="D15811"/>
    </row>
    <row r="15812" spans="1:4" x14ac:dyDescent="0.25">
      <c r="A15812"/>
      <c r="B15812"/>
      <c r="C15812"/>
      <c r="D15812"/>
    </row>
    <row r="15813" spans="1:4" x14ac:dyDescent="0.25">
      <c r="A15813"/>
      <c r="B15813"/>
      <c r="C15813"/>
      <c r="D15813"/>
    </row>
    <row r="15814" spans="1:4" x14ac:dyDescent="0.25">
      <c r="A15814"/>
      <c r="B15814"/>
      <c r="C15814"/>
      <c r="D15814"/>
    </row>
    <row r="15815" spans="1:4" x14ac:dyDescent="0.25">
      <c r="A15815"/>
      <c r="B15815"/>
      <c r="C15815"/>
      <c r="D15815"/>
    </row>
    <row r="15816" spans="1:4" x14ac:dyDescent="0.25">
      <c r="A15816"/>
      <c r="B15816"/>
      <c r="C15816"/>
      <c r="D15816"/>
    </row>
    <row r="15817" spans="1:4" x14ac:dyDescent="0.25">
      <c r="A15817"/>
      <c r="B15817"/>
      <c r="C15817"/>
      <c r="D15817"/>
    </row>
    <row r="15818" spans="1:4" x14ac:dyDescent="0.25">
      <c r="A15818"/>
      <c r="B15818"/>
      <c r="C15818"/>
      <c r="D15818"/>
    </row>
    <row r="15819" spans="1:4" x14ac:dyDescent="0.25">
      <c r="A15819"/>
      <c r="B15819"/>
      <c r="C15819"/>
      <c r="D15819"/>
    </row>
    <row r="15820" spans="1:4" x14ac:dyDescent="0.25">
      <c r="A15820"/>
      <c r="B15820"/>
      <c r="C15820"/>
      <c r="D15820"/>
    </row>
    <row r="15821" spans="1:4" x14ac:dyDescent="0.25">
      <c r="A15821"/>
      <c r="B15821"/>
      <c r="C15821"/>
      <c r="D15821"/>
    </row>
    <row r="15822" spans="1:4" x14ac:dyDescent="0.25">
      <c r="A15822"/>
      <c r="B15822"/>
      <c r="C15822"/>
      <c r="D15822"/>
    </row>
    <row r="15823" spans="1:4" x14ac:dyDescent="0.25">
      <c r="A15823"/>
      <c r="B15823"/>
      <c r="C15823"/>
      <c r="D15823"/>
    </row>
    <row r="15824" spans="1:4" x14ac:dyDescent="0.25">
      <c r="A15824"/>
      <c r="B15824"/>
      <c r="C15824"/>
      <c r="D15824"/>
    </row>
    <row r="15825" spans="1:4" x14ac:dyDescent="0.25">
      <c r="A15825"/>
      <c r="B15825"/>
      <c r="C15825"/>
      <c r="D15825"/>
    </row>
    <row r="15826" spans="1:4" x14ac:dyDescent="0.25">
      <c r="A15826"/>
      <c r="B15826"/>
      <c r="C15826"/>
      <c r="D15826"/>
    </row>
    <row r="15827" spans="1:4" x14ac:dyDescent="0.25">
      <c r="A15827"/>
      <c r="B15827"/>
      <c r="C15827"/>
      <c r="D15827"/>
    </row>
    <row r="15828" spans="1:4" x14ac:dyDescent="0.25">
      <c r="A15828"/>
      <c r="B15828"/>
      <c r="C15828"/>
      <c r="D15828"/>
    </row>
    <row r="15829" spans="1:4" x14ac:dyDescent="0.25">
      <c r="A15829"/>
      <c r="B15829"/>
      <c r="C15829"/>
      <c r="D15829"/>
    </row>
    <row r="15830" spans="1:4" x14ac:dyDescent="0.25">
      <c r="A15830"/>
      <c r="B15830"/>
      <c r="C15830"/>
      <c r="D15830"/>
    </row>
    <row r="15831" spans="1:4" x14ac:dyDescent="0.25">
      <c r="A15831"/>
      <c r="B15831"/>
      <c r="C15831"/>
      <c r="D15831"/>
    </row>
    <row r="15832" spans="1:4" x14ac:dyDescent="0.25">
      <c r="A15832"/>
      <c r="B15832"/>
      <c r="C15832"/>
      <c r="D15832"/>
    </row>
    <row r="15833" spans="1:4" x14ac:dyDescent="0.25">
      <c r="A15833"/>
      <c r="B15833"/>
      <c r="C15833"/>
      <c r="D15833"/>
    </row>
    <row r="15834" spans="1:4" x14ac:dyDescent="0.25">
      <c r="A15834"/>
      <c r="B15834"/>
      <c r="C15834"/>
      <c r="D15834"/>
    </row>
    <row r="15835" spans="1:4" x14ac:dyDescent="0.25">
      <c r="A15835"/>
      <c r="B15835"/>
      <c r="C15835"/>
      <c r="D15835"/>
    </row>
    <row r="15836" spans="1:4" x14ac:dyDescent="0.25">
      <c r="A15836"/>
      <c r="B15836"/>
      <c r="C15836"/>
      <c r="D15836"/>
    </row>
    <row r="15837" spans="1:4" x14ac:dyDescent="0.25">
      <c r="A15837"/>
      <c r="B15837"/>
      <c r="C15837"/>
      <c r="D15837"/>
    </row>
    <row r="15838" spans="1:4" x14ac:dyDescent="0.25">
      <c r="A15838"/>
      <c r="B15838"/>
      <c r="C15838"/>
      <c r="D15838"/>
    </row>
    <row r="15839" spans="1:4" x14ac:dyDescent="0.25">
      <c r="A15839"/>
      <c r="B15839"/>
      <c r="C15839"/>
      <c r="D15839"/>
    </row>
    <row r="15840" spans="1:4" x14ac:dyDescent="0.25">
      <c r="A15840"/>
      <c r="B15840"/>
      <c r="C15840"/>
      <c r="D15840"/>
    </row>
    <row r="15841" spans="1:4" x14ac:dyDescent="0.25">
      <c r="A15841"/>
      <c r="B15841"/>
      <c r="C15841"/>
      <c r="D15841"/>
    </row>
    <row r="15842" spans="1:4" x14ac:dyDescent="0.25">
      <c r="A15842"/>
      <c r="B15842"/>
      <c r="C15842"/>
      <c r="D15842"/>
    </row>
    <row r="15843" spans="1:4" x14ac:dyDescent="0.25">
      <c r="A15843"/>
      <c r="B15843"/>
      <c r="C15843"/>
      <c r="D15843"/>
    </row>
    <row r="15844" spans="1:4" x14ac:dyDescent="0.25">
      <c r="A15844"/>
      <c r="B15844"/>
      <c r="C15844"/>
      <c r="D15844"/>
    </row>
    <row r="15845" spans="1:4" x14ac:dyDescent="0.25">
      <c r="A15845"/>
      <c r="B15845"/>
      <c r="C15845"/>
      <c r="D15845"/>
    </row>
    <row r="15846" spans="1:4" x14ac:dyDescent="0.25">
      <c r="A15846"/>
      <c r="B15846"/>
      <c r="C15846"/>
      <c r="D15846"/>
    </row>
    <row r="15847" spans="1:4" x14ac:dyDescent="0.25">
      <c r="A15847"/>
      <c r="B15847"/>
      <c r="C15847"/>
      <c r="D15847"/>
    </row>
    <row r="15848" spans="1:4" x14ac:dyDescent="0.25">
      <c r="A15848"/>
      <c r="B15848"/>
      <c r="C15848"/>
      <c r="D15848"/>
    </row>
    <row r="15849" spans="1:4" x14ac:dyDescent="0.25">
      <c r="A15849"/>
      <c r="B15849"/>
      <c r="C15849"/>
      <c r="D15849"/>
    </row>
    <row r="15850" spans="1:4" x14ac:dyDescent="0.25">
      <c r="A15850"/>
      <c r="B15850"/>
      <c r="C15850"/>
      <c r="D15850"/>
    </row>
    <row r="15851" spans="1:4" x14ac:dyDescent="0.25">
      <c r="A15851"/>
      <c r="B15851"/>
      <c r="C15851"/>
      <c r="D15851"/>
    </row>
    <row r="15852" spans="1:4" x14ac:dyDescent="0.25">
      <c r="A15852"/>
      <c r="B15852"/>
      <c r="C15852"/>
      <c r="D15852"/>
    </row>
    <row r="15853" spans="1:4" x14ac:dyDescent="0.25">
      <c r="A15853"/>
      <c r="B15853"/>
      <c r="C15853"/>
      <c r="D15853"/>
    </row>
    <row r="15854" spans="1:4" x14ac:dyDescent="0.25">
      <c r="A15854"/>
      <c r="B15854"/>
      <c r="C15854"/>
      <c r="D15854"/>
    </row>
    <row r="15855" spans="1:4" x14ac:dyDescent="0.25">
      <c r="A15855"/>
      <c r="B15855"/>
      <c r="C15855"/>
      <c r="D15855"/>
    </row>
    <row r="15856" spans="1:4" x14ac:dyDescent="0.25">
      <c r="A15856"/>
      <c r="B15856"/>
      <c r="C15856"/>
      <c r="D15856"/>
    </row>
    <row r="15857" spans="1:4" x14ac:dyDescent="0.25">
      <c r="A15857"/>
      <c r="B15857"/>
      <c r="C15857"/>
      <c r="D15857"/>
    </row>
    <row r="15858" spans="1:4" x14ac:dyDescent="0.25">
      <c r="A15858"/>
      <c r="B15858"/>
      <c r="C15858"/>
      <c r="D15858"/>
    </row>
    <row r="15859" spans="1:4" x14ac:dyDescent="0.25">
      <c r="A15859"/>
      <c r="B15859"/>
      <c r="C15859"/>
      <c r="D15859"/>
    </row>
    <row r="15860" spans="1:4" x14ac:dyDescent="0.25">
      <c r="A15860"/>
      <c r="B15860"/>
      <c r="C15860"/>
      <c r="D15860"/>
    </row>
    <row r="15861" spans="1:4" x14ac:dyDescent="0.25">
      <c r="A15861"/>
      <c r="B15861"/>
      <c r="C15861"/>
      <c r="D15861"/>
    </row>
    <row r="15862" spans="1:4" x14ac:dyDescent="0.25">
      <c r="A15862"/>
      <c r="B15862"/>
      <c r="C15862"/>
      <c r="D15862"/>
    </row>
    <row r="15863" spans="1:4" x14ac:dyDescent="0.25">
      <c r="A15863"/>
      <c r="B15863"/>
      <c r="C15863"/>
      <c r="D15863"/>
    </row>
    <row r="15864" spans="1:4" x14ac:dyDescent="0.25">
      <c r="A15864"/>
      <c r="B15864"/>
      <c r="C15864"/>
      <c r="D15864"/>
    </row>
    <row r="15865" spans="1:4" x14ac:dyDescent="0.25">
      <c r="A15865"/>
      <c r="B15865"/>
      <c r="C15865"/>
      <c r="D15865"/>
    </row>
    <row r="15866" spans="1:4" x14ac:dyDescent="0.25">
      <c r="A15866"/>
      <c r="B15866"/>
      <c r="C15866"/>
      <c r="D15866"/>
    </row>
    <row r="15867" spans="1:4" x14ac:dyDescent="0.25">
      <c r="A15867"/>
      <c r="B15867"/>
      <c r="C15867"/>
      <c r="D15867"/>
    </row>
    <row r="15868" spans="1:4" x14ac:dyDescent="0.25">
      <c r="A15868"/>
      <c r="B15868"/>
      <c r="C15868"/>
      <c r="D15868"/>
    </row>
    <row r="15869" spans="1:4" x14ac:dyDescent="0.25">
      <c r="A15869"/>
      <c r="B15869"/>
      <c r="C15869"/>
      <c r="D15869"/>
    </row>
    <row r="15870" spans="1:4" x14ac:dyDescent="0.25">
      <c r="A15870"/>
      <c r="B15870"/>
      <c r="C15870"/>
      <c r="D15870"/>
    </row>
    <row r="15871" spans="1:4" x14ac:dyDescent="0.25">
      <c r="A15871"/>
      <c r="B15871"/>
      <c r="C15871"/>
      <c r="D15871"/>
    </row>
    <row r="15872" spans="1:4" x14ac:dyDescent="0.25">
      <c r="A15872"/>
      <c r="B15872"/>
      <c r="C15872"/>
      <c r="D15872"/>
    </row>
    <row r="15873" spans="1:4" x14ac:dyDescent="0.25">
      <c r="A15873"/>
      <c r="B15873"/>
      <c r="C15873"/>
      <c r="D15873"/>
    </row>
    <row r="15874" spans="1:4" x14ac:dyDescent="0.25">
      <c r="A15874"/>
      <c r="B15874"/>
      <c r="C15874"/>
      <c r="D15874"/>
    </row>
    <row r="15875" spans="1:4" x14ac:dyDescent="0.25">
      <c r="A15875"/>
      <c r="B15875"/>
      <c r="C15875"/>
      <c r="D15875"/>
    </row>
    <row r="15876" spans="1:4" x14ac:dyDescent="0.25">
      <c r="A15876"/>
      <c r="B15876"/>
      <c r="C15876"/>
      <c r="D15876"/>
    </row>
    <row r="15877" spans="1:4" x14ac:dyDescent="0.25">
      <c r="A15877"/>
      <c r="B15877"/>
      <c r="C15877"/>
      <c r="D15877"/>
    </row>
    <row r="15878" spans="1:4" x14ac:dyDescent="0.25">
      <c r="A15878"/>
      <c r="B15878"/>
      <c r="C15878"/>
      <c r="D15878"/>
    </row>
    <row r="15879" spans="1:4" x14ac:dyDescent="0.25">
      <c r="A15879"/>
      <c r="B15879"/>
      <c r="C15879"/>
      <c r="D15879"/>
    </row>
    <row r="15880" spans="1:4" x14ac:dyDescent="0.25">
      <c r="A15880"/>
      <c r="B15880"/>
      <c r="C15880"/>
      <c r="D15880"/>
    </row>
    <row r="15881" spans="1:4" x14ac:dyDescent="0.25">
      <c r="A15881"/>
      <c r="B15881"/>
      <c r="C15881"/>
      <c r="D15881"/>
    </row>
    <row r="15882" spans="1:4" x14ac:dyDescent="0.25">
      <c r="A15882"/>
      <c r="B15882"/>
      <c r="C15882"/>
      <c r="D15882"/>
    </row>
    <row r="15883" spans="1:4" x14ac:dyDescent="0.25">
      <c r="A15883"/>
      <c r="B15883"/>
      <c r="C15883"/>
      <c r="D15883"/>
    </row>
    <row r="15884" spans="1:4" x14ac:dyDescent="0.25">
      <c r="A15884"/>
      <c r="B15884"/>
      <c r="C15884"/>
      <c r="D15884"/>
    </row>
    <row r="15885" spans="1:4" x14ac:dyDescent="0.25">
      <c r="A15885"/>
      <c r="B15885"/>
      <c r="C15885"/>
      <c r="D15885"/>
    </row>
    <row r="15886" spans="1:4" x14ac:dyDescent="0.25">
      <c r="A15886"/>
      <c r="B15886"/>
      <c r="C15886"/>
      <c r="D15886"/>
    </row>
    <row r="15887" spans="1:4" x14ac:dyDescent="0.25">
      <c r="A15887"/>
      <c r="B15887"/>
      <c r="C15887"/>
      <c r="D15887"/>
    </row>
    <row r="15888" spans="1:4" x14ac:dyDescent="0.25">
      <c r="A15888"/>
      <c r="B15888"/>
      <c r="C15888"/>
      <c r="D15888"/>
    </row>
    <row r="15889" spans="1:4" x14ac:dyDescent="0.25">
      <c r="A15889"/>
      <c r="B15889"/>
      <c r="C15889"/>
      <c r="D15889"/>
    </row>
    <row r="15890" spans="1:4" x14ac:dyDescent="0.25">
      <c r="A15890"/>
      <c r="B15890"/>
      <c r="C15890"/>
      <c r="D15890"/>
    </row>
    <row r="15891" spans="1:4" x14ac:dyDescent="0.25">
      <c r="A15891"/>
      <c r="B15891"/>
      <c r="C15891"/>
      <c r="D15891"/>
    </row>
    <row r="15892" spans="1:4" x14ac:dyDescent="0.25">
      <c r="A15892"/>
      <c r="B15892"/>
      <c r="C15892"/>
      <c r="D15892"/>
    </row>
    <row r="15893" spans="1:4" x14ac:dyDescent="0.25">
      <c r="A15893"/>
      <c r="B15893"/>
      <c r="C15893"/>
      <c r="D15893"/>
    </row>
    <row r="15894" spans="1:4" x14ac:dyDescent="0.25">
      <c r="A15894"/>
      <c r="B15894"/>
      <c r="C15894"/>
      <c r="D15894"/>
    </row>
    <row r="15895" spans="1:4" x14ac:dyDescent="0.25">
      <c r="A15895"/>
      <c r="B15895"/>
      <c r="C15895"/>
      <c r="D15895"/>
    </row>
    <row r="15896" spans="1:4" x14ac:dyDescent="0.25">
      <c r="A15896"/>
      <c r="B15896"/>
      <c r="C15896"/>
      <c r="D15896"/>
    </row>
    <row r="15897" spans="1:4" x14ac:dyDescent="0.25">
      <c r="A15897"/>
      <c r="B15897"/>
      <c r="C15897"/>
      <c r="D15897"/>
    </row>
    <row r="15898" spans="1:4" x14ac:dyDescent="0.25">
      <c r="A15898"/>
      <c r="B15898"/>
      <c r="C15898"/>
      <c r="D15898"/>
    </row>
    <row r="15899" spans="1:4" x14ac:dyDescent="0.25">
      <c r="A15899"/>
      <c r="B15899"/>
      <c r="C15899"/>
      <c r="D15899"/>
    </row>
    <row r="15900" spans="1:4" x14ac:dyDescent="0.25">
      <c r="A15900"/>
      <c r="B15900"/>
      <c r="C15900"/>
      <c r="D15900"/>
    </row>
    <row r="15901" spans="1:4" x14ac:dyDescent="0.25">
      <c r="A15901"/>
      <c r="B15901"/>
      <c r="C15901"/>
      <c r="D15901"/>
    </row>
    <row r="15902" spans="1:4" x14ac:dyDescent="0.25">
      <c r="A15902"/>
      <c r="B15902"/>
      <c r="C15902"/>
      <c r="D15902"/>
    </row>
    <row r="15903" spans="1:4" x14ac:dyDescent="0.25">
      <c r="A15903"/>
      <c r="B15903"/>
      <c r="C15903"/>
      <c r="D15903"/>
    </row>
    <row r="15904" spans="1:4" x14ac:dyDescent="0.25">
      <c r="A15904"/>
      <c r="B15904"/>
      <c r="C15904"/>
      <c r="D15904"/>
    </row>
    <row r="15905" spans="1:4" x14ac:dyDescent="0.25">
      <c r="A15905"/>
      <c r="B15905"/>
      <c r="C15905"/>
      <c r="D15905"/>
    </row>
    <row r="15906" spans="1:4" x14ac:dyDescent="0.25">
      <c r="A15906"/>
      <c r="B15906"/>
      <c r="C15906"/>
      <c r="D15906"/>
    </row>
    <row r="15907" spans="1:4" x14ac:dyDescent="0.25">
      <c r="A15907"/>
      <c r="B15907"/>
      <c r="C15907"/>
      <c r="D15907"/>
    </row>
    <row r="15908" spans="1:4" x14ac:dyDescent="0.25">
      <c r="A15908"/>
      <c r="B15908"/>
      <c r="C15908"/>
      <c r="D15908"/>
    </row>
    <row r="15909" spans="1:4" x14ac:dyDescent="0.25">
      <c r="A15909"/>
      <c r="B15909"/>
      <c r="C15909"/>
      <c r="D15909"/>
    </row>
    <row r="15910" spans="1:4" x14ac:dyDescent="0.25">
      <c r="A15910"/>
      <c r="B15910"/>
      <c r="C15910"/>
      <c r="D15910"/>
    </row>
    <row r="15911" spans="1:4" x14ac:dyDescent="0.25">
      <c r="A15911"/>
      <c r="B15911"/>
      <c r="C15911"/>
      <c r="D15911"/>
    </row>
    <row r="15912" spans="1:4" x14ac:dyDescent="0.25">
      <c r="A15912"/>
      <c r="B15912"/>
      <c r="C15912"/>
      <c r="D15912"/>
    </row>
    <row r="15913" spans="1:4" x14ac:dyDescent="0.25">
      <c r="A15913"/>
      <c r="B15913"/>
      <c r="C15913"/>
      <c r="D15913"/>
    </row>
    <row r="15914" spans="1:4" x14ac:dyDescent="0.25">
      <c r="A15914"/>
      <c r="B15914"/>
      <c r="C15914"/>
      <c r="D15914"/>
    </row>
    <row r="15915" spans="1:4" x14ac:dyDescent="0.25">
      <c r="A15915"/>
      <c r="B15915"/>
      <c r="C15915"/>
      <c r="D15915"/>
    </row>
    <row r="15916" spans="1:4" x14ac:dyDescent="0.25">
      <c r="A15916"/>
      <c r="B15916"/>
      <c r="C15916"/>
      <c r="D15916"/>
    </row>
    <row r="15917" spans="1:4" x14ac:dyDescent="0.25">
      <c r="A15917"/>
      <c r="B15917"/>
      <c r="C15917"/>
      <c r="D15917"/>
    </row>
    <row r="15918" spans="1:4" x14ac:dyDescent="0.25">
      <c r="A15918"/>
      <c r="B15918"/>
      <c r="C15918"/>
      <c r="D15918"/>
    </row>
    <row r="15919" spans="1:4" x14ac:dyDescent="0.25">
      <c r="A15919"/>
      <c r="B15919"/>
      <c r="C15919"/>
      <c r="D15919"/>
    </row>
    <row r="15920" spans="1:4" x14ac:dyDescent="0.25">
      <c r="A15920"/>
      <c r="B15920"/>
      <c r="C15920"/>
      <c r="D15920"/>
    </row>
    <row r="15921" spans="1:4" x14ac:dyDescent="0.25">
      <c r="A15921"/>
      <c r="B15921"/>
      <c r="C15921"/>
      <c r="D15921"/>
    </row>
    <row r="15922" spans="1:4" x14ac:dyDescent="0.25">
      <c r="A15922"/>
      <c r="B15922"/>
      <c r="C15922"/>
      <c r="D15922"/>
    </row>
    <row r="15923" spans="1:4" x14ac:dyDescent="0.25">
      <c r="A15923"/>
      <c r="B15923"/>
      <c r="C15923"/>
      <c r="D15923"/>
    </row>
    <row r="15924" spans="1:4" x14ac:dyDescent="0.25">
      <c r="A15924"/>
      <c r="B15924"/>
      <c r="C15924"/>
      <c r="D15924"/>
    </row>
    <row r="15925" spans="1:4" x14ac:dyDescent="0.25">
      <c r="A15925"/>
      <c r="B15925"/>
      <c r="C15925"/>
      <c r="D15925"/>
    </row>
    <row r="15926" spans="1:4" x14ac:dyDescent="0.25">
      <c r="A15926"/>
      <c r="B15926"/>
      <c r="C15926"/>
      <c r="D15926"/>
    </row>
    <row r="15927" spans="1:4" x14ac:dyDescent="0.25">
      <c r="A15927"/>
      <c r="B15927"/>
      <c r="C15927"/>
      <c r="D15927"/>
    </row>
    <row r="15928" spans="1:4" x14ac:dyDescent="0.25">
      <c r="A15928"/>
      <c r="B15928"/>
      <c r="C15928"/>
      <c r="D15928"/>
    </row>
    <row r="15929" spans="1:4" x14ac:dyDescent="0.25">
      <c r="A15929"/>
      <c r="B15929"/>
      <c r="C15929"/>
      <c r="D15929"/>
    </row>
    <row r="15930" spans="1:4" x14ac:dyDescent="0.25">
      <c r="A15930"/>
      <c r="B15930"/>
      <c r="C15930"/>
      <c r="D15930"/>
    </row>
    <row r="15931" spans="1:4" x14ac:dyDescent="0.25">
      <c r="A15931"/>
      <c r="B15931"/>
      <c r="C15931"/>
      <c r="D15931"/>
    </row>
    <row r="15932" spans="1:4" x14ac:dyDescent="0.25">
      <c r="A15932"/>
      <c r="B15932"/>
      <c r="C15932"/>
      <c r="D15932"/>
    </row>
    <row r="15933" spans="1:4" x14ac:dyDescent="0.25">
      <c r="A15933"/>
      <c r="B15933"/>
      <c r="C15933"/>
      <c r="D15933"/>
    </row>
    <row r="15934" spans="1:4" x14ac:dyDescent="0.25">
      <c r="A15934"/>
      <c r="B15934"/>
      <c r="C15934"/>
      <c r="D15934"/>
    </row>
    <row r="15935" spans="1:4" x14ac:dyDescent="0.25">
      <c r="A15935"/>
      <c r="B15935"/>
      <c r="C15935"/>
      <c r="D15935"/>
    </row>
    <row r="15936" spans="1:4" x14ac:dyDescent="0.25">
      <c r="A15936"/>
      <c r="B15936"/>
      <c r="C15936"/>
      <c r="D15936"/>
    </row>
    <row r="15937" spans="1:4" x14ac:dyDescent="0.25">
      <c r="A15937"/>
      <c r="B15937"/>
      <c r="C15937"/>
      <c r="D15937"/>
    </row>
    <row r="15938" spans="1:4" x14ac:dyDescent="0.25">
      <c r="A15938"/>
      <c r="B15938"/>
      <c r="C15938"/>
      <c r="D15938"/>
    </row>
    <row r="15939" spans="1:4" x14ac:dyDescent="0.25">
      <c r="A15939"/>
      <c r="B15939"/>
      <c r="C15939"/>
      <c r="D15939"/>
    </row>
    <row r="15940" spans="1:4" x14ac:dyDescent="0.25">
      <c r="A15940"/>
      <c r="B15940"/>
      <c r="C15940"/>
      <c r="D15940"/>
    </row>
    <row r="15941" spans="1:4" x14ac:dyDescent="0.25">
      <c r="A15941"/>
      <c r="B15941"/>
      <c r="C15941"/>
      <c r="D15941"/>
    </row>
    <row r="15942" spans="1:4" x14ac:dyDescent="0.25">
      <c r="A15942"/>
      <c r="B15942"/>
      <c r="C15942"/>
      <c r="D15942"/>
    </row>
    <row r="15943" spans="1:4" x14ac:dyDescent="0.25">
      <c r="A15943"/>
      <c r="B15943"/>
      <c r="C15943"/>
      <c r="D15943"/>
    </row>
    <row r="15944" spans="1:4" x14ac:dyDescent="0.25">
      <c r="A15944"/>
      <c r="B15944"/>
      <c r="C15944"/>
      <c r="D15944"/>
    </row>
    <row r="15945" spans="1:4" x14ac:dyDescent="0.25">
      <c r="A15945"/>
      <c r="B15945"/>
      <c r="C15945"/>
      <c r="D15945"/>
    </row>
    <row r="15946" spans="1:4" x14ac:dyDescent="0.25">
      <c r="A15946"/>
      <c r="B15946"/>
      <c r="C15946"/>
      <c r="D15946"/>
    </row>
    <row r="15947" spans="1:4" x14ac:dyDescent="0.25">
      <c r="A15947"/>
      <c r="B15947"/>
      <c r="C15947"/>
      <c r="D15947"/>
    </row>
    <row r="15948" spans="1:4" x14ac:dyDescent="0.25">
      <c r="A15948"/>
      <c r="B15948"/>
      <c r="C15948"/>
      <c r="D15948"/>
    </row>
    <row r="15949" spans="1:4" x14ac:dyDescent="0.25">
      <c r="A15949"/>
      <c r="B15949"/>
      <c r="C15949"/>
      <c r="D15949"/>
    </row>
    <row r="15950" spans="1:4" x14ac:dyDescent="0.25">
      <c r="A15950"/>
      <c r="B15950"/>
      <c r="C15950"/>
      <c r="D15950"/>
    </row>
    <row r="15951" spans="1:4" x14ac:dyDescent="0.25">
      <c r="A15951"/>
      <c r="B15951"/>
      <c r="C15951"/>
      <c r="D15951"/>
    </row>
    <row r="15952" spans="1:4" x14ac:dyDescent="0.25">
      <c r="A15952"/>
      <c r="B15952"/>
      <c r="C15952"/>
      <c r="D15952"/>
    </row>
    <row r="15953" spans="1:4" x14ac:dyDescent="0.25">
      <c r="A15953"/>
      <c r="B15953"/>
      <c r="C15953"/>
      <c r="D15953"/>
    </row>
    <row r="15954" spans="1:4" x14ac:dyDescent="0.25">
      <c r="A15954"/>
      <c r="B15954"/>
      <c r="C15954"/>
      <c r="D15954"/>
    </row>
    <row r="15955" spans="1:4" x14ac:dyDescent="0.25">
      <c r="A15955"/>
      <c r="B15955"/>
      <c r="C15955"/>
      <c r="D15955"/>
    </row>
    <row r="15956" spans="1:4" x14ac:dyDescent="0.25">
      <c r="A15956"/>
      <c r="B15956"/>
      <c r="C15956"/>
      <c r="D15956"/>
    </row>
    <row r="15957" spans="1:4" x14ac:dyDescent="0.25">
      <c r="A15957"/>
      <c r="B15957"/>
      <c r="C15957"/>
      <c r="D15957"/>
    </row>
    <row r="15958" spans="1:4" x14ac:dyDescent="0.25">
      <c r="A15958"/>
      <c r="B15958"/>
      <c r="C15958"/>
      <c r="D15958"/>
    </row>
    <row r="15959" spans="1:4" x14ac:dyDescent="0.25">
      <c r="A15959"/>
      <c r="B15959"/>
      <c r="C15959"/>
      <c r="D15959"/>
    </row>
    <row r="15960" spans="1:4" x14ac:dyDescent="0.25">
      <c r="A15960"/>
      <c r="B15960"/>
      <c r="C15960"/>
      <c r="D15960"/>
    </row>
    <row r="15961" spans="1:4" x14ac:dyDescent="0.25">
      <c r="A15961"/>
      <c r="B15961"/>
      <c r="C15961"/>
      <c r="D15961"/>
    </row>
    <row r="15962" spans="1:4" x14ac:dyDescent="0.25">
      <c r="A15962"/>
      <c r="B15962"/>
      <c r="C15962"/>
      <c r="D15962"/>
    </row>
    <row r="15963" spans="1:4" x14ac:dyDescent="0.25">
      <c r="A15963"/>
      <c r="B15963"/>
      <c r="C15963"/>
      <c r="D15963"/>
    </row>
    <row r="15964" spans="1:4" x14ac:dyDescent="0.25">
      <c r="A15964"/>
      <c r="B15964"/>
      <c r="C15964"/>
      <c r="D15964"/>
    </row>
    <row r="15965" spans="1:4" x14ac:dyDescent="0.25">
      <c r="A15965"/>
      <c r="B15965"/>
      <c r="C15965"/>
      <c r="D15965"/>
    </row>
    <row r="15966" spans="1:4" x14ac:dyDescent="0.25">
      <c r="A15966"/>
      <c r="B15966"/>
      <c r="C15966"/>
      <c r="D15966"/>
    </row>
    <row r="15967" spans="1:4" x14ac:dyDescent="0.25">
      <c r="A15967"/>
      <c r="B15967"/>
      <c r="C15967"/>
      <c r="D15967"/>
    </row>
    <row r="15968" spans="1:4" x14ac:dyDescent="0.25">
      <c r="A15968"/>
      <c r="B15968"/>
      <c r="C15968"/>
      <c r="D15968"/>
    </row>
    <row r="15969" spans="1:4" x14ac:dyDescent="0.25">
      <c r="A15969"/>
      <c r="B15969"/>
      <c r="C15969"/>
      <c r="D15969"/>
    </row>
    <row r="15970" spans="1:4" x14ac:dyDescent="0.25">
      <c r="A15970"/>
      <c r="B15970"/>
      <c r="C15970"/>
      <c r="D15970"/>
    </row>
    <row r="15971" spans="1:4" x14ac:dyDescent="0.25">
      <c r="A15971"/>
      <c r="B15971"/>
      <c r="C15971"/>
      <c r="D15971"/>
    </row>
    <row r="15972" spans="1:4" x14ac:dyDescent="0.25">
      <c r="A15972"/>
      <c r="B15972"/>
      <c r="C15972"/>
      <c r="D15972"/>
    </row>
    <row r="15973" spans="1:4" x14ac:dyDescent="0.25">
      <c r="A15973"/>
      <c r="B15973"/>
      <c r="C15973"/>
      <c r="D15973"/>
    </row>
    <row r="15974" spans="1:4" x14ac:dyDescent="0.25">
      <c r="A15974"/>
      <c r="B15974"/>
      <c r="C15974"/>
      <c r="D15974"/>
    </row>
    <row r="15975" spans="1:4" x14ac:dyDescent="0.25">
      <c r="A15975"/>
      <c r="B15975"/>
      <c r="C15975"/>
      <c r="D15975"/>
    </row>
    <row r="15976" spans="1:4" x14ac:dyDescent="0.25">
      <c r="A15976"/>
      <c r="B15976"/>
      <c r="C15976"/>
      <c r="D15976"/>
    </row>
    <row r="15977" spans="1:4" x14ac:dyDescent="0.25">
      <c r="A15977"/>
      <c r="B15977"/>
      <c r="C15977"/>
      <c r="D15977"/>
    </row>
    <row r="15978" spans="1:4" x14ac:dyDescent="0.25">
      <c r="A15978"/>
      <c r="B15978"/>
      <c r="C15978"/>
      <c r="D15978"/>
    </row>
    <row r="15979" spans="1:4" x14ac:dyDescent="0.25">
      <c r="A15979"/>
      <c r="B15979"/>
      <c r="C15979"/>
      <c r="D15979"/>
    </row>
    <row r="15980" spans="1:4" x14ac:dyDescent="0.25">
      <c r="A15980"/>
      <c r="B15980"/>
      <c r="C15980"/>
      <c r="D15980"/>
    </row>
    <row r="15981" spans="1:4" x14ac:dyDescent="0.25">
      <c r="A15981"/>
      <c r="B15981"/>
      <c r="C15981"/>
      <c r="D15981"/>
    </row>
    <row r="15982" spans="1:4" x14ac:dyDescent="0.25">
      <c r="A15982"/>
      <c r="B15982"/>
      <c r="C15982"/>
      <c r="D15982"/>
    </row>
    <row r="15983" spans="1:4" x14ac:dyDescent="0.25">
      <c r="A15983"/>
      <c r="B15983"/>
      <c r="C15983"/>
      <c r="D15983"/>
    </row>
    <row r="15984" spans="1:4" x14ac:dyDescent="0.25">
      <c r="A15984"/>
      <c r="B15984"/>
      <c r="C15984"/>
      <c r="D15984"/>
    </row>
    <row r="15985" spans="1:4" x14ac:dyDescent="0.25">
      <c r="A15985"/>
      <c r="B15985"/>
      <c r="C15985"/>
      <c r="D15985"/>
    </row>
    <row r="15986" spans="1:4" x14ac:dyDescent="0.25">
      <c r="A15986"/>
      <c r="B15986"/>
      <c r="C15986"/>
      <c r="D15986"/>
    </row>
    <row r="15987" spans="1:4" x14ac:dyDescent="0.25">
      <c r="A15987"/>
      <c r="B15987"/>
      <c r="C15987"/>
      <c r="D15987"/>
    </row>
    <row r="15988" spans="1:4" x14ac:dyDescent="0.25">
      <c r="A15988"/>
      <c r="B15988"/>
      <c r="C15988"/>
      <c r="D15988"/>
    </row>
    <row r="15989" spans="1:4" x14ac:dyDescent="0.25">
      <c r="A15989"/>
      <c r="B15989"/>
      <c r="C15989"/>
      <c r="D15989"/>
    </row>
    <row r="15990" spans="1:4" x14ac:dyDescent="0.25">
      <c r="A15990"/>
      <c r="B15990"/>
      <c r="C15990"/>
      <c r="D15990"/>
    </row>
    <row r="15991" spans="1:4" x14ac:dyDescent="0.25">
      <c r="A15991"/>
      <c r="B15991"/>
      <c r="C15991"/>
      <c r="D15991"/>
    </row>
    <row r="15992" spans="1:4" x14ac:dyDescent="0.25">
      <c r="A15992"/>
      <c r="B15992"/>
      <c r="C15992"/>
      <c r="D15992"/>
    </row>
    <row r="15993" spans="1:4" x14ac:dyDescent="0.25">
      <c r="A15993"/>
      <c r="B15993"/>
      <c r="C15993"/>
      <c r="D15993"/>
    </row>
    <row r="15994" spans="1:4" x14ac:dyDescent="0.25">
      <c r="A15994"/>
      <c r="B15994"/>
      <c r="C15994"/>
      <c r="D15994"/>
    </row>
    <row r="15995" spans="1:4" x14ac:dyDescent="0.25">
      <c r="A15995"/>
      <c r="B15995"/>
      <c r="C15995"/>
      <c r="D15995"/>
    </row>
    <row r="15996" spans="1:4" x14ac:dyDescent="0.25">
      <c r="A15996"/>
      <c r="B15996"/>
      <c r="C15996"/>
      <c r="D15996"/>
    </row>
    <row r="15997" spans="1:4" x14ac:dyDescent="0.25">
      <c r="A15997"/>
      <c r="B15997"/>
      <c r="C15997"/>
      <c r="D15997"/>
    </row>
    <row r="15998" spans="1:4" x14ac:dyDescent="0.25">
      <c r="A15998"/>
      <c r="B15998"/>
      <c r="C15998"/>
      <c r="D15998"/>
    </row>
    <row r="15999" spans="1:4" x14ac:dyDescent="0.25">
      <c r="A15999"/>
      <c r="B15999"/>
      <c r="C15999"/>
      <c r="D15999"/>
    </row>
    <row r="16000" spans="1:4" x14ac:dyDescent="0.25">
      <c r="A16000"/>
      <c r="B16000"/>
      <c r="C16000"/>
      <c r="D16000"/>
    </row>
    <row r="16001" spans="1:4" x14ac:dyDescent="0.25">
      <c r="A16001"/>
      <c r="B16001"/>
      <c r="C16001"/>
      <c r="D16001"/>
    </row>
    <row r="16002" spans="1:4" x14ac:dyDescent="0.25">
      <c r="A16002"/>
      <c r="B16002"/>
      <c r="C16002"/>
      <c r="D16002"/>
    </row>
    <row r="16003" spans="1:4" x14ac:dyDescent="0.25">
      <c r="A16003"/>
      <c r="B16003"/>
      <c r="C16003"/>
      <c r="D16003"/>
    </row>
    <row r="16004" spans="1:4" x14ac:dyDescent="0.25">
      <c r="A16004"/>
      <c r="B16004"/>
      <c r="C16004"/>
      <c r="D16004"/>
    </row>
    <row r="16005" spans="1:4" x14ac:dyDescent="0.25">
      <c r="A16005"/>
      <c r="B16005"/>
      <c r="C16005"/>
      <c r="D16005"/>
    </row>
    <row r="16006" spans="1:4" x14ac:dyDescent="0.25">
      <c r="A16006"/>
      <c r="B16006"/>
      <c r="C16006"/>
      <c r="D16006"/>
    </row>
    <row r="16007" spans="1:4" x14ac:dyDescent="0.25">
      <c r="A16007"/>
      <c r="B16007"/>
      <c r="C16007"/>
      <c r="D16007"/>
    </row>
    <row r="16008" spans="1:4" x14ac:dyDescent="0.25">
      <c r="A16008"/>
      <c r="B16008"/>
      <c r="C16008"/>
      <c r="D16008"/>
    </row>
    <row r="16009" spans="1:4" x14ac:dyDescent="0.25">
      <c r="A16009"/>
      <c r="B16009"/>
      <c r="C16009"/>
      <c r="D16009"/>
    </row>
    <row r="16010" spans="1:4" x14ac:dyDescent="0.25">
      <c r="A16010"/>
      <c r="B16010"/>
      <c r="C16010"/>
      <c r="D16010"/>
    </row>
    <row r="16011" spans="1:4" x14ac:dyDescent="0.25">
      <c r="A16011"/>
      <c r="B16011"/>
      <c r="C16011"/>
      <c r="D16011"/>
    </row>
    <row r="16012" spans="1:4" x14ac:dyDescent="0.25">
      <c r="A16012"/>
      <c r="B16012"/>
      <c r="C16012"/>
      <c r="D16012"/>
    </row>
    <row r="16013" spans="1:4" x14ac:dyDescent="0.25">
      <c r="A16013"/>
      <c r="B16013"/>
      <c r="C16013"/>
      <c r="D16013"/>
    </row>
    <row r="16014" spans="1:4" x14ac:dyDescent="0.25">
      <c r="A16014"/>
      <c r="B16014"/>
      <c r="C16014"/>
      <c r="D16014"/>
    </row>
    <row r="16015" spans="1:4" x14ac:dyDescent="0.25">
      <c r="A16015"/>
      <c r="B16015"/>
      <c r="C16015"/>
      <c r="D16015"/>
    </row>
    <row r="16016" spans="1:4" x14ac:dyDescent="0.25">
      <c r="A16016"/>
      <c r="B16016"/>
      <c r="C16016"/>
      <c r="D16016"/>
    </row>
    <row r="16017" spans="1:4" x14ac:dyDescent="0.25">
      <c r="A16017"/>
      <c r="B16017"/>
      <c r="C16017"/>
      <c r="D16017"/>
    </row>
    <row r="16018" spans="1:4" x14ac:dyDescent="0.25">
      <c r="A16018"/>
      <c r="B16018"/>
      <c r="C16018"/>
      <c r="D16018"/>
    </row>
    <row r="16019" spans="1:4" x14ac:dyDescent="0.25">
      <c r="A16019"/>
      <c r="B16019"/>
      <c r="C16019"/>
      <c r="D16019"/>
    </row>
    <row r="16020" spans="1:4" x14ac:dyDescent="0.25">
      <c r="A16020"/>
      <c r="B16020"/>
      <c r="C16020"/>
      <c r="D16020"/>
    </row>
    <row r="16021" spans="1:4" x14ac:dyDescent="0.25">
      <c r="A16021"/>
      <c r="B16021"/>
      <c r="C16021"/>
      <c r="D16021"/>
    </row>
    <row r="16022" spans="1:4" x14ac:dyDescent="0.25">
      <c r="A16022"/>
      <c r="B16022"/>
      <c r="C16022"/>
      <c r="D16022"/>
    </row>
    <row r="16023" spans="1:4" x14ac:dyDescent="0.25">
      <c r="A16023"/>
      <c r="B16023"/>
      <c r="C16023"/>
      <c r="D16023"/>
    </row>
    <row r="16024" spans="1:4" x14ac:dyDescent="0.25">
      <c r="A16024"/>
      <c r="B16024"/>
      <c r="C16024"/>
      <c r="D16024"/>
    </row>
    <row r="16025" spans="1:4" x14ac:dyDescent="0.25">
      <c r="A16025"/>
      <c r="B16025"/>
      <c r="C16025"/>
      <c r="D16025"/>
    </row>
    <row r="16026" spans="1:4" x14ac:dyDescent="0.25">
      <c r="A16026"/>
      <c r="B16026"/>
      <c r="C16026"/>
      <c r="D16026"/>
    </row>
    <row r="16027" spans="1:4" x14ac:dyDescent="0.25">
      <c r="A16027"/>
      <c r="B16027"/>
      <c r="C16027"/>
      <c r="D16027"/>
    </row>
    <row r="16028" spans="1:4" x14ac:dyDescent="0.25">
      <c r="A16028"/>
      <c r="B16028"/>
      <c r="C16028"/>
      <c r="D16028"/>
    </row>
    <row r="16029" spans="1:4" x14ac:dyDescent="0.25">
      <c r="A16029"/>
      <c r="B16029"/>
      <c r="C16029"/>
      <c r="D16029"/>
    </row>
    <row r="16030" spans="1:4" x14ac:dyDescent="0.25">
      <c r="A16030"/>
      <c r="B16030"/>
      <c r="C16030"/>
      <c r="D16030"/>
    </row>
    <row r="16031" spans="1:4" x14ac:dyDescent="0.25">
      <c r="A16031"/>
      <c r="B16031"/>
      <c r="C16031"/>
      <c r="D16031"/>
    </row>
    <row r="16032" spans="1:4" x14ac:dyDescent="0.25">
      <c r="A16032"/>
      <c r="B16032"/>
      <c r="C16032"/>
      <c r="D16032"/>
    </row>
    <row r="16033" spans="1:4" x14ac:dyDescent="0.25">
      <c r="A16033"/>
      <c r="B16033"/>
      <c r="C16033"/>
      <c r="D16033"/>
    </row>
    <row r="16034" spans="1:4" x14ac:dyDescent="0.25">
      <c r="A16034"/>
      <c r="B16034"/>
      <c r="C16034"/>
      <c r="D16034"/>
    </row>
    <row r="16035" spans="1:4" x14ac:dyDescent="0.25">
      <c r="A16035"/>
      <c r="B16035"/>
      <c r="C16035"/>
      <c r="D16035"/>
    </row>
    <row r="16036" spans="1:4" x14ac:dyDescent="0.25">
      <c r="A16036"/>
      <c r="B16036"/>
      <c r="C16036"/>
      <c r="D16036"/>
    </row>
    <row r="16037" spans="1:4" x14ac:dyDescent="0.25">
      <c r="A16037"/>
      <c r="B16037"/>
      <c r="C16037"/>
      <c r="D16037"/>
    </row>
    <row r="16038" spans="1:4" x14ac:dyDescent="0.25">
      <c r="A16038"/>
      <c r="B16038"/>
      <c r="C16038"/>
      <c r="D16038"/>
    </row>
    <row r="16039" spans="1:4" x14ac:dyDescent="0.25">
      <c r="A16039"/>
      <c r="B16039"/>
      <c r="C16039"/>
      <c r="D16039"/>
    </row>
    <row r="16040" spans="1:4" x14ac:dyDescent="0.25">
      <c r="A16040"/>
      <c r="B16040"/>
      <c r="C16040"/>
      <c r="D16040"/>
    </row>
    <row r="16041" spans="1:4" x14ac:dyDescent="0.25">
      <c r="A16041"/>
      <c r="B16041"/>
      <c r="C16041"/>
      <c r="D16041"/>
    </row>
    <row r="16042" spans="1:4" x14ac:dyDescent="0.25">
      <c r="A16042"/>
      <c r="B16042"/>
      <c r="C16042"/>
      <c r="D16042"/>
    </row>
    <row r="16043" spans="1:4" x14ac:dyDescent="0.25">
      <c r="A16043"/>
      <c r="B16043"/>
      <c r="C16043"/>
      <c r="D16043"/>
    </row>
    <row r="16044" spans="1:4" x14ac:dyDescent="0.25">
      <c r="A16044"/>
      <c r="B16044"/>
      <c r="C16044"/>
      <c r="D16044"/>
    </row>
    <row r="16045" spans="1:4" x14ac:dyDescent="0.25">
      <c r="A16045"/>
      <c r="B16045"/>
      <c r="C16045"/>
      <c r="D16045"/>
    </row>
    <row r="16046" spans="1:4" x14ac:dyDescent="0.25">
      <c r="A16046"/>
      <c r="B16046"/>
      <c r="C16046"/>
      <c r="D16046"/>
    </row>
    <row r="16047" spans="1:4" x14ac:dyDescent="0.25">
      <c r="A16047"/>
      <c r="B16047"/>
      <c r="C16047"/>
      <c r="D16047"/>
    </row>
    <row r="16048" spans="1:4" x14ac:dyDescent="0.25">
      <c r="A16048"/>
      <c r="B16048"/>
      <c r="C16048"/>
      <c r="D16048"/>
    </row>
    <row r="16049" spans="1:4" x14ac:dyDescent="0.25">
      <c r="A16049"/>
      <c r="B16049"/>
      <c r="C16049"/>
      <c r="D16049"/>
    </row>
    <row r="16050" spans="1:4" x14ac:dyDescent="0.25">
      <c r="A16050"/>
      <c r="B16050"/>
      <c r="C16050"/>
      <c r="D16050"/>
    </row>
    <row r="16051" spans="1:4" x14ac:dyDescent="0.25">
      <c r="A16051"/>
      <c r="B16051"/>
      <c r="C16051"/>
      <c r="D16051"/>
    </row>
    <row r="16052" spans="1:4" x14ac:dyDescent="0.25">
      <c r="A16052"/>
      <c r="B16052"/>
      <c r="C16052"/>
      <c r="D16052"/>
    </row>
    <row r="16053" spans="1:4" x14ac:dyDescent="0.25">
      <c r="A16053"/>
      <c r="B16053"/>
      <c r="C16053"/>
      <c r="D16053"/>
    </row>
    <row r="16054" spans="1:4" x14ac:dyDescent="0.25">
      <c r="A16054"/>
      <c r="B16054"/>
      <c r="C16054"/>
      <c r="D16054"/>
    </row>
    <row r="16055" spans="1:4" x14ac:dyDescent="0.25">
      <c r="A16055"/>
      <c r="B16055"/>
      <c r="C16055"/>
      <c r="D16055"/>
    </row>
    <row r="16056" spans="1:4" x14ac:dyDescent="0.25">
      <c r="A16056"/>
      <c r="B16056"/>
      <c r="C16056"/>
      <c r="D16056"/>
    </row>
    <row r="16057" spans="1:4" x14ac:dyDescent="0.25">
      <c r="A16057"/>
      <c r="B16057"/>
      <c r="C16057"/>
      <c r="D16057"/>
    </row>
    <row r="16058" spans="1:4" x14ac:dyDescent="0.25">
      <c r="A16058"/>
      <c r="B16058"/>
      <c r="C16058"/>
      <c r="D16058"/>
    </row>
    <row r="16059" spans="1:4" x14ac:dyDescent="0.25">
      <c r="A16059"/>
      <c r="B16059"/>
      <c r="C16059"/>
      <c r="D16059"/>
    </row>
    <row r="16060" spans="1:4" x14ac:dyDescent="0.25">
      <c r="A16060"/>
      <c r="B16060"/>
      <c r="C16060"/>
      <c r="D16060"/>
    </row>
    <row r="16061" spans="1:4" x14ac:dyDescent="0.25">
      <c r="A16061"/>
      <c r="B16061"/>
      <c r="C16061"/>
      <c r="D16061"/>
    </row>
    <row r="16062" spans="1:4" x14ac:dyDescent="0.25">
      <c r="A16062"/>
      <c r="B16062"/>
      <c r="C16062"/>
      <c r="D16062"/>
    </row>
    <row r="16063" spans="1:4" x14ac:dyDescent="0.25">
      <c r="A16063"/>
      <c r="B16063"/>
      <c r="C16063"/>
      <c r="D16063"/>
    </row>
    <row r="16064" spans="1:4" x14ac:dyDescent="0.25">
      <c r="A16064"/>
      <c r="B16064"/>
      <c r="C16064"/>
      <c r="D16064"/>
    </row>
    <row r="16065" spans="1:4" x14ac:dyDescent="0.25">
      <c r="A16065"/>
      <c r="B16065"/>
      <c r="C16065"/>
      <c r="D16065"/>
    </row>
    <row r="16066" spans="1:4" x14ac:dyDescent="0.25">
      <c r="A16066"/>
      <c r="B16066"/>
      <c r="C16066"/>
      <c r="D16066"/>
    </row>
    <row r="16067" spans="1:4" x14ac:dyDescent="0.25">
      <c r="A16067"/>
      <c r="B16067"/>
      <c r="C16067"/>
      <c r="D16067"/>
    </row>
    <row r="16068" spans="1:4" x14ac:dyDescent="0.25">
      <c r="A16068"/>
      <c r="B16068"/>
      <c r="C16068"/>
      <c r="D16068"/>
    </row>
    <row r="16069" spans="1:4" x14ac:dyDescent="0.25">
      <c r="A16069"/>
      <c r="B16069"/>
      <c r="C16069"/>
      <c r="D16069"/>
    </row>
    <row r="16070" spans="1:4" x14ac:dyDescent="0.25">
      <c r="A16070"/>
      <c r="B16070"/>
      <c r="C16070"/>
      <c r="D16070"/>
    </row>
    <row r="16071" spans="1:4" x14ac:dyDescent="0.25">
      <c r="A16071"/>
      <c r="B16071"/>
      <c r="C16071"/>
      <c r="D16071"/>
    </row>
    <row r="16072" spans="1:4" x14ac:dyDescent="0.25">
      <c r="A16072"/>
      <c r="B16072"/>
      <c r="C16072"/>
      <c r="D16072"/>
    </row>
    <row r="16073" spans="1:4" x14ac:dyDescent="0.25">
      <c r="A16073"/>
      <c r="B16073"/>
      <c r="C16073"/>
      <c r="D16073"/>
    </row>
    <row r="16074" spans="1:4" x14ac:dyDescent="0.25">
      <c r="A16074"/>
      <c r="B16074"/>
      <c r="C16074"/>
      <c r="D16074"/>
    </row>
    <row r="16075" spans="1:4" x14ac:dyDescent="0.25">
      <c r="A16075"/>
      <c r="B16075"/>
      <c r="C16075"/>
      <c r="D16075"/>
    </row>
    <row r="16076" spans="1:4" x14ac:dyDescent="0.25">
      <c r="A16076"/>
      <c r="B16076"/>
      <c r="C16076"/>
      <c r="D16076"/>
    </row>
    <row r="16077" spans="1:4" x14ac:dyDescent="0.25">
      <c r="A16077"/>
      <c r="B16077"/>
      <c r="C16077"/>
      <c r="D16077"/>
    </row>
    <row r="16078" spans="1:4" x14ac:dyDescent="0.25">
      <c r="A16078"/>
      <c r="B16078"/>
      <c r="C16078"/>
      <c r="D16078"/>
    </row>
    <row r="16079" spans="1:4" x14ac:dyDescent="0.25">
      <c r="A16079"/>
      <c r="B16079"/>
      <c r="C16079"/>
      <c r="D16079"/>
    </row>
    <row r="16080" spans="1:4" x14ac:dyDescent="0.25">
      <c r="A16080"/>
      <c r="B16080"/>
      <c r="C16080"/>
      <c r="D16080"/>
    </row>
    <row r="16081" spans="1:4" x14ac:dyDescent="0.25">
      <c r="A16081"/>
      <c r="B16081"/>
      <c r="C16081"/>
      <c r="D16081"/>
    </row>
    <row r="16082" spans="1:4" x14ac:dyDescent="0.25">
      <c r="A16082"/>
      <c r="B16082"/>
      <c r="C16082"/>
      <c r="D16082"/>
    </row>
    <row r="16083" spans="1:4" x14ac:dyDescent="0.25">
      <c r="A16083"/>
      <c r="B16083"/>
      <c r="C16083"/>
      <c r="D16083"/>
    </row>
    <row r="16084" spans="1:4" x14ac:dyDescent="0.25">
      <c r="A16084"/>
      <c r="B16084"/>
      <c r="C16084"/>
      <c r="D16084"/>
    </row>
    <row r="16085" spans="1:4" x14ac:dyDescent="0.25">
      <c r="A16085"/>
      <c r="B16085"/>
      <c r="C16085"/>
      <c r="D16085"/>
    </row>
    <row r="16086" spans="1:4" x14ac:dyDescent="0.25">
      <c r="A16086"/>
      <c r="B16086"/>
      <c r="C16086"/>
      <c r="D16086"/>
    </row>
    <row r="16087" spans="1:4" x14ac:dyDescent="0.25">
      <c r="A16087"/>
      <c r="B16087"/>
      <c r="C16087"/>
      <c r="D16087"/>
    </row>
    <row r="16088" spans="1:4" x14ac:dyDescent="0.25">
      <c r="A16088"/>
      <c r="B16088"/>
      <c r="C16088"/>
      <c r="D16088"/>
    </row>
    <row r="16089" spans="1:4" x14ac:dyDescent="0.25">
      <c r="A16089"/>
      <c r="B16089"/>
      <c r="C16089"/>
      <c r="D16089"/>
    </row>
    <row r="16090" spans="1:4" x14ac:dyDescent="0.25">
      <c r="A16090"/>
      <c r="B16090"/>
      <c r="C16090"/>
      <c r="D16090"/>
    </row>
    <row r="16091" spans="1:4" x14ac:dyDescent="0.25">
      <c r="A16091"/>
      <c r="B16091"/>
      <c r="C16091"/>
      <c r="D16091"/>
    </row>
    <row r="16092" spans="1:4" x14ac:dyDescent="0.25">
      <c r="A16092"/>
      <c r="B16092"/>
      <c r="C16092"/>
      <c r="D16092"/>
    </row>
    <row r="16093" spans="1:4" x14ac:dyDescent="0.25">
      <c r="A16093"/>
      <c r="B16093"/>
      <c r="C16093"/>
      <c r="D16093"/>
    </row>
    <row r="16094" spans="1:4" x14ac:dyDescent="0.25">
      <c r="A16094"/>
      <c r="B16094"/>
      <c r="C16094"/>
      <c r="D16094"/>
    </row>
    <row r="16095" spans="1:4" x14ac:dyDescent="0.25">
      <c r="A16095"/>
      <c r="B16095"/>
      <c r="C16095"/>
      <c r="D16095"/>
    </row>
    <row r="16096" spans="1:4" x14ac:dyDescent="0.25">
      <c r="A16096"/>
      <c r="B16096"/>
      <c r="C16096"/>
      <c r="D16096"/>
    </row>
    <row r="16097" spans="1:4" x14ac:dyDescent="0.25">
      <c r="A16097"/>
      <c r="B16097"/>
      <c r="C16097"/>
      <c r="D16097"/>
    </row>
    <row r="16098" spans="1:4" x14ac:dyDescent="0.25">
      <c r="A16098"/>
      <c r="B16098"/>
      <c r="C16098"/>
      <c r="D16098"/>
    </row>
    <row r="16099" spans="1:4" x14ac:dyDescent="0.25">
      <c r="A16099"/>
      <c r="B16099"/>
      <c r="C16099"/>
      <c r="D16099"/>
    </row>
    <row r="16100" spans="1:4" x14ac:dyDescent="0.25">
      <c r="A16100"/>
      <c r="B16100"/>
      <c r="C16100"/>
      <c r="D16100"/>
    </row>
    <row r="16101" spans="1:4" x14ac:dyDescent="0.25">
      <c r="A16101"/>
      <c r="B16101"/>
      <c r="C16101"/>
      <c r="D16101"/>
    </row>
    <row r="16102" spans="1:4" x14ac:dyDescent="0.25">
      <c r="A16102"/>
      <c r="B16102"/>
      <c r="C16102"/>
      <c r="D16102"/>
    </row>
    <row r="16103" spans="1:4" x14ac:dyDescent="0.25">
      <c r="A16103"/>
      <c r="B16103"/>
      <c r="C16103"/>
      <c r="D16103"/>
    </row>
    <row r="16104" spans="1:4" x14ac:dyDescent="0.25">
      <c r="A16104"/>
      <c r="B16104"/>
      <c r="C16104"/>
      <c r="D16104"/>
    </row>
    <row r="16105" spans="1:4" x14ac:dyDescent="0.25">
      <c r="A16105"/>
      <c r="B16105"/>
      <c r="C16105"/>
      <c r="D16105"/>
    </row>
    <row r="16106" spans="1:4" x14ac:dyDescent="0.25">
      <c r="A16106"/>
      <c r="B16106"/>
      <c r="C16106"/>
      <c r="D16106"/>
    </row>
    <row r="16107" spans="1:4" x14ac:dyDescent="0.25">
      <c r="A16107"/>
      <c r="B16107"/>
      <c r="C16107"/>
      <c r="D16107"/>
    </row>
    <row r="16108" spans="1:4" x14ac:dyDescent="0.25">
      <c r="A16108"/>
      <c r="B16108"/>
      <c r="C16108"/>
      <c r="D16108"/>
    </row>
    <row r="16109" spans="1:4" x14ac:dyDescent="0.25">
      <c r="A16109"/>
      <c r="B16109"/>
      <c r="C16109"/>
      <c r="D16109"/>
    </row>
    <row r="16110" spans="1:4" x14ac:dyDescent="0.25">
      <c r="A16110"/>
      <c r="B16110"/>
      <c r="C16110"/>
      <c r="D16110"/>
    </row>
    <row r="16111" spans="1:4" x14ac:dyDescent="0.25">
      <c r="A16111"/>
      <c r="B16111"/>
      <c r="C16111"/>
      <c r="D16111"/>
    </row>
    <row r="16112" spans="1:4" x14ac:dyDescent="0.25">
      <c r="A16112"/>
      <c r="B16112"/>
      <c r="C16112"/>
      <c r="D16112"/>
    </row>
    <row r="16113" spans="1:4" x14ac:dyDescent="0.25">
      <c r="A16113"/>
      <c r="B16113"/>
      <c r="C16113"/>
      <c r="D16113"/>
    </row>
    <row r="16114" spans="1:4" x14ac:dyDescent="0.25">
      <c r="A16114"/>
      <c r="B16114"/>
      <c r="C16114"/>
      <c r="D16114"/>
    </row>
    <row r="16115" spans="1:4" x14ac:dyDescent="0.25">
      <c r="A16115"/>
      <c r="B16115"/>
      <c r="C16115"/>
      <c r="D16115"/>
    </row>
    <row r="16116" spans="1:4" x14ac:dyDescent="0.25">
      <c r="A16116"/>
      <c r="B16116"/>
      <c r="C16116"/>
      <c r="D16116"/>
    </row>
    <row r="16117" spans="1:4" x14ac:dyDescent="0.25">
      <c r="A16117"/>
      <c r="B16117"/>
      <c r="C16117"/>
      <c r="D16117"/>
    </row>
    <row r="16118" spans="1:4" x14ac:dyDescent="0.25">
      <c r="A16118"/>
      <c r="B16118"/>
      <c r="C16118"/>
      <c r="D16118"/>
    </row>
    <row r="16119" spans="1:4" x14ac:dyDescent="0.25">
      <c r="A16119"/>
      <c r="B16119"/>
      <c r="C16119"/>
      <c r="D16119"/>
    </row>
    <row r="16120" spans="1:4" x14ac:dyDescent="0.25">
      <c r="A16120"/>
      <c r="B16120"/>
      <c r="C16120"/>
      <c r="D16120"/>
    </row>
    <row r="16121" spans="1:4" x14ac:dyDescent="0.25">
      <c r="A16121"/>
      <c r="B16121"/>
      <c r="C16121"/>
      <c r="D16121"/>
    </row>
    <row r="16122" spans="1:4" x14ac:dyDescent="0.25">
      <c r="A16122"/>
      <c r="B16122"/>
      <c r="C16122"/>
      <c r="D16122"/>
    </row>
    <row r="16123" spans="1:4" x14ac:dyDescent="0.25">
      <c r="A16123"/>
      <c r="B16123"/>
      <c r="C16123"/>
      <c r="D16123"/>
    </row>
    <row r="16124" spans="1:4" x14ac:dyDescent="0.25">
      <c r="A16124"/>
      <c r="B16124"/>
      <c r="C16124"/>
      <c r="D16124"/>
    </row>
    <row r="16125" spans="1:4" x14ac:dyDescent="0.25">
      <c r="A16125"/>
      <c r="B16125"/>
      <c r="C16125"/>
      <c r="D16125"/>
    </row>
    <row r="16126" spans="1:4" x14ac:dyDescent="0.25">
      <c r="A16126"/>
      <c r="B16126"/>
      <c r="C16126"/>
      <c r="D16126"/>
    </row>
    <row r="16127" spans="1:4" x14ac:dyDescent="0.25">
      <c r="A16127"/>
      <c r="B16127"/>
      <c r="C16127"/>
      <c r="D16127"/>
    </row>
    <row r="16128" spans="1:4" x14ac:dyDescent="0.25">
      <c r="A16128"/>
      <c r="B16128"/>
      <c r="C16128"/>
      <c r="D16128"/>
    </row>
    <row r="16129" spans="1:4" x14ac:dyDescent="0.25">
      <c r="A16129"/>
      <c r="B16129"/>
      <c r="C16129"/>
      <c r="D16129"/>
    </row>
    <row r="16130" spans="1:4" x14ac:dyDescent="0.25">
      <c r="A16130"/>
      <c r="B16130"/>
      <c r="C16130"/>
      <c r="D16130"/>
    </row>
    <row r="16131" spans="1:4" x14ac:dyDescent="0.25">
      <c r="A16131"/>
      <c r="B16131"/>
      <c r="C16131"/>
      <c r="D16131"/>
    </row>
    <row r="16132" spans="1:4" x14ac:dyDescent="0.25">
      <c r="A16132"/>
      <c r="B16132"/>
      <c r="C16132"/>
      <c r="D16132"/>
    </row>
    <row r="16133" spans="1:4" x14ac:dyDescent="0.25">
      <c r="A16133"/>
      <c r="B16133"/>
      <c r="C16133"/>
      <c r="D16133"/>
    </row>
    <row r="16134" spans="1:4" x14ac:dyDescent="0.25">
      <c r="A16134"/>
      <c r="B16134"/>
      <c r="C16134"/>
      <c r="D16134"/>
    </row>
    <row r="16135" spans="1:4" x14ac:dyDescent="0.25">
      <c r="A16135"/>
      <c r="B16135"/>
      <c r="C16135"/>
      <c r="D16135"/>
    </row>
    <row r="16136" spans="1:4" x14ac:dyDescent="0.25">
      <c r="A16136"/>
      <c r="B16136"/>
      <c r="C16136"/>
      <c r="D16136"/>
    </row>
    <row r="16137" spans="1:4" x14ac:dyDescent="0.25">
      <c r="A16137"/>
      <c r="B16137"/>
      <c r="C16137"/>
      <c r="D16137"/>
    </row>
    <row r="16138" spans="1:4" x14ac:dyDescent="0.25">
      <c r="A16138"/>
      <c r="B16138"/>
      <c r="C16138"/>
      <c r="D16138"/>
    </row>
    <row r="16139" spans="1:4" x14ac:dyDescent="0.25">
      <c r="A16139"/>
      <c r="B16139"/>
      <c r="C16139"/>
      <c r="D16139"/>
    </row>
    <row r="16140" spans="1:4" x14ac:dyDescent="0.25">
      <c r="A16140"/>
      <c r="B16140"/>
      <c r="C16140"/>
      <c r="D16140"/>
    </row>
    <row r="16141" spans="1:4" x14ac:dyDescent="0.25">
      <c r="A16141"/>
      <c r="B16141"/>
      <c r="C16141"/>
      <c r="D16141"/>
    </row>
    <row r="16142" spans="1:4" x14ac:dyDescent="0.25">
      <c r="A16142"/>
      <c r="B16142"/>
      <c r="C16142"/>
      <c r="D16142"/>
    </row>
    <row r="16143" spans="1:4" x14ac:dyDescent="0.25">
      <c r="A16143"/>
      <c r="B16143"/>
      <c r="C16143"/>
      <c r="D16143"/>
    </row>
    <row r="16144" spans="1:4" x14ac:dyDescent="0.25">
      <c r="A16144"/>
      <c r="B16144"/>
      <c r="C16144"/>
      <c r="D16144"/>
    </row>
    <row r="16145" spans="1:4" x14ac:dyDescent="0.25">
      <c r="A16145"/>
      <c r="B16145"/>
      <c r="C16145"/>
      <c r="D16145"/>
    </row>
    <row r="16146" spans="1:4" x14ac:dyDescent="0.25">
      <c r="A16146"/>
      <c r="B16146"/>
      <c r="C16146"/>
      <c r="D16146"/>
    </row>
    <row r="16147" spans="1:4" x14ac:dyDescent="0.25">
      <c r="A16147"/>
      <c r="B16147"/>
      <c r="C16147"/>
      <c r="D16147"/>
    </row>
    <row r="16148" spans="1:4" x14ac:dyDescent="0.25">
      <c r="A16148"/>
      <c r="B16148"/>
      <c r="C16148"/>
      <c r="D16148"/>
    </row>
    <row r="16149" spans="1:4" x14ac:dyDescent="0.25">
      <c r="A16149"/>
      <c r="B16149"/>
      <c r="C16149"/>
      <c r="D16149"/>
    </row>
    <row r="16150" spans="1:4" x14ac:dyDescent="0.25">
      <c r="A16150"/>
      <c r="B16150"/>
      <c r="C16150"/>
      <c r="D16150"/>
    </row>
    <row r="16151" spans="1:4" x14ac:dyDescent="0.25">
      <c r="A16151"/>
      <c r="B16151"/>
      <c r="C16151"/>
      <c r="D16151"/>
    </row>
    <row r="16152" spans="1:4" x14ac:dyDescent="0.25">
      <c r="A16152"/>
      <c r="B16152"/>
      <c r="C16152"/>
      <c r="D16152"/>
    </row>
    <row r="16153" spans="1:4" x14ac:dyDescent="0.25">
      <c r="A16153"/>
      <c r="B16153"/>
      <c r="C16153"/>
      <c r="D16153"/>
    </row>
    <row r="16154" spans="1:4" x14ac:dyDescent="0.25">
      <c r="A16154"/>
      <c r="B16154"/>
      <c r="C16154"/>
      <c r="D16154"/>
    </row>
    <row r="16155" spans="1:4" x14ac:dyDescent="0.25">
      <c r="A16155"/>
      <c r="B16155"/>
      <c r="C16155"/>
      <c r="D16155"/>
    </row>
    <row r="16156" spans="1:4" x14ac:dyDescent="0.25">
      <c r="A16156"/>
      <c r="B16156"/>
      <c r="C16156"/>
      <c r="D16156"/>
    </row>
    <row r="16157" spans="1:4" x14ac:dyDescent="0.25">
      <c r="A16157"/>
      <c r="B16157"/>
      <c r="C16157"/>
      <c r="D16157"/>
    </row>
    <row r="16158" spans="1:4" x14ac:dyDescent="0.25">
      <c r="A16158"/>
      <c r="B16158"/>
      <c r="C16158"/>
      <c r="D16158"/>
    </row>
    <row r="16159" spans="1:4" x14ac:dyDescent="0.25">
      <c r="A16159"/>
      <c r="B16159"/>
      <c r="C16159"/>
      <c r="D16159"/>
    </row>
    <row r="16160" spans="1:4" x14ac:dyDescent="0.25">
      <c r="A16160"/>
      <c r="B16160"/>
      <c r="C16160"/>
      <c r="D16160"/>
    </row>
    <row r="16161" spans="1:4" x14ac:dyDescent="0.25">
      <c r="A16161"/>
      <c r="B16161"/>
      <c r="C16161"/>
      <c r="D16161"/>
    </row>
    <row r="16162" spans="1:4" x14ac:dyDescent="0.25">
      <c r="A16162"/>
      <c r="B16162"/>
      <c r="C16162"/>
      <c r="D16162"/>
    </row>
    <row r="16163" spans="1:4" x14ac:dyDescent="0.25">
      <c r="A16163"/>
      <c r="B16163"/>
      <c r="C16163"/>
      <c r="D16163"/>
    </row>
    <row r="16164" spans="1:4" x14ac:dyDescent="0.25">
      <c r="A16164"/>
      <c r="B16164"/>
      <c r="C16164"/>
      <c r="D16164"/>
    </row>
    <row r="16165" spans="1:4" x14ac:dyDescent="0.25">
      <c r="A16165"/>
      <c r="B16165"/>
      <c r="C16165"/>
      <c r="D16165"/>
    </row>
    <row r="16166" spans="1:4" x14ac:dyDescent="0.25">
      <c r="A16166"/>
      <c r="B16166"/>
      <c r="C16166"/>
      <c r="D16166"/>
    </row>
    <row r="16167" spans="1:4" x14ac:dyDescent="0.25">
      <c r="A16167"/>
      <c r="B16167"/>
      <c r="C16167"/>
      <c r="D16167"/>
    </row>
    <row r="16168" spans="1:4" x14ac:dyDescent="0.25">
      <c r="A16168"/>
      <c r="B16168"/>
      <c r="C16168"/>
      <c r="D16168"/>
    </row>
    <row r="16169" spans="1:4" x14ac:dyDescent="0.25">
      <c r="A16169"/>
      <c r="B16169"/>
      <c r="C16169"/>
      <c r="D16169"/>
    </row>
    <row r="16170" spans="1:4" x14ac:dyDescent="0.25">
      <c r="A16170"/>
      <c r="B16170"/>
      <c r="C16170"/>
      <c r="D16170"/>
    </row>
    <row r="16171" spans="1:4" x14ac:dyDescent="0.25">
      <c r="A16171"/>
      <c r="B16171"/>
      <c r="C16171"/>
      <c r="D16171"/>
    </row>
    <row r="16172" spans="1:4" x14ac:dyDescent="0.25">
      <c r="A16172"/>
      <c r="B16172"/>
      <c r="C16172"/>
      <c r="D16172"/>
    </row>
    <row r="16173" spans="1:4" x14ac:dyDescent="0.25">
      <c r="A16173"/>
      <c r="B16173"/>
      <c r="C16173"/>
      <c r="D16173"/>
    </row>
    <row r="16174" spans="1:4" x14ac:dyDescent="0.25">
      <c r="A16174"/>
      <c r="B16174"/>
      <c r="C16174"/>
      <c r="D16174"/>
    </row>
    <row r="16175" spans="1:4" x14ac:dyDescent="0.25">
      <c r="A16175"/>
      <c r="B16175"/>
      <c r="C16175"/>
      <c r="D16175"/>
    </row>
    <row r="16176" spans="1:4" x14ac:dyDescent="0.25">
      <c r="A16176"/>
      <c r="B16176"/>
      <c r="C16176"/>
      <c r="D16176"/>
    </row>
    <row r="16177" spans="1:4" x14ac:dyDescent="0.25">
      <c r="A16177"/>
      <c r="B16177"/>
      <c r="C16177"/>
      <c r="D16177"/>
    </row>
    <row r="16178" spans="1:4" x14ac:dyDescent="0.25">
      <c r="A16178"/>
      <c r="B16178"/>
      <c r="C16178"/>
      <c r="D16178"/>
    </row>
    <row r="16179" spans="1:4" x14ac:dyDescent="0.25">
      <c r="A16179"/>
      <c r="B16179"/>
      <c r="C16179"/>
      <c r="D16179"/>
    </row>
    <row r="16180" spans="1:4" x14ac:dyDescent="0.25">
      <c r="A16180"/>
      <c r="B16180"/>
      <c r="C16180"/>
      <c r="D16180"/>
    </row>
    <row r="16181" spans="1:4" x14ac:dyDescent="0.25">
      <c r="A16181"/>
      <c r="B16181"/>
      <c r="C16181"/>
      <c r="D16181"/>
    </row>
    <row r="16182" spans="1:4" x14ac:dyDescent="0.25">
      <c r="A16182"/>
      <c r="B16182"/>
      <c r="C16182"/>
      <c r="D16182"/>
    </row>
    <row r="16183" spans="1:4" x14ac:dyDescent="0.25">
      <c r="A16183"/>
      <c r="B16183"/>
      <c r="C16183"/>
      <c r="D16183"/>
    </row>
    <row r="16184" spans="1:4" x14ac:dyDescent="0.25">
      <c r="A16184"/>
      <c r="B16184"/>
      <c r="C16184"/>
      <c r="D16184"/>
    </row>
    <row r="16185" spans="1:4" x14ac:dyDescent="0.25">
      <c r="A16185"/>
      <c r="B16185"/>
      <c r="C16185"/>
      <c r="D16185"/>
    </row>
    <row r="16186" spans="1:4" x14ac:dyDescent="0.25">
      <c r="A16186"/>
      <c r="B16186"/>
      <c r="C16186"/>
      <c r="D16186"/>
    </row>
    <row r="16187" spans="1:4" x14ac:dyDescent="0.25">
      <c r="A16187"/>
      <c r="B16187"/>
      <c r="C16187"/>
      <c r="D16187"/>
    </row>
    <row r="16188" spans="1:4" x14ac:dyDescent="0.25">
      <c r="A16188"/>
      <c r="B16188"/>
      <c r="C16188"/>
      <c r="D16188"/>
    </row>
    <row r="16189" spans="1:4" x14ac:dyDescent="0.25">
      <c r="A16189"/>
      <c r="B16189"/>
      <c r="C16189"/>
      <c r="D16189"/>
    </row>
    <row r="16190" spans="1:4" x14ac:dyDescent="0.25">
      <c r="A16190"/>
      <c r="B16190"/>
      <c r="C16190"/>
      <c r="D16190"/>
    </row>
    <row r="16191" spans="1:4" x14ac:dyDescent="0.25">
      <c r="A16191"/>
      <c r="B16191"/>
      <c r="C16191"/>
      <c r="D16191"/>
    </row>
    <row r="16192" spans="1:4" x14ac:dyDescent="0.25">
      <c r="A16192"/>
      <c r="B16192"/>
      <c r="C16192"/>
      <c r="D16192"/>
    </row>
    <row r="16193" spans="1:4" x14ac:dyDescent="0.25">
      <c r="A16193"/>
      <c r="B16193"/>
      <c r="C16193"/>
      <c r="D16193"/>
    </row>
    <row r="16194" spans="1:4" x14ac:dyDescent="0.25">
      <c r="A16194"/>
      <c r="B16194"/>
      <c r="C16194"/>
      <c r="D16194"/>
    </row>
    <row r="16195" spans="1:4" x14ac:dyDescent="0.25">
      <c r="A16195"/>
      <c r="B16195"/>
      <c r="C16195"/>
      <c r="D16195"/>
    </row>
    <row r="16196" spans="1:4" x14ac:dyDescent="0.25">
      <c r="A16196"/>
      <c r="B16196"/>
      <c r="C16196"/>
      <c r="D16196"/>
    </row>
    <row r="16197" spans="1:4" x14ac:dyDescent="0.25">
      <c r="A16197"/>
      <c r="B16197"/>
      <c r="C16197"/>
      <c r="D16197"/>
    </row>
    <row r="16198" spans="1:4" x14ac:dyDescent="0.25">
      <c r="A16198"/>
      <c r="B16198"/>
      <c r="C16198"/>
      <c r="D16198"/>
    </row>
    <row r="16199" spans="1:4" x14ac:dyDescent="0.25">
      <c r="A16199"/>
      <c r="B16199"/>
      <c r="C16199"/>
      <c r="D16199"/>
    </row>
    <row r="16200" spans="1:4" x14ac:dyDescent="0.25">
      <c r="A16200"/>
      <c r="B16200"/>
      <c r="C16200"/>
      <c r="D16200"/>
    </row>
    <row r="16201" spans="1:4" x14ac:dyDescent="0.25">
      <c r="A16201"/>
      <c r="B16201"/>
      <c r="C16201"/>
      <c r="D16201"/>
    </row>
    <row r="16202" spans="1:4" x14ac:dyDescent="0.25">
      <c r="A16202"/>
      <c r="B16202"/>
      <c r="C16202"/>
      <c r="D16202"/>
    </row>
    <row r="16203" spans="1:4" x14ac:dyDescent="0.25">
      <c r="A16203"/>
      <c r="B16203"/>
      <c r="C16203"/>
      <c r="D16203"/>
    </row>
    <row r="16204" spans="1:4" x14ac:dyDescent="0.25">
      <c r="A16204"/>
      <c r="B16204"/>
      <c r="C16204"/>
      <c r="D16204"/>
    </row>
    <row r="16205" spans="1:4" x14ac:dyDescent="0.25">
      <c r="A16205"/>
      <c r="B16205"/>
      <c r="C16205"/>
      <c r="D16205"/>
    </row>
    <row r="16206" spans="1:4" x14ac:dyDescent="0.25">
      <c r="A16206"/>
      <c r="B16206"/>
      <c r="C16206"/>
      <c r="D16206"/>
    </row>
    <row r="16207" spans="1:4" x14ac:dyDescent="0.25">
      <c r="A16207"/>
      <c r="B16207"/>
      <c r="C16207"/>
      <c r="D16207"/>
    </row>
    <row r="16208" spans="1:4" x14ac:dyDescent="0.25">
      <c r="A16208"/>
      <c r="B16208"/>
      <c r="C16208"/>
      <c r="D16208"/>
    </row>
    <row r="16209" spans="1:4" x14ac:dyDescent="0.25">
      <c r="A16209"/>
      <c r="B16209"/>
      <c r="C16209"/>
      <c r="D16209"/>
    </row>
    <row r="16210" spans="1:4" x14ac:dyDescent="0.25">
      <c r="A16210"/>
      <c r="B16210"/>
      <c r="C16210"/>
      <c r="D16210"/>
    </row>
    <row r="16211" spans="1:4" x14ac:dyDescent="0.25">
      <c r="A16211"/>
      <c r="B16211"/>
      <c r="C16211"/>
      <c r="D16211"/>
    </row>
    <row r="16212" spans="1:4" x14ac:dyDescent="0.25">
      <c r="A16212"/>
      <c r="B16212"/>
      <c r="C16212"/>
      <c r="D16212"/>
    </row>
    <row r="16213" spans="1:4" x14ac:dyDescent="0.25">
      <c r="A16213"/>
      <c r="B16213"/>
      <c r="C16213"/>
      <c r="D16213"/>
    </row>
    <row r="16214" spans="1:4" x14ac:dyDescent="0.25">
      <c r="A16214"/>
      <c r="B16214"/>
      <c r="C16214"/>
      <c r="D16214"/>
    </row>
    <row r="16215" spans="1:4" x14ac:dyDescent="0.25">
      <c r="A16215"/>
      <c r="B16215"/>
      <c r="C16215"/>
      <c r="D16215"/>
    </row>
    <row r="16216" spans="1:4" x14ac:dyDescent="0.25">
      <c r="A16216"/>
      <c r="B16216"/>
      <c r="C16216"/>
      <c r="D16216"/>
    </row>
    <row r="16217" spans="1:4" x14ac:dyDescent="0.25">
      <c r="A16217"/>
      <c r="B16217"/>
      <c r="C16217"/>
      <c r="D16217"/>
    </row>
    <row r="16218" spans="1:4" x14ac:dyDescent="0.25">
      <c r="A16218"/>
      <c r="B16218"/>
      <c r="C16218"/>
      <c r="D16218"/>
    </row>
    <row r="16219" spans="1:4" x14ac:dyDescent="0.25">
      <c r="A16219"/>
      <c r="B16219"/>
      <c r="C16219"/>
      <c r="D16219"/>
    </row>
    <row r="16220" spans="1:4" x14ac:dyDescent="0.25">
      <c r="A16220"/>
      <c r="B16220"/>
      <c r="C16220"/>
      <c r="D16220"/>
    </row>
    <row r="16221" spans="1:4" x14ac:dyDescent="0.25">
      <c r="A16221"/>
      <c r="B16221"/>
      <c r="C16221"/>
      <c r="D16221"/>
    </row>
    <row r="16222" spans="1:4" x14ac:dyDescent="0.25">
      <c r="A16222"/>
      <c r="B16222"/>
      <c r="C16222"/>
      <c r="D16222"/>
    </row>
    <row r="16223" spans="1:4" x14ac:dyDescent="0.25">
      <c r="A16223"/>
      <c r="B16223"/>
      <c r="C16223"/>
      <c r="D16223"/>
    </row>
    <row r="16224" spans="1:4" x14ac:dyDescent="0.25">
      <c r="A16224"/>
      <c r="B16224"/>
      <c r="C16224"/>
      <c r="D16224"/>
    </row>
    <row r="16225" spans="1:4" x14ac:dyDescent="0.25">
      <c r="A16225"/>
      <c r="B16225"/>
      <c r="C16225"/>
      <c r="D16225"/>
    </row>
    <row r="16226" spans="1:4" x14ac:dyDescent="0.25">
      <c r="A16226"/>
      <c r="B16226"/>
      <c r="C16226"/>
      <c r="D16226"/>
    </row>
    <row r="16227" spans="1:4" x14ac:dyDescent="0.25">
      <c r="A16227"/>
      <c r="B16227"/>
      <c r="C16227"/>
      <c r="D16227"/>
    </row>
    <row r="16228" spans="1:4" x14ac:dyDescent="0.25">
      <c r="A16228"/>
      <c r="B16228"/>
      <c r="C16228"/>
      <c r="D16228"/>
    </row>
    <row r="16229" spans="1:4" x14ac:dyDescent="0.25">
      <c r="A16229"/>
      <c r="B16229"/>
      <c r="C16229"/>
      <c r="D16229"/>
    </row>
    <row r="16230" spans="1:4" x14ac:dyDescent="0.25">
      <c r="A16230"/>
      <c r="B16230"/>
      <c r="C16230"/>
      <c r="D16230"/>
    </row>
    <row r="16231" spans="1:4" x14ac:dyDescent="0.25">
      <c r="A16231"/>
      <c r="B16231"/>
      <c r="C16231"/>
      <c r="D16231"/>
    </row>
    <row r="16232" spans="1:4" x14ac:dyDescent="0.25">
      <c r="A16232"/>
      <c r="B16232"/>
      <c r="C16232"/>
      <c r="D16232"/>
    </row>
    <row r="16233" spans="1:4" x14ac:dyDescent="0.25">
      <c r="A16233"/>
      <c r="B16233"/>
      <c r="C16233"/>
      <c r="D16233"/>
    </row>
    <row r="16234" spans="1:4" x14ac:dyDescent="0.25">
      <c r="A16234"/>
      <c r="B16234"/>
      <c r="C16234"/>
      <c r="D16234"/>
    </row>
    <row r="16235" spans="1:4" x14ac:dyDescent="0.25">
      <c r="A16235"/>
      <c r="B16235"/>
      <c r="C16235"/>
      <c r="D16235"/>
    </row>
    <row r="16236" spans="1:4" x14ac:dyDescent="0.25">
      <c r="A16236"/>
      <c r="B16236"/>
      <c r="C16236"/>
      <c r="D16236"/>
    </row>
    <row r="16237" spans="1:4" x14ac:dyDescent="0.25">
      <c r="A16237"/>
      <c r="B16237"/>
      <c r="C16237"/>
      <c r="D16237"/>
    </row>
    <row r="16238" spans="1:4" x14ac:dyDescent="0.25">
      <c r="A16238"/>
      <c r="B16238"/>
      <c r="C16238"/>
      <c r="D16238"/>
    </row>
    <row r="16239" spans="1:4" x14ac:dyDescent="0.25">
      <c r="A16239"/>
      <c r="B16239"/>
      <c r="C16239"/>
      <c r="D16239"/>
    </row>
    <row r="16240" spans="1:4" x14ac:dyDescent="0.25">
      <c r="A16240"/>
      <c r="B16240"/>
      <c r="C16240"/>
      <c r="D16240"/>
    </row>
    <row r="16241" spans="1:4" x14ac:dyDescent="0.25">
      <c r="A16241"/>
      <c r="B16241"/>
      <c r="C16241"/>
      <c r="D16241"/>
    </row>
    <row r="16242" spans="1:4" x14ac:dyDescent="0.25">
      <c r="A16242"/>
      <c r="B16242"/>
      <c r="C16242"/>
      <c r="D16242"/>
    </row>
    <row r="16243" spans="1:4" x14ac:dyDescent="0.25">
      <c r="A16243"/>
      <c r="B16243"/>
      <c r="C16243"/>
      <c r="D16243"/>
    </row>
    <row r="16244" spans="1:4" x14ac:dyDescent="0.25">
      <c r="A16244"/>
      <c r="B16244"/>
      <c r="C16244"/>
      <c r="D16244"/>
    </row>
    <row r="16245" spans="1:4" x14ac:dyDescent="0.25">
      <c r="A16245"/>
      <c r="B16245"/>
      <c r="C16245"/>
      <c r="D16245"/>
    </row>
    <row r="16246" spans="1:4" x14ac:dyDescent="0.25">
      <c r="A16246"/>
      <c r="B16246"/>
      <c r="C16246"/>
      <c r="D16246"/>
    </row>
    <row r="16247" spans="1:4" x14ac:dyDescent="0.25">
      <c r="A16247"/>
      <c r="B16247"/>
      <c r="C16247"/>
      <c r="D16247"/>
    </row>
    <row r="16248" spans="1:4" x14ac:dyDescent="0.25">
      <c r="A16248"/>
      <c r="B16248"/>
      <c r="C16248"/>
      <c r="D16248"/>
    </row>
    <row r="16249" spans="1:4" x14ac:dyDescent="0.25">
      <c r="A16249"/>
      <c r="B16249"/>
      <c r="C16249"/>
      <c r="D16249"/>
    </row>
    <row r="16250" spans="1:4" x14ac:dyDescent="0.25">
      <c r="A16250"/>
      <c r="B16250"/>
      <c r="C16250"/>
      <c r="D16250"/>
    </row>
    <row r="16251" spans="1:4" x14ac:dyDescent="0.25">
      <c r="A16251"/>
      <c r="B16251"/>
      <c r="C16251"/>
      <c r="D16251"/>
    </row>
    <row r="16252" spans="1:4" x14ac:dyDescent="0.25">
      <c r="A16252"/>
      <c r="B16252"/>
      <c r="C16252"/>
      <c r="D16252"/>
    </row>
    <row r="16253" spans="1:4" x14ac:dyDescent="0.25">
      <c r="A16253"/>
      <c r="B16253"/>
      <c r="C16253"/>
      <c r="D16253"/>
    </row>
    <row r="16254" spans="1:4" x14ac:dyDescent="0.25">
      <c r="A16254"/>
      <c r="B16254"/>
      <c r="C16254"/>
      <c r="D16254"/>
    </row>
    <row r="16255" spans="1:4" x14ac:dyDescent="0.25">
      <c r="A16255"/>
      <c r="B16255"/>
      <c r="C16255"/>
      <c r="D16255"/>
    </row>
    <row r="16256" spans="1:4" x14ac:dyDescent="0.25">
      <c r="A16256"/>
      <c r="B16256"/>
      <c r="C16256"/>
      <c r="D16256"/>
    </row>
    <row r="16257" spans="1:4" x14ac:dyDescent="0.25">
      <c r="A16257"/>
      <c r="B16257"/>
      <c r="C16257"/>
      <c r="D16257"/>
    </row>
    <row r="16258" spans="1:4" x14ac:dyDescent="0.25">
      <c r="A16258"/>
      <c r="B16258"/>
      <c r="C16258"/>
      <c r="D16258"/>
    </row>
    <row r="16259" spans="1:4" x14ac:dyDescent="0.25">
      <c r="A16259"/>
      <c r="B16259"/>
      <c r="C16259"/>
      <c r="D16259"/>
    </row>
    <row r="16260" spans="1:4" x14ac:dyDescent="0.25">
      <c r="A16260"/>
      <c r="B16260"/>
      <c r="C16260"/>
      <c r="D16260"/>
    </row>
    <row r="16261" spans="1:4" x14ac:dyDescent="0.25">
      <c r="A16261"/>
      <c r="B16261"/>
      <c r="C16261"/>
      <c r="D16261"/>
    </row>
    <row r="16262" spans="1:4" x14ac:dyDescent="0.25">
      <c r="A16262"/>
      <c r="B16262"/>
      <c r="C16262"/>
      <c r="D16262"/>
    </row>
    <row r="16263" spans="1:4" x14ac:dyDescent="0.25">
      <c r="A16263"/>
      <c r="B16263"/>
      <c r="C16263"/>
      <c r="D16263"/>
    </row>
    <row r="16264" spans="1:4" x14ac:dyDescent="0.25">
      <c r="A16264"/>
      <c r="B16264"/>
      <c r="C16264"/>
      <c r="D16264"/>
    </row>
    <row r="16265" spans="1:4" x14ac:dyDescent="0.25">
      <c r="A16265"/>
      <c r="B16265"/>
      <c r="C16265"/>
      <c r="D16265"/>
    </row>
    <row r="16266" spans="1:4" x14ac:dyDescent="0.25">
      <c r="A16266"/>
      <c r="B16266"/>
      <c r="C16266"/>
      <c r="D16266"/>
    </row>
    <row r="16267" spans="1:4" x14ac:dyDescent="0.25">
      <c r="A16267"/>
      <c r="B16267"/>
      <c r="C16267"/>
      <c r="D16267"/>
    </row>
    <row r="16268" spans="1:4" x14ac:dyDescent="0.25">
      <c r="A16268"/>
      <c r="B16268"/>
      <c r="C16268"/>
      <c r="D16268"/>
    </row>
    <row r="16269" spans="1:4" x14ac:dyDescent="0.25">
      <c r="A16269"/>
      <c r="B16269"/>
      <c r="C16269"/>
      <c r="D16269"/>
    </row>
    <row r="16270" spans="1:4" x14ac:dyDescent="0.25">
      <c r="A16270"/>
      <c r="B16270"/>
      <c r="C16270"/>
      <c r="D16270"/>
    </row>
    <row r="16271" spans="1:4" x14ac:dyDescent="0.25">
      <c r="A16271"/>
      <c r="B16271"/>
      <c r="C16271"/>
      <c r="D16271"/>
    </row>
    <row r="16272" spans="1:4" x14ac:dyDescent="0.25">
      <c r="A16272"/>
      <c r="B16272"/>
      <c r="C16272"/>
      <c r="D16272"/>
    </row>
    <row r="16273" spans="1:4" x14ac:dyDescent="0.25">
      <c r="A16273"/>
      <c r="B16273"/>
      <c r="C16273"/>
      <c r="D16273"/>
    </row>
    <row r="16274" spans="1:4" x14ac:dyDescent="0.25">
      <c r="A16274"/>
      <c r="B16274"/>
      <c r="C16274"/>
      <c r="D16274"/>
    </row>
    <row r="16275" spans="1:4" x14ac:dyDescent="0.25">
      <c r="A16275"/>
      <c r="B16275"/>
      <c r="C16275"/>
      <c r="D16275"/>
    </row>
    <row r="16276" spans="1:4" x14ac:dyDescent="0.25">
      <c r="A16276"/>
      <c r="B16276"/>
      <c r="C16276"/>
      <c r="D16276"/>
    </row>
    <row r="16277" spans="1:4" x14ac:dyDescent="0.25">
      <c r="A16277"/>
      <c r="B16277"/>
      <c r="C16277"/>
      <c r="D16277"/>
    </row>
    <row r="16278" spans="1:4" x14ac:dyDescent="0.25">
      <c r="A16278"/>
      <c r="B16278"/>
      <c r="C16278"/>
      <c r="D16278"/>
    </row>
    <row r="16279" spans="1:4" x14ac:dyDescent="0.25">
      <c r="A16279"/>
      <c r="B16279"/>
      <c r="C16279"/>
      <c r="D16279"/>
    </row>
    <row r="16280" spans="1:4" x14ac:dyDescent="0.25">
      <c r="A16280"/>
      <c r="B16280"/>
      <c r="C16280"/>
      <c r="D16280"/>
    </row>
    <row r="16281" spans="1:4" x14ac:dyDescent="0.25">
      <c r="A16281"/>
      <c r="B16281"/>
      <c r="C16281"/>
      <c r="D16281"/>
    </row>
    <row r="16282" spans="1:4" x14ac:dyDescent="0.25">
      <c r="A16282"/>
      <c r="B16282"/>
      <c r="C16282"/>
      <c r="D16282"/>
    </row>
    <row r="16283" spans="1:4" x14ac:dyDescent="0.25">
      <c r="A16283"/>
      <c r="B16283"/>
      <c r="C16283"/>
      <c r="D16283"/>
    </row>
    <row r="16284" spans="1:4" x14ac:dyDescent="0.25">
      <c r="A16284"/>
      <c r="B16284"/>
      <c r="C16284"/>
      <c r="D16284"/>
    </row>
    <row r="16285" spans="1:4" x14ac:dyDescent="0.25">
      <c r="A16285"/>
      <c r="B16285"/>
      <c r="C16285"/>
      <c r="D16285"/>
    </row>
    <row r="16286" spans="1:4" x14ac:dyDescent="0.25">
      <c r="A16286"/>
      <c r="B16286"/>
      <c r="C16286"/>
      <c r="D16286"/>
    </row>
    <row r="16287" spans="1:4" x14ac:dyDescent="0.25">
      <c r="A16287"/>
      <c r="B16287"/>
      <c r="C16287"/>
      <c r="D16287"/>
    </row>
    <row r="16288" spans="1:4" x14ac:dyDescent="0.25">
      <c r="A16288"/>
      <c r="B16288"/>
      <c r="C16288"/>
      <c r="D16288"/>
    </row>
    <row r="16289" spans="1:4" x14ac:dyDescent="0.25">
      <c r="A16289"/>
      <c r="B16289"/>
      <c r="C16289"/>
      <c r="D16289"/>
    </row>
    <row r="16290" spans="1:4" x14ac:dyDescent="0.25">
      <c r="A16290"/>
      <c r="B16290"/>
      <c r="C16290"/>
      <c r="D16290"/>
    </row>
    <row r="16291" spans="1:4" x14ac:dyDescent="0.25">
      <c r="A16291"/>
      <c r="B16291"/>
      <c r="C16291"/>
      <c r="D16291"/>
    </row>
    <row r="16292" spans="1:4" x14ac:dyDescent="0.25">
      <c r="A16292"/>
      <c r="B16292"/>
      <c r="C16292"/>
      <c r="D16292"/>
    </row>
    <row r="16293" spans="1:4" x14ac:dyDescent="0.25">
      <c r="A16293"/>
      <c r="B16293"/>
      <c r="C16293"/>
      <c r="D16293"/>
    </row>
    <row r="16294" spans="1:4" x14ac:dyDescent="0.25">
      <c r="A16294"/>
      <c r="B16294"/>
      <c r="C16294"/>
      <c r="D16294"/>
    </row>
    <row r="16295" spans="1:4" x14ac:dyDescent="0.25">
      <c r="A16295"/>
      <c r="B16295"/>
      <c r="C16295"/>
      <c r="D16295"/>
    </row>
    <row r="16296" spans="1:4" x14ac:dyDescent="0.25">
      <c r="A16296"/>
      <c r="B16296"/>
      <c r="C16296"/>
      <c r="D16296"/>
    </row>
    <row r="16297" spans="1:4" x14ac:dyDescent="0.25">
      <c r="A16297"/>
      <c r="B16297"/>
      <c r="C16297"/>
      <c r="D16297"/>
    </row>
    <row r="16298" spans="1:4" x14ac:dyDescent="0.25">
      <c r="A16298"/>
      <c r="B16298"/>
      <c r="C16298"/>
      <c r="D16298"/>
    </row>
    <row r="16299" spans="1:4" x14ac:dyDescent="0.25">
      <c r="A16299"/>
      <c r="B16299"/>
      <c r="C16299"/>
      <c r="D16299"/>
    </row>
    <row r="16300" spans="1:4" x14ac:dyDescent="0.25">
      <c r="A16300"/>
      <c r="B16300"/>
      <c r="C16300"/>
      <c r="D16300"/>
    </row>
    <row r="16301" spans="1:4" x14ac:dyDescent="0.25">
      <c r="A16301"/>
      <c r="B16301"/>
      <c r="C16301"/>
      <c r="D16301"/>
    </row>
    <row r="16302" spans="1:4" x14ac:dyDescent="0.25">
      <c r="A16302"/>
      <c r="B16302"/>
      <c r="C16302"/>
      <c r="D16302"/>
    </row>
    <row r="16303" spans="1:4" x14ac:dyDescent="0.25">
      <c r="A16303"/>
      <c r="B16303"/>
      <c r="C16303"/>
      <c r="D16303"/>
    </row>
    <row r="16304" spans="1:4" x14ac:dyDescent="0.25">
      <c r="A16304"/>
      <c r="B16304"/>
      <c r="C16304"/>
      <c r="D16304"/>
    </row>
    <row r="16305" spans="1:4" x14ac:dyDescent="0.25">
      <c r="A16305"/>
      <c r="B16305"/>
      <c r="C16305"/>
      <c r="D16305"/>
    </row>
    <row r="16306" spans="1:4" x14ac:dyDescent="0.25">
      <c r="A16306"/>
      <c r="B16306"/>
      <c r="C16306"/>
      <c r="D16306"/>
    </row>
    <row r="16307" spans="1:4" x14ac:dyDescent="0.25">
      <c r="A16307"/>
      <c r="B16307"/>
      <c r="C16307"/>
      <c r="D16307"/>
    </row>
    <row r="16308" spans="1:4" x14ac:dyDescent="0.25">
      <c r="A16308"/>
      <c r="B16308"/>
      <c r="C16308"/>
      <c r="D16308"/>
    </row>
    <row r="16309" spans="1:4" x14ac:dyDescent="0.25">
      <c r="A16309"/>
      <c r="B16309"/>
      <c r="C16309"/>
      <c r="D16309"/>
    </row>
    <row r="16310" spans="1:4" x14ac:dyDescent="0.25">
      <c r="A16310"/>
      <c r="B16310"/>
      <c r="C16310"/>
      <c r="D16310"/>
    </row>
    <row r="16311" spans="1:4" x14ac:dyDescent="0.25">
      <c r="A16311"/>
      <c r="B16311"/>
      <c r="C16311"/>
      <c r="D16311"/>
    </row>
    <row r="16312" spans="1:4" x14ac:dyDescent="0.25">
      <c r="A16312"/>
      <c r="B16312"/>
      <c r="C16312"/>
      <c r="D16312"/>
    </row>
    <row r="16313" spans="1:4" x14ac:dyDescent="0.25">
      <c r="A16313"/>
      <c r="B16313"/>
      <c r="C16313"/>
      <c r="D16313"/>
    </row>
    <row r="16314" spans="1:4" x14ac:dyDescent="0.25">
      <c r="A16314"/>
      <c r="B16314"/>
      <c r="C16314"/>
      <c r="D16314"/>
    </row>
    <row r="16315" spans="1:4" x14ac:dyDescent="0.25">
      <c r="A16315"/>
      <c r="B16315"/>
      <c r="C16315"/>
      <c r="D16315"/>
    </row>
    <row r="16316" spans="1:4" x14ac:dyDescent="0.25">
      <c r="A16316"/>
      <c r="B16316"/>
      <c r="C16316"/>
      <c r="D16316"/>
    </row>
    <row r="16317" spans="1:4" x14ac:dyDescent="0.25">
      <c r="A16317"/>
      <c r="B16317"/>
      <c r="C16317"/>
      <c r="D16317"/>
    </row>
    <row r="16318" spans="1:4" x14ac:dyDescent="0.25">
      <c r="A16318"/>
      <c r="B16318"/>
      <c r="C16318"/>
      <c r="D16318"/>
    </row>
    <row r="16319" spans="1:4" x14ac:dyDescent="0.25">
      <c r="A16319"/>
      <c r="B16319"/>
      <c r="C16319"/>
      <c r="D16319"/>
    </row>
    <row r="16320" spans="1:4" x14ac:dyDescent="0.25">
      <c r="A16320"/>
      <c r="B16320"/>
      <c r="C16320"/>
      <c r="D16320"/>
    </row>
    <row r="16321" spans="1:4" x14ac:dyDescent="0.25">
      <c r="A16321"/>
      <c r="B16321"/>
      <c r="C16321"/>
      <c r="D16321"/>
    </row>
    <row r="16322" spans="1:4" x14ac:dyDescent="0.25">
      <c r="A16322"/>
      <c r="B16322"/>
      <c r="C16322"/>
      <c r="D16322"/>
    </row>
    <row r="16323" spans="1:4" x14ac:dyDescent="0.25">
      <c r="A16323"/>
      <c r="B16323"/>
      <c r="C16323"/>
      <c r="D16323"/>
    </row>
    <row r="16324" spans="1:4" x14ac:dyDescent="0.25">
      <c r="A16324"/>
      <c r="B16324"/>
      <c r="C16324"/>
      <c r="D16324"/>
    </row>
    <row r="16325" spans="1:4" x14ac:dyDescent="0.25">
      <c r="A16325"/>
      <c r="B16325"/>
      <c r="C16325"/>
      <c r="D16325"/>
    </row>
    <row r="16326" spans="1:4" x14ac:dyDescent="0.25">
      <c r="A16326"/>
      <c r="B16326"/>
      <c r="C16326"/>
      <c r="D16326"/>
    </row>
    <row r="16327" spans="1:4" x14ac:dyDescent="0.25">
      <c r="A16327"/>
      <c r="B16327"/>
      <c r="C16327"/>
      <c r="D16327"/>
    </row>
    <row r="16328" spans="1:4" x14ac:dyDescent="0.25">
      <c r="A16328"/>
      <c r="B16328"/>
      <c r="C16328"/>
      <c r="D16328"/>
    </row>
    <row r="16329" spans="1:4" x14ac:dyDescent="0.25">
      <c r="A16329"/>
      <c r="B16329"/>
      <c r="C16329"/>
      <c r="D16329"/>
    </row>
    <row r="16330" spans="1:4" x14ac:dyDescent="0.25">
      <c r="A16330"/>
      <c r="B16330"/>
      <c r="C16330"/>
      <c r="D16330"/>
    </row>
    <row r="16331" spans="1:4" x14ac:dyDescent="0.25">
      <c r="A16331"/>
      <c r="B16331"/>
      <c r="C16331"/>
      <c r="D16331"/>
    </row>
    <row r="16332" spans="1:4" x14ac:dyDescent="0.25">
      <c r="A16332"/>
      <c r="B16332"/>
      <c r="C16332"/>
      <c r="D16332"/>
    </row>
    <row r="16333" spans="1:4" x14ac:dyDescent="0.25">
      <c r="A16333"/>
      <c r="B16333"/>
      <c r="C16333"/>
      <c r="D16333"/>
    </row>
    <row r="16334" spans="1:4" x14ac:dyDescent="0.25">
      <c r="A16334"/>
      <c r="B16334"/>
      <c r="C16334"/>
      <c r="D16334"/>
    </row>
    <row r="16335" spans="1:4" x14ac:dyDescent="0.25">
      <c r="A16335"/>
      <c r="B16335"/>
      <c r="C16335"/>
      <c r="D16335"/>
    </row>
    <row r="16336" spans="1:4" x14ac:dyDescent="0.25">
      <c r="A16336"/>
      <c r="B16336"/>
      <c r="C16336"/>
      <c r="D16336"/>
    </row>
    <row r="16337" spans="1:4" x14ac:dyDescent="0.25">
      <c r="A16337"/>
      <c r="B16337"/>
      <c r="C16337"/>
      <c r="D16337"/>
    </row>
    <row r="16338" spans="1:4" x14ac:dyDescent="0.25">
      <c r="A16338"/>
      <c r="B16338"/>
      <c r="C16338"/>
      <c r="D16338"/>
    </row>
    <row r="16339" spans="1:4" x14ac:dyDescent="0.25">
      <c r="A16339"/>
      <c r="B16339"/>
      <c r="C16339"/>
      <c r="D16339"/>
    </row>
    <row r="16340" spans="1:4" x14ac:dyDescent="0.25">
      <c r="A16340"/>
      <c r="B16340"/>
      <c r="C16340"/>
      <c r="D16340"/>
    </row>
    <row r="16341" spans="1:4" x14ac:dyDescent="0.25">
      <c r="A16341"/>
      <c r="B16341"/>
      <c r="C16341"/>
      <c r="D16341"/>
    </row>
    <row r="16342" spans="1:4" x14ac:dyDescent="0.25">
      <c r="A16342"/>
      <c r="B16342"/>
      <c r="C16342"/>
      <c r="D16342"/>
    </row>
    <row r="16343" spans="1:4" x14ac:dyDescent="0.25">
      <c r="A16343"/>
      <c r="B16343"/>
      <c r="C16343"/>
      <c r="D16343"/>
    </row>
    <row r="16344" spans="1:4" x14ac:dyDescent="0.25">
      <c r="A16344"/>
      <c r="B16344"/>
      <c r="C16344"/>
      <c r="D16344"/>
    </row>
    <row r="16345" spans="1:4" x14ac:dyDescent="0.25">
      <c r="A16345"/>
      <c r="B16345"/>
      <c r="C16345"/>
      <c r="D16345"/>
    </row>
    <row r="16346" spans="1:4" x14ac:dyDescent="0.25">
      <c r="A16346"/>
      <c r="B16346"/>
      <c r="C16346"/>
      <c r="D16346"/>
    </row>
    <row r="16347" spans="1:4" x14ac:dyDescent="0.25">
      <c r="A16347"/>
      <c r="B16347"/>
      <c r="C16347"/>
      <c r="D16347"/>
    </row>
    <row r="16348" spans="1:4" x14ac:dyDescent="0.25">
      <c r="A16348"/>
      <c r="B16348"/>
      <c r="C16348"/>
      <c r="D16348"/>
    </row>
    <row r="16349" spans="1:4" x14ac:dyDescent="0.25">
      <c r="A16349"/>
      <c r="B16349"/>
      <c r="C16349"/>
      <c r="D16349"/>
    </row>
    <row r="16350" spans="1:4" x14ac:dyDescent="0.25">
      <c r="A16350"/>
      <c r="B16350"/>
      <c r="C16350"/>
      <c r="D16350"/>
    </row>
    <row r="16351" spans="1:4" x14ac:dyDescent="0.25">
      <c r="A16351"/>
      <c r="B16351"/>
      <c r="C16351"/>
      <c r="D16351"/>
    </row>
    <row r="16352" spans="1:4" x14ac:dyDescent="0.25">
      <c r="A16352"/>
      <c r="B16352"/>
      <c r="C16352"/>
      <c r="D16352"/>
    </row>
    <row r="16353" spans="1:4" x14ac:dyDescent="0.25">
      <c r="A16353"/>
      <c r="B16353"/>
      <c r="C16353"/>
      <c r="D16353"/>
    </row>
    <row r="16354" spans="1:4" x14ac:dyDescent="0.25">
      <c r="A16354"/>
      <c r="B16354"/>
      <c r="C16354"/>
      <c r="D16354"/>
    </row>
    <row r="16355" spans="1:4" x14ac:dyDescent="0.25">
      <c r="A16355"/>
      <c r="B16355"/>
      <c r="C16355"/>
      <c r="D16355"/>
    </row>
    <row r="16356" spans="1:4" x14ac:dyDescent="0.25">
      <c r="A16356"/>
      <c r="B16356"/>
      <c r="C16356"/>
      <c r="D16356"/>
    </row>
    <row r="16357" spans="1:4" x14ac:dyDescent="0.25">
      <c r="A16357"/>
      <c r="B16357"/>
      <c r="C16357"/>
      <c r="D16357"/>
    </row>
    <row r="16358" spans="1:4" x14ac:dyDescent="0.25">
      <c r="A16358"/>
      <c r="B16358"/>
      <c r="C16358"/>
      <c r="D16358"/>
    </row>
    <row r="16359" spans="1:4" x14ac:dyDescent="0.25">
      <c r="A16359"/>
      <c r="B16359"/>
      <c r="C16359"/>
      <c r="D16359"/>
    </row>
    <row r="16360" spans="1:4" x14ac:dyDescent="0.25">
      <c r="A16360"/>
      <c r="B16360"/>
      <c r="C16360"/>
      <c r="D16360"/>
    </row>
    <row r="16361" spans="1:4" x14ac:dyDescent="0.25">
      <c r="A16361"/>
      <c r="B16361"/>
      <c r="C16361"/>
      <c r="D16361"/>
    </row>
    <row r="16362" spans="1:4" x14ac:dyDescent="0.25">
      <c r="A16362"/>
      <c r="B16362"/>
      <c r="C16362"/>
      <c r="D16362"/>
    </row>
    <row r="16363" spans="1:4" x14ac:dyDescent="0.25">
      <c r="A16363"/>
      <c r="B16363"/>
      <c r="C16363"/>
      <c r="D16363"/>
    </row>
    <row r="16364" spans="1:4" x14ac:dyDescent="0.25">
      <c r="A16364"/>
      <c r="B16364"/>
      <c r="C16364"/>
      <c r="D16364"/>
    </row>
    <row r="16365" spans="1:4" x14ac:dyDescent="0.25">
      <c r="A16365"/>
      <c r="B16365"/>
      <c r="C16365"/>
      <c r="D16365"/>
    </row>
    <row r="16366" spans="1:4" x14ac:dyDescent="0.25">
      <c r="A16366"/>
      <c r="B16366"/>
      <c r="C16366"/>
      <c r="D16366"/>
    </row>
    <row r="16367" spans="1:4" x14ac:dyDescent="0.25">
      <c r="A16367"/>
      <c r="B16367"/>
      <c r="C16367"/>
      <c r="D16367"/>
    </row>
    <row r="16368" spans="1:4" x14ac:dyDescent="0.25">
      <c r="A16368"/>
      <c r="B16368"/>
      <c r="C16368"/>
      <c r="D16368"/>
    </row>
    <row r="16369" spans="1:4" x14ac:dyDescent="0.25">
      <c r="A16369"/>
      <c r="B16369"/>
      <c r="C16369"/>
      <c r="D16369"/>
    </row>
    <row r="16370" spans="1:4" x14ac:dyDescent="0.25">
      <c r="A16370"/>
      <c r="B16370"/>
      <c r="C16370"/>
      <c r="D16370"/>
    </row>
    <row r="16371" spans="1:4" x14ac:dyDescent="0.25">
      <c r="A16371"/>
      <c r="B16371"/>
      <c r="C16371"/>
      <c r="D16371"/>
    </row>
    <row r="16372" spans="1:4" x14ac:dyDescent="0.25">
      <c r="A16372"/>
      <c r="B16372"/>
      <c r="C16372"/>
      <c r="D16372"/>
    </row>
    <row r="16373" spans="1:4" x14ac:dyDescent="0.25">
      <c r="A16373"/>
      <c r="B16373"/>
      <c r="C16373"/>
      <c r="D16373"/>
    </row>
    <row r="16374" spans="1:4" x14ac:dyDescent="0.25">
      <c r="A16374"/>
      <c r="B16374"/>
      <c r="C16374"/>
      <c r="D16374"/>
    </row>
    <row r="16375" spans="1:4" x14ac:dyDescent="0.25">
      <c r="A16375"/>
      <c r="B16375"/>
      <c r="C16375"/>
      <c r="D16375"/>
    </row>
    <row r="16376" spans="1:4" x14ac:dyDescent="0.25">
      <c r="A16376"/>
      <c r="B16376"/>
      <c r="C16376"/>
      <c r="D16376"/>
    </row>
    <row r="16377" spans="1:4" x14ac:dyDescent="0.25">
      <c r="A16377"/>
      <c r="B16377"/>
      <c r="C16377"/>
      <c r="D16377"/>
    </row>
    <row r="16378" spans="1:4" x14ac:dyDescent="0.25">
      <c r="A16378"/>
      <c r="B16378"/>
      <c r="C16378"/>
      <c r="D16378"/>
    </row>
    <row r="16379" spans="1:4" x14ac:dyDescent="0.25">
      <c r="A16379"/>
      <c r="B16379"/>
      <c r="C16379"/>
      <c r="D16379"/>
    </row>
    <row r="16380" spans="1:4" x14ac:dyDescent="0.25">
      <c r="A16380"/>
      <c r="B16380"/>
      <c r="C16380"/>
      <c r="D16380"/>
    </row>
    <row r="16381" spans="1:4" x14ac:dyDescent="0.25">
      <c r="A16381"/>
      <c r="B16381"/>
      <c r="C16381"/>
      <c r="D16381"/>
    </row>
    <row r="16382" spans="1:4" x14ac:dyDescent="0.25">
      <c r="A16382"/>
      <c r="B16382"/>
      <c r="C16382"/>
      <c r="D16382"/>
    </row>
    <row r="16383" spans="1:4" x14ac:dyDescent="0.25">
      <c r="A16383"/>
      <c r="B16383"/>
      <c r="C16383"/>
      <c r="D16383"/>
    </row>
    <row r="16384" spans="1:4" x14ac:dyDescent="0.25">
      <c r="A16384"/>
      <c r="B16384"/>
      <c r="C16384"/>
      <c r="D16384"/>
    </row>
    <row r="16385" spans="1:4" x14ac:dyDescent="0.25">
      <c r="A16385"/>
      <c r="B16385"/>
      <c r="C16385"/>
      <c r="D16385"/>
    </row>
    <row r="16386" spans="1:4" x14ac:dyDescent="0.25">
      <c r="A16386"/>
      <c r="B16386"/>
      <c r="C16386"/>
      <c r="D16386"/>
    </row>
    <row r="16387" spans="1:4" x14ac:dyDescent="0.25">
      <c r="A16387"/>
      <c r="B16387"/>
      <c r="C16387"/>
      <c r="D16387"/>
    </row>
    <row r="16388" spans="1:4" x14ac:dyDescent="0.25">
      <c r="A16388"/>
      <c r="B16388"/>
      <c r="C16388"/>
      <c r="D16388"/>
    </row>
    <row r="16389" spans="1:4" x14ac:dyDescent="0.25">
      <c r="A16389"/>
      <c r="B16389"/>
      <c r="C16389"/>
      <c r="D16389"/>
    </row>
    <row r="16390" spans="1:4" x14ac:dyDescent="0.25">
      <c r="A16390"/>
      <c r="B16390"/>
      <c r="C16390"/>
      <c r="D16390"/>
    </row>
    <row r="16391" spans="1:4" x14ac:dyDescent="0.25">
      <c r="A16391"/>
      <c r="B16391"/>
      <c r="C16391"/>
      <c r="D16391"/>
    </row>
    <row r="16392" spans="1:4" x14ac:dyDescent="0.25">
      <c r="A16392"/>
      <c r="B16392"/>
      <c r="C16392"/>
      <c r="D16392"/>
    </row>
    <row r="16393" spans="1:4" x14ac:dyDescent="0.25">
      <c r="A16393"/>
      <c r="B16393"/>
      <c r="C16393"/>
      <c r="D16393"/>
    </row>
    <row r="16394" spans="1:4" x14ac:dyDescent="0.25">
      <c r="A16394"/>
      <c r="B16394"/>
      <c r="C16394"/>
      <c r="D16394"/>
    </row>
    <row r="16395" spans="1:4" x14ac:dyDescent="0.25">
      <c r="A16395"/>
      <c r="B16395"/>
      <c r="C16395"/>
      <c r="D16395"/>
    </row>
    <row r="16396" spans="1:4" x14ac:dyDescent="0.25">
      <c r="A16396"/>
      <c r="B16396"/>
      <c r="C16396"/>
      <c r="D16396"/>
    </row>
    <row r="16397" spans="1:4" x14ac:dyDescent="0.25">
      <c r="A16397"/>
      <c r="B16397"/>
      <c r="C16397"/>
      <c r="D16397"/>
    </row>
    <row r="16398" spans="1:4" x14ac:dyDescent="0.25">
      <c r="A16398"/>
      <c r="B16398"/>
      <c r="C16398"/>
      <c r="D16398"/>
    </row>
    <row r="16399" spans="1:4" x14ac:dyDescent="0.25">
      <c r="A16399"/>
      <c r="B16399"/>
      <c r="C16399"/>
      <c r="D16399"/>
    </row>
    <row r="16400" spans="1:4" x14ac:dyDescent="0.25">
      <c r="A16400"/>
      <c r="B16400"/>
      <c r="C16400"/>
      <c r="D16400"/>
    </row>
    <row r="16401" spans="1:4" x14ac:dyDescent="0.25">
      <c r="A16401"/>
      <c r="B16401"/>
      <c r="C16401"/>
      <c r="D16401"/>
    </row>
    <row r="16402" spans="1:4" x14ac:dyDescent="0.25">
      <c r="A16402"/>
      <c r="B16402"/>
      <c r="C16402"/>
      <c r="D16402"/>
    </row>
    <row r="16403" spans="1:4" x14ac:dyDescent="0.25">
      <c r="A16403"/>
      <c r="B16403"/>
      <c r="C16403"/>
      <c r="D16403"/>
    </row>
    <row r="16404" spans="1:4" x14ac:dyDescent="0.25">
      <c r="A16404"/>
      <c r="B16404"/>
      <c r="C16404"/>
      <c r="D16404"/>
    </row>
    <row r="16405" spans="1:4" x14ac:dyDescent="0.25">
      <c r="A16405"/>
      <c r="B16405"/>
      <c r="C16405"/>
      <c r="D16405"/>
    </row>
    <row r="16406" spans="1:4" x14ac:dyDescent="0.25">
      <c r="A16406"/>
      <c r="B16406"/>
      <c r="C16406"/>
      <c r="D16406"/>
    </row>
    <row r="16407" spans="1:4" x14ac:dyDescent="0.25">
      <c r="A16407"/>
      <c r="B16407"/>
      <c r="C16407"/>
      <c r="D16407"/>
    </row>
    <row r="16408" spans="1:4" x14ac:dyDescent="0.25">
      <c r="A16408"/>
      <c r="B16408"/>
      <c r="C16408"/>
      <c r="D16408"/>
    </row>
    <row r="16409" spans="1:4" x14ac:dyDescent="0.25">
      <c r="A16409"/>
      <c r="B16409"/>
      <c r="C16409"/>
      <c r="D16409"/>
    </row>
    <row r="16410" spans="1:4" x14ac:dyDescent="0.25">
      <c r="A16410"/>
      <c r="B16410"/>
      <c r="C16410"/>
      <c r="D16410"/>
    </row>
    <row r="16411" spans="1:4" x14ac:dyDescent="0.25">
      <c r="A16411"/>
      <c r="B16411"/>
      <c r="C16411"/>
      <c r="D16411"/>
    </row>
    <row r="16412" spans="1:4" x14ac:dyDescent="0.25">
      <c r="A16412"/>
      <c r="B16412"/>
      <c r="C16412"/>
      <c r="D16412"/>
    </row>
    <row r="16413" spans="1:4" x14ac:dyDescent="0.25">
      <c r="A16413"/>
      <c r="B16413"/>
      <c r="C16413"/>
      <c r="D16413"/>
    </row>
    <row r="16414" spans="1:4" x14ac:dyDescent="0.25">
      <c r="A16414"/>
      <c r="B16414"/>
      <c r="C16414"/>
      <c r="D16414"/>
    </row>
    <row r="16415" spans="1:4" x14ac:dyDescent="0.25">
      <c r="A16415"/>
      <c r="B16415"/>
      <c r="C16415"/>
      <c r="D16415"/>
    </row>
    <row r="16416" spans="1:4" x14ac:dyDescent="0.25">
      <c r="A16416"/>
      <c r="B16416"/>
      <c r="C16416"/>
      <c r="D16416"/>
    </row>
    <row r="16417" spans="1:4" x14ac:dyDescent="0.25">
      <c r="A16417"/>
      <c r="B16417"/>
      <c r="C16417"/>
      <c r="D16417"/>
    </row>
    <row r="16418" spans="1:4" x14ac:dyDescent="0.25">
      <c r="A16418"/>
      <c r="B16418"/>
      <c r="C16418"/>
      <c r="D16418"/>
    </row>
    <row r="16419" spans="1:4" x14ac:dyDescent="0.25">
      <c r="A16419"/>
      <c r="B16419"/>
      <c r="C16419"/>
      <c r="D16419"/>
    </row>
    <row r="16420" spans="1:4" x14ac:dyDescent="0.25">
      <c r="A16420"/>
      <c r="B16420"/>
      <c r="C16420"/>
      <c r="D16420"/>
    </row>
    <row r="16421" spans="1:4" x14ac:dyDescent="0.25">
      <c r="A16421"/>
      <c r="B16421"/>
      <c r="C16421"/>
      <c r="D16421"/>
    </row>
    <row r="16422" spans="1:4" x14ac:dyDescent="0.25">
      <c r="A16422"/>
      <c r="B16422"/>
      <c r="C16422"/>
      <c r="D16422"/>
    </row>
    <row r="16423" spans="1:4" x14ac:dyDescent="0.25">
      <c r="A16423"/>
      <c r="B16423"/>
      <c r="C16423"/>
      <c r="D16423"/>
    </row>
    <row r="16424" spans="1:4" x14ac:dyDescent="0.25">
      <c r="A16424"/>
      <c r="B16424"/>
      <c r="C16424"/>
      <c r="D16424"/>
    </row>
    <row r="16425" spans="1:4" x14ac:dyDescent="0.25">
      <c r="A16425"/>
      <c r="B16425"/>
      <c r="C16425"/>
      <c r="D16425"/>
    </row>
    <row r="16426" spans="1:4" x14ac:dyDescent="0.25">
      <c r="A16426"/>
      <c r="B16426"/>
      <c r="C16426"/>
      <c r="D16426"/>
    </row>
    <row r="16427" spans="1:4" x14ac:dyDescent="0.25">
      <c r="A16427"/>
      <c r="B16427"/>
      <c r="C16427"/>
      <c r="D16427"/>
    </row>
    <row r="16428" spans="1:4" x14ac:dyDescent="0.25">
      <c r="A16428"/>
      <c r="B16428"/>
      <c r="C16428"/>
      <c r="D16428"/>
    </row>
    <row r="16429" spans="1:4" x14ac:dyDescent="0.25">
      <c r="A16429"/>
      <c r="B16429"/>
      <c r="C16429"/>
      <c r="D16429"/>
    </row>
    <row r="16430" spans="1:4" x14ac:dyDescent="0.25">
      <c r="A16430"/>
      <c r="B16430"/>
      <c r="C16430"/>
      <c r="D16430"/>
    </row>
    <row r="16431" spans="1:4" x14ac:dyDescent="0.25">
      <c r="A16431"/>
      <c r="B16431"/>
      <c r="C16431"/>
      <c r="D16431"/>
    </row>
    <row r="16432" spans="1:4" x14ac:dyDescent="0.25">
      <c r="A16432"/>
      <c r="B16432"/>
      <c r="C16432"/>
      <c r="D16432"/>
    </row>
    <row r="16433" spans="1:4" x14ac:dyDescent="0.25">
      <c r="A16433"/>
      <c r="B16433"/>
      <c r="C16433"/>
      <c r="D16433"/>
    </row>
    <row r="16434" spans="1:4" x14ac:dyDescent="0.25">
      <c r="A16434"/>
      <c r="B16434"/>
      <c r="C16434"/>
      <c r="D16434"/>
    </row>
    <row r="16435" spans="1:4" x14ac:dyDescent="0.25">
      <c r="A16435"/>
      <c r="B16435"/>
      <c r="C16435"/>
      <c r="D16435"/>
    </row>
    <row r="16436" spans="1:4" x14ac:dyDescent="0.25">
      <c r="A16436"/>
      <c r="B16436"/>
      <c r="C16436"/>
      <c r="D16436"/>
    </row>
    <row r="16437" spans="1:4" x14ac:dyDescent="0.25">
      <c r="A16437"/>
      <c r="B16437"/>
      <c r="C16437"/>
      <c r="D16437"/>
    </row>
    <row r="16438" spans="1:4" x14ac:dyDescent="0.25">
      <c r="A16438"/>
      <c r="B16438"/>
      <c r="C16438"/>
      <c r="D16438"/>
    </row>
    <row r="16439" spans="1:4" x14ac:dyDescent="0.25">
      <c r="A16439"/>
      <c r="B16439"/>
      <c r="C16439"/>
      <c r="D16439"/>
    </row>
    <row r="16440" spans="1:4" x14ac:dyDescent="0.25">
      <c r="A16440"/>
      <c r="B16440"/>
      <c r="C16440"/>
      <c r="D16440"/>
    </row>
    <row r="16441" spans="1:4" x14ac:dyDescent="0.25">
      <c r="A16441"/>
      <c r="B16441"/>
      <c r="C16441"/>
      <c r="D16441"/>
    </row>
    <row r="16442" spans="1:4" x14ac:dyDescent="0.25">
      <c r="A16442"/>
      <c r="B16442"/>
      <c r="C16442"/>
      <c r="D16442"/>
    </row>
    <row r="16443" spans="1:4" x14ac:dyDescent="0.25">
      <c r="A16443"/>
      <c r="B16443"/>
      <c r="C16443"/>
      <c r="D16443"/>
    </row>
    <row r="16444" spans="1:4" x14ac:dyDescent="0.25">
      <c r="A16444"/>
      <c r="B16444"/>
      <c r="C16444"/>
      <c r="D16444"/>
    </row>
    <row r="16445" spans="1:4" x14ac:dyDescent="0.25">
      <c r="A16445"/>
      <c r="B16445"/>
      <c r="C16445"/>
      <c r="D16445"/>
    </row>
    <row r="16446" spans="1:4" x14ac:dyDescent="0.25">
      <c r="A16446"/>
      <c r="B16446"/>
      <c r="C16446"/>
      <c r="D16446"/>
    </row>
    <row r="16447" spans="1:4" x14ac:dyDescent="0.25">
      <c r="A16447"/>
      <c r="B16447"/>
      <c r="C16447"/>
      <c r="D16447"/>
    </row>
    <row r="16448" spans="1:4" x14ac:dyDescent="0.25">
      <c r="A16448"/>
      <c r="B16448"/>
      <c r="C16448"/>
      <c r="D16448"/>
    </row>
    <row r="16449" spans="1:4" x14ac:dyDescent="0.25">
      <c r="A16449"/>
      <c r="B16449"/>
      <c r="C16449"/>
      <c r="D16449"/>
    </row>
    <row r="16450" spans="1:4" x14ac:dyDescent="0.25">
      <c r="A16450"/>
      <c r="B16450"/>
      <c r="C16450"/>
      <c r="D16450"/>
    </row>
    <row r="16451" spans="1:4" x14ac:dyDescent="0.25">
      <c r="A16451"/>
      <c r="B16451"/>
      <c r="C16451"/>
      <c r="D16451"/>
    </row>
    <row r="16452" spans="1:4" x14ac:dyDescent="0.25">
      <c r="A16452"/>
      <c r="B16452"/>
      <c r="C16452"/>
      <c r="D16452"/>
    </row>
    <row r="16453" spans="1:4" x14ac:dyDescent="0.25">
      <c r="A16453"/>
      <c r="B16453"/>
      <c r="C16453"/>
      <c r="D16453"/>
    </row>
    <row r="16454" spans="1:4" x14ac:dyDescent="0.25">
      <c r="A16454"/>
      <c r="B16454"/>
      <c r="C16454"/>
      <c r="D16454"/>
    </row>
    <row r="16455" spans="1:4" x14ac:dyDescent="0.25">
      <c r="A16455"/>
      <c r="B16455"/>
      <c r="C16455"/>
      <c r="D16455"/>
    </row>
    <row r="16456" spans="1:4" x14ac:dyDescent="0.25">
      <c r="A16456"/>
      <c r="B16456"/>
      <c r="C16456"/>
      <c r="D16456"/>
    </row>
    <row r="16457" spans="1:4" x14ac:dyDescent="0.25">
      <c r="A16457"/>
      <c r="B16457"/>
      <c r="C16457"/>
      <c r="D16457"/>
    </row>
    <row r="16458" spans="1:4" x14ac:dyDescent="0.25">
      <c r="A16458"/>
      <c r="B16458"/>
      <c r="C16458"/>
      <c r="D16458"/>
    </row>
    <row r="16459" spans="1:4" x14ac:dyDescent="0.25">
      <c r="A16459"/>
      <c r="B16459"/>
      <c r="C16459"/>
      <c r="D16459"/>
    </row>
    <row r="16460" spans="1:4" x14ac:dyDescent="0.25">
      <c r="A16460"/>
      <c r="B16460"/>
      <c r="C16460"/>
      <c r="D16460"/>
    </row>
    <row r="16461" spans="1:4" x14ac:dyDescent="0.25">
      <c r="A16461"/>
      <c r="B16461"/>
      <c r="C16461"/>
      <c r="D16461"/>
    </row>
    <row r="16462" spans="1:4" x14ac:dyDescent="0.25">
      <c r="A16462"/>
      <c r="B16462"/>
      <c r="C16462"/>
      <c r="D16462"/>
    </row>
    <row r="16463" spans="1:4" x14ac:dyDescent="0.25">
      <c r="A16463"/>
      <c r="B16463"/>
      <c r="C16463"/>
      <c r="D16463"/>
    </row>
    <row r="16464" spans="1:4" x14ac:dyDescent="0.25">
      <c r="A16464"/>
      <c r="B16464"/>
      <c r="C16464"/>
      <c r="D16464"/>
    </row>
    <row r="16465" spans="1:4" x14ac:dyDescent="0.25">
      <c r="A16465"/>
      <c r="B16465"/>
      <c r="C16465"/>
      <c r="D16465"/>
    </row>
    <row r="16466" spans="1:4" x14ac:dyDescent="0.25">
      <c r="A16466"/>
      <c r="B16466"/>
      <c r="C16466"/>
      <c r="D16466"/>
    </row>
    <row r="16467" spans="1:4" x14ac:dyDescent="0.25">
      <c r="A16467"/>
      <c r="B16467"/>
      <c r="C16467"/>
      <c r="D16467"/>
    </row>
    <row r="16468" spans="1:4" x14ac:dyDescent="0.25">
      <c r="A16468"/>
      <c r="B16468"/>
      <c r="C16468"/>
      <c r="D16468"/>
    </row>
    <row r="16469" spans="1:4" x14ac:dyDescent="0.25">
      <c r="A16469"/>
      <c r="B16469"/>
      <c r="C16469"/>
      <c r="D16469"/>
    </row>
    <row r="16470" spans="1:4" x14ac:dyDescent="0.25">
      <c r="A16470"/>
      <c r="B16470"/>
      <c r="C16470"/>
      <c r="D16470"/>
    </row>
    <row r="16471" spans="1:4" x14ac:dyDescent="0.25">
      <c r="A16471"/>
      <c r="B16471"/>
      <c r="C16471"/>
      <c r="D16471"/>
    </row>
    <row r="16472" spans="1:4" x14ac:dyDescent="0.25">
      <c r="A16472"/>
      <c r="B16472"/>
      <c r="C16472"/>
      <c r="D16472"/>
    </row>
    <row r="16473" spans="1:4" x14ac:dyDescent="0.25">
      <c r="A16473"/>
      <c r="B16473"/>
      <c r="C16473"/>
      <c r="D16473"/>
    </row>
    <row r="16474" spans="1:4" x14ac:dyDescent="0.25">
      <c r="A16474"/>
      <c r="B16474"/>
      <c r="C16474"/>
      <c r="D16474"/>
    </row>
    <row r="16475" spans="1:4" x14ac:dyDescent="0.25">
      <c r="A16475"/>
      <c r="B16475"/>
      <c r="C16475"/>
      <c r="D16475"/>
    </row>
    <row r="16476" spans="1:4" x14ac:dyDescent="0.25">
      <c r="A16476"/>
      <c r="B16476"/>
      <c r="C16476"/>
      <c r="D16476"/>
    </row>
    <row r="16477" spans="1:4" x14ac:dyDescent="0.25">
      <c r="A16477"/>
      <c r="B16477"/>
      <c r="C16477"/>
      <c r="D16477"/>
    </row>
    <row r="16478" spans="1:4" x14ac:dyDescent="0.25">
      <c r="A16478"/>
      <c r="B16478"/>
      <c r="C16478"/>
      <c r="D16478"/>
    </row>
    <row r="16479" spans="1:4" x14ac:dyDescent="0.25">
      <c r="A16479"/>
      <c r="B16479"/>
      <c r="C16479"/>
      <c r="D16479"/>
    </row>
    <row r="16480" spans="1:4" x14ac:dyDescent="0.25">
      <c r="A16480"/>
      <c r="B16480"/>
      <c r="C16480"/>
      <c r="D16480"/>
    </row>
    <row r="16481" spans="1:4" x14ac:dyDescent="0.25">
      <c r="A16481"/>
      <c r="B16481"/>
      <c r="C16481"/>
      <c r="D16481"/>
    </row>
    <row r="16482" spans="1:4" x14ac:dyDescent="0.25">
      <c r="A16482"/>
      <c r="B16482"/>
      <c r="C16482"/>
      <c r="D16482"/>
    </row>
    <row r="16483" spans="1:4" x14ac:dyDescent="0.25">
      <c r="A16483"/>
      <c r="B16483"/>
      <c r="C16483"/>
      <c r="D16483"/>
    </row>
    <row r="16484" spans="1:4" x14ac:dyDescent="0.25">
      <c r="A16484"/>
      <c r="B16484"/>
      <c r="C16484"/>
      <c r="D16484"/>
    </row>
    <row r="16485" spans="1:4" x14ac:dyDescent="0.25">
      <c r="A16485"/>
      <c r="B16485"/>
      <c r="C16485"/>
      <c r="D16485"/>
    </row>
    <row r="16486" spans="1:4" x14ac:dyDescent="0.25">
      <c r="A16486"/>
      <c r="B16486"/>
      <c r="C16486"/>
      <c r="D16486"/>
    </row>
    <row r="16487" spans="1:4" x14ac:dyDescent="0.25">
      <c r="A16487"/>
      <c r="B16487"/>
      <c r="C16487"/>
      <c r="D16487"/>
    </row>
    <row r="16488" spans="1:4" x14ac:dyDescent="0.25">
      <c r="A16488"/>
      <c r="B16488"/>
      <c r="C16488"/>
      <c r="D16488"/>
    </row>
    <row r="16489" spans="1:4" x14ac:dyDescent="0.25">
      <c r="A16489"/>
      <c r="B16489"/>
      <c r="C16489"/>
      <c r="D16489"/>
    </row>
    <row r="16490" spans="1:4" x14ac:dyDescent="0.25">
      <c r="A16490"/>
      <c r="B16490"/>
      <c r="C16490"/>
      <c r="D16490"/>
    </row>
    <row r="16491" spans="1:4" x14ac:dyDescent="0.25">
      <c r="A16491"/>
      <c r="B16491"/>
      <c r="C16491"/>
      <c r="D16491"/>
    </row>
    <row r="16492" spans="1:4" x14ac:dyDescent="0.25">
      <c r="A16492"/>
      <c r="B16492"/>
      <c r="C16492"/>
      <c r="D16492"/>
    </row>
    <row r="16493" spans="1:4" x14ac:dyDescent="0.25">
      <c r="A16493"/>
      <c r="B16493"/>
      <c r="C16493"/>
      <c r="D16493"/>
    </row>
    <row r="16494" spans="1:4" x14ac:dyDescent="0.25">
      <c r="A16494"/>
      <c r="B16494"/>
      <c r="C16494"/>
      <c r="D16494"/>
    </row>
    <row r="16495" spans="1:4" x14ac:dyDescent="0.25">
      <c r="A16495"/>
      <c r="B16495"/>
      <c r="C16495"/>
      <c r="D16495"/>
    </row>
    <row r="16496" spans="1:4" x14ac:dyDescent="0.25">
      <c r="A16496"/>
      <c r="B16496"/>
      <c r="C16496"/>
      <c r="D16496"/>
    </row>
    <row r="16497" spans="1:4" x14ac:dyDescent="0.25">
      <c r="A16497"/>
      <c r="B16497"/>
      <c r="C16497"/>
      <c r="D16497"/>
    </row>
    <row r="16498" spans="1:4" x14ac:dyDescent="0.25">
      <c r="A16498"/>
      <c r="B16498"/>
      <c r="C16498"/>
      <c r="D16498"/>
    </row>
    <row r="16499" spans="1:4" x14ac:dyDescent="0.25">
      <c r="A16499"/>
      <c r="B16499"/>
      <c r="C16499"/>
      <c r="D16499"/>
    </row>
    <row r="16500" spans="1:4" x14ac:dyDescent="0.25">
      <c r="A16500"/>
      <c r="B16500"/>
      <c r="C16500"/>
      <c r="D16500"/>
    </row>
    <row r="16501" spans="1:4" x14ac:dyDescent="0.25">
      <c r="A16501"/>
      <c r="B16501"/>
      <c r="C16501"/>
      <c r="D16501"/>
    </row>
    <row r="16502" spans="1:4" x14ac:dyDescent="0.25">
      <c r="A16502"/>
      <c r="B16502"/>
      <c r="C16502"/>
      <c r="D16502"/>
    </row>
    <row r="16503" spans="1:4" x14ac:dyDescent="0.25">
      <c r="A16503"/>
      <c r="B16503"/>
      <c r="C16503"/>
      <c r="D16503"/>
    </row>
    <row r="16504" spans="1:4" x14ac:dyDescent="0.25">
      <c r="A16504"/>
      <c r="B16504"/>
      <c r="C16504"/>
      <c r="D16504"/>
    </row>
    <row r="16505" spans="1:4" x14ac:dyDescent="0.25">
      <c r="A16505"/>
      <c r="B16505"/>
      <c r="C16505"/>
      <c r="D16505"/>
    </row>
    <row r="16506" spans="1:4" x14ac:dyDescent="0.25">
      <c r="A16506"/>
      <c r="B16506"/>
      <c r="C16506"/>
      <c r="D16506"/>
    </row>
    <row r="16507" spans="1:4" x14ac:dyDescent="0.25">
      <c r="A16507"/>
      <c r="B16507"/>
      <c r="C16507"/>
      <c r="D16507"/>
    </row>
    <row r="16508" spans="1:4" x14ac:dyDescent="0.25">
      <c r="A16508"/>
      <c r="B16508"/>
      <c r="C16508"/>
      <c r="D16508"/>
    </row>
    <row r="16509" spans="1:4" x14ac:dyDescent="0.25">
      <c r="A16509"/>
      <c r="B16509"/>
      <c r="C16509"/>
      <c r="D16509"/>
    </row>
    <row r="16510" spans="1:4" x14ac:dyDescent="0.25">
      <c r="A16510"/>
      <c r="B16510"/>
      <c r="C16510"/>
      <c r="D16510"/>
    </row>
    <row r="16511" spans="1:4" x14ac:dyDescent="0.25">
      <c r="A16511"/>
      <c r="B16511"/>
      <c r="C16511"/>
      <c r="D16511"/>
    </row>
    <row r="16512" spans="1:4" x14ac:dyDescent="0.25">
      <c r="A16512"/>
      <c r="B16512"/>
      <c r="C16512"/>
      <c r="D16512"/>
    </row>
    <row r="16513" spans="1:4" x14ac:dyDescent="0.25">
      <c r="A16513"/>
      <c r="B16513"/>
      <c r="C16513"/>
      <c r="D16513"/>
    </row>
    <row r="16514" spans="1:4" x14ac:dyDescent="0.25">
      <c r="A16514"/>
      <c r="B16514"/>
      <c r="C16514"/>
      <c r="D16514"/>
    </row>
    <row r="16515" spans="1:4" x14ac:dyDescent="0.25">
      <c r="A16515"/>
      <c r="B16515"/>
      <c r="C16515"/>
      <c r="D16515"/>
    </row>
    <row r="16516" spans="1:4" x14ac:dyDescent="0.25">
      <c r="A16516"/>
      <c r="B16516"/>
      <c r="C16516"/>
      <c r="D16516"/>
    </row>
    <row r="16517" spans="1:4" x14ac:dyDescent="0.25">
      <c r="A16517"/>
      <c r="B16517"/>
      <c r="C16517"/>
      <c r="D16517"/>
    </row>
    <row r="16518" spans="1:4" x14ac:dyDescent="0.25">
      <c r="A16518"/>
      <c r="B16518"/>
      <c r="C16518"/>
      <c r="D16518"/>
    </row>
    <row r="16519" spans="1:4" x14ac:dyDescent="0.25">
      <c r="A16519"/>
      <c r="B16519"/>
      <c r="C16519"/>
      <c r="D16519"/>
    </row>
    <row r="16520" spans="1:4" x14ac:dyDescent="0.25">
      <c r="A16520"/>
      <c r="B16520"/>
      <c r="C16520"/>
      <c r="D16520"/>
    </row>
    <row r="16521" spans="1:4" x14ac:dyDescent="0.25">
      <c r="A16521"/>
      <c r="B16521"/>
      <c r="C16521"/>
      <c r="D16521"/>
    </row>
    <row r="16522" spans="1:4" x14ac:dyDescent="0.25">
      <c r="A16522"/>
      <c r="B16522"/>
      <c r="C16522"/>
      <c r="D16522"/>
    </row>
    <row r="16523" spans="1:4" x14ac:dyDescent="0.25">
      <c r="A16523"/>
      <c r="B16523"/>
      <c r="C16523"/>
      <c r="D16523"/>
    </row>
    <row r="16524" spans="1:4" x14ac:dyDescent="0.25">
      <c r="A16524"/>
      <c r="B16524"/>
      <c r="C16524"/>
      <c r="D16524"/>
    </row>
    <row r="16525" spans="1:4" x14ac:dyDescent="0.25">
      <c r="A16525"/>
      <c r="B16525"/>
      <c r="C16525"/>
      <c r="D16525"/>
    </row>
    <row r="16526" spans="1:4" x14ac:dyDescent="0.25">
      <c r="A16526"/>
      <c r="B16526"/>
      <c r="C16526"/>
      <c r="D16526"/>
    </row>
    <row r="16527" spans="1:4" x14ac:dyDescent="0.25">
      <c r="A16527"/>
      <c r="B16527"/>
      <c r="C16527"/>
      <c r="D16527"/>
    </row>
    <row r="16528" spans="1:4" x14ac:dyDescent="0.25">
      <c r="A16528"/>
      <c r="B16528"/>
      <c r="C16528"/>
      <c r="D16528"/>
    </row>
    <row r="16529" spans="1:4" x14ac:dyDescent="0.25">
      <c r="A16529"/>
      <c r="B16529"/>
      <c r="C16529"/>
      <c r="D16529"/>
    </row>
    <row r="16530" spans="1:4" x14ac:dyDescent="0.25">
      <c r="A16530"/>
      <c r="B16530"/>
      <c r="C16530"/>
      <c r="D16530"/>
    </row>
    <row r="16531" spans="1:4" x14ac:dyDescent="0.25">
      <c r="A16531"/>
      <c r="B16531"/>
      <c r="C16531"/>
      <c r="D16531"/>
    </row>
    <row r="16532" spans="1:4" x14ac:dyDescent="0.25">
      <c r="A16532"/>
      <c r="B16532"/>
      <c r="C16532"/>
      <c r="D16532"/>
    </row>
    <row r="16533" spans="1:4" x14ac:dyDescent="0.25">
      <c r="A16533"/>
      <c r="B16533"/>
      <c r="C16533"/>
      <c r="D16533"/>
    </row>
    <row r="16534" spans="1:4" x14ac:dyDescent="0.25">
      <c r="A16534"/>
      <c r="B16534"/>
      <c r="C16534"/>
      <c r="D16534"/>
    </row>
    <row r="16535" spans="1:4" x14ac:dyDescent="0.25">
      <c r="A16535"/>
      <c r="B16535"/>
      <c r="C16535"/>
      <c r="D16535"/>
    </row>
    <row r="16536" spans="1:4" x14ac:dyDescent="0.25">
      <c r="A16536"/>
      <c r="B16536"/>
      <c r="C16536"/>
      <c r="D16536"/>
    </row>
    <row r="16537" spans="1:4" x14ac:dyDescent="0.25">
      <c r="A16537"/>
      <c r="B16537"/>
      <c r="C16537"/>
      <c r="D16537"/>
    </row>
    <row r="16538" spans="1:4" x14ac:dyDescent="0.25">
      <c r="A16538"/>
      <c r="B16538"/>
      <c r="C16538"/>
      <c r="D16538"/>
    </row>
    <row r="16539" spans="1:4" x14ac:dyDescent="0.25">
      <c r="A16539"/>
      <c r="B16539"/>
      <c r="C16539"/>
      <c r="D16539"/>
    </row>
    <row r="16540" spans="1:4" x14ac:dyDescent="0.25">
      <c r="A16540"/>
      <c r="B16540"/>
      <c r="C16540"/>
      <c r="D16540"/>
    </row>
    <row r="16541" spans="1:4" x14ac:dyDescent="0.25">
      <c r="A16541"/>
      <c r="B16541"/>
      <c r="C16541"/>
      <c r="D16541"/>
    </row>
    <row r="16542" spans="1:4" x14ac:dyDescent="0.25">
      <c r="A16542"/>
      <c r="B16542"/>
      <c r="C16542"/>
      <c r="D16542"/>
    </row>
    <row r="16543" spans="1:4" x14ac:dyDescent="0.25">
      <c r="A16543"/>
      <c r="B16543"/>
      <c r="C16543"/>
      <c r="D16543"/>
    </row>
    <row r="16544" spans="1:4" x14ac:dyDescent="0.25">
      <c r="A16544"/>
      <c r="B16544"/>
      <c r="C16544"/>
      <c r="D16544"/>
    </row>
    <row r="16545" spans="1:4" x14ac:dyDescent="0.25">
      <c r="A16545"/>
      <c r="B16545"/>
      <c r="C16545"/>
      <c r="D16545"/>
    </row>
    <row r="16546" spans="1:4" x14ac:dyDescent="0.25">
      <c r="A16546"/>
      <c r="B16546"/>
      <c r="C16546"/>
      <c r="D16546"/>
    </row>
    <row r="16547" spans="1:4" x14ac:dyDescent="0.25">
      <c r="A16547"/>
      <c r="B16547"/>
      <c r="C16547"/>
      <c r="D16547"/>
    </row>
    <row r="16548" spans="1:4" x14ac:dyDescent="0.25">
      <c r="A16548"/>
      <c r="B16548"/>
      <c r="C16548"/>
      <c r="D16548"/>
    </row>
    <row r="16549" spans="1:4" x14ac:dyDescent="0.25">
      <c r="A16549"/>
      <c r="B16549"/>
      <c r="C16549"/>
      <c r="D16549"/>
    </row>
    <row r="16550" spans="1:4" x14ac:dyDescent="0.25">
      <c r="A16550"/>
      <c r="B16550"/>
      <c r="C16550"/>
      <c r="D16550"/>
    </row>
    <row r="16551" spans="1:4" x14ac:dyDescent="0.25">
      <c r="A16551"/>
      <c r="B16551"/>
      <c r="C16551"/>
      <c r="D16551"/>
    </row>
    <row r="16552" spans="1:4" x14ac:dyDescent="0.25">
      <c r="A16552"/>
      <c r="B16552"/>
      <c r="C16552"/>
      <c r="D16552"/>
    </row>
    <row r="16553" spans="1:4" x14ac:dyDescent="0.25">
      <c r="A16553"/>
      <c r="B16553"/>
      <c r="C16553"/>
      <c r="D16553"/>
    </row>
    <row r="16554" spans="1:4" x14ac:dyDescent="0.25">
      <c r="A16554"/>
      <c r="B16554"/>
      <c r="C16554"/>
      <c r="D16554"/>
    </row>
    <row r="16555" spans="1:4" x14ac:dyDescent="0.25">
      <c r="A16555"/>
      <c r="B16555"/>
      <c r="C16555"/>
      <c r="D16555"/>
    </row>
    <row r="16556" spans="1:4" x14ac:dyDescent="0.25">
      <c r="A16556"/>
      <c r="B16556"/>
      <c r="C16556"/>
      <c r="D16556"/>
    </row>
    <row r="16557" spans="1:4" x14ac:dyDescent="0.25">
      <c r="A16557"/>
      <c r="B16557"/>
      <c r="C16557"/>
      <c r="D16557"/>
    </row>
    <row r="16558" spans="1:4" x14ac:dyDescent="0.25">
      <c r="A16558"/>
      <c r="B16558"/>
      <c r="C16558"/>
      <c r="D16558"/>
    </row>
    <row r="16559" spans="1:4" x14ac:dyDescent="0.25">
      <c r="A16559"/>
      <c r="B16559"/>
      <c r="C16559"/>
      <c r="D16559"/>
    </row>
    <row r="16560" spans="1:4" x14ac:dyDescent="0.25">
      <c r="A16560"/>
      <c r="B16560"/>
      <c r="C16560"/>
      <c r="D16560"/>
    </row>
    <row r="16561" spans="1:4" x14ac:dyDescent="0.25">
      <c r="A16561"/>
      <c r="B16561"/>
      <c r="C16561"/>
      <c r="D16561"/>
    </row>
    <row r="16562" spans="1:4" x14ac:dyDescent="0.25">
      <c r="A16562"/>
      <c r="B16562"/>
      <c r="C16562"/>
      <c r="D16562"/>
    </row>
    <row r="16563" spans="1:4" x14ac:dyDescent="0.25">
      <c r="A16563"/>
      <c r="B16563"/>
      <c r="C16563"/>
      <c r="D16563"/>
    </row>
    <row r="16564" spans="1:4" x14ac:dyDescent="0.25">
      <c r="A16564"/>
      <c r="B16564"/>
      <c r="C16564"/>
      <c r="D16564"/>
    </row>
    <row r="16565" spans="1:4" x14ac:dyDescent="0.25">
      <c r="A16565"/>
      <c r="B16565"/>
      <c r="C16565"/>
      <c r="D16565"/>
    </row>
    <row r="16566" spans="1:4" x14ac:dyDescent="0.25">
      <c r="A16566"/>
      <c r="B16566"/>
      <c r="C16566"/>
      <c r="D16566"/>
    </row>
    <row r="16567" spans="1:4" x14ac:dyDescent="0.25">
      <c r="A16567"/>
      <c r="B16567"/>
      <c r="C16567"/>
      <c r="D16567"/>
    </row>
    <row r="16568" spans="1:4" x14ac:dyDescent="0.25">
      <c r="A16568"/>
      <c r="B16568"/>
      <c r="C16568"/>
      <c r="D16568"/>
    </row>
    <row r="16569" spans="1:4" x14ac:dyDescent="0.25">
      <c r="A16569"/>
      <c r="B16569"/>
      <c r="C16569"/>
      <c r="D16569"/>
    </row>
    <row r="16570" spans="1:4" x14ac:dyDescent="0.25">
      <c r="A16570"/>
      <c r="B16570"/>
      <c r="C16570"/>
      <c r="D16570"/>
    </row>
    <row r="16571" spans="1:4" x14ac:dyDescent="0.25">
      <c r="A16571"/>
      <c r="B16571"/>
      <c r="C16571"/>
      <c r="D16571"/>
    </row>
    <row r="16572" spans="1:4" x14ac:dyDescent="0.25">
      <c r="A16572"/>
      <c r="B16572"/>
      <c r="C16572"/>
      <c r="D16572"/>
    </row>
    <row r="16573" spans="1:4" x14ac:dyDescent="0.25">
      <c r="A16573"/>
      <c r="B16573"/>
      <c r="C16573"/>
      <c r="D16573"/>
    </row>
    <row r="16574" spans="1:4" x14ac:dyDescent="0.25">
      <c r="A16574"/>
      <c r="B16574"/>
      <c r="C16574"/>
      <c r="D16574"/>
    </row>
    <row r="16575" spans="1:4" x14ac:dyDescent="0.25">
      <c r="A16575"/>
      <c r="B16575"/>
      <c r="C16575"/>
      <c r="D16575"/>
    </row>
    <row r="16576" spans="1:4" x14ac:dyDescent="0.25">
      <c r="A16576"/>
      <c r="B16576"/>
      <c r="C16576"/>
      <c r="D16576"/>
    </row>
    <row r="16577" spans="1:4" x14ac:dyDescent="0.25">
      <c r="A16577"/>
      <c r="B16577"/>
      <c r="C16577"/>
      <c r="D16577"/>
    </row>
    <row r="16578" spans="1:4" x14ac:dyDescent="0.25">
      <c r="A16578"/>
      <c r="B16578"/>
      <c r="C16578"/>
      <c r="D16578"/>
    </row>
    <row r="16579" spans="1:4" x14ac:dyDescent="0.25">
      <c r="A16579"/>
      <c r="B16579"/>
      <c r="C16579"/>
      <c r="D16579"/>
    </row>
    <row r="16580" spans="1:4" x14ac:dyDescent="0.25">
      <c r="A16580"/>
      <c r="B16580"/>
      <c r="C16580"/>
      <c r="D16580"/>
    </row>
    <row r="16581" spans="1:4" x14ac:dyDescent="0.25">
      <c r="A16581"/>
      <c r="B16581"/>
      <c r="C16581"/>
      <c r="D16581"/>
    </row>
    <row r="16582" spans="1:4" x14ac:dyDescent="0.25">
      <c r="A16582"/>
      <c r="B16582"/>
      <c r="C16582"/>
      <c r="D16582"/>
    </row>
    <row r="16583" spans="1:4" x14ac:dyDescent="0.25">
      <c r="A16583"/>
      <c r="B16583"/>
      <c r="C16583"/>
      <c r="D16583"/>
    </row>
    <row r="16584" spans="1:4" x14ac:dyDescent="0.25">
      <c r="A16584"/>
      <c r="B16584"/>
      <c r="C16584"/>
      <c r="D16584"/>
    </row>
    <row r="16585" spans="1:4" x14ac:dyDescent="0.25">
      <c r="A16585"/>
      <c r="B16585"/>
      <c r="C16585"/>
      <c r="D16585"/>
    </row>
    <row r="16586" spans="1:4" x14ac:dyDescent="0.25">
      <c r="A16586"/>
      <c r="B16586"/>
      <c r="C16586"/>
      <c r="D16586"/>
    </row>
    <row r="16587" spans="1:4" x14ac:dyDescent="0.25">
      <c r="A16587"/>
      <c r="B16587"/>
      <c r="C16587"/>
      <c r="D16587"/>
    </row>
    <row r="16588" spans="1:4" x14ac:dyDescent="0.25">
      <c r="A16588"/>
      <c r="B16588"/>
      <c r="C16588"/>
      <c r="D16588"/>
    </row>
    <row r="16589" spans="1:4" x14ac:dyDescent="0.25">
      <c r="A16589"/>
      <c r="B16589"/>
      <c r="C16589"/>
      <c r="D16589"/>
    </row>
    <row r="16590" spans="1:4" x14ac:dyDescent="0.25">
      <c r="A16590"/>
      <c r="B16590"/>
      <c r="C16590"/>
      <c r="D16590"/>
    </row>
    <row r="16591" spans="1:4" x14ac:dyDescent="0.25">
      <c r="A16591"/>
      <c r="B16591"/>
      <c r="C16591"/>
      <c r="D16591"/>
    </row>
    <row r="16592" spans="1:4" x14ac:dyDescent="0.25">
      <c r="A16592"/>
      <c r="B16592"/>
      <c r="C16592"/>
      <c r="D16592"/>
    </row>
    <row r="16593" spans="1:4" x14ac:dyDescent="0.25">
      <c r="A16593"/>
      <c r="B16593"/>
      <c r="C16593"/>
      <c r="D16593"/>
    </row>
    <row r="16594" spans="1:4" x14ac:dyDescent="0.25">
      <c r="A16594"/>
      <c r="B16594"/>
      <c r="C16594"/>
      <c r="D16594"/>
    </row>
    <row r="16595" spans="1:4" x14ac:dyDescent="0.25">
      <c r="A16595"/>
      <c r="B16595"/>
      <c r="C16595"/>
      <c r="D16595"/>
    </row>
    <row r="16596" spans="1:4" x14ac:dyDescent="0.25">
      <c r="A16596"/>
      <c r="B16596"/>
      <c r="C16596"/>
      <c r="D16596"/>
    </row>
    <row r="16597" spans="1:4" x14ac:dyDescent="0.25">
      <c r="A16597"/>
      <c r="B16597"/>
      <c r="C16597"/>
      <c r="D16597"/>
    </row>
    <row r="16598" spans="1:4" x14ac:dyDescent="0.25">
      <c r="A16598"/>
      <c r="B16598"/>
      <c r="C16598"/>
      <c r="D16598"/>
    </row>
    <row r="16599" spans="1:4" x14ac:dyDescent="0.25">
      <c r="A16599"/>
      <c r="B16599"/>
      <c r="C16599"/>
      <c r="D16599"/>
    </row>
    <row r="16600" spans="1:4" x14ac:dyDescent="0.25">
      <c r="A16600"/>
      <c r="B16600"/>
      <c r="C16600"/>
      <c r="D16600"/>
    </row>
    <row r="16601" spans="1:4" x14ac:dyDescent="0.25">
      <c r="A16601"/>
      <c r="B16601"/>
      <c r="C16601"/>
      <c r="D16601"/>
    </row>
    <row r="16602" spans="1:4" x14ac:dyDescent="0.25">
      <c r="A16602"/>
      <c r="B16602"/>
      <c r="C16602"/>
      <c r="D16602"/>
    </row>
    <row r="16603" spans="1:4" x14ac:dyDescent="0.25">
      <c r="A16603"/>
      <c r="B16603"/>
      <c r="C16603"/>
      <c r="D16603"/>
    </row>
    <row r="16604" spans="1:4" x14ac:dyDescent="0.25">
      <c r="A16604"/>
      <c r="B16604"/>
      <c r="C16604"/>
      <c r="D16604"/>
    </row>
    <row r="16605" spans="1:4" x14ac:dyDescent="0.25">
      <c r="A16605"/>
      <c r="B16605"/>
      <c r="C16605"/>
      <c r="D16605"/>
    </row>
    <row r="16606" spans="1:4" x14ac:dyDescent="0.25">
      <c r="A16606"/>
      <c r="B16606"/>
      <c r="C16606"/>
      <c r="D16606"/>
    </row>
    <row r="16607" spans="1:4" x14ac:dyDescent="0.25">
      <c r="A16607"/>
      <c r="B16607"/>
      <c r="C16607"/>
      <c r="D16607"/>
    </row>
    <row r="16608" spans="1:4" x14ac:dyDescent="0.25">
      <c r="A16608"/>
      <c r="B16608"/>
      <c r="C16608"/>
      <c r="D16608"/>
    </row>
    <row r="16609" spans="1:4" x14ac:dyDescent="0.25">
      <c r="A16609"/>
      <c r="B16609"/>
      <c r="C16609"/>
      <c r="D16609"/>
    </row>
    <row r="16610" spans="1:4" x14ac:dyDescent="0.25">
      <c r="A16610"/>
      <c r="B16610"/>
      <c r="C16610"/>
      <c r="D16610"/>
    </row>
    <row r="16611" spans="1:4" x14ac:dyDescent="0.25">
      <c r="A16611"/>
      <c r="B16611"/>
      <c r="C16611"/>
      <c r="D16611"/>
    </row>
    <row r="16612" spans="1:4" x14ac:dyDescent="0.25">
      <c r="A16612"/>
      <c r="B16612"/>
      <c r="C16612"/>
      <c r="D16612"/>
    </row>
    <row r="16613" spans="1:4" x14ac:dyDescent="0.25">
      <c r="A16613"/>
      <c r="B16613"/>
      <c r="C16613"/>
      <c r="D16613"/>
    </row>
    <row r="16614" spans="1:4" x14ac:dyDescent="0.25">
      <c r="A16614"/>
      <c r="B16614"/>
      <c r="C16614"/>
      <c r="D16614"/>
    </row>
    <row r="16615" spans="1:4" x14ac:dyDescent="0.25">
      <c r="A16615"/>
      <c r="B16615"/>
      <c r="C16615"/>
      <c r="D16615"/>
    </row>
    <row r="16616" spans="1:4" x14ac:dyDescent="0.25">
      <c r="A16616"/>
      <c r="B16616"/>
      <c r="C16616"/>
      <c r="D16616"/>
    </row>
    <row r="16617" spans="1:4" x14ac:dyDescent="0.25">
      <c r="A16617"/>
      <c r="B16617"/>
      <c r="C16617"/>
      <c r="D16617"/>
    </row>
    <row r="16618" spans="1:4" x14ac:dyDescent="0.25">
      <c r="A16618"/>
      <c r="B16618"/>
      <c r="C16618"/>
      <c r="D16618"/>
    </row>
    <row r="16619" spans="1:4" x14ac:dyDescent="0.25">
      <c r="A16619"/>
      <c r="B16619"/>
      <c r="C16619"/>
      <c r="D16619"/>
    </row>
    <row r="16620" spans="1:4" x14ac:dyDescent="0.25">
      <c r="A16620"/>
      <c r="B16620"/>
      <c r="C16620"/>
      <c r="D16620"/>
    </row>
    <row r="16621" spans="1:4" x14ac:dyDescent="0.25">
      <c r="A16621"/>
      <c r="B16621"/>
      <c r="C16621"/>
      <c r="D16621"/>
    </row>
    <row r="16622" spans="1:4" x14ac:dyDescent="0.25">
      <c r="A16622"/>
      <c r="B16622"/>
      <c r="C16622"/>
      <c r="D16622"/>
    </row>
    <row r="16623" spans="1:4" x14ac:dyDescent="0.25">
      <c r="A16623"/>
      <c r="B16623"/>
      <c r="C16623"/>
      <c r="D16623"/>
    </row>
    <row r="16624" spans="1:4" x14ac:dyDescent="0.25">
      <c r="A16624"/>
      <c r="B16624"/>
      <c r="C16624"/>
      <c r="D16624"/>
    </row>
    <row r="16625" spans="1:4" x14ac:dyDescent="0.25">
      <c r="A16625"/>
      <c r="B16625"/>
      <c r="C16625"/>
      <c r="D16625"/>
    </row>
    <row r="16626" spans="1:4" x14ac:dyDescent="0.25">
      <c r="A16626"/>
      <c r="B16626"/>
      <c r="C16626"/>
      <c r="D16626"/>
    </row>
    <row r="16627" spans="1:4" x14ac:dyDescent="0.25">
      <c r="A16627"/>
      <c r="B16627"/>
      <c r="C16627"/>
      <c r="D16627"/>
    </row>
    <row r="16628" spans="1:4" x14ac:dyDescent="0.25">
      <c r="A16628"/>
      <c r="B16628"/>
      <c r="C16628"/>
      <c r="D16628"/>
    </row>
    <row r="16629" spans="1:4" x14ac:dyDescent="0.25">
      <c r="A16629"/>
      <c r="B16629"/>
      <c r="C16629"/>
      <c r="D16629"/>
    </row>
    <row r="16630" spans="1:4" x14ac:dyDescent="0.25">
      <c r="A16630"/>
      <c r="B16630"/>
      <c r="C16630"/>
      <c r="D16630"/>
    </row>
    <row r="16631" spans="1:4" x14ac:dyDescent="0.25">
      <c r="A16631"/>
      <c r="B16631"/>
      <c r="C16631"/>
      <c r="D16631"/>
    </row>
    <row r="16632" spans="1:4" x14ac:dyDescent="0.25">
      <c r="A16632"/>
      <c r="B16632"/>
      <c r="C16632"/>
      <c r="D16632"/>
    </row>
    <row r="16633" spans="1:4" x14ac:dyDescent="0.25">
      <c r="A16633"/>
      <c r="B16633"/>
      <c r="C16633"/>
      <c r="D16633"/>
    </row>
    <row r="16634" spans="1:4" x14ac:dyDescent="0.25">
      <c r="A16634"/>
      <c r="B16634"/>
      <c r="C16634"/>
      <c r="D16634"/>
    </row>
    <row r="16635" spans="1:4" x14ac:dyDescent="0.25">
      <c r="A16635"/>
      <c r="B16635"/>
      <c r="C16635"/>
      <c r="D16635"/>
    </row>
    <row r="16636" spans="1:4" x14ac:dyDescent="0.25">
      <c r="A16636"/>
      <c r="B16636"/>
      <c r="C16636"/>
      <c r="D16636"/>
    </row>
    <row r="16637" spans="1:4" x14ac:dyDescent="0.25">
      <c r="A16637"/>
      <c r="B16637"/>
      <c r="C16637"/>
      <c r="D16637"/>
    </row>
    <row r="16638" spans="1:4" x14ac:dyDescent="0.25">
      <c r="A16638"/>
      <c r="B16638"/>
      <c r="C16638"/>
      <c r="D16638"/>
    </row>
    <row r="16639" spans="1:4" x14ac:dyDescent="0.25">
      <c r="A16639"/>
      <c r="B16639"/>
      <c r="C16639"/>
      <c r="D16639"/>
    </row>
    <row r="16640" spans="1:4" x14ac:dyDescent="0.25">
      <c r="A16640"/>
      <c r="B16640"/>
      <c r="C16640"/>
      <c r="D16640"/>
    </row>
    <row r="16641" spans="1:4" x14ac:dyDescent="0.25">
      <c r="A16641"/>
      <c r="B16641"/>
      <c r="C16641"/>
      <c r="D16641"/>
    </row>
    <row r="16642" spans="1:4" x14ac:dyDescent="0.25">
      <c r="A16642"/>
      <c r="B16642"/>
      <c r="C16642"/>
      <c r="D16642"/>
    </row>
    <row r="16643" spans="1:4" x14ac:dyDescent="0.25">
      <c r="A16643"/>
      <c r="B16643"/>
      <c r="C16643"/>
      <c r="D16643"/>
    </row>
    <row r="16644" spans="1:4" x14ac:dyDescent="0.25">
      <c r="A16644"/>
      <c r="B16644"/>
      <c r="C16644"/>
      <c r="D16644"/>
    </row>
    <row r="16645" spans="1:4" x14ac:dyDescent="0.25">
      <c r="A16645"/>
      <c r="B16645"/>
      <c r="C16645"/>
      <c r="D16645"/>
    </row>
    <row r="16646" spans="1:4" x14ac:dyDescent="0.25">
      <c r="A16646"/>
      <c r="B16646"/>
      <c r="C16646"/>
      <c r="D16646"/>
    </row>
    <row r="16647" spans="1:4" x14ac:dyDescent="0.25">
      <c r="A16647"/>
      <c r="B16647"/>
      <c r="C16647"/>
      <c r="D16647"/>
    </row>
    <row r="16648" spans="1:4" x14ac:dyDescent="0.25">
      <c r="A16648"/>
      <c r="B16648"/>
      <c r="C16648"/>
      <c r="D16648"/>
    </row>
    <row r="16649" spans="1:4" x14ac:dyDescent="0.25">
      <c r="A16649"/>
      <c r="B16649"/>
      <c r="C16649"/>
      <c r="D16649"/>
    </row>
    <row r="16650" spans="1:4" x14ac:dyDescent="0.25">
      <c r="A16650"/>
      <c r="B16650"/>
      <c r="C16650"/>
      <c r="D16650"/>
    </row>
    <row r="16651" spans="1:4" x14ac:dyDescent="0.25">
      <c r="A16651"/>
      <c r="B16651"/>
      <c r="C16651"/>
      <c r="D16651"/>
    </row>
    <row r="16652" spans="1:4" x14ac:dyDescent="0.25">
      <c r="A16652"/>
      <c r="B16652"/>
      <c r="C16652"/>
      <c r="D16652"/>
    </row>
    <row r="16653" spans="1:4" x14ac:dyDescent="0.25">
      <c r="A16653"/>
      <c r="B16653"/>
      <c r="C16653"/>
      <c r="D16653"/>
    </row>
    <row r="16654" spans="1:4" x14ac:dyDescent="0.25">
      <c r="A16654"/>
      <c r="B16654"/>
      <c r="C16654"/>
      <c r="D16654"/>
    </row>
    <row r="16655" spans="1:4" x14ac:dyDescent="0.25">
      <c r="A16655"/>
      <c r="B16655"/>
      <c r="C16655"/>
      <c r="D16655"/>
    </row>
    <row r="16656" spans="1:4" x14ac:dyDescent="0.25">
      <c r="A16656"/>
      <c r="B16656"/>
      <c r="C16656"/>
      <c r="D16656"/>
    </row>
    <row r="16657" spans="1:4" x14ac:dyDescent="0.25">
      <c r="A16657"/>
      <c r="B16657"/>
      <c r="C16657"/>
      <c r="D16657"/>
    </row>
    <row r="16658" spans="1:4" x14ac:dyDescent="0.25">
      <c r="A16658"/>
      <c r="B16658"/>
      <c r="C16658"/>
      <c r="D16658"/>
    </row>
    <row r="16659" spans="1:4" x14ac:dyDescent="0.25">
      <c r="A16659"/>
      <c r="B16659"/>
      <c r="C16659"/>
      <c r="D16659"/>
    </row>
    <row r="16660" spans="1:4" x14ac:dyDescent="0.25">
      <c r="A16660"/>
      <c r="B16660"/>
      <c r="C16660"/>
      <c r="D16660"/>
    </row>
    <row r="16661" spans="1:4" x14ac:dyDescent="0.25">
      <c r="A16661"/>
      <c r="B16661"/>
      <c r="C16661"/>
      <c r="D16661"/>
    </row>
    <row r="16662" spans="1:4" x14ac:dyDescent="0.25">
      <c r="A16662"/>
      <c r="B16662"/>
      <c r="C16662"/>
      <c r="D16662"/>
    </row>
    <row r="16663" spans="1:4" x14ac:dyDescent="0.25">
      <c r="A16663"/>
      <c r="B16663"/>
      <c r="C16663"/>
      <c r="D16663"/>
    </row>
    <row r="16664" spans="1:4" x14ac:dyDescent="0.25">
      <c r="A16664"/>
      <c r="B16664"/>
      <c r="C16664"/>
      <c r="D16664"/>
    </row>
    <row r="16665" spans="1:4" x14ac:dyDescent="0.25">
      <c r="A16665"/>
      <c r="B16665"/>
      <c r="C16665"/>
      <c r="D16665"/>
    </row>
    <row r="16666" spans="1:4" x14ac:dyDescent="0.25">
      <c r="A16666"/>
      <c r="B16666"/>
      <c r="C16666"/>
      <c r="D16666"/>
    </row>
    <row r="16667" spans="1:4" x14ac:dyDescent="0.25">
      <c r="A16667"/>
      <c r="B16667"/>
      <c r="C16667"/>
      <c r="D16667"/>
    </row>
    <row r="16668" spans="1:4" x14ac:dyDescent="0.25">
      <c r="A16668"/>
      <c r="B16668"/>
      <c r="C16668"/>
      <c r="D16668"/>
    </row>
    <row r="16669" spans="1:4" x14ac:dyDescent="0.25">
      <c r="A16669"/>
      <c r="B16669"/>
      <c r="C16669"/>
      <c r="D16669"/>
    </row>
    <row r="16670" spans="1:4" x14ac:dyDescent="0.25">
      <c r="A16670"/>
      <c r="B16670"/>
      <c r="C16670"/>
      <c r="D16670"/>
    </row>
    <row r="16671" spans="1:4" x14ac:dyDescent="0.25">
      <c r="A16671"/>
      <c r="B16671"/>
      <c r="C16671"/>
      <c r="D16671"/>
    </row>
    <row r="16672" spans="1:4" x14ac:dyDescent="0.25">
      <c r="A16672"/>
      <c r="B16672"/>
      <c r="C16672"/>
      <c r="D16672"/>
    </row>
    <row r="16673" spans="1:4" x14ac:dyDescent="0.25">
      <c r="A16673"/>
      <c r="B16673"/>
      <c r="C16673"/>
      <c r="D16673"/>
    </row>
    <row r="16674" spans="1:4" x14ac:dyDescent="0.25">
      <c r="A16674"/>
      <c r="B16674"/>
      <c r="C16674"/>
      <c r="D16674"/>
    </row>
    <row r="16675" spans="1:4" x14ac:dyDescent="0.25">
      <c r="A16675"/>
      <c r="B16675"/>
      <c r="C16675"/>
      <c r="D16675"/>
    </row>
    <row r="16676" spans="1:4" x14ac:dyDescent="0.25">
      <c r="A16676"/>
      <c r="B16676"/>
      <c r="C16676"/>
      <c r="D16676"/>
    </row>
    <row r="16677" spans="1:4" x14ac:dyDescent="0.25">
      <c r="A16677"/>
      <c r="B16677"/>
      <c r="C16677"/>
      <c r="D16677"/>
    </row>
    <row r="16678" spans="1:4" x14ac:dyDescent="0.25">
      <c r="A16678"/>
      <c r="B16678"/>
      <c r="C16678"/>
      <c r="D16678"/>
    </row>
    <row r="16679" spans="1:4" x14ac:dyDescent="0.25">
      <c r="A16679"/>
      <c r="B16679"/>
      <c r="C16679"/>
      <c r="D16679"/>
    </row>
    <row r="16680" spans="1:4" x14ac:dyDescent="0.25">
      <c r="A16680"/>
      <c r="B16680"/>
      <c r="C16680"/>
      <c r="D16680"/>
    </row>
    <row r="16681" spans="1:4" x14ac:dyDescent="0.25">
      <c r="A16681"/>
      <c r="B16681"/>
      <c r="C16681"/>
      <c r="D16681"/>
    </row>
    <row r="16682" spans="1:4" x14ac:dyDescent="0.25">
      <c r="A16682"/>
      <c r="B16682"/>
      <c r="C16682"/>
      <c r="D16682"/>
    </row>
    <row r="16683" spans="1:4" x14ac:dyDescent="0.25">
      <c r="A16683"/>
      <c r="B16683"/>
      <c r="C16683"/>
      <c r="D16683"/>
    </row>
    <row r="16684" spans="1:4" x14ac:dyDescent="0.25">
      <c r="A16684"/>
      <c r="B16684"/>
      <c r="C16684"/>
      <c r="D16684"/>
    </row>
    <row r="16685" spans="1:4" x14ac:dyDescent="0.25">
      <c r="A16685"/>
      <c r="B16685"/>
      <c r="C16685"/>
      <c r="D16685"/>
    </row>
    <row r="16686" spans="1:4" x14ac:dyDescent="0.25">
      <c r="A16686"/>
      <c r="B16686"/>
      <c r="C16686"/>
      <c r="D16686"/>
    </row>
    <row r="16687" spans="1:4" x14ac:dyDescent="0.25">
      <c r="A16687"/>
      <c r="B16687"/>
      <c r="C16687"/>
      <c r="D16687"/>
    </row>
    <row r="16688" spans="1:4" x14ac:dyDescent="0.25">
      <c r="A16688"/>
      <c r="B16688"/>
      <c r="C16688"/>
      <c r="D16688"/>
    </row>
    <row r="16689" spans="1:4" x14ac:dyDescent="0.25">
      <c r="A16689"/>
      <c r="B16689"/>
      <c r="C16689"/>
      <c r="D16689"/>
    </row>
    <row r="16690" spans="1:4" x14ac:dyDescent="0.25">
      <c r="A16690"/>
      <c r="B16690"/>
      <c r="C16690"/>
      <c r="D16690"/>
    </row>
    <row r="16691" spans="1:4" x14ac:dyDescent="0.25">
      <c r="A16691"/>
      <c r="B16691"/>
      <c r="C16691"/>
      <c r="D16691"/>
    </row>
    <row r="16692" spans="1:4" x14ac:dyDescent="0.25">
      <c r="A16692"/>
      <c r="B16692"/>
      <c r="C16692"/>
      <c r="D16692"/>
    </row>
    <row r="16693" spans="1:4" x14ac:dyDescent="0.25">
      <c r="A16693"/>
      <c r="B16693"/>
      <c r="C16693"/>
      <c r="D16693"/>
    </row>
    <row r="16694" spans="1:4" x14ac:dyDescent="0.25">
      <c r="A16694"/>
      <c r="B16694"/>
      <c r="C16694"/>
      <c r="D16694"/>
    </row>
    <row r="16695" spans="1:4" x14ac:dyDescent="0.25">
      <c r="A16695"/>
      <c r="B16695"/>
      <c r="C16695"/>
      <c r="D16695"/>
    </row>
    <row r="16696" spans="1:4" x14ac:dyDescent="0.25">
      <c r="A16696"/>
      <c r="B16696"/>
      <c r="C16696"/>
      <c r="D16696"/>
    </row>
    <row r="16697" spans="1:4" x14ac:dyDescent="0.25">
      <c r="A16697"/>
      <c r="B16697"/>
      <c r="C16697"/>
      <c r="D16697"/>
    </row>
    <row r="16698" spans="1:4" x14ac:dyDescent="0.25">
      <c r="A16698"/>
      <c r="B16698"/>
      <c r="C16698"/>
      <c r="D16698"/>
    </row>
    <row r="16699" spans="1:4" x14ac:dyDescent="0.25">
      <c r="A16699"/>
      <c r="B16699"/>
      <c r="C16699"/>
      <c r="D16699"/>
    </row>
    <row r="16700" spans="1:4" x14ac:dyDescent="0.25">
      <c r="A16700"/>
      <c r="B16700"/>
      <c r="C16700"/>
      <c r="D16700"/>
    </row>
    <row r="16701" spans="1:4" x14ac:dyDescent="0.25">
      <c r="A16701"/>
      <c r="B16701"/>
      <c r="C16701"/>
      <c r="D16701"/>
    </row>
    <row r="16702" spans="1:4" x14ac:dyDescent="0.25">
      <c r="A16702"/>
      <c r="B16702"/>
      <c r="C16702"/>
      <c r="D16702"/>
    </row>
    <row r="16703" spans="1:4" x14ac:dyDescent="0.25">
      <c r="A16703"/>
      <c r="B16703"/>
      <c r="C16703"/>
      <c r="D16703"/>
    </row>
    <row r="16704" spans="1:4" x14ac:dyDescent="0.25">
      <c r="A16704"/>
      <c r="B16704"/>
      <c r="C16704"/>
      <c r="D16704"/>
    </row>
    <row r="16705" spans="1:4" x14ac:dyDescent="0.25">
      <c r="A16705"/>
      <c r="B16705"/>
      <c r="C16705"/>
      <c r="D16705"/>
    </row>
    <row r="16706" spans="1:4" x14ac:dyDescent="0.25">
      <c r="A16706"/>
      <c r="B16706"/>
      <c r="C16706"/>
      <c r="D16706"/>
    </row>
    <row r="16707" spans="1:4" x14ac:dyDescent="0.25">
      <c r="A16707"/>
      <c r="B16707"/>
      <c r="C16707"/>
      <c r="D16707"/>
    </row>
    <row r="16708" spans="1:4" x14ac:dyDescent="0.25">
      <c r="A16708"/>
      <c r="B16708"/>
      <c r="C16708"/>
      <c r="D16708"/>
    </row>
    <row r="16709" spans="1:4" x14ac:dyDescent="0.25">
      <c r="A16709"/>
      <c r="B16709"/>
      <c r="C16709"/>
      <c r="D16709"/>
    </row>
    <row r="16710" spans="1:4" x14ac:dyDescent="0.25">
      <c r="A16710"/>
      <c r="B16710"/>
      <c r="C16710"/>
      <c r="D16710"/>
    </row>
    <row r="16711" spans="1:4" x14ac:dyDescent="0.25">
      <c r="A16711"/>
      <c r="B16711"/>
      <c r="C16711"/>
      <c r="D16711"/>
    </row>
    <row r="16712" spans="1:4" x14ac:dyDescent="0.25">
      <c r="A16712"/>
      <c r="B16712"/>
      <c r="C16712"/>
      <c r="D16712"/>
    </row>
    <row r="16713" spans="1:4" x14ac:dyDescent="0.25">
      <c r="A16713"/>
      <c r="B16713"/>
      <c r="C16713"/>
      <c r="D16713"/>
    </row>
    <row r="16714" spans="1:4" x14ac:dyDescent="0.25">
      <c r="A16714"/>
      <c r="B16714"/>
      <c r="C16714"/>
      <c r="D16714"/>
    </row>
    <row r="16715" spans="1:4" x14ac:dyDescent="0.25">
      <c r="A16715"/>
      <c r="B16715"/>
      <c r="C16715"/>
      <c r="D16715"/>
    </row>
    <row r="16716" spans="1:4" x14ac:dyDescent="0.25">
      <c r="A16716"/>
      <c r="B16716"/>
      <c r="C16716"/>
      <c r="D16716"/>
    </row>
    <row r="16717" spans="1:4" x14ac:dyDescent="0.25">
      <c r="A16717"/>
      <c r="B16717"/>
      <c r="C16717"/>
      <c r="D16717"/>
    </row>
    <row r="16718" spans="1:4" x14ac:dyDescent="0.25">
      <c r="A16718"/>
      <c r="B16718"/>
      <c r="C16718"/>
      <c r="D16718"/>
    </row>
    <row r="16719" spans="1:4" x14ac:dyDescent="0.25">
      <c r="A16719"/>
      <c r="B16719"/>
      <c r="C16719"/>
      <c r="D16719"/>
    </row>
    <row r="16720" spans="1:4" x14ac:dyDescent="0.25">
      <c r="A16720"/>
      <c r="B16720"/>
      <c r="C16720"/>
      <c r="D16720"/>
    </row>
    <row r="16721" spans="1:4" x14ac:dyDescent="0.25">
      <c r="A16721"/>
      <c r="B16721"/>
      <c r="C16721"/>
      <c r="D16721"/>
    </row>
    <row r="16722" spans="1:4" x14ac:dyDescent="0.25">
      <c r="A16722"/>
      <c r="B16722"/>
      <c r="C16722"/>
      <c r="D16722"/>
    </row>
    <row r="16723" spans="1:4" x14ac:dyDescent="0.25">
      <c r="A16723"/>
      <c r="B16723"/>
      <c r="C16723"/>
      <c r="D16723"/>
    </row>
    <row r="16724" spans="1:4" x14ac:dyDescent="0.25">
      <c r="A16724"/>
      <c r="B16724"/>
      <c r="C16724"/>
      <c r="D16724"/>
    </row>
    <row r="16725" spans="1:4" x14ac:dyDescent="0.25">
      <c r="A16725"/>
      <c r="B16725"/>
      <c r="C16725"/>
      <c r="D16725"/>
    </row>
    <row r="16726" spans="1:4" x14ac:dyDescent="0.25">
      <c r="A16726"/>
      <c r="B16726"/>
      <c r="C16726"/>
      <c r="D16726"/>
    </row>
    <row r="16727" spans="1:4" x14ac:dyDescent="0.25">
      <c r="A16727"/>
      <c r="B16727"/>
      <c r="C16727"/>
      <c r="D16727"/>
    </row>
    <row r="16728" spans="1:4" x14ac:dyDescent="0.25">
      <c r="A16728"/>
      <c r="B16728"/>
      <c r="C16728"/>
      <c r="D16728"/>
    </row>
    <row r="16729" spans="1:4" x14ac:dyDescent="0.25">
      <c r="A16729"/>
      <c r="B16729"/>
      <c r="C16729"/>
      <c r="D16729"/>
    </row>
    <row r="16730" spans="1:4" x14ac:dyDescent="0.25">
      <c r="A16730"/>
      <c r="B16730"/>
      <c r="C16730"/>
      <c r="D16730"/>
    </row>
    <row r="16731" spans="1:4" x14ac:dyDescent="0.25">
      <c r="A16731"/>
      <c r="B16731"/>
      <c r="C16731"/>
      <c r="D16731"/>
    </row>
    <row r="16732" spans="1:4" x14ac:dyDescent="0.25">
      <c r="A16732"/>
      <c r="B16732"/>
      <c r="C16732"/>
      <c r="D16732"/>
    </row>
    <row r="16733" spans="1:4" x14ac:dyDescent="0.25">
      <c r="A16733"/>
      <c r="B16733"/>
      <c r="C16733"/>
      <c r="D16733"/>
    </row>
    <row r="16734" spans="1:4" x14ac:dyDescent="0.25">
      <c r="A16734"/>
      <c r="B16734"/>
      <c r="C16734"/>
      <c r="D16734"/>
    </row>
    <row r="16735" spans="1:4" x14ac:dyDescent="0.25">
      <c r="A16735"/>
      <c r="B16735"/>
      <c r="C16735"/>
      <c r="D16735"/>
    </row>
    <row r="16736" spans="1:4" x14ac:dyDescent="0.25">
      <c r="A16736"/>
      <c r="B16736"/>
      <c r="C16736"/>
      <c r="D16736"/>
    </row>
    <row r="16737" spans="1:4" x14ac:dyDescent="0.25">
      <c r="A16737"/>
      <c r="B16737"/>
      <c r="C16737"/>
      <c r="D16737"/>
    </row>
    <row r="16738" spans="1:4" x14ac:dyDescent="0.25">
      <c r="A16738"/>
      <c r="B16738"/>
      <c r="C16738"/>
      <c r="D16738"/>
    </row>
    <row r="16739" spans="1:4" x14ac:dyDescent="0.25">
      <c r="A16739"/>
      <c r="B16739"/>
      <c r="C16739"/>
      <c r="D16739"/>
    </row>
    <row r="16740" spans="1:4" x14ac:dyDescent="0.25">
      <c r="A16740"/>
      <c r="B16740"/>
      <c r="C16740"/>
      <c r="D16740"/>
    </row>
    <row r="16741" spans="1:4" x14ac:dyDescent="0.25">
      <c r="A16741"/>
      <c r="B16741"/>
      <c r="C16741"/>
      <c r="D16741"/>
    </row>
    <row r="16742" spans="1:4" x14ac:dyDescent="0.25">
      <c r="A16742"/>
      <c r="B16742"/>
      <c r="C16742"/>
      <c r="D16742"/>
    </row>
    <row r="16743" spans="1:4" x14ac:dyDescent="0.25">
      <c r="A16743"/>
      <c r="B16743"/>
      <c r="C16743"/>
      <c r="D16743"/>
    </row>
    <row r="16744" spans="1:4" x14ac:dyDescent="0.25">
      <c r="A16744"/>
      <c r="B16744"/>
      <c r="C16744"/>
      <c r="D16744"/>
    </row>
    <row r="16745" spans="1:4" x14ac:dyDescent="0.25">
      <c r="A16745"/>
      <c r="B16745"/>
      <c r="C16745"/>
      <c r="D16745"/>
    </row>
    <row r="16746" spans="1:4" x14ac:dyDescent="0.25">
      <c r="A16746"/>
      <c r="B16746"/>
      <c r="C16746"/>
      <c r="D16746"/>
    </row>
    <row r="16747" spans="1:4" x14ac:dyDescent="0.25">
      <c r="A16747"/>
      <c r="B16747"/>
      <c r="C16747"/>
      <c r="D16747"/>
    </row>
    <row r="16748" spans="1:4" x14ac:dyDescent="0.25">
      <c r="A16748"/>
      <c r="B16748"/>
      <c r="C16748"/>
      <c r="D16748"/>
    </row>
    <row r="16749" spans="1:4" x14ac:dyDescent="0.25">
      <c r="A16749"/>
      <c r="B16749"/>
      <c r="C16749"/>
      <c r="D16749"/>
    </row>
    <row r="16750" spans="1:4" x14ac:dyDescent="0.25">
      <c r="A16750"/>
      <c r="B16750"/>
      <c r="C16750"/>
      <c r="D16750"/>
    </row>
    <row r="16751" spans="1:4" x14ac:dyDescent="0.25">
      <c r="A16751"/>
      <c r="B16751"/>
      <c r="C16751"/>
      <c r="D16751"/>
    </row>
    <row r="16752" spans="1:4" x14ac:dyDescent="0.25">
      <c r="A16752"/>
      <c r="B16752"/>
      <c r="C16752"/>
      <c r="D16752"/>
    </row>
    <row r="16753" spans="1:4" x14ac:dyDescent="0.25">
      <c r="A16753"/>
      <c r="B16753"/>
      <c r="C16753"/>
      <c r="D16753"/>
    </row>
    <row r="16754" spans="1:4" x14ac:dyDescent="0.25">
      <c r="A16754"/>
      <c r="B16754"/>
      <c r="C16754"/>
      <c r="D16754"/>
    </row>
    <row r="16755" spans="1:4" x14ac:dyDescent="0.25">
      <c r="A16755"/>
      <c r="B16755"/>
      <c r="C16755"/>
      <c r="D16755"/>
    </row>
    <row r="16756" spans="1:4" x14ac:dyDescent="0.25">
      <c r="A16756"/>
      <c r="B16756"/>
      <c r="C16756"/>
      <c r="D16756"/>
    </row>
    <row r="16757" spans="1:4" x14ac:dyDescent="0.25">
      <c r="A16757"/>
      <c r="B16757"/>
      <c r="C16757"/>
      <c r="D16757"/>
    </row>
    <row r="16758" spans="1:4" x14ac:dyDescent="0.25">
      <c r="A16758"/>
      <c r="B16758"/>
      <c r="C16758"/>
      <c r="D16758"/>
    </row>
    <row r="16759" spans="1:4" x14ac:dyDescent="0.25">
      <c r="A16759"/>
      <c r="B16759"/>
      <c r="C16759"/>
      <c r="D16759"/>
    </row>
    <row r="16760" spans="1:4" x14ac:dyDescent="0.25">
      <c r="A16760"/>
      <c r="B16760"/>
      <c r="C16760"/>
      <c r="D16760"/>
    </row>
    <row r="16761" spans="1:4" x14ac:dyDescent="0.25">
      <c r="A16761"/>
      <c r="B16761"/>
      <c r="C16761"/>
      <c r="D16761"/>
    </row>
    <row r="16762" spans="1:4" x14ac:dyDescent="0.25">
      <c r="A16762"/>
      <c r="B16762"/>
      <c r="C16762"/>
      <c r="D16762"/>
    </row>
    <row r="16763" spans="1:4" x14ac:dyDescent="0.25">
      <c r="A16763"/>
      <c r="B16763"/>
      <c r="C16763"/>
      <c r="D16763"/>
    </row>
    <row r="16764" spans="1:4" x14ac:dyDescent="0.25">
      <c r="A16764"/>
      <c r="B16764"/>
      <c r="C16764"/>
      <c r="D16764"/>
    </row>
    <row r="16765" spans="1:4" x14ac:dyDescent="0.25">
      <c r="A16765"/>
      <c r="B16765"/>
      <c r="C16765"/>
      <c r="D16765"/>
    </row>
    <row r="16766" spans="1:4" x14ac:dyDescent="0.25">
      <c r="A16766"/>
      <c r="B16766"/>
      <c r="C16766"/>
      <c r="D16766"/>
    </row>
    <row r="16767" spans="1:4" x14ac:dyDescent="0.25">
      <c r="A16767"/>
      <c r="B16767"/>
      <c r="C16767"/>
      <c r="D16767"/>
    </row>
    <row r="16768" spans="1:4" x14ac:dyDescent="0.25">
      <c r="A16768"/>
      <c r="B16768"/>
      <c r="C16768"/>
      <c r="D16768"/>
    </row>
    <row r="16769" spans="1:4" x14ac:dyDescent="0.25">
      <c r="A16769"/>
      <c r="B16769"/>
      <c r="C16769"/>
      <c r="D16769"/>
    </row>
    <row r="16770" spans="1:4" x14ac:dyDescent="0.25">
      <c r="A16770"/>
      <c r="B16770"/>
      <c r="C16770"/>
      <c r="D16770"/>
    </row>
    <row r="16771" spans="1:4" x14ac:dyDescent="0.25">
      <c r="A16771"/>
      <c r="B16771"/>
      <c r="C16771"/>
      <c r="D16771"/>
    </row>
    <row r="16772" spans="1:4" x14ac:dyDescent="0.25">
      <c r="A16772"/>
      <c r="B16772"/>
      <c r="C16772"/>
      <c r="D16772"/>
    </row>
    <row r="16773" spans="1:4" x14ac:dyDescent="0.25">
      <c r="A16773"/>
      <c r="B16773"/>
      <c r="C16773"/>
      <c r="D16773"/>
    </row>
    <row r="16774" spans="1:4" x14ac:dyDescent="0.25">
      <c r="A16774"/>
      <c r="B16774"/>
      <c r="C16774"/>
      <c r="D16774"/>
    </row>
    <row r="16775" spans="1:4" x14ac:dyDescent="0.25">
      <c r="A16775"/>
      <c r="B16775"/>
      <c r="C16775"/>
      <c r="D16775"/>
    </row>
    <row r="16776" spans="1:4" x14ac:dyDescent="0.25">
      <c r="A16776"/>
      <c r="B16776"/>
      <c r="C16776"/>
      <c r="D16776"/>
    </row>
    <row r="16777" spans="1:4" x14ac:dyDescent="0.25">
      <c r="A16777"/>
      <c r="B16777"/>
      <c r="C16777"/>
      <c r="D16777"/>
    </row>
    <row r="16778" spans="1:4" x14ac:dyDescent="0.25">
      <c r="A16778"/>
      <c r="B16778"/>
      <c r="C16778"/>
      <c r="D16778"/>
    </row>
    <row r="16779" spans="1:4" x14ac:dyDescent="0.25">
      <c r="A16779"/>
      <c r="B16779"/>
      <c r="C16779"/>
      <c r="D16779"/>
    </row>
    <row r="16780" spans="1:4" x14ac:dyDescent="0.25">
      <c r="A16780"/>
      <c r="B16780"/>
      <c r="C16780"/>
      <c r="D16780"/>
    </row>
    <row r="16781" spans="1:4" x14ac:dyDescent="0.25">
      <c r="A16781"/>
      <c r="B16781"/>
      <c r="C16781"/>
      <c r="D16781"/>
    </row>
    <row r="16782" spans="1:4" x14ac:dyDescent="0.25">
      <c r="A16782"/>
      <c r="B16782"/>
      <c r="C16782"/>
      <c r="D16782"/>
    </row>
    <row r="16783" spans="1:4" x14ac:dyDescent="0.25">
      <c r="A16783"/>
      <c r="B16783"/>
      <c r="C16783"/>
      <c r="D16783"/>
    </row>
    <row r="16784" spans="1:4" x14ac:dyDescent="0.25">
      <c r="A16784"/>
      <c r="B16784"/>
      <c r="C16784"/>
      <c r="D16784"/>
    </row>
    <row r="16785" spans="1:4" x14ac:dyDescent="0.25">
      <c r="A16785"/>
      <c r="B16785"/>
      <c r="C16785"/>
      <c r="D16785"/>
    </row>
    <row r="16786" spans="1:4" x14ac:dyDescent="0.25">
      <c r="A16786"/>
      <c r="B16786"/>
      <c r="C16786"/>
      <c r="D16786"/>
    </row>
    <row r="16787" spans="1:4" x14ac:dyDescent="0.25">
      <c r="A16787"/>
      <c r="B16787"/>
      <c r="C16787"/>
      <c r="D16787"/>
    </row>
    <row r="16788" spans="1:4" x14ac:dyDescent="0.25">
      <c r="A16788"/>
      <c r="B16788"/>
      <c r="C16788"/>
      <c r="D16788"/>
    </row>
    <row r="16789" spans="1:4" x14ac:dyDescent="0.25">
      <c r="A16789"/>
      <c r="B16789"/>
      <c r="C16789"/>
      <c r="D16789"/>
    </row>
    <row r="16790" spans="1:4" x14ac:dyDescent="0.25">
      <c r="A16790"/>
      <c r="B16790"/>
      <c r="C16790"/>
      <c r="D16790"/>
    </row>
    <row r="16791" spans="1:4" x14ac:dyDescent="0.25">
      <c r="A16791"/>
      <c r="B16791"/>
      <c r="C16791"/>
      <c r="D16791"/>
    </row>
    <row r="16792" spans="1:4" x14ac:dyDescent="0.25">
      <c r="A16792"/>
      <c r="B16792"/>
      <c r="C16792"/>
      <c r="D16792"/>
    </row>
    <row r="16793" spans="1:4" x14ac:dyDescent="0.25">
      <c r="A16793"/>
      <c r="B16793"/>
      <c r="C16793"/>
      <c r="D16793"/>
    </row>
    <row r="16794" spans="1:4" x14ac:dyDescent="0.25">
      <c r="A16794"/>
      <c r="B16794"/>
      <c r="C16794"/>
      <c r="D16794"/>
    </row>
    <row r="16795" spans="1:4" x14ac:dyDescent="0.25">
      <c r="A16795"/>
      <c r="B16795"/>
      <c r="C16795"/>
      <c r="D16795"/>
    </row>
    <row r="16796" spans="1:4" x14ac:dyDescent="0.25">
      <c r="A16796"/>
      <c r="B16796"/>
      <c r="C16796"/>
      <c r="D16796"/>
    </row>
    <row r="16797" spans="1:4" x14ac:dyDescent="0.25">
      <c r="A16797"/>
      <c r="B16797"/>
      <c r="C16797"/>
      <c r="D16797"/>
    </row>
    <row r="16798" spans="1:4" x14ac:dyDescent="0.25">
      <c r="A16798"/>
      <c r="B16798"/>
      <c r="C16798"/>
      <c r="D16798"/>
    </row>
    <row r="16799" spans="1:4" x14ac:dyDescent="0.25">
      <c r="A16799"/>
      <c r="B16799"/>
      <c r="C16799"/>
      <c r="D16799"/>
    </row>
    <row r="16800" spans="1:4" x14ac:dyDescent="0.25">
      <c r="A16800"/>
      <c r="B16800"/>
      <c r="C16800"/>
      <c r="D16800"/>
    </row>
    <row r="16801" spans="1:4" x14ac:dyDescent="0.25">
      <c r="A16801"/>
      <c r="B16801"/>
      <c r="C16801"/>
      <c r="D16801"/>
    </row>
    <row r="16802" spans="1:4" x14ac:dyDescent="0.25">
      <c r="A16802"/>
      <c r="B16802"/>
      <c r="C16802"/>
      <c r="D16802"/>
    </row>
    <row r="16803" spans="1:4" x14ac:dyDescent="0.25">
      <c r="A16803"/>
      <c r="B16803"/>
      <c r="C16803"/>
      <c r="D16803"/>
    </row>
    <row r="16804" spans="1:4" x14ac:dyDescent="0.25">
      <c r="A16804"/>
      <c r="B16804"/>
      <c r="C16804"/>
      <c r="D16804"/>
    </row>
    <row r="16805" spans="1:4" x14ac:dyDescent="0.25">
      <c r="A16805"/>
      <c r="B16805"/>
      <c r="C16805"/>
      <c r="D16805"/>
    </row>
    <row r="16806" spans="1:4" x14ac:dyDescent="0.25">
      <c r="A16806"/>
      <c r="B16806"/>
      <c r="C16806"/>
      <c r="D16806"/>
    </row>
    <row r="16807" spans="1:4" x14ac:dyDescent="0.25">
      <c r="A16807"/>
      <c r="B16807"/>
      <c r="C16807"/>
      <c r="D16807"/>
    </row>
    <row r="16808" spans="1:4" x14ac:dyDescent="0.25">
      <c r="A16808"/>
      <c r="B16808"/>
      <c r="C16808"/>
      <c r="D16808"/>
    </row>
    <row r="16809" spans="1:4" x14ac:dyDescent="0.25">
      <c r="A16809"/>
      <c r="B16809"/>
      <c r="C16809"/>
      <c r="D16809"/>
    </row>
    <row r="16810" spans="1:4" x14ac:dyDescent="0.25">
      <c r="A16810"/>
      <c r="B16810"/>
      <c r="C16810"/>
      <c r="D16810"/>
    </row>
    <row r="16811" spans="1:4" x14ac:dyDescent="0.25">
      <c r="A16811"/>
      <c r="B16811"/>
      <c r="C16811"/>
      <c r="D16811"/>
    </row>
    <row r="16812" spans="1:4" x14ac:dyDescent="0.25">
      <c r="A16812"/>
      <c r="B16812"/>
      <c r="C16812"/>
      <c r="D16812"/>
    </row>
    <row r="16813" spans="1:4" x14ac:dyDescent="0.25">
      <c r="A16813"/>
      <c r="B16813"/>
      <c r="C16813"/>
      <c r="D16813"/>
    </row>
    <row r="16814" spans="1:4" x14ac:dyDescent="0.25">
      <c r="A16814"/>
      <c r="B16814"/>
      <c r="C16814"/>
      <c r="D16814"/>
    </row>
    <row r="16815" spans="1:4" x14ac:dyDescent="0.25">
      <c r="A16815"/>
      <c r="B16815"/>
      <c r="C16815"/>
      <c r="D16815"/>
    </row>
    <row r="16816" spans="1:4" x14ac:dyDescent="0.25">
      <c r="A16816"/>
      <c r="B16816"/>
      <c r="C16816"/>
      <c r="D16816"/>
    </row>
    <row r="16817" spans="1:4" x14ac:dyDescent="0.25">
      <c r="A16817"/>
      <c r="B16817"/>
      <c r="C16817"/>
      <c r="D16817"/>
    </row>
    <row r="16818" spans="1:4" x14ac:dyDescent="0.25">
      <c r="A16818"/>
      <c r="B16818"/>
      <c r="C16818"/>
      <c r="D16818"/>
    </row>
    <row r="16819" spans="1:4" x14ac:dyDescent="0.25">
      <c r="A16819"/>
      <c r="B16819"/>
      <c r="C16819"/>
      <c r="D16819"/>
    </row>
    <row r="16820" spans="1:4" x14ac:dyDescent="0.25">
      <c r="A16820"/>
      <c r="B16820"/>
      <c r="C16820"/>
      <c r="D16820"/>
    </row>
    <row r="16821" spans="1:4" x14ac:dyDescent="0.25">
      <c r="A16821"/>
      <c r="B16821"/>
      <c r="C16821"/>
      <c r="D16821"/>
    </row>
    <row r="16822" spans="1:4" x14ac:dyDescent="0.25">
      <c r="A16822"/>
      <c r="B16822"/>
      <c r="C16822"/>
      <c r="D16822"/>
    </row>
    <row r="16823" spans="1:4" x14ac:dyDescent="0.25">
      <c r="A16823"/>
      <c r="B16823"/>
      <c r="C16823"/>
      <c r="D16823"/>
    </row>
    <row r="16824" spans="1:4" x14ac:dyDescent="0.25">
      <c r="A16824"/>
      <c r="B16824"/>
      <c r="C16824"/>
      <c r="D16824"/>
    </row>
    <row r="16825" spans="1:4" x14ac:dyDescent="0.25">
      <c r="A16825"/>
      <c r="B16825"/>
      <c r="C16825"/>
      <c r="D16825"/>
    </row>
    <row r="16826" spans="1:4" x14ac:dyDescent="0.25">
      <c r="A16826"/>
      <c r="B16826"/>
      <c r="C16826"/>
      <c r="D16826"/>
    </row>
    <row r="16827" spans="1:4" x14ac:dyDescent="0.25">
      <c r="A16827"/>
      <c r="B16827"/>
      <c r="C16827"/>
      <c r="D16827"/>
    </row>
    <row r="16828" spans="1:4" x14ac:dyDescent="0.25">
      <c r="A16828"/>
      <c r="B16828"/>
      <c r="C16828"/>
      <c r="D16828"/>
    </row>
    <row r="16829" spans="1:4" x14ac:dyDescent="0.25">
      <c r="A16829"/>
      <c r="B16829"/>
      <c r="C16829"/>
      <c r="D16829"/>
    </row>
    <row r="16830" spans="1:4" x14ac:dyDescent="0.25">
      <c r="A16830"/>
      <c r="B16830"/>
      <c r="C16830"/>
      <c r="D16830"/>
    </row>
    <row r="16831" spans="1:4" x14ac:dyDescent="0.25">
      <c r="A16831"/>
      <c r="B16831"/>
      <c r="C16831"/>
      <c r="D16831"/>
    </row>
    <row r="16832" spans="1:4" x14ac:dyDescent="0.25">
      <c r="A16832"/>
      <c r="B16832"/>
      <c r="C16832"/>
      <c r="D16832"/>
    </row>
    <row r="16833" spans="1:4" x14ac:dyDescent="0.25">
      <c r="A16833"/>
      <c r="B16833"/>
      <c r="C16833"/>
      <c r="D16833"/>
    </row>
    <row r="16834" spans="1:4" x14ac:dyDescent="0.25">
      <c r="A16834"/>
      <c r="B16834"/>
      <c r="C16834"/>
      <c r="D16834"/>
    </row>
    <row r="16835" spans="1:4" x14ac:dyDescent="0.25">
      <c r="A16835"/>
      <c r="B16835"/>
      <c r="C16835"/>
      <c r="D16835"/>
    </row>
    <row r="16836" spans="1:4" x14ac:dyDescent="0.25">
      <c r="A16836"/>
      <c r="B16836"/>
      <c r="C16836"/>
      <c r="D16836"/>
    </row>
    <row r="16837" spans="1:4" x14ac:dyDescent="0.25">
      <c r="A16837"/>
      <c r="B16837"/>
      <c r="C16837"/>
      <c r="D16837"/>
    </row>
    <row r="16838" spans="1:4" x14ac:dyDescent="0.25">
      <c r="A16838"/>
      <c r="B16838"/>
      <c r="C16838"/>
      <c r="D16838"/>
    </row>
    <row r="16839" spans="1:4" x14ac:dyDescent="0.25">
      <c r="A16839"/>
      <c r="B16839"/>
      <c r="C16839"/>
      <c r="D16839"/>
    </row>
    <row r="16840" spans="1:4" x14ac:dyDescent="0.25">
      <c r="A16840"/>
      <c r="B16840"/>
      <c r="C16840"/>
      <c r="D16840"/>
    </row>
    <row r="16841" spans="1:4" x14ac:dyDescent="0.25">
      <c r="A16841"/>
      <c r="B16841"/>
      <c r="C16841"/>
      <c r="D16841"/>
    </row>
    <row r="16842" spans="1:4" x14ac:dyDescent="0.25">
      <c r="A16842"/>
      <c r="B16842"/>
      <c r="C16842"/>
      <c r="D16842"/>
    </row>
    <row r="16843" spans="1:4" x14ac:dyDescent="0.25">
      <c r="A16843"/>
      <c r="B16843"/>
      <c r="C16843"/>
      <c r="D16843"/>
    </row>
    <row r="16844" spans="1:4" x14ac:dyDescent="0.25">
      <c r="A16844"/>
      <c r="B16844"/>
      <c r="C16844"/>
      <c r="D16844"/>
    </row>
    <row r="16845" spans="1:4" x14ac:dyDescent="0.25">
      <c r="A16845"/>
      <c r="B16845"/>
      <c r="C16845"/>
      <c r="D16845"/>
    </row>
    <row r="16846" spans="1:4" x14ac:dyDescent="0.25">
      <c r="A16846"/>
      <c r="B16846"/>
      <c r="C16846"/>
      <c r="D16846"/>
    </row>
    <row r="16847" spans="1:4" x14ac:dyDescent="0.25">
      <c r="A16847"/>
      <c r="B16847"/>
      <c r="C16847"/>
      <c r="D16847"/>
    </row>
    <row r="16848" spans="1:4" x14ac:dyDescent="0.25">
      <c r="A16848"/>
      <c r="B16848"/>
      <c r="C16848"/>
      <c r="D16848"/>
    </row>
    <row r="16849" spans="1:4" x14ac:dyDescent="0.25">
      <c r="A16849"/>
      <c r="B16849"/>
      <c r="C16849"/>
      <c r="D16849"/>
    </row>
    <row r="16850" spans="1:4" x14ac:dyDescent="0.25">
      <c r="A16850"/>
      <c r="B16850"/>
      <c r="C16850"/>
      <c r="D16850"/>
    </row>
    <row r="16851" spans="1:4" x14ac:dyDescent="0.25">
      <c r="A16851"/>
      <c r="B16851"/>
      <c r="C16851"/>
      <c r="D16851"/>
    </row>
    <row r="16852" spans="1:4" x14ac:dyDescent="0.25">
      <c r="A16852"/>
      <c r="B16852"/>
      <c r="C16852"/>
      <c r="D16852"/>
    </row>
    <row r="16853" spans="1:4" x14ac:dyDescent="0.25">
      <c r="A16853"/>
      <c r="B16853"/>
      <c r="C16853"/>
      <c r="D16853"/>
    </row>
    <row r="16854" spans="1:4" x14ac:dyDescent="0.25">
      <c r="A16854"/>
      <c r="B16854"/>
      <c r="C16854"/>
      <c r="D16854"/>
    </row>
    <row r="16855" spans="1:4" x14ac:dyDescent="0.25">
      <c r="A16855"/>
      <c r="B16855"/>
      <c r="C16855"/>
      <c r="D16855"/>
    </row>
    <row r="16856" spans="1:4" x14ac:dyDescent="0.25">
      <c r="A16856"/>
      <c r="B16856"/>
      <c r="C16856"/>
      <c r="D16856"/>
    </row>
    <row r="16857" spans="1:4" x14ac:dyDescent="0.25">
      <c r="A16857"/>
      <c r="B16857"/>
      <c r="C16857"/>
      <c r="D16857"/>
    </row>
    <row r="16858" spans="1:4" x14ac:dyDescent="0.25">
      <c r="A16858"/>
      <c r="B16858"/>
      <c r="C16858"/>
      <c r="D16858"/>
    </row>
    <row r="16859" spans="1:4" x14ac:dyDescent="0.25">
      <c r="A16859"/>
      <c r="B16859"/>
      <c r="C16859"/>
      <c r="D16859"/>
    </row>
    <row r="16860" spans="1:4" x14ac:dyDescent="0.25">
      <c r="A16860"/>
      <c r="B16860"/>
      <c r="C16860"/>
      <c r="D16860"/>
    </row>
    <row r="16861" spans="1:4" x14ac:dyDescent="0.25">
      <c r="A16861"/>
      <c r="B16861"/>
      <c r="C16861"/>
      <c r="D16861"/>
    </row>
    <row r="16862" spans="1:4" x14ac:dyDescent="0.25">
      <c r="A16862"/>
      <c r="B16862"/>
      <c r="C16862"/>
      <c r="D16862"/>
    </row>
    <row r="16863" spans="1:4" x14ac:dyDescent="0.25">
      <c r="A16863"/>
      <c r="B16863"/>
      <c r="C16863"/>
      <c r="D16863"/>
    </row>
    <row r="16864" spans="1:4" x14ac:dyDescent="0.25">
      <c r="A16864"/>
      <c r="B16864"/>
      <c r="C16864"/>
      <c r="D16864"/>
    </row>
    <row r="16865" spans="1:4" x14ac:dyDescent="0.25">
      <c r="A16865"/>
      <c r="B16865"/>
      <c r="C16865"/>
      <c r="D16865"/>
    </row>
    <row r="16866" spans="1:4" x14ac:dyDescent="0.25">
      <c r="A16866"/>
      <c r="B16866"/>
      <c r="C16866"/>
      <c r="D16866"/>
    </row>
    <row r="16867" spans="1:4" x14ac:dyDescent="0.25">
      <c r="A16867"/>
      <c r="B16867"/>
      <c r="C16867"/>
      <c r="D16867"/>
    </row>
    <row r="16868" spans="1:4" x14ac:dyDescent="0.25">
      <c r="A16868"/>
      <c r="B16868"/>
      <c r="C16868"/>
      <c r="D16868"/>
    </row>
    <row r="16869" spans="1:4" x14ac:dyDescent="0.25">
      <c r="A16869"/>
      <c r="B16869"/>
      <c r="C16869"/>
      <c r="D16869"/>
    </row>
    <row r="16870" spans="1:4" x14ac:dyDescent="0.25">
      <c r="A16870"/>
      <c r="B16870"/>
      <c r="C16870"/>
      <c r="D16870"/>
    </row>
    <row r="16871" spans="1:4" x14ac:dyDescent="0.25">
      <c r="A16871"/>
      <c r="B16871"/>
      <c r="C16871"/>
      <c r="D16871"/>
    </row>
    <row r="16872" spans="1:4" x14ac:dyDescent="0.25">
      <c r="A16872"/>
      <c r="B16872"/>
      <c r="C16872"/>
      <c r="D16872"/>
    </row>
    <row r="16873" spans="1:4" x14ac:dyDescent="0.25">
      <c r="A16873"/>
      <c r="B16873"/>
      <c r="C16873"/>
      <c r="D16873"/>
    </row>
    <row r="16874" spans="1:4" x14ac:dyDescent="0.25">
      <c r="A16874"/>
      <c r="B16874"/>
      <c r="C16874"/>
      <c r="D16874"/>
    </row>
    <row r="16875" spans="1:4" x14ac:dyDescent="0.25">
      <c r="A16875"/>
      <c r="B16875"/>
      <c r="C16875"/>
      <c r="D16875"/>
    </row>
    <row r="16876" spans="1:4" x14ac:dyDescent="0.25">
      <c r="A16876"/>
      <c r="B16876"/>
      <c r="C16876"/>
      <c r="D16876"/>
    </row>
    <row r="16877" spans="1:4" x14ac:dyDescent="0.25">
      <c r="A16877"/>
      <c r="B16877"/>
      <c r="C16877"/>
      <c r="D16877"/>
    </row>
    <row r="16878" spans="1:4" x14ac:dyDescent="0.25">
      <c r="A16878"/>
      <c r="B16878"/>
      <c r="C16878"/>
      <c r="D16878"/>
    </row>
    <row r="16879" spans="1:4" x14ac:dyDescent="0.25">
      <c r="A16879"/>
      <c r="B16879"/>
      <c r="C16879"/>
      <c r="D16879"/>
    </row>
    <row r="16880" spans="1:4" x14ac:dyDescent="0.25">
      <c r="A16880"/>
      <c r="B16880"/>
      <c r="C16880"/>
      <c r="D16880"/>
    </row>
    <row r="16881" spans="1:4" x14ac:dyDescent="0.25">
      <c r="A16881"/>
      <c r="B16881"/>
      <c r="C16881"/>
      <c r="D16881"/>
    </row>
    <row r="16882" spans="1:4" x14ac:dyDescent="0.25">
      <c r="A16882"/>
      <c r="B16882"/>
      <c r="C16882"/>
      <c r="D16882"/>
    </row>
    <row r="16883" spans="1:4" x14ac:dyDescent="0.25">
      <c r="A16883"/>
      <c r="B16883"/>
      <c r="C16883"/>
      <c r="D16883"/>
    </row>
    <row r="16884" spans="1:4" x14ac:dyDescent="0.25">
      <c r="A16884"/>
      <c r="B16884"/>
      <c r="C16884"/>
      <c r="D16884"/>
    </row>
    <row r="16885" spans="1:4" x14ac:dyDescent="0.25">
      <c r="A16885"/>
      <c r="B16885"/>
      <c r="C16885"/>
      <c r="D16885"/>
    </row>
    <row r="16886" spans="1:4" x14ac:dyDescent="0.25">
      <c r="A16886"/>
      <c r="B16886"/>
      <c r="C16886"/>
      <c r="D16886"/>
    </row>
    <row r="16887" spans="1:4" x14ac:dyDescent="0.25">
      <c r="A16887"/>
      <c r="B16887"/>
      <c r="C16887"/>
      <c r="D16887"/>
    </row>
    <row r="16888" spans="1:4" x14ac:dyDescent="0.25">
      <c r="A16888"/>
      <c r="B16888"/>
      <c r="C16888"/>
      <c r="D16888"/>
    </row>
    <row r="16889" spans="1:4" x14ac:dyDescent="0.25">
      <c r="A16889"/>
      <c r="B16889"/>
      <c r="C16889"/>
      <c r="D16889"/>
    </row>
    <row r="16890" spans="1:4" x14ac:dyDescent="0.25">
      <c r="A16890"/>
      <c r="B16890"/>
      <c r="C16890"/>
      <c r="D16890"/>
    </row>
    <row r="16891" spans="1:4" x14ac:dyDescent="0.25">
      <c r="A16891"/>
      <c r="B16891"/>
      <c r="C16891"/>
      <c r="D16891"/>
    </row>
    <row r="16892" spans="1:4" x14ac:dyDescent="0.25">
      <c r="A16892"/>
      <c r="B16892"/>
      <c r="C16892"/>
      <c r="D16892"/>
    </row>
    <row r="16893" spans="1:4" x14ac:dyDescent="0.25">
      <c r="A16893"/>
      <c r="B16893"/>
      <c r="C16893"/>
      <c r="D16893"/>
    </row>
    <row r="16894" spans="1:4" x14ac:dyDescent="0.25">
      <c r="A16894"/>
      <c r="B16894"/>
      <c r="C16894"/>
      <c r="D16894"/>
    </row>
    <row r="16895" spans="1:4" x14ac:dyDescent="0.25">
      <c r="A16895"/>
      <c r="B16895"/>
      <c r="C16895"/>
      <c r="D16895"/>
    </row>
    <row r="16896" spans="1:4" x14ac:dyDescent="0.25">
      <c r="A16896"/>
      <c r="B16896"/>
      <c r="C16896"/>
      <c r="D16896"/>
    </row>
    <row r="16897" spans="1:4" x14ac:dyDescent="0.25">
      <c r="A16897"/>
      <c r="B16897"/>
      <c r="C16897"/>
      <c r="D16897"/>
    </row>
    <row r="16898" spans="1:4" x14ac:dyDescent="0.25">
      <c r="A16898"/>
      <c r="B16898"/>
      <c r="C16898"/>
      <c r="D16898"/>
    </row>
    <row r="16899" spans="1:4" x14ac:dyDescent="0.25">
      <c r="A16899"/>
      <c r="B16899"/>
      <c r="C16899"/>
      <c r="D16899"/>
    </row>
    <row r="16900" spans="1:4" x14ac:dyDescent="0.25">
      <c r="A16900"/>
      <c r="B16900"/>
      <c r="C16900"/>
      <c r="D16900"/>
    </row>
    <row r="16901" spans="1:4" x14ac:dyDescent="0.25">
      <c r="A16901"/>
      <c r="B16901"/>
      <c r="C16901"/>
      <c r="D16901"/>
    </row>
    <row r="16902" spans="1:4" x14ac:dyDescent="0.25">
      <c r="A16902"/>
      <c r="B16902"/>
      <c r="C16902"/>
      <c r="D16902"/>
    </row>
    <row r="16903" spans="1:4" x14ac:dyDescent="0.25">
      <c r="A16903"/>
      <c r="B16903"/>
      <c r="C16903"/>
      <c r="D16903"/>
    </row>
    <row r="16904" spans="1:4" x14ac:dyDescent="0.25">
      <c r="A16904"/>
      <c r="B16904"/>
      <c r="C16904"/>
      <c r="D16904"/>
    </row>
    <row r="16905" spans="1:4" x14ac:dyDescent="0.25">
      <c r="A16905"/>
      <c r="B16905"/>
      <c r="C16905"/>
      <c r="D16905"/>
    </row>
    <row r="16906" spans="1:4" x14ac:dyDescent="0.25">
      <c r="A16906"/>
      <c r="B16906"/>
      <c r="C16906"/>
      <c r="D16906"/>
    </row>
    <row r="16907" spans="1:4" x14ac:dyDescent="0.25">
      <c r="A16907"/>
      <c r="B16907"/>
      <c r="C16907"/>
      <c r="D16907"/>
    </row>
    <row r="16908" spans="1:4" x14ac:dyDescent="0.25">
      <c r="A16908"/>
      <c r="B16908"/>
      <c r="C16908"/>
      <c r="D16908"/>
    </row>
    <row r="16909" spans="1:4" x14ac:dyDescent="0.25">
      <c r="A16909"/>
      <c r="B16909"/>
      <c r="C16909"/>
      <c r="D16909"/>
    </row>
    <row r="16910" spans="1:4" x14ac:dyDescent="0.25">
      <c r="A16910"/>
      <c r="B16910"/>
      <c r="C16910"/>
      <c r="D16910"/>
    </row>
    <row r="16911" spans="1:4" x14ac:dyDescent="0.25">
      <c r="A16911"/>
      <c r="B16911"/>
      <c r="C16911"/>
      <c r="D16911"/>
    </row>
    <row r="16912" spans="1:4" x14ac:dyDescent="0.25">
      <c r="A16912"/>
      <c r="B16912"/>
      <c r="C16912"/>
      <c r="D16912"/>
    </row>
    <row r="16913" spans="1:4" x14ac:dyDescent="0.25">
      <c r="A16913"/>
      <c r="B16913"/>
      <c r="C16913"/>
      <c r="D16913"/>
    </row>
    <row r="16914" spans="1:4" x14ac:dyDescent="0.25">
      <c r="A16914"/>
      <c r="B16914"/>
      <c r="C16914"/>
      <c r="D16914"/>
    </row>
    <row r="16915" spans="1:4" x14ac:dyDescent="0.25">
      <c r="A16915"/>
      <c r="B16915"/>
      <c r="C16915"/>
      <c r="D16915"/>
    </row>
    <row r="16916" spans="1:4" x14ac:dyDescent="0.25">
      <c r="A16916"/>
      <c r="B16916"/>
      <c r="C16916"/>
      <c r="D16916"/>
    </row>
    <row r="16917" spans="1:4" x14ac:dyDescent="0.25">
      <c r="A16917"/>
      <c r="B16917"/>
      <c r="C16917"/>
      <c r="D16917"/>
    </row>
    <row r="16918" spans="1:4" x14ac:dyDescent="0.25">
      <c r="A16918"/>
      <c r="B16918"/>
      <c r="C16918"/>
      <c r="D16918"/>
    </row>
    <row r="16919" spans="1:4" x14ac:dyDescent="0.25">
      <c r="A16919"/>
      <c r="B16919"/>
      <c r="C16919"/>
      <c r="D16919"/>
    </row>
    <row r="16920" spans="1:4" x14ac:dyDescent="0.25">
      <c r="A16920"/>
      <c r="B16920"/>
      <c r="C16920"/>
      <c r="D16920"/>
    </row>
    <row r="16921" spans="1:4" x14ac:dyDescent="0.25">
      <c r="A16921"/>
      <c r="B16921"/>
      <c r="C16921"/>
      <c r="D16921"/>
    </row>
    <row r="16922" spans="1:4" x14ac:dyDescent="0.25">
      <c r="A16922"/>
      <c r="B16922"/>
      <c r="C16922"/>
      <c r="D16922"/>
    </row>
    <row r="16923" spans="1:4" x14ac:dyDescent="0.25">
      <c r="A16923"/>
      <c r="B16923"/>
      <c r="C16923"/>
      <c r="D16923"/>
    </row>
    <row r="16924" spans="1:4" x14ac:dyDescent="0.25">
      <c r="A16924"/>
      <c r="B16924"/>
      <c r="C16924"/>
      <c r="D16924"/>
    </row>
    <row r="16925" spans="1:4" x14ac:dyDescent="0.25">
      <c r="A16925"/>
      <c r="B16925"/>
      <c r="C16925"/>
      <c r="D16925"/>
    </row>
    <row r="16926" spans="1:4" x14ac:dyDescent="0.25">
      <c r="A16926"/>
      <c r="B16926"/>
      <c r="C16926"/>
      <c r="D16926"/>
    </row>
    <row r="16927" spans="1:4" x14ac:dyDescent="0.25">
      <c r="A16927"/>
      <c r="B16927"/>
      <c r="C16927"/>
      <c r="D16927"/>
    </row>
    <row r="16928" spans="1:4" x14ac:dyDescent="0.25">
      <c r="A16928"/>
      <c r="B16928"/>
      <c r="C16928"/>
      <c r="D16928"/>
    </row>
    <row r="16929" spans="1:4" x14ac:dyDescent="0.25">
      <c r="A16929"/>
      <c r="B16929"/>
      <c r="C16929"/>
      <c r="D16929"/>
    </row>
    <row r="16930" spans="1:4" x14ac:dyDescent="0.25">
      <c r="A16930"/>
      <c r="B16930"/>
      <c r="C16930"/>
      <c r="D16930"/>
    </row>
    <row r="16931" spans="1:4" x14ac:dyDescent="0.25">
      <c r="A16931"/>
      <c r="B16931"/>
      <c r="C16931"/>
      <c r="D16931"/>
    </row>
    <row r="16932" spans="1:4" x14ac:dyDescent="0.25">
      <c r="A16932"/>
      <c r="B16932"/>
      <c r="C16932"/>
      <c r="D16932"/>
    </row>
    <row r="16933" spans="1:4" x14ac:dyDescent="0.25">
      <c r="A16933"/>
      <c r="B16933"/>
      <c r="C16933"/>
      <c r="D16933"/>
    </row>
    <row r="16934" spans="1:4" x14ac:dyDescent="0.25">
      <c r="A16934"/>
      <c r="B16934"/>
      <c r="C16934"/>
      <c r="D16934"/>
    </row>
    <row r="16935" spans="1:4" x14ac:dyDescent="0.25">
      <c r="A16935"/>
      <c r="B16935"/>
      <c r="C16935"/>
      <c r="D16935"/>
    </row>
    <row r="16936" spans="1:4" x14ac:dyDescent="0.25">
      <c r="A16936"/>
      <c r="B16936"/>
      <c r="C16936"/>
      <c r="D16936"/>
    </row>
    <row r="16937" spans="1:4" x14ac:dyDescent="0.25">
      <c r="A16937"/>
      <c r="B16937"/>
      <c r="C16937"/>
      <c r="D16937"/>
    </row>
    <row r="16938" spans="1:4" x14ac:dyDescent="0.25">
      <c r="A16938"/>
      <c r="B16938"/>
      <c r="C16938"/>
      <c r="D16938"/>
    </row>
    <row r="16939" spans="1:4" x14ac:dyDescent="0.25">
      <c r="A16939"/>
      <c r="B16939"/>
      <c r="C16939"/>
      <c r="D16939"/>
    </row>
    <row r="16940" spans="1:4" x14ac:dyDescent="0.25">
      <c r="A16940"/>
      <c r="B16940"/>
      <c r="C16940"/>
      <c r="D16940"/>
    </row>
    <row r="16941" spans="1:4" x14ac:dyDescent="0.25">
      <c r="A16941"/>
      <c r="B16941"/>
      <c r="C16941"/>
      <c r="D16941"/>
    </row>
    <row r="16942" spans="1:4" x14ac:dyDescent="0.25">
      <c r="A16942"/>
      <c r="B16942"/>
      <c r="C16942"/>
      <c r="D16942"/>
    </row>
    <row r="16943" spans="1:4" x14ac:dyDescent="0.25">
      <c r="A16943"/>
      <c r="B16943"/>
      <c r="C16943"/>
      <c r="D16943"/>
    </row>
    <row r="16944" spans="1:4" x14ac:dyDescent="0.25">
      <c r="A16944"/>
      <c r="B16944"/>
      <c r="C16944"/>
      <c r="D16944"/>
    </row>
    <row r="16945" spans="1:4" x14ac:dyDescent="0.25">
      <c r="A16945"/>
      <c r="B16945"/>
      <c r="C16945"/>
      <c r="D16945"/>
    </row>
    <row r="16946" spans="1:4" x14ac:dyDescent="0.25">
      <c r="A16946"/>
      <c r="B16946"/>
      <c r="C16946"/>
      <c r="D16946"/>
    </row>
    <row r="16947" spans="1:4" x14ac:dyDescent="0.25">
      <c r="A16947"/>
      <c r="B16947"/>
      <c r="C16947"/>
      <c r="D16947"/>
    </row>
    <row r="16948" spans="1:4" x14ac:dyDescent="0.25">
      <c r="A16948"/>
      <c r="B16948"/>
      <c r="C16948"/>
      <c r="D16948"/>
    </row>
    <row r="16949" spans="1:4" x14ac:dyDescent="0.25">
      <c r="A16949"/>
      <c r="B16949"/>
      <c r="C16949"/>
      <c r="D16949"/>
    </row>
    <row r="16950" spans="1:4" x14ac:dyDescent="0.25">
      <c r="A16950"/>
      <c r="B16950"/>
      <c r="C16950"/>
      <c r="D16950"/>
    </row>
    <row r="16951" spans="1:4" x14ac:dyDescent="0.25">
      <c r="A16951"/>
      <c r="B16951"/>
      <c r="C16951"/>
      <c r="D16951"/>
    </row>
    <row r="16952" spans="1:4" x14ac:dyDescent="0.25">
      <c r="A16952"/>
      <c r="B16952"/>
      <c r="C16952"/>
      <c r="D16952"/>
    </row>
    <row r="16953" spans="1:4" x14ac:dyDescent="0.25">
      <c r="A16953"/>
      <c r="B16953"/>
      <c r="C16953"/>
      <c r="D16953"/>
    </row>
    <row r="16954" spans="1:4" x14ac:dyDescent="0.25">
      <c r="A16954"/>
      <c r="B16954"/>
      <c r="C16954"/>
      <c r="D16954"/>
    </row>
    <row r="16955" spans="1:4" x14ac:dyDescent="0.25">
      <c r="A16955"/>
      <c r="B16955"/>
      <c r="C16955"/>
      <c r="D16955"/>
    </row>
    <row r="16956" spans="1:4" x14ac:dyDescent="0.25">
      <c r="A16956"/>
      <c r="B16956"/>
      <c r="C16956"/>
      <c r="D16956"/>
    </row>
    <row r="16957" spans="1:4" x14ac:dyDescent="0.25">
      <c r="A16957"/>
      <c r="B16957"/>
      <c r="C16957"/>
      <c r="D16957"/>
    </row>
    <row r="16958" spans="1:4" x14ac:dyDescent="0.25">
      <c r="A16958"/>
      <c r="B16958"/>
      <c r="C16958"/>
      <c r="D16958"/>
    </row>
    <row r="16959" spans="1:4" x14ac:dyDescent="0.25">
      <c r="A16959"/>
      <c r="B16959"/>
      <c r="C16959"/>
      <c r="D16959"/>
    </row>
    <row r="16960" spans="1:4" x14ac:dyDescent="0.25">
      <c r="A16960"/>
      <c r="B16960"/>
      <c r="C16960"/>
      <c r="D16960"/>
    </row>
    <row r="16961" spans="1:4" x14ac:dyDescent="0.25">
      <c r="A16961"/>
      <c r="B16961"/>
      <c r="C16961"/>
      <c r="D16961"/>
    </row>
    <row r="16962" spans="1:4" x14ac:dyDescent="0.25">
      <c r="A16962"/>
      <c r="B16962"/>
      <c r="C16962"/>
      <c r="D16962"/>
    </row>
    <row r="16963" spans="1:4" x14ac:dyDescent="0.25">
      <c r="A16963"/>
      <c r="B16963"/>
      <c r="C16963"/>
      <c r="D16963"/>
    </row>
    <row r="16964" spans="1:4" x14ac:dyDescent="0.25">
      <c r="A16964"/>
      <c r="B16964"/>
      <c r="C16964"/>
      <c r="D16964"/>
    </row>
    <row r="16965" spans="1:4" x14ac:dyDescent="0.25">
      <c r="A16965"/>
      <c r="B16965"/>
      <c r="C16965"/>
      <c r="D16965"/>
    </row>
    <row r="16966" spans="1:4" x14ac:dyDescent="0.25">
      <c r="A16966"/>
      <c r="B16966"/>
      <c r="C16966"/>
      <c r="D16966"/>
    </row>
    <row r="16967" spans="1:4" x14ac:dyDescent="0.25">
      <c r="A16967"/>
      <c r="B16967"/>
      <c r="C16967"/>
      <c r="D16967"/>
    </row>
    <row r="16968" spans="1:4" x14ac:dyDescent="0.25">
      <c r="A16968"/>
      <c r="B16968"/>
      <c r="C16968"/>
      <c r="D16968"/>
    </row>
    <row r="16969" spans="1:4" x14ac:dyDescent="0.25">
      <c r="A16969"/>
      <c r="B16969"/>
      <c r="C16969"/>
      <c r="D16969"/>
    </row>
    <row r="16970" spans="1:4" x14ac:dyDescent="0.25">
      <c r="A16970"/>
      <c r="B16970"/>
      <c r="C16970"/>
      <c r="D16970"/>
    </row>
    <row r="16971" spans="1:4" x14ac:dyDescent="0.25">
      <c r="A16971"/>
      <c r="B16971"/>
      <c r="C16971"/>
      <c r="D16971"/>
    </row>
    <row r="16972" spans="1:4" x14ac:dyDescent="0.25">
      <c r="A16972"/>
      <c r="B16972"/>
      <c r="C16972"/>
      <c r="D16972"/>
    </row>
    <row r="16973" spans="1:4" x14ac:dyDescent="0.25">
      <c r="A16973"/>
      <c r="B16973"/>
      <c r="C16973"/>
      <c r="D16973"/>
    </row>
    <row r="16974" spans="1:4" x14ac:dyDescent="0.25">
      <c r="A16974"/>
      <c r="B16974"/>
      <c r="C16974"/>
      <c r="D16974"/>
    </row>
    <row r="16975" spans="1:4" x14ac:dyDescent="0.25">
      <c r="A16975"/>
      <c r="B16975"/>
      <c r="C16975"/>
      <c r="D16975"/>
    </row>
    <row r="16976" spans="1:4" x14ac:dyDescent="0.25">
      <c r="A16976"/>
      <c r="B16976"/>
      <c r="C16976"/>
      <c r="D16976"/>
    </row>
    <row r="16977" spans="1:4" x14ac:dyDescent="0.25">
      <c r="A16977"/>
      <c r="B16977"/>
      <c r="C16977"/>
      <c r="D16977"/>
    </row>
    <row r="16978" spans="1:4" x14ac:dyDescent="0.25">
      <c r="A16978"/>
      <c r="B16978"/>
      <c r="C16978"/>
      <c r="D16978"/>
    </row>
    <row r="16979" spans="1:4" x14ac:dyDescent="0.25">
      <c r="A16979"/>
      <c r="B16979"/>
      <c r="C16979"/>
      <c r="D16979"/>
    </row>
    <row r="16980" spans="1:4" x14ac:dyDescent="0.25">
      <c r="A16980"/>
      <c r="B16980"/>
      <c r="C16980"/>
      <c r="D16980"/>
    </row>
    <row r="16981" spans="1:4" x14ac:dyDescent="0.25">
      <c r="A16981"/>
      <c r="B16981"/>
      <c r="C16981"/>
      <c r="D16981"/>
    </row>
    <row r="16982" spans="1:4" x14ac:dyDescent="0.25">
      <c r="A16982"/>
      <c r="B16982"/>
      <c r="C16982"/>
      <c r="D16982"/>
    </row>
    <row r="16983" spans="1:4" x14ac:dyDescent="0.25">
      <c r="A16983"/>
      <c r="B16983"/>
      <c r="C16983"/>
      <c r="D16983"/>
    </row>
    <row r="16984" spans="1:4" x14ac:dyDescent="0.25">
      <c r="A16984"/>
      <c r="B16984"/>
      <c r="C16984"/>
      <c r="D16984"/>
    </row>
    <row r="16985" spans="1:4" x14ac:dyDescent="0.25">
      <c r="A16985"/>
      <c r="B16985"/>
      <c r="C16985"/>
      <c r="D16985"/>
    </row>
    <row r="16986" spans="1:4" x14ac:dyDescent="0.25">
      <c r="A16986"/>
      <c r="B16986"/>
      <c r="C16986"/>
      <c r="D16986"/>
    </row>
    <row r="16987" spans="1:4" x14ac:dyDescent="0.25">
      <c r="A16987"/>
      <c r="B16987"/>
      <c r="C16987"/>
      <c r="D16987"/>
    </row>
    <row r="16988" spans="1:4" x14ac:dyDescent="0.25">
      <c r="A16988"/>
      <c r="B16988"/>
      <c r="C16988"/>
      <c r="D16988"/>
    </row>
    <row r="16989" spans="1:4" x14ac:dyDescent="0.25">
      <c r="A16989"/>
      <c r="B16989"/>
      <c r="C16989"/>
      <c r="D16989"/>
    </row>
    <row r="16990" spans="1:4" x14ac:dyDescent="0.25">
      <c r="A16990"/>
      <c r="B16990"/>
      <c r="C16990"/>
      <c r="D16990"/>
    </row>
    <row r="16991" spans="1:4" x14ac:dyDescent="0.25">
      <c r="A16991"/>
      <c r="B16991"/>
      <c r="C16991"/>
      <c r="D16991"/>
    </row>
    <row r="16992" spans="1:4" x14ac:dyDescent="0.25">
      <c r="A16992"/>
      <c r="B16992"/>
      <c r="C16992"/>
      <c r="D16992"/>
    </row>
    <row r="16993" spans="1:4" x14ac:dyDescent="0.25">
      <c r="A16993"/>
      <c r="B16993"/>
      <c r="C16993"/>
      <c r="D16993"/>
    </row>
    <row r="16994" spans="1:4" x14ac:dyDescent="0.25">
      <c r="A16994"/>
      <c r="B16994"/>
      <c r="C16994"/>
      <c r="D16994"/>
    </row>
    <row r="16995" spans="1:4" x14ac:dyDescent="0.25">
      <c r="A16995"/>
      <c r="B16995"/>
      <c r="C16995"/>
      <c r="D16995"/>
    </row>
    <row r="16996" spans="1:4" x14ac:dyDescent="0.25">
      <c r="A16996"/>
      <c r="B16996"/>
      <c r="C16996"/>
      <c r="D16996"/>
    </row>
    <row r="16997" spans="1:4" x14ac:dyDescent="0.25">
      <c r="A16997"/>
      <c r="B16997"/>
      <c r="C16997"/>
      <c r="D16997"/>
    </row>
    <row r="16998" spans="1:4" x14ac:dyDescent="0.25">
      <c r="A16998"/>
      <c r="B16998"/>
      <c r="C16998"/>
      <c r="D16998"/>
    </row>
    <row r="16999" spans="1:4" x14ac:dyDescent="0.25">
      <c r="A16999"/>
      <c r="B16999"/>
      <c r="C16999"/>
      <c r="D16999"/>
    </row>
    <row r="17000" spans="1:4" x14ac:dyDescent="0.25">
      <c r="A17000"/>
      <c r="B17000"/>
      <c r="C17000"/>
      <c r="D17000"/>
    </row>
    <row r="17001" spans="1:4" x14ac:dyDescent="0.25">
      <c r="A17001"/>
      <c r="B17001"/>
      <c r="C17001"/>
      <c r="D17001"/>
    </row>
    <row r="17002" spans="1:4" x14ac:dyDescent="0.25">
      <c r="A17002"/>
      <c r="B17002"/>
      <c r="C17002"/>
      <c r="D17002"/>
    </row>
    <row r="17003" spans="1:4" x14ac:dyDescent="0.25">
      <c r="A17003"/>
      <c r="B17003"/>
      <c r="C17003"/>
      <c r="D17003"/>
    </row>
    <row r="17004" spans="1:4" x14ac:dyDescent="0.25">
      <c r="A17004"/>
      <c r="B17004"/>
      <c r="C17004"/>
      <c r="D17004"/>
    </row>
    <row r="17005" spans="1:4" x14ac:dyDescent="0.25">
      <c r="A17005"/>
      <c r="B17005"/>
      <c r="C17005"/>
      <c r="D17005"/>
    </row>
    <row r="17006" spans="1:4" x14ac:dyDescent="0.25">
      <c r="A17006"/>
      <c r="B17006"/>
      <c r="C17006"/>
      <c r="D17006"/>
    </row>
    <row r="17007" spans="1:4" x14ac:dyDescent="0.25">
      <c r="A17007"/>
      <c r="B17007"/>
      <c r="C17007"/>
      <c r="D17007"/>
    </row>
    <row r="17008" spans="1:4" x14ac:dyDescent="0.25">
      <c r="A17008"/>
      <c r="B17008"/>
      <c r="C17008"/>
      <c r="D17008"/>
    </row>
    <row r="17009" spans="1:4" x14ac:dyDescent="0.25">
      <c r="A17009"/>
      <c r="B17009"/>
      <c r="C17009"/>
      <c r="D17009"/>
    </row>
    <row r="17010" spans="1:4" x14ac:dyDescent="0.25">
      <c r="A17010"/>
      <c r="B17010"/>
      <c r="C17010"/>
      <c r="D17010"/>
    </row>
    <row r="17011" spans="1:4" x14ac:dyDescent="0.25">
      <c r="A17011"/>
      <c r="B17011"/>
      <c r="C17011"/>
      <c r="D17011"/>
    </row>
    <row r="17012" spans="1:4" x14ac:dyDescent="0.25">
      <c r="A17012"/>
      <c r="B17012"/>
      <c r="C17012"/>
      <c r="D17012"/>
    </row>
    <row r="17013" spans="1:4" x14ac:dyDescent="0.25">
      <c r="A17013"/>
      <c r="B17013"/>
      <c r="C17013"/>
      <c r="D17013"/>
    </row>
    <row r="17014" spans="1:4" x14ac:dyDescent="0.25">
      <c r="A17014"/>
      <c r="B17014"/>
      <c r="C17014"/>
      <c r="D17014"/>
    </row>
    <row r="17015" spans="1:4" x14ac:dyDescent="0.25">
      <c r="A17015"/>
      <c r="B17015"/>
      <c r="C17015"/>
      <c r="D17015"/>
    </row>
    <row r="17016" spans="1:4" x14ac:dyDescent="0.25">
      <c r="A17016"/>
      <c r="B17016"/>
      <c r="C17016"/>
      <c r="D17016"/>
    </row>
    <row r="17017" spans="1:4" x14ac:dyDescent="0.25">
      <c r="A17017"/>
      <c r="B17017"/>
      <c r="C17017"/>
      <c r="D17017"/>
    </row>
    <row r="17018" spans="1:4" x14ac:dyDescent="0.25">
      <c r="A17018"/>
      <c r="B17018"/>
      <c r="C17018"/>
      <c r="D17018"/>
    </row>
    <row r="17019" spans="1:4" x14ac:dyDescent="0.25">
      <c r="A17019"/>
      <c r="B17019"/>
      <c r="C17019"/>
      <c r="D17019"/>
    </row>
    <row r="17020" spans="1:4" x14ac:dyDescent="0.25">
      <c r="A17020"/>
      <c r="B17020"/>
      <c r="C17020"/>
      <c r="D17020"/>
    </row>
    <row r="17021" spans="1:4" x14ac:dyDescent="0.25">
      <c r="A17021"/>
      <c r="B17021"/>
      <c r="C17021"/>
      <c r="D17021"/>
    </row>
    <row r="17022" spans="1:4" x14ac:dyDescent="0.25">
      <c r="A17022"/>
      <c r="B17022"/>
      <c r="C17022"/>
      <c r="D17022"/>
    </row>
    <row r="17023" spans="1:4" x14ac:dyDescent="0.25">
      <c r="A17023"/>
      <c r="B17023"/>
      <c r="C17023"/>
      <c r="D17023"/>
    </row>
    <row r="17024" spans="1:4" x14ac:dyDescent="0.25">
      <c r="A17024"/>
      <c r="B17024"/>
      <c r="C17024"/>
      <c r="D17024"/>
    </row>
    <row r="17025" spans="1:4" x14ac:dyDescent="0.25">
      <c r="A17025"/>
      <c r="B17025"/>
      <c r="C17025"/>
      <c r="D17025"/>
    </row>
    <row r="17026" spans="1:4" x14ac:dyDescent="0.25">
      <c r="A17026"/>
      <c r="B17026"/>
      <c r="C17026"/>
      <c r="D17026"/>
    </row>
    <row r="17027" spans="1:4" x14ac:dyDescent="0.25">
      <c r="A17027"/>
      <c r="B17027"/>
      <c r="C17027"/>
      <c r="D17027"/>
    </row>
    <row r="17028" spans="1:4" x14ac:dyDescent="0.25">
      <c r="A17028"/>
      <c r="B17028"/>
      <c r="C17028"/>
      <c r="D17028"/>
    </row>
    <row r="17029" spans="1:4" x14ac:dyDescent="0.25">
      <c r="A17029"/>
      <c r="B17029"/>
      <c r="C17029"/>
      <c r="D17029"/>
    </row>
    <row r="17030" spans="1:4" x14ac:dyDescent="0.25">
      <c r="A17030"/>
      <c r="B17030"/>
      <c r="C17030"/>
      <c r="D17030"/>
    </row>
    <row r="17031" spans="1:4" x14ac:dyDescent="0.25">
      <c r="A17031"/>
      <c r="B17031"/>
      <c r="C17031"/>
      <c r="D17031"/>
    </row>
    <row r="17032" spans="1:4" x14ac:dyDescent="0.25">
      <c r="A17032"/>
      <c r="B17032"/>
      <c r="C17032"/>
      <c r="D17032"/>
    </row>
    <row r="17033" spans="1:4" x14ac:dyDescent="0.25">
      <c r="A17033"/>
      <c r="B17033"/>
      <c r="C17033"/>
      <c r="D17033"/>
    </row>
    <row r="17034" spans="1:4" x14ac:dyDescent="0.25">
      <c r="A17034"/>
      <c r="B17034"/>
      <c r="C17034"/>
      <c r="D17034"/>
    </row>
    <row r="17035" spans="1:4" x14ac:dyDescent="0.25">
      <c r="A17035"/>
      <c r="B17035"/>
      <c r="C17035"/>
      <c r="D17035"/>
    </row>
    <row r="17036" spans="1:4" x14ac:dyDescent="0.25">
      <c r="A17036"/>
      <c r="B17036"/>
      <c r="C17036"/>
      <c r="D17036"/>
    </row>
    <row r="17037" spans="1:4" x14ac:dyDescent="0.25">
      <c r="A17037"/>
      <c r="B17037"/>
      <c r="C17037"/>
      <c r="D17037"/>
    </row>
    <row r="17038" spans="1:4" x14ac:dyDescent="0.25">
      <c r="A17038"/>
      <c r="B17038"/>
      <c r="C17038"/>
      <c r="D17038"/>
    </row>
    <row r="17039" spans="1:4" x14ac:dyDescent="0.25">
      <c r="A17039"/>
      <c r="B17039"/>
      <c r="C17039"/>
      <c r="D17039"/>
    </row>
    <row r="17040" spans="1:4" x14ac:dyDescent="0.25">
      <c r="A17040"/>
      <c r="B17040"/>
      <c r="C17040"/>
      <c r="D17040"/>
    </row>
    <row r="17041" spans="1:4" x14ac:dyDescent="0.25">
      <c r="A17041"/>
      <c r="B17041"/>
      <c r="C17041"/>
      <c r="D17041"/>
    </row>
    <row r="17042" spans="1:4" x14ac:dyDescent="0.25">
      <c r="A17042"/>
      <c r="B17042"/>
      <c r="C17042"/>
      <c r="D17042"/>
    </row>
    <row r="17043" spans="1:4" x14ac:dyDescent="0.25">
      <c r="A17043"/>
      <c r="B17043"/>
      <c r="C17043"/>
      <c r="D17043"/>
    </row>
    <row r="17044" spans="1:4" x14ac:dyDescent="0.25">
      <c r="A17044"/>
      <c r="B17044"/>
      <c r="C17044"/>
      <c r="D17044"/>
    </row>
    <row r="17045" spans="1:4" x14ac:dyDescent="0.25">
      <c r="A17045"/>
      <c r="B17045"/>
      <c r="C17045"/>
      <c r="D17045"/>
    </row>
    <row r="17046" spans="1:4" x14ac:dyDescent="0.25">
      <c r="A17046"/>
      <c r="B17046"/>
      <c r="C17046"/>
      <c r="D17046"/>
    </row>
    <row r="17047" spans="1:4" x14ac:dyDescent="0.25">
      <c r="A17047"/>
      <c r="B17047"/>
      <c r="C17047"/>
      <c r="D17047"/>
    </row>
    <row r="17048" spans="1:4" x14ac:dyDescent="0.25">
      <c r="A17048"/>
      <c r="B17048"/>
      <c r="C17048"/>
      <c r="D17048"/>
    </row>
    <row r="17049" spans="1:4" x14ac:dyDescent="0.25">
      <c r="A17049"/>
      <c r="B17049"/>
      <c r="C17049"/>
      <c r="D17049"/>
    </row>
    <row r="17050" spans="1:4" x14ac:dyDescent="0.25">
      <c r="A17050"/>
      <c r="B17050"/>
      <c r="C17050"/>
      <c r="D17050"/>
    </row>
    <row r="17051" spans="1:4" x14ac:dyDescent="0.25">
      <c r="A17051"/>
      <c r="B17051"/>
      <c r="C17051"/>
      <c r="D17051"/>
    </row>
    <row r="17052" spans="1:4" x14ac:dyDescent="0.25">
      <c r="A17052"/>
      <c r="B17052"/>
      <c r="C17052"/>
      <c r="D17052"/>
    </row>
    <row r="17053" spans="1:4" x14ac:dyDescent="0.25">
      <c r="A17053"/>
      <c r="B17053"/>
      <c r="C17053"/>
      <c r="D17053"/>
    </row>
    <row r="17054" spans="1:4" x14ac:dyDescent="0.25">
      <c r="A17054"/>
      <c r="B17054"/>
      <c r="C17054"/>
      <c r="D17054"/>
    </row>
    <row r="17055" spans="1:4" x14ac:dyDescent="0.25">
      <c r="A17055"/>
      <c r="B17055"/>
      <c r="C17055"/>
      <c r="D17055"/>
    </row>
    <row r="17056" spans="1:4" x14ac:dyDescent="0.25">
      <c r="A17056"/>
      <c r="B17056"/>
      <c r="C17056"/>
      <c r="D17056"/>
    </row>
    <row r="17057" spans="1:4" x14ac:dyDescent="0.25">
      <c r="A17057"/>
      <c r="B17057"/>
      <c r="C17057"/>
      <c r="D17057"/>
    </row>
    <row r="17058" spans="1:4" x14ac:dyDescent="0.25">
      <c r="A17058"/>
      <c r="B17058"/>
      <c r="C17058"/>
      <c r="D17058"/>
    </row>
    <row r="17059" spans="1:4" x14ac:dyDescent="0.25">
      <c r="A17059"/>
      <c r="B17059"/>
      <c r="C17059"/>
      <c r="D17059"/>
    </row>
    <row r="17060" spans="1:4" x14ac:dyDescent="0.25">
      <c r="A17060"/>
      <c r="B17060"/>
      <c r="C17060"/>
      <c r="D17060"/>
    </row>
    <row r="17061" spans="1:4" x14ac:dyDescent="0.25">
      <c r="A17061"/>
      <c r="B17061"/>
      <c r="C17061"/>
      <c r="D17061"/>
    </row>
    <row r="17062" spans="1:4" x14ac:dyDescent="0.25">
      <c r="A17062"/>
      <c r="B17062"/>
      <c r="C17062"/>
      <c r="D17062"/>
    </row>
    <row r="17063" spans="1:4" x14ac:dyDescent="0.25">
      <c r="A17063"/>
      <c r="B17063"/>
      <c r="C17063"/>
      <c r="D17063"/>
    </row>
    <row r="17064" spans="1:4" x14ac:dyDescent="0.25">
      <c r="A17064"/>
      <c r="B17064"/>
      <c r="C17064"/>
      <c r="D17064"/>
    </row>
    <row r="17065" spans="1:4" x14ac:dyDescent="0.25">
      <c r="A17065"/>
      <c r="B17065"/>
      <c r="C17065"/>
      <c r="D17065"/>
    </row>
    <row r="17066" spans="1:4" x14ac:dyDescent="0.25">
      <c r="A17066"/>
      <c r="B17066"/>
      <c r="C17066"/>
      <c r="D17066"/>
    </row>
    <row r="17067" spans="1:4" x14ac:dyDescent="0.25">
      <c r="A17067"/>
      <c r="B17067"/>
      <c r="C17067"/>
      <c r="D17067"/>
    </row>
    <row r="17068" spans="1:4" x14ac:dyDescent="0.25">
      <c r="A17068"/>
      <c r="B17068"/>
      <c r="C17068"/>
      <c r="D17068"/>
    </row>
    <row r="17069" spans="1:4" x14ac:dyDescent="0.25">
      <c r="A17069"/>
      <c r="B17069"/>
      <c r="C17069"/>
      <c r="D17069"/>
    </row>
    <row r="17070" spans="1:4" x14ac:dyDescent="0.25">
      <c r="A17070"/>
      <c r="B17070"/>
      <c r="C17070"/>
      <c r="D17070"/>
    </row>
    <row r="17071" spans="1:4" x14ac:dyDescent="0.25">
      <c r="A17071"/>
      <c r="B17071"/>
      <c r="C17071"/>
      <c r="D17071"/>
    </row>
    <row r="17072" spans="1:4" x14ac:dyDescent="0.25">
      <c r="A17072"/>
      <c r="B17072"/>
      <c r="C17072"/>
      <c r="D17072"/>
    </row>
    <row r="17073" spans="1:4" x14ac:dyDescent="0.25">
      <c r="A17073"/>
      <c r="B17073"/>
      <c r="C17073"/>
      <c r="D17073"/>
    </row>
    <row r="17074" spans="1:4" x14ac:dyDescent="0.25">
      <c r="A17074"/>
      <c r="B17074"/>
      <c r="C17074"/>
      <c r="D17074"/>
    </row>
    <row r="17075" spans="1:4" x14ac:dyDescent="0.25">
      <c r="A17075"/>
      <c r="B17075"/>
      <c r="C17075"/>
      <c r="D17075"/>
    </row>
    <row r="17076" spans="1:4" x14ac:dyDescent="0.25">
      <c r="A17076"/>
      <c r="B17076"/>
      <c r="C17076"/>
      <c r="D17076"/>
    </row>
    <row r="17077" spans="1:4" x14ac:dyDescent="0.25">
      <c r="A17077"/>
      <c r="B17077"/>
      <c r="C17077"/>
      <c r="D17077"/>
    </row>
    <row r="17078" spans="1:4" x14ac:dyDescent="0.25">
      <c r="A17078"/>
      <c r="B17078"/>
      <c r="C17078"/>
      <c r="D17078"/>
    </row>
    <row r="17079" spans="1:4" x14ac:dyDescent="0.25">
      <c r="A17079"/>
      <c r="B17079"/>
      <c r="C17079"/>
      <c r="D17079"/>
    </row>
    <row r="17080" spans="1:4" x14ac:dyDescent="0.25">
      <c r="A17080"/>
      <c r="B17080"/>
      <c r="C17080"/>
      <c r="D17080"/>
    </row>
    <row r="17081" spans="1:4" x14ac:dyDescent="0.25">
      <c r="A17081"/>
      <c r="B17081"/>
      <c r="C17081"/>
      <c r="D17081"/>
    </row>
    <row r="17082" spans="1:4" x14ac:dyDescent="0.25">
      <c r="A17082"/>
      <c r="B17082"/>
      <c r="C17082"/>
      <c r="D17082"/>
    </row>
    <row r="17083" spans="1:4" x14ac:dyDescent="0.25">
      <c r="A17083"/>
      <c r="B17083"/>
      <c r="C17083"/>
      <c r="D17083"/>
    </row>
    <row r="17084" spans="1:4" x14ac:dyDescent="0.25">
      <c r="A17084"/>
      <c r="B17084"/>
      <c r="C17084"/>
      <c r="D17084"/>
    </row>
    <row r="17085" spans="1:4" x14ac:dyDescent="0.25">
      <c r="A17085"/>
      <c r="B17085"/>
      <c r="C17085"/>
      <c r="D17085"/>
    </row>
    <row r="17086" spans="1:4" x14ac:dyDescent="0.25">
      <c r="A17086"/>
      <c r="B17086"/>
      <c r="C17086"/>
      <c r="D17086"/>
    </row>
    <row r="17087" spans="1:4" x14ac:dyDescent="0.25">
      <c r="A17087"/>
      <c r="B17087"/>
      <c r="C17087"/>
      <c r="D17087"/>
    </row>
    <row r="17088" spans="1:4" x14ac:dyDescent="0.25">
      <c r="A17088"/>
      <c r="B17088"/>
      <c r="C17088"/>
      <c r="D17088"/>
    </row>
    <row r="17089" spans="1:4" x14ac:dyDescent="0.25">
      <c r="A17089"/>
      <c r="B17089"/>
      <c r="C17089"/>
      <c r="D17089"/>
    </row>
    <row r="17090" spans="1:4" x14ac:dyDescent="0.25">
      <c r="A17090"/>
      <c r="B17090"/>
      <c r="C17090"/>
      <c r="D17090"/>
    </row>
    <row r="17091" spans="1:4" x14ac:dyDescent="0.25">
      <c r="A17091"/>
      <c r="B17091"/>
      <c r="C17091"/>
      <c r="D17091"/>
    </row>
    <row r="17092" spans="1:4" x14ac:dyDescent="0.25">
      <c r="A17092"/>
      <c r="B17092"/>
      <c r="C17092"/>
      <c r="D17092"/>
    </row>
    <row r="17093" spans="1:4" x14ac:dyDescent="0.25">
      <c r="A17093"/>
      <c r="B17093"/>
      <c r="C17093"/>
      <c r="D17093"/>
    </row>
    <row r="17094" spans="1:4" x14ac:dyDescent="0.25">
      <c r="A17094"/>
      <c r="B17094"/>
      <c r="C17094"/>
      <c r="D17094"/>
    </row>
    <row r="17095" spans="1:4" x14ac:dyDescent="0.25">
      <c r="A17095"/>
      <c r="B17095"/>
      <c r="C17095"/>
      <c r="D17095"/>
    </row>
    <row r="17096" spans="1:4" x14ac:dyDescent="0.25">
      <c r="A17096"/>
      <c r="B17096"/>
      <c r="C17096"/>
      <c r="D17096"/>
    </row>
    <row r="17097" spans="1:4" x14ac:dyDescent="0.25">
      <c r="A17097"/>
      <c r="B17097"/>
      <c r="C17097"/>
      <c r="D17097"/>
    </row>
    <row r="17098" spans="1:4" x14ac:dyDescent="0.25">
      <c r="A17098"/>
      <c r="B17098"/>
      <c r="C17098"/>
      <c r="D17098"/>
    </row>
    <row r="17099" spans="1:4" x14ac:dyDescent="0.25">
      <c r="A17099"/>
      <c r="B17099"/>
      <c r="C17099"/>
      <c r="D17099"/>
    </row>
    <row r="17100" spans="1:4" x14ac:dyDescent="0.25">
      <c r="A17100"/>
      <c r="B17100"/>
      <c r="C17100"/>
      <c r="D17100"/>
    </row>
    <row r="17101" spans="1:4" x14ac:dyDescent="0.25">
      <c r="A17101"/>
      <c r="B17101"/>
      <c r="C17101"/>
      <c r="D17101"/>
    </row>
    <row r="17102" spans="1:4" x14ac:dyDescent="0.25">
      <c r="A17102"/>
      <c r="B17102"/>
      <c r="C17102"/>
      <c r="D17102"/>
    </row>
    <row r="17103" spans="1:4" x14ac:dyDescent="0.25">
      <c r="A17103"/>
      <c r="B17103"/>
      <c r="C17103"/>
      <c r="D17103"/>
    </row>
    <row r="17104" spans="1:4" x14ac:dyDescent="0.25">
      <c r="A17104"/>
      <c r="B17104"/>
      <c r="C17104"/>
      <c r="D17104"/>
    </row>
    <row r="17105" spans="1:4" x14ac:dyDescent="0.25">
      <c r="A17105"/>
      <c r="B17105"/>
      <c r="C17105"/>
      <c r="D17105"/>
    </row>
    <row r="17106" spans="1:4" x14ac:dyDescent="0.25">
      <c r="A17106"/>
      <c r="B17106"/>
      <c r="C17106"/>
      <c r="D17106"/>
    </row>
    <row r="17107" spans="1:4" x14ac:dyDescent="0.25">
      <c r="A17107"/>
      <c r="B17107"/>
      <c r="C17107"/>
      <c r="D17107"/>
    </row>
    <row r="17108" spans="1:4" x14ac:dyDescent="0.25">
      <c r="A17108"/>
      <c r="B17108"/>
      <c r="C17108"/>
      <c r="D17108"/>
    </row>
    <row r="17109" spans="1:4" x14ac:dyDescent="0.25">
      <c r="A17109"/>
      <c r="B17109"/>
      <c r="C17109"/>
      <c r="D17109"/>
    </row>
    <row r="17110" spans="1:4" x14ac:dyDescent="0.25">
      <c r="A17110"/>
      <c r="B17110"/>
      <c r="C17110"/>
      <c r="D17110"/>
    </row>
    <row r="17111" spans="1:4" x14ac:dyDescent="0.25">
      <c r="A17111"/>
      <c r="B17111"/>
      <c r="C17111"/>
      <c r="D17111"/>
    </row>
    <row r="17112" spans="1:4" x14ac:dyDescent="0.25">
      <c r="A17112"/>
      <c r="B17112"/>
      <c r="C17112"/>
      <c r="D17112"/>
    </row>
    <row r="17113" spans="1:4" x14ac:dyDescent="0.25">
      <c r="A17113"/>
      <c r="B17113"/>
      <c r="C17113"/>
      <c r="D17113"/>
    </row>
    <row r="17114" spans="1:4" x14ac:dyDescent="0.25">
      <c r="A17114"/>
      <c r="B17114"/>
      <c r="C17114"/>
      <c r="D17114"/>
    </row>
    <row r="17115" spans="1:4" x14ac:dyDescent="0.25">
      <c r="A17115"/>
      <c r="B17115"/>
      <c r="C17115"/>
      <c r="D17115"/>
    </row>
    <row r="17116" spans="1:4" x14ac:dyDescent="0.25">
      <c r="A17116"/>
      <c r="B17116"/>
      <c r="C17116"/>
      <c r="D17116"/>
    </row>
    <row r="17117" spans="1:4" x14ac:dyDescent="0.25">
      <c r="A17117"/>
      <c r="B17117"/>
      <c r="C17117"/>
      <c r="D17117"/>
    </row>
    <row r="17118" spans="1:4" x14ac:dyDescent="0.25">
      <c r="A17118"/>
      <c r="B17118"/>
      <c r="C17118"/>
      <c r="D17118"/>
    </row>
    <row r="17119" spans="1:4" x14ac:dyDescent="0.25">
      <c r="A17119"/>
      <c r="B17119"/>
      <c r="C17119"/>
      <c r="D17119"/>
    </row>
    <row r="17120" spans="1:4" x14ac:dyDescent="0.25">
      <c r="A17120"/>
      <c r="B17120"/>
      <c r="C17120"/>
      <c r="D17120"/>
    </row>
    <row r="17121" spans="1:4" x14ac:dyDescent="0.25">
      <c r="A17121"/>
      <c r="B17121"/>
      <c r="C17121"/>
      <c r="D17121"/>
    </row>
    <row r="17122" spans="1:4" x14ac:dyDescent="0.25">
      <c r="A17122"/>
      <c r="B17122"/>
      <c r="C17122"/>
      <c r="D17122"/>
    </row>
    <row r="17123" spans="1:4" x14ac:dyDescent="0.25">
      <c r="A17123"/>
      <c r="B17123"/>
      <c r="C17123"/>
      <c r="D17123"/>
    </row>
    <row r="17124" spans="1:4" x14ac:dyDescent="0.25">
      <c r="A17124"/>
      <c r="B17124"/>
      <c r="C17124"/>
      <c r="D17124"/>
    </row>
    <row r="17125" spans="1:4" x14ac:dyDescent="0.25">
      <c r="A17125"/>
      <c r="B17125"/>
      <c r="C17125"/>
      <c r="D17125"/>
    </row>
    <row r="17126" spans="1:4" x14ac:dyDescent="0.25">
      <c r="A17126"/>
      <c r="B17126"/>
      <c r="C17126"/>
      <c r="D17126"/>
    </row>
    <row r="17127" spans="1:4" x14ac:dyDescent="0.25">
      <c r="A17127"/>
      <c r="B17127"/>
      <c r="C17127"/>
      <c r="D17127"/>
    </row>
    <row r="17128" spans="1:4" x14ac:dyDescent="0.25">
      <c r="A17128"/>
      <c r="B17128"/>
      <c r="C17128"/>
      <c r="D17128"/>
    </row>
    <row r="17129" spans="1:4" x14ac:dyDescent="0.25">
      <c r="A17129"/>
      <c r="B17129"/>
      <c r="C17129"/>
      <c r="D17129"/>
    </row>
    <row r="17130" spans="1:4" x14ac:dyDescent="0.25">
      <c r="A17130"/>
      <c r="B17130"/>
      <c r="C17130"/>
      <c r="D17130"/>
    </row>
    <row r="17131" spans="1:4" x14ac:dyDescent="0.25">
      <c r="A17131"/>
      <c r="B17131"/>
      <c r="C17131"/>
      <c r="D17131"/>
    </row>
    <row r="17132" spans="1:4" x14ac:dyDescent="0.25">
      <c r="A17132"/>
      <c r="B17132"/>
      <c r="C17132"/>
      <c r="D17132"/>
    </row>
    <row r="17133" spans="1:4" x14ac:dyDescent="0.25">
      <c r="A17133"/>
      <c r="B17133"/>
      <c r="C17133"/>
      <c r="D17133"/>
    </row>
    <row r="17134" spans="1:4" x14ac:dyDescent="0.25">
      <c r="A17134"/>
      <c r="B17134"/>
      <c r="C17134"/>
      <c r="D17134"/>
    </row>
    <row r="17135" spans="1:4" x14ac:dyDescent="0.25">
      <c r="A17135"/>
      <c r="B17135"/>
      <c r="C17135"/>
      <c r="D17135"/>
    </row>
    <row r="17136" spans="1:4" x14ac:dyDescent="0.25">
      <c r="A17136"/>
      <c r="B17136"/>
      <c r="C17136"/>
      <c r="D17136"/>
    </row>
    <row r="17137" spans="1:4" x14ac:dyDescent="0.25">
      <c r="A17137"/>
      <c r="B17137"/>
      <c r="C17137"/>
      <c r="D17137"/>
    </row>
    <row r="17138" spans="1:4" x14ac:dyDescent="0.25">
      <c r="A17138"/>
      <c r="B17138"/>
      <c r="C17138"/>
      <c r="D17138"/>
    </row>
    <row r="17139" spans="1:4" x14ac:dyDescent="0.25">
      <c r="A17139"/>
      <c r="B17139"/>
      <c r="C17139"/>
      <c r="D17139"/>
    </row>
    <row r="17140" spans="1:4" x14ac:dyDescent="0.25">
      <c r="A17140"/>
      <c r="B17140"/>
      <c r="C17140"/>
      <c r="D17140"/>
    </row>
    <row r="17141" spans="1:4" x14ac:dyDescent="0.25">
      <c r="A17141"/>
      <c r="B17141"/>
      <c r="C17141"/>
      <c r="D17141"/>
    </row>
    <row r="17142" spans="1:4" x14ac:dyDescent="0.25">
      <c r="A17142"/>
      <c r="B17142"/>
      <c r="C17142"/>
      <c r="D17142"/>
    </row>
    <row r="17143" spans="1:4" x14ac:dyDescent="0.25">
      <c r="A17143"/>
      <c r="B17143"/>
      <c r="C17143"/>
      <c r="D17143"/>
    </row>
    <row r="17144" spans="1:4" x14ac:dyDescent="0.25">
      <c r="A17144"/>
      <c r="B17144"/>
      <c r="C17144"/>
      <c r="D17144"/>
    </row>
    <row r="17145" spans="1:4" x14ac:dyDescent="0.25">
      <c r="A17145"/>
      <c r="B17145"/>
      <c r="C17145"/>
      <c r="D17145"/>
    </row>
    <row r="17146" spans="1:4" x14ac:dyDescent="0.25">
      <c r="A17146"/>
      <c r="B17146"/>
      <c r="C17146"/>
      <c r="D17146"/>
    </row>
    <row r="17147" spans="1:4" x14ac:dyDescent="0.25">
      <c r="A17147"/>
      <c r="B17147"/>
      <c r="C17147"/>
      <c r="D17147"/>
    </row>
    <row r="17148" spans="1:4" x14ac:dyDescent="0.25">
      <c r="A17148"/>
      <c r="B17148"/>
      <c r="C17148"/>
      <c r="D17148"/>
    </row>
    <row r="17149" spans="1:4" x14ac:dyDescent="0.25">
      <c r="A17149"/>
      <c r="B17149"/>
      <c r="C17149"/>
      <c r="D17149"/>
    </row>
    <row r="17150" spans="1:4" x14ac:dyDescent="0.25">
      <c r="A17150"/>
      <c r="B17150"/>
      <c r="C17150"/>
      <c r="D17150"/>
    </row>
    <row r="17151" spans="1:4" x14ac:dyDescent="0.25">
      <c r="A17151"/>
      <c r="B17151"/>
      <c r="C17151"/>
      <c r="D17151"/>
    </row>
    <row r="17152" spans="1:4" x14ac:dyDescent="0.25">
      <c r="A17152"/>
      <c r="B17152"/>
      <c r="C17152"/>
      <c r="D17152"/>
    </row>
    <row r="17153" spans="1:4" x14ac:dyDescent="0.25">
      <c r="A17153"/>
      <c r="B17153"/>
      <c r="C17153"/>
      <c r="D17153"/>
    </row>
    <row r="17154" spans="1:4" x14ac:dyDescent="0.25">
      <c r="A17154"/>
      <c r="B17154"/>
      <c r="C17154"/>
      <c r="D17154"/>
    </row>
    <row r="17155" spans="1:4" x14ac:dyDescent="0.25">
      <c r="A17155"/>
      <c r="B17155"/>
      <c r="C17155"/>
      <c r="D17155"/>
    </row>
    <row r="17156" spans="1:4" x14ac:dyDescent="0.25">
      <c r="A17156"/>
      <c r="B17156"/>
      <c r="C17156"/>
      <c r="D17156"/>
    </row>
    <row r="17157" spans="1:4" x14ac:dyDescent="0.25">
      <c r="A17157"/>
      <c r="B17157"/>
      <c r="C17157"/>
      <c r="D17157"/>
    </row>
    <row r="17158" spans="1:4" x14ac:dyDescent="0.25">
      <c r="A17158"/>
      <c r="B17158"/>
      <c r="C17158"/>
      <c r="D17158"/>
    </row>
    <row r="17159" spans="1:4" x14ac:dyDescent="0.25">
      <c r="A17159"/>
      <c r="B17159"/>
      <c r="C17159"/>
      <c r="D17159"/>
    </row>
    <row r="17160" spans="1:4" x14ac:dyDescent="0.25">
      <c r="A17160"/>
      <c r="B17160"/>
      <c r="C17160"/>
      <c r="D17160"/>
    </row>
    <row r="17161" spans="1:4" x14ac:dyDescent="0.25">
      <c r="A17161"/>
      <c r="B17161"/>
      <c r="C17161"/>
      <c r="D17161"/>
    </row>
    <row r="17162" spans="1:4" x14ac:dyDescent="0.25">
      <c r="A17162"/>
      <c r="B17162"/>
      <c r="C17162"/>
      <c r="D17162"/>
    </row>
    <row r="17163" spans="1:4" x14ac:dyDescent="0.25">
      <c r="A17163"/>
      <c r="B17163"/>
      <c r="C17163"/>
      <c r="D17163"/>
    </row>
    <row r="17164" spans="1:4" x14ac:dyDescent="0.25">
      <c r="A17164"/>
      <c r="B17164"/>
      <c r="C17164"/>
      <c r="D17164"/>
    </row>
    <row r="17165" spans="1:4" x14ac:dyDescent="0.25">
      <c r="A17165"/>
      <c r="B17165"/>
      <c r="C17165"/>
      <c r="D17165"/>
    </row>
    <row r="17166" spans="1:4" x14ac:dyDescent="0.25">
      <c r="A17166"/>
      <c r="B17166"/>
      <c r="C17166"/>
      <c r="D17166"/>
    </row>
    <row r="17167" spans="1:4" x14ac:dyDescent="0.25">
      <c r="A17167"/>
      <c r="B17167"/>
      <c r="C17167"/>
      <c r="D17167"/>
    </row>
    <row r="17168" spans="1:4" x14ac:dyDescent="0.25">
      <c r="A17168"/>
      <c r="B17168"/>
      <c r="C17168"/>
      <c r="D17168"/>
    </row>
    <row r="17169" spans="1:4" x14ac:dyDescent="0.25">
      <c r="A17169"/>
      <c r="B17169"/>
      <c r="C17169"/>
      <c r="D17169"/>
    </row>
    <row r="17170" spans="1:4" x14ac:dyDescent="0.25">
      <c r="A17170"/>
      <c r="B17170"/>
      <c r="C17170"/>
      <c r="D17170"/>
    </row>
    <row r="17171" spans="1:4" x14ac:dyDescent="0.25">
      <c r="A17171"/>
      <c r="B17171"/>
      <c r="C17171"/>
      <c r="D17171"/>
    </row>
    <row r="17172" spans="1:4" x14ac:dyDescent="0.25">
      <c r="A17172"/>
      <c r="B17172"/>
      <c r="C17172"/>
      <c r="D17172"/>
    </row>
    <row r="17173" spans="1:4" x14ac:dyDescent="0.25">
      <c r="A17173"/>
      <c r="B17173"/>
      <c r="C17173"/>
      <c r="D17173"/>
    </row>
    <row r="17174" spans="1:4" x14ac:dyDescent="0.25">
      <c r="A17174"/>
      <c r="B17174"/>
      <c r="C17174"/>
      <c r="D17174"/>
    </row>
    <row r="17175" spans="1:4" x14ac:dyDescent="0.25">
      <c r="A17175"/>
      <c r="B17175"/>
      <c r="C17175"/>
      <c r="D17175"/>
    </row>
    <row r="17176" spans="1:4" x14ac:dyDescent="0.25">
      <c r="A17176"/>
      <c r="B17176"/>
      <c r="C17176"/>
      <c r="D17176"/>
    </row>
    <row r="17177" spans="1:4" x14ac:dyDescent="0.25">
      <c r="A17177"/>
      <c r="B17177"/>
      <c r="C17177"/>
      <c r="D17177"/>
    </row>
    <row r="17178" spans="1:4" x14ac:dyDescent="0.25">
      <c r="A17178"/>
      <c r="B17178"/>
      <c r="C17178"/>
      <c r="D17178"/>
    </row>
    <row r="17179" spans="1:4" x14ac:dyDescent="0.25">
      <c r="A17179"/>
      <c r="B17179"/>
      <c r="C17179"/>
      <c r="D17179"/>
    </row>
    <row r="17180" spans="1:4" x14ac:dyDescent="0.25">
      <c r="A17180"/>
      <c r="B17180"/>
      <c r="C17180"/>
      <c r="D17180"/>
    </row>
    <row r="17181" spans="1:4" x14ac:dyDescent="0.25">
      <c r="A17181"/>
      <c r="B17181"/>
      <c r="C17181"/>
      <c r="D17181"/>
    </row>
    <row r="17182" spans="1:4" x14ac:dyDescent="0.25">
      <c r="A17182"/>
      <c r="B17182"/>
      <c r="C17182"/>
      <c r="D17182"/>
    </row>
    <row r="17183" spans="1:4" x14ac:dyDescent="0.25">
      <c r="A17183"/>
      <c r="B17183"/>
      <c r="C17183"/>
      <c r="D17183"/>
    </row>
    <row r="17184" spans="1:4" x14ac:dyDescent="0.25">
      <c r="A17184"/>
      <c r="B17184"/>
      <c r="C17184"/>
      <c r="D17184"/>
    </row>
    <row r="17185" spans="1:4" x14ac:dyDescent="0.25">
      <c r="A17185"/>
      <c r="B17185"/>
      <c r="C17185"/>
      <c r="D17185"/>
    </row>
    <row r="17186" spans="1:4" x14ac:dyDescent="0.25">
      <c r="A17186"/>
      <c r="B17186"/>
      <c r="C17186"/>
      <c r="D17186"/>
    </row>
    <row r="17187" spans="1:4" x14ac:dyDescent="0.25">
      <c r="A17187"/>
      <c r="B17187"/>
      <c r="C17187"/>
      <c r="D17187"/>
    </row>
    <row r="17188" spans="1:4" x14ac:dyDescent="0.25">
      <c r="A17188"/>
      <c r="B17188"/>
      <c r="C17188"/>
      <c r="D17188"/>
    </row>
    <row r="17189" spans="1:4" x14ac:dyDescent="0.25">
      <c r="A17189"/>
      <c r="B17189"/>
      <c r="C17189"/>
      <c r="D17189"/>
    </row>
    <row r="17190" spans="1:4" x14ac:dyDescent="0.25">
      <c r="A17190"/>
      <c r="B17190"/>
      <c r="C17190"/>
      <c r="D17190"/>
    </row>
    <row r="17191" spans="1:4" x14ac:dyDescent="0.25">
      <c r="A17191"/>
      <c r="B17191"/>
      <c r="C17191"/>
      <c r="D17191"/>
    </row>
    <row r="17192" spans="1:4" x14ac:dyDescent="0.25">
      <c r="A17192"/>
      <c r="B17192"/>
      <c r="C17192"/>
      <c r="D17192"/>
    </row>
    <row r="17193" spans="1:4" x14ac:dyDescent="0.25">
      <c r="A17193"/>
      <c r="B17193"/>
      <c r="C17193"/>
      <c r="D17193"/>
    </row>
    <row r="17194" spans="1:4" x14ac:dyDescent="0.25">
      <c r="A17194"/>
      <c r="B17194"/>
      <c r="C17194"/>
      <c r="D17194"/>
    </row>
    <row r="17195" spans="1:4" x14ac:dyDescent="0.25">
      <c r="A17195"/>
      <c r="B17195"/>
      <c r="C17195"/>
      <c r="D17195"/>
    </row>
    <row r="17196" spans="1:4" x14ac:dyDescent="0.25">
      <c r="A17196"/>
      <c r="B17196"/>
      <c r="C17196"/>
      <c r="D17196"/>
    </row>
    <row r="17197" spans="1:4" x14ac:dyDescent="0.25">
      <c r="A17197"/>
      <c r="B17197"/>
      <c r="C17197"/>
      <c r="D17197"/>
    </row>
    <row r="17198" spans="1:4" x14ac:dyDescent="0.25">
      <c r="A17198"/>
      <c r="B17198"/>
      <c r="C17198"/>
      <c r="D17198"/>
    </row>
    <row r="17199" spans="1:4" x14ac:dyDescent="0.25">
      <c r="A17199"/>
      <c r="B17199"/>
      <c r="C17199"/>
      <c r="D17199"/>
    </row>
    <row r="17200" spans="1:4" x14ac:dyDescent="0.25">
      <c r="A17200"/>
      <c r="B17200"/>
      <c r="C17200"/>
      <c r="D17200"/>
    </row>
    <row r="17201" spans="1:4" x14ac:dyDescent="0.25">
      <c r="A17201"/>
      <c r="B17201"/>
      <c r="C17201"/>
      <c r="D17201"/>
    </row>
    <row r="17202" spans="1:4" x14ac:dyDescent="0.25">
      <c r="A17202"/>
      <c r="B17202"/>
      <c r="C17202"/>
      <c r="D17202"/>
    </row>
    <row r="17203" spans="1:4" x14ac:dyDescent="0.25">
      <c r="A17203"/>
      <c r="B17203"/>
      <c r="C17203"/>
      <c r="D17203"/>
    </row>
    <row r="17204" spans="1:4" x14ac:dyDescent="0.25">
      <c r="A17204"/>
      <c r="B17204"/>
      <c r="C17204"/>
      <c r="D17204"/>
    </row>
    <row r="17205" spans="1:4" x14ac:dyDescent="0.25">
      <c r="A17205"/>
      <c r="B17205"/>
      <c r="C17205"/>
      <c r="D17205"/>
    </row>
    <row r="17206" spans="1:4" x14ac:dyDescent="0.25">
      <c r="A17206"/>
      <c r="B17206"/>
      <c r="C17206"/>
      <c r="D17206"/>
    </row>
    <row r="17207" spans="1:4" x14ac:dyDescent="0.25">
      <c r="A17207"/>
      <c r="B17207"/>
      <c r="C17207"/>
      <c r="D17207"/>
    </row>
    <row r="17208" spans="1:4" x14ac:dyDescent="0.25">
      <c r="A17208"/>
      <c r="B17208"/>
      <c r="C17208"/>
      <c r="D17208"/>
    </row>
    <row r="17209" spans="1:4" x14ac:dyDescent="0.25">
      <c r="A17209"/>
      <c r="B17209"/>
      <c r="C17209"/>
      <c r="D17209"/>
    </row>
    <row r="17210" spans="1:4" x14ac:dyDescent="0.25">
      <c r="A17210"/>
      <c r="B17210"/>
      <c r="C17210"/>
      <c r="D17210"/>
    </row>
    <row r="17211" spans="1:4" x14ac:dyDescent="0.25">
      <c r="A17211"/>
      <c r="B17211"/>
      <c r="C17211"/>
      <c r="D17211"/>
    </row>
    <row r="17212" spans="1:4" x14ac:dyDescent="0.25">
      <c r="A17212"/>
      <c r="B17212"/>
      <c r="C17212"/>
      <c r="D17212"/>
    </row>
    <row r="17213" spans="1:4" x14ac:dyDescent="0.25">
      <c r="A17213"/>
      <c r="B17213"/>
      <c r="C17213"/>
      <c r="D17213"/>
    </row>
    <row r="17214" spans="1:4" x14ac:dyDescent="0.25">
      <c r="A17214"/>
      <c r="B17214"/>
      <c r="C17214"/>
      <c r="D17214"/>
    </row>
    <row r="17215" spans="1:4" x14ac:dyDescent="0.25">
      <c r="A17215"/>
      <c r="B17215"/>
      <c r="C17215"/>
      <c r="D17215"/>
    </row>
    <row r="17216" spans="1:4" x14ac:dyDescent="0.25">
      <c r="A17216"/>
      <c r="B17216"/>
      <c r="C17216"/>
      <c r="D17216"/>
    </row>
    <row r="17217" spans="1:4" x14ac:dyDescent="0.25">
      <c r="A17217"/>
      <c r="B17217"/>
      <c r="C17217"/>
      <c r="D17217"/>
    </row>
    <row r="17218" spans="1:4" x14ac:dyDescent="0.25">
      <c r="A17218"/>
      <c r="B17218"/>
      <c r="C17218"/>
      <c r="D17218"/>
    </row>
    <row r="17219" spans="1:4" x14ac:dyDescent="0.25">
      <c r="A17219"/>
      <c r="B17219"/>
      <c r="C17219"/>
      <c r="D17219"/>
    </row>
    <row r="17220" spans="1:4" x14ac:dyDescent="0.25">
      <c r="A17220"/>
      <c r="B17220"/>
      <c r="C17220"/>
      <c r="D17220"/>
    </row>
    <row r="17221" spans="1:4" x14ac:dyDescent="0.25">
      <c r="A17221"/>
      <c r="B17221"/>
      <c r="C17221"/>
      <c r="D17221"/>
    </row>
    <row r="17222" spans="1:4" x14ac:dyDescent="0.25">
      <c r="A17222"/>
      <c r="B17222"/>
      <c r="C17222"/>
      <c r="D17222"/>
    </row>
    <row r="17223" spans="1:4" x14ac:dyDescent="0.25">
      <c r="A17223"/>
      <c r="B17223"/>
      <c r="C17223"/>
      <c r="D17223"/>
    </row>
    <row r="17224" spans="1:4" x14ac:dyDescent="0.25">
      <c r="A17224"/>
      <c r="B17224"/>
      <c r="C17224"/>
      <c r="D17224"/>
    </row>
    <row r="17225" spans="1:4" x14ac:dyDescent="0.25">
      <c r="A17225"/>
      <c r="B17225"/>
      <c r="C17225"/>
      <c r="D17225"/>
    </row>
    <row r="17226" spans="1:4" x14ac:dyDescent="0.25">
      <c r="A17226"/>
      <c r="B17226"/>
      <c r="C17226"/>
      <c r="D17226"/>
    </row>
    <row r="17227" spans="1:4" x14ac:dyDescent="0.25">
      <c r="A17227"/>
      <c r="B17227"/>
      <c r="C17227"/>
      <c r="D17227"/>
    </row>
    <row r="17228" spans="1:4" x14ac:dyDescent="0.25">
      <c r="A17228"/>
      <c r="B17228"/>
      <c r="C17228"/>
      <c r="D17228"/>
    </row>
    <row r="17229" spans="1:4" x14ac:dyDescent="0.25">
      <c r="A17229"/>
      <c r="B17229"/>
      <c r="C17229"/>
      <c r="D17229"/>
    </row>
    <row r="17230" spans="1:4" x14ac:dyDescent="0.25">
      <c r="A17230"/>
      <c r="B17230"/>
      <c r="C17230"/>
      <c r="D17230"/>
    </row>
    <row r="17231" spans="1:4" x14ac:dyDescent="0.25">
      <c r="A17231"/>
      <c r="B17231"/>
      <c r="C17231"/>
      <c r="D17231"/>
    </row>
    <row r="17232" spans="1:4" x14ac:dyDescent="0.25">
      <c r="A17232"/>
      <c r="B17232"/>
      <c r="C17232"/>
      <c r="D17232"/>
    </row>
    <row r="17233" spans="1:4" x14ac:dyDescent="0.25">
      <c r="A17233"/>
      <c r="B17233"/>
      <c r="C17233"/>
      <c r="D17233"/>
    </row>
    <row r="17234" spans="1:4" x14ac:dyDescent="0.25">
      <c r="A17234"/>
      <c r="B17234"/>
      <c r="C17234"/>
      <c r="D17234"/>
    </row>
    <row r="17235" spans="1:4" x14ac:dyDescent="0.25">
      <c r="A17235"/>
      <c r="B17235"/>
      <c r="C17235"/>
      <c r="D17235"/>
    </row>
    <row r="17236" spans="1:4" x14ac:dyDescent="0.25">
      <c r="A17236"/>
      <c r="B17236"/>
      <c r="C17236"/>
      <c r="D17236"/>
    </row>
    <row r="17237" spans="1:4" x14ac:dyDescent="0.25">
      <c r="A17237"/>
      <c r="B17237"/>
      <c r="C17237"/>
      <c r="D17237"/>
    </row>
    <row r="17238" spans="1:4" x14ac:dyDescent="0.25">
      <c r="A17238"/>
      <c r="B17238"/>
      <c r="C17238"/>
      <c r="D17238"/>
    </row>
    <row r="17239" spans="1:4" x14ac:dyDescent="0.25">
      <c r="A17239"/>
      <c r="B17239"/>
      <c r="C17239"/>
      <c r="D17239"/>
    </row>
    <row r="17240" spans="1:4" x14ac:dyDescent="0.25">
      <c r="A17240"/>
      <c r="B17240"/>
      <c r="C17240"/>
      <c r="D17240"/>
    </row>
    <row r="17241" spans="1:4" x14ac:dyDescent="0.25">
      <c r="A17241"/>
      <c r="B17241"/>
      <c r="C17241"/>
      <c r="D17241"/>
    </row>
    <row r="17242" spans="1:4" x14ac:dyDescent="0.25">
      <c r="A17242"/>
      <c r="B17242"/>
      <c r="C17242"/>
      <c r="D17242"/>
    </row>
    <row r="17243" spans="1:4" x14ac:dyDescent="0.25">
      <c r="A17243"/>
      <c r="B17243"/>
      <c r="C17243"/>
      <c r="D17243"/>
    </row>
    <row r="17244" spans="1:4" x14ac:dyDescent="0.25">
      <c r="A17244"/>
      <c r="B17244"/>
      <c r="C17244"/>
      <c r="D17244"/>
    </row>
    <row r="17245" spans="1:4" x14ac:dyDescent="0.25">
      <c r="A17245"/>
      <c r="B17245"/>
      <c r="C17245"/>
      <c r="D17245"/>
    </row>
    <row r="17246" spans="1:4" x14ac:dyDescent="0.25">
      <c r="A17246"/>
      <c r="B17246"/>
      <c r="C17246"/>
      <c r="D17246"/>
    </row>
    <row r="17247" spans="1:4" x14ac:dyDescent="0.25">
      <c r="A17247"/>
      <c r="B17247"/>
      <c r="C17247"/>
      <c r="D17247"/>
    </row>
    <row r="17248" spans="1:4" x14ac:dyDescent="0.25">
      <c r="A17248"/>
      <c r="B17248"/>
      <c r="C17248"/>
      <c r="D17248"/>
    </row>
    <row r="17249" spans="1:4" x14ac:dyDescent="0.25">
      <c r="A17249"/>
      <c r="B17249"/>
      <c r="C17249"/>
      <c r="D17249"/>
    </row>
    <row r="17250" spans="1:4" x14ac:dyDescent="0.25">
      <c r="A17250"/>
      <c r="B17250"/>
      <c r="C17250"/>
      <c r="D17250"/>
    </row>
    <row r="17251" spans="1:4" x14ac:dyDescent="0.25">
      <c r="A17251"/>
      <c r="B17251"/>
      <c r="C17251"/>
      <c r="D17251"/>
    </row>
    <row r="17252" spans="1:4" x14ac:dyDescent="0.25">
      <c r="A17252"/>
      <c r="B17252"/>
      <c r="C17252"/>
      <c r="D17252"/>
    </row>
    <row r="17253" spans="1:4" x14ac:dyDescent="0.25">
      <c r="A17253"/>
      <c r="B17253"/>
      <c r="C17253"/>
      <c r="D17253"/>
    </row>
    <row r="17254" spans="1:4" x14ac:dyDescent="0.25">
      <c r="A17254"/>
      <c r="B17254"/>
      <c r="C17254"/>
      <c r="D17254"/>
    </row>
    <row r="17255" spans="1:4" x14ac:dyDescent="0.25">
      <c r="A17255"/>
      <c r="B17255"/>
      <c r="C17255"/>
      <c r="D17255"/>
    </row>
    <row r="17256" spans="1:4" x14ac:dyDescent="0.25">
      <c r="A17256"/>
      <c r="B17256"/>
      <c r="C17256"/>
      <c r="D17256"/>
    </row>
    <row r="17257" spans="1:4" x14ac:dyDescent="0.25">
      <c r="A17257"/>
      <c r="B17257"/>
      <c r="C17257"/>
      <c r="D17257"/>
    </row>
    <row r="17258" spans="1:4" x14ac:dyDescent="0.25">
      <c r="A17258"/>
      <c r="B17258"/>
      <c r="C17258"/>
      <c r="D17258"/>
    </row>
    <row r="17259" spans="1:4" x14ac:dyDescent="0.25">
      <c r="A17259"/>
      <c r="B17259"/>
      <c r="C17259"/>
      <c r="D17259"/>
    </row>
    <row r="17260" spans="1:4" x14ac:dyDescent="0.25">
      <c r="A17260"/>
      <c r="B17260"/>
      <c r="C17260"/>
      <c r="D17260"/>
    </row>
    <row r="17261" spans="1:4" x14ac:dyDescent="0.25">
      <c r="A17261"/>
      <c r="B17261"/>
      <c r="C17261"/>
      <c r="D17261"/>
    </row>
    <row r="17262" spans="1:4" x14ac:dyDescent="0.25">
      <c r="A17262"/>
      <c r="B17262"/>
      <c r="C17262"/>
      <c r="D17262"/>
    </row>
    <row r="17263" spans="1:4" x14ac:dyDescent="0.25">
      <c r="A17263"/>
      <c r="B17263"/>
      <c r="C17263"/>
      <c r="D17263"/>
    </row>
    <row r="17264" spans="1:4" x14ac:dyDescent="0.25">
      <c r="A17264"/>
      <c r="B17264"/>
      <c r="C17264"/>
      <c r="D17264"/>
    </row>
    <row r="17265" spans="1:4" x14ac:dyDescent="0.25">
      <c r="A17265"/>
      <c r="B17265"/>
      <c r="C17265"/>
      <c r="D17265"/>
    </row>
    <row r="17266" spans="1:4" x14ac:dyDescent="0.25">
      <c r="A17266"/>
      <c r="B17266"/>
      <c r="C17266"/>
      <c r="D17266"/>
    </row>
    <row r="17267" spans="1:4" x14ac:dyDescent="0.25">
      <c r="A17267"/>
      <c r="B17267"/>
      <c r="C17267"/>
      <c r="D17267"/>
    </row>
    <row r="17268" spans="1:4" x14ac:dyDescent="0.25">
      <c r="A17268"/>
      <c r="B17268"/>
      <c r="C17268"/>
      <c r="D17268"/>
    </row>
    <row r="17269" spans="1:4" x14ac:dyDescent="0.25">
      <c r="A17269"/>
      <c r="B17269"/>
      <c r="C17269"/>
      <c r="D17269"/>
    </row>
    <row r="17270" spans="1:4" x14ac:dyDescent="0.25">
      <c r="A17270"/>
      <c r="B17270"/>
      <c r="C17270"/>
      <c r="D17270"/>
    </row>
    <row r="17271" spans="1:4" x14ac:dyDescent="0.25">
      <c r="A17271"/>
      <c r="B17271"/>
      <c r="C17271"/>
      <c r="D17271"/>
    </row>
    <row r="17272" spans="1:4" x14ac:dyDescent="0.25">
      <c r="A17272"/>
      <c r="B17272"/>
      <c r="C17272"/>
      <c r="D17272"/>
    </row>
    <row r="17273" spans="1:4" x14ac:dyDescent="0.25">
      <c r="A17273"/>
      <c r="B17273"/>
      <c r="C17273"/>
      <c r="D17273"/>
    </row>
    <row r="17274" spans="1:4" x14ac:dyDescent="0.25">
      <c r="A17274"/>
      <c r="B17274"/>
      <c r="C17274"/>
      <c r="D17274"/>
    </row>
    <row r="17275" spans="1:4" x14ac:dyDescent="0.25">
      <c r="A17275"/>
      <c r="B17275"/>
      <c r="C17275"/>
      <c r="D17275"/>
    </row>
    <row r="17276" spans="1:4" x14ac:dyDescent="0.25">
      <c r="A17276"/>
      <c r="B17276"/>
      <c r="C17276"/>
      <c r="D17276"/>
    </row>
    <row r="17277" spans="1:4" x14ac:dyDescent="0.25">
      <c r="A17277"/>
      <c r="B17277"/>
      <c r="C17277"/>
      <c r="D17277"/>
    </row>
    <row r="17278" spans="1:4" x14ac:dyDescent="0.25">
      <c r="A17278"/>
      <c r="B17278"/>
      <c r="C17278"/>
      <c r="D17278"/>
    </row>
    <row r="17279" spans="1:4" x14ac:dyDescent="0.25">
      <c r="A17279"/>
      <c r="B17279"/>
      <c r="C17279"/>
      <c r="D17279"/>
    </row>
    <row r="17280" spans="1:4" x14ac:dyDescent="0.25">
      <c r="A17280"/>
      <c r="B17280"/>
      <c r="C17280"/>
      <c r="D17280"/>
    </row>
    <row r="17281" spans="1:4" x14ac:dyDescent="0.25">
      <c r="A17281"/>
      <c r="B17281"/>
      <c r="C17281"/>
      <c r="D17281"/>
    </row>
    <row r="17282" spans="1:4" x14ac:dyDescent="0.25">
      <c r="A17282"/>
      <c r="B17282"/>
      <c r="C17282"/>
      <c r="D17282"/>
    </row>
    <row r="17283" spans="1:4" x14ac:dyDescent="0.25">
      <c r="A17283"/>
      <c r="B17283"/>
      <c r="C17283"/>
      <c r="D17283"/>
    </row>
    <row r="17284" spans="1:4" x14ac:dyDescent="0.25">
      <c r="A17284"/>
      <c r="B17284"/>
      <c r="C17284"/>
      <c r="D17284"/>
    </row>
    <row r="17285" spans="1:4" x14ac:dyDescent="0.25">
      <c r="A17285"/>
      <c r="B17285"/>
      <c r="C17285"/>
      <c r="D17285"/>
    </row>
    <row r="17286" spans="1:4" x14ac:dyDescent="0.25">
      <c r="A17286"/>
      <c r="B17286"/>
      <c r="C17286"/>
      <c r="D17286"/>
    </row>
    <row r="17287" spans="1:4" x14ac:dyDescent="0.25">
      <c r="A17287"/>
      <c r="B17287"/>
      <c r="C17287"/>
      <c r="D17287"/>
    </row>
    <row r="17288" spans="1:4" x14ac:dyDescent="0.25">
      <c r="A17288"/>
      <c r="B17288"/>
      <c r="C17288"/>
      <c r="D17288"/>
    </row>
    <row r="17289" spans="1:4" x14ac:dyDescent="0.25">
      <c r="A17289"/>
      <c r="B17289"/>
      <c r="C17289"/>
      <c r="D17289"/>
    </row>
    <row r="17290" spans="1:4" x14ac:dyDescent="0.25">
      <c r="A17290"/>
      <c r="B17290"/>
      <c r="C17290"/>
      <c r="D17290"/>
    </row>
    <row r="17291" spans="1:4" x14ac:dyDescent="0.25">
      <c r="A17291"/>
      <c r="B17291"/>
      <c r="C17291"/>
      <c r="D17291"/>
    </row>
    <row r="17292" spans="1:4" x14ac:dyDescent="0.25">
      <c r="A17292"/>
      <c r="B17292"/>
      <c r="C17292"/>
      <c r="D17292"/>
    </row>
    <row r="17293" spans="1:4" x14ac:dyDescent="0.25">
      <c r="A17293"/>
      <c r="B17293"/>
      <c r="C17293"/>
      <c r="D17293"/>
    </row>
    <row r="17294" spans="1:4" x14ac:dyDescent="0.25">
      <c r="A17294"/>
      <c r="B17294"/>
      <c r="C17294"/>
      <c r="D17294"/>
    </row>
    <row r="17295" spans="1:4" x14ac:dyDescent="0.25">
      <c r="A17295"/>
      <c r="B17295"/>
      <c r="C17295"/>
      <c r="D17295"/>
    </row>
    <row r="17296" spans="1:4" x14ac:dyDescent="0.25">
      <c r="A17296"/>
      <c r="B17296"/>
      <c r="C17296"/>
      <c r="D17296"/>
    </row>
    <row r="17297" spans="1:4" x14ac:dyDescent="0.25">
      <c r="A17297"/>
      <c r="B17297"/>
      <c r="C17297"/>
      <c r="D17297"/>
    </row>
    <row r="17298" spans="1:4" x14ac:dyDescent="0.25">
      <c r="A17298"/>
      <c r="B17298"/>
      <c r="C17298"/>
      <c r="D17298"/>
    </row>
    <row r="17299" spans="1:4" x14ac:dyDescent="0.25">
      <c r="A17299"/>
      <c r="B17299"/>
      <c r="C17299"/>
      <c r="D17299"/>
    </row>
    <row r="17300" spans="1:4" x14ac:dyDescent="0.25">
      <c r="A17300"/>
      <c r="B17300"/>
      <c r="C17300"/>
      <c r="D17300"/>
    </row>
    <row r="17301" spans="1:4" x14ac:dyDescent="0.25">
      <c r="A17301"/>
      <c r="B17301"/>
      <c r="C17301"/>
      <c r="D17301"/>
    </row>
    <row r="17302" spans="1:4" x14ac:dyDescent="0.25">
      <c r="A17302"/>
      <c r="B17302"/>
      <c r="C17302"/>
      <c r="D17302"/>
    </row>
    <row r="17303" spans="1:4" x14ac:dyDescent="0.25">
      <c r="A17303"/>
      <c r="B17303"/>
      <c r="C17303"/>
      <c r="D17303"/>
    </row>
    <row r="17304" spans="1:4" x14ac:dyDescent="0.25">
      <c r="A17304"/>
      <c r="B17304"/>
      <c r="C17304"/>
      <c r="D17304"/>
    </row>
    <row r="17305" spans="1:4" x14ac:dyDescent="0.25">
      <c r="A17305"/>
      <c r="B17305"/>
      <c r="C17305"/>
      <c r="D17305"/>
    </row>
    <row r="17306" spans="1:4" x14ac:dyDescent="0.25">
      <c r="A17306"/>
      <c r="B17306"/>
      <c r="C17306"/>
      <c r="D17306"/>
    </row>
    <row r="17307" spans="1:4" x14ac:dyDescent="0.25">
      <c r="A17307"/>
      <c r="B17307"/>
      <c r="C17307"/>
      <c r="D17307"/>
    </row>
    <row r="17308" spans="1:4" x14ac:dyDescent="0.25">
      <c r="A17308"/>
      <c r="B17308"/>
      <c r="C17308"/>
      <c r="D17308"/>
    </row>
    <row r="17309" spans="1:4" x14ac:dyDescent="0.25">
      <c r="A17309"/>
      <c r="B17309"/>
      <c r="C17309"/>
      <c r="D17309"/>
    </row>
    <row r="17310" spans="1:4" x14ac:dyDescent="0.25">
      <c r="A17310"/>
      <c r="B17310"/>
      <c r="C17310"/>
      <c r="D17310"/>
    </row>
    <row r="17311" spans="1:4" x14ac:dyDescent="0.25">
      <c r="A17311"/>
      <c r="B17311"/>
      <c r="C17311"/>
      <c r="D17311"/>
    </row>
    <row r="17312" spans="1:4" x14ac:dyDescent="0.25">
      <c r="A17312"/>
      <c r="B17312"/>
      <c r="C17312"/>
      <c r="D17312"/>
    </row>
    <row r="17313" spans="1:4" x14ac:dyDescent="0.25">
      <c r="A17313"/>
      <c r="B17313"/>
      <c r="C17313"/>
      <c r="D17313"/>
    </row>
    <row r="17314" spans="1:4" x14ac:dyDescent="0.25">
      <c r="A17314"/>
      <c r="B17314"/>
      <c r="C17314"/>
      <c r="D17314"/>
    </row>
    <row r="17315" spans="1:4" x14ac:dyDescent="0.25">
      <c r="A17315"/>
      <c r="B17315"/>
      <c r="C17315"/>
      <c r="D17315"/>
    </row>
    <row r="17316" spans="1:4" x14ac:dyDescent="0.25">
      <c r="A17316"/>
      <c r="B17316"/>
      <c r="C17316"/>
      <c r="D17316"/>
    </row>
    <row r="17317" spans="1:4" x14ac:dyDescent="0.25">
      <c r="A17317"/>
      <c r="B17317"/>
      <c r="C17317"/>
      <c r="D17317"/>
    </row>
    <row r="17318" spans="1:4" x14ac:dyDescent="0.25">
      <c r="A17318"/>
      <c r="B17318"/>
      <c r="C17318"/>
      <c r="D17318"/>
    </row>
    <row r="17319" spans="1:4" x14ac:dyDescent="0.25">
      <c r="A17319"/>
      <c r="B17319"/>
      <c r="C17319"/>
      <c r="D17319"/>
    </row>
    <row r="17320" spans="1:4" x14ac:dyDescent="0.25">
      <c r="A17320"/>
      <c r="B17320"/>
      <c r="C17320"/>
      <c r="D17320"/>
    </row>
    <row r="17321" spans="1:4" x14ac:dyDescent="0.25">
      <c r="A17321"/>
      <c r="B17321"/>
      <c r="C17321"/>
      <c r="D17321"/>
    </row>
    <row r="17322" spans="1:4" x14ac:dyDescent="0.25">
      <c r="A17322"/>
      <c r="B17322"/>
      <c r="C17322"/>
      <c r="D17322"/>
    </row>
    <row r="17323" spans="1:4" x14ac:dyDescent="0.25">
      <c r="A17323"/>
      <c r="B17323"/>
      <c r="C17323"/>
      <c r="D17323"/>
    </row>
    <row r="17324" spans="1:4" x14ac:dyDescent="0.25">
      <c r="A17324"/>
      <c r="B17324"/>
      <c r="C17324"/>
      <c r="D17324"/>
    </row>
    <row r="17325" spans="1:4" x14ac:dyDescent="0.25">
      <c r="A17325"/>
      <c r="B17325"/>
      <c r="C17325"/>
      <c r="D17325"/>
    </row>
    <row r="17326" spans="1:4" x14ac:dyDescent="0.25">
      <c r="A17326"/>
      <c r="B17326"/>
      <c r="C17326"/>
      <c r="D17326"/>
    </row>
    <row r="17327" spans="1:4" x14ac:dyDescent="0.25">
      <c r="A17327"/>
      <c r="B17327"/>
      <c r="C17327"/>
      <c r="D17327"/>
    </row>
    <row r="17328" spans="1:4" x14ac:dyDescent="0.25">
      <c r="A17328"/>
      <c r="B17328"/>
      <c r="C17328"/>
      <c r="D17328"/>
    </row>
    <row r="17329" spans="1:4" x14ac:dyDescent="0.25">
      <c r="A17329"/>
      <c r="B17329"/>
      <c r="C17329"/>
      <c r="D17329"/>
    </row>
    <row r="17330" spans="1:4" x14ac:dyDescent="0.25">
      <c r="A17330"/>
      <c r="B17330"/>
      <c r="C17330"/>
      <c r="D17330"/>
    </row>
    <row r="17331" spans="1:4" x14ac:dyDescent="0.25">
      <c r="A17331"/>
      <c r="B17331"/>
      <c r="C17331"/>
      <c r="D17331"/>
    </row>
    <row r="17332" spans="1:4" x14ac:dyDescent="0.25">
      <c r="A17332"/>
      <c r="B17332"/>
      <c r="C17332"/>
      <c r="D17332"/>
    </row>
    <row r="17333" spans="1:4" x14ac:dyDescent="0.25">
      <c r="A17333"/>
      <c r="B17333"/>
      <c r="C17333"/>
      <c r="D17333"/>
    </row>
    <row r="17334" spans="1:4" x14ac:dyDescent="0.25">
      <c r="A17334"/>
      <c r="B17334"/>
      <c r="C17334"/>
      <c r="D17334"/>
    </row>
    <row r="17335" spans="1:4" x14ac:dyDescent="0.25">
      <c r="A17335"/>
      <c r="B17335"/>
      <c r="C17335"/>
      <c r="D17335"/>
    </row>
    <row r="17336" spans="1:4" x14ac:dyDescent="0.25">
      <c r="A17336"/>
      <c r="B17336"/>
      <c r="C17336"/>
      <c r="D17336"/>
    </row>
    <row r="17337" spans="1:4" x14ac:dyDescent="0.25">
      <c r="A17337"/>
      <c r="B17337"/>
      <c r="C17337"/>
      <c r="D17337"/>
    </row>
    <row r="17338" spans="1:4" x14ac:dyDescent="0.25">
      <c r="A17338"/>
      <c r="B17338"/>
      <c r="C17338"/>
      <c r="D17338"/>
    </row>
    <row r="17339" spans="1:4" x14ac:dyDescent="0.25">
      <c r="A17339"/>
      <c r="B17339"/>
      <c r="C17339"/>
      <c r="D17339"/>
    </row>
    <row r="17340" spans="1:4" x14ac:dyDescent="0.25">
      <c r="A17340"/>
      <c r="B17340"/>
      <c r="C17340"/>
      <c r="D17340"/>
    </row>
    <row r="17341" spans="1:4" x14ac:dyDescent="0.25">
      <c r="A17341"/>
      <c r="B17341"/>
      <c r="C17341"/>
      <c r="D17341"/>
    </row>
    <row r="17342" spans="1:4" x14ac:dyDescent="0.25">
      <c r="A17342"/>
      <c r="B17342"/>
      <c r="C17342"/>
      <c r="D17342"/>
    </row>
    <row r="17343" spans="1:4" x14ac:dyDescent="0.25">
      <c r="A17343"/>
      <c r="B17343"/>
      <c r="C17343"/>
      <c r="D17343"/>
    </row>
    <row r="17344" spans="1:4" x14ac:dyDescent="0.25">
      <c r="A17344"/>
      <c r="B17344"/>
      <c r="C17344"/>
      <c r="D17344"/>
    </row>
    <row r="17345" spans="1:4" x14ac:dyDescent="0.25">
      <c r="A17345"/>
      <c r="B17345"/>
      <c r="C17345"/>
      <c r="D17345"/>
    </row>
    <row r="17346" spans="1:4" x14ac:dyDescent="0.25">
      <c r="A17346"/>
      <c r="B17346"/>
      <c r="C17346"/>
      <c r="D17346"/>
    </row>
    <row r="17347" spans="1:4" x14ac:dyDescent="0.25">
      <c r="A17347"/>
      <c r="B17347"/>
      <c r="C17347"/>
      <c r="D17347"/>
    </row>
    <row r="17348" spans="1:4" x14ac:dyDescent="0.25">
      <c r="A17348"/>
      <c r="B17348"/>
      <c r="C17348"/>
      <c r="D17348"/>
    </row>
    <row r="17349" spans="1:4" x14ac:dyDescent="0.25">
      <c r="A17349"/>
      <c r="B17349"/>
      <c r="C17349"/>
      <c r="D17349"/>
    </row>
    <row r="17350" spans="1:4" x14ac:dyDescent="0.25">
      <c r="A17350"/>
      <c r="B17350"/>
      <c r="C17350"/>
      <c r="D17350"/>
    </row>
    <row r="17351" spans="1:4" x14ac:dyDescent="0.25">
      <c r="A17351"/>
      <c r="B17351"/>
      <c r="C17351"/>
      <c r="D17351"/>
    </row>
    <row r="17352" spans="1:4" x14ac:dyDescent="0.25">
      <c r="A17352"/>
      <c r="B17352"/>
      <c r="C17352"/>
      <c r="D17352"/>
    </row>
    <row r="17353" spans="1:4" x14ac:dyDescent="0.25">
      <c r="A17353"/>
      <c r="B17353"/>
      <c r="C17353"/>
      <c r="D17353"/>
    </row>
    <row r="17354" spans="1:4" x14ac:dyDescent="0.25">
      <c r="A17354"/>
      <c r="B17354"/>
      <c r="C17354"/>
      <c r="D17354"/>
    </row>
    <row r="17355" spans="1:4" x14ac:dyDescent="0.25">
      <c r="A17355"/>
      <c r="B17355"/>
      <c r="C17355"/>
      <c r="D17355"/>
    </row>
    <row r="17356" spans="1:4" x14ac:dyDescent="0.25">
      <c r="A17356"/>
      <c r="B17356"/>
      <c r="C17356"/>
      <c r="D17356"/>
    </row>
    <row r="17357" spans="1:4" x14ac:dyDescent="0.25">
      <c r="A17357"/>
      <c r="B17357"/>
      <c r="C17357"/>
      <c r="D17357"/>
    </row>
    <row r="17358" spans="1:4" x14ac:dyDescent="0.25">
      <c r="A17358"/>
      <c r="B17358"/>
      <c r="C17358"/>
      <c r="D17358"/>
    </row>
    <row r="17359" spans="1:4" x14ac:dyDescent="0.25">
      <c r="A17359"/>
      <c r="B17359"/>
      <c r="C17359"/>
      <c r="D17359"/>
    </row>
    <row r="17360" spans="1:4" x14ac:dyDescent="0.25">
      <c r="A17360"/>
      <c r="B17360"/>
      <c r="C17360"/>
      <c r="D17360"/>
    </row>
    <row r="17361" spans="1:4" x14ac:dyDescent="0.25">
      <c r="A17361"/>
      <c r="B17361"/>
      <c r="C17361"/>
      <c r="D17361"/>
    </row>
    <row r="17362" spans="1:4" x14ac:dyDescent="0.25">
      <c r="A17362"/>
      <c r="B17362"/>
      <c r="C17362"/>
      <c r="D17362"/>
    </row>
    <row r="17363" spans="1:4" x14ac:dyDescent="0.25">
      <c r="A17363"/>
      <c r="B17363"/>
      <c r="C17363"/>
      <c r="D17363"/>
    </row>
    <row r="17364" spans="1:4" x14ac:dyDescent="0.25">
      <c r="A17364"/>
      <c r="B17364"/>
      <c r="C17364"/>
      <c r="D17364"/>
    </row>
    <row r="17365" spans="1:4" x14ac:dyDescent="0.25">
      <c r="A17365"/>
      <c r="B17365"/>
      <c r="C17365"/>
      <c r="D17365"/>
    </row>
    <row r="17366" spans="1:4" x14ac:dyDescent="0.25">
      <c r="A17366"/>
      <c r="B17366"/>
      <c r="C17366"/>
      <c r="D17366"/>
    </row>
    <row r="17367" spans="1:4" x14ac:dyDescent="0.25">
      <c r="A17367"/>
      <c r="B17367"/>
      <c r="C17367"/>
      <c r="D17367"/>
    </row>
    <row r="17368" spans="1:4" x14ac:dyDescent="0.25">
      <c r="A17368"/>
      <c r="B17368"/>
      <c r="C17368"/>
      <c r="D17368"/>
    </row>
    <row r="17369" spans="1:4" x14ac:dyDescent="0.25">
      <c r="A17369"/>
      <c r="B17369"/>
      <c r="C17369"/>
      <c r="D17369"/>
    </row>
    <row r="17370" spans="1:4" x14ac:dyDescent="0.25">
      <c r="A17370"/>
      <c r="B17370"/>
      <c r="C17370"/>
      <c r="D17370"/>
    </row>
    <row r="17371" spans="1:4" x14ac:dyDescent="0.25">
      <c r="A17371"/>
      <c r="B17371"/>
      <c r="C17371"/>
      <c r="D17371"/>
    </row>
    <row r="17372" spans="1:4" x14ac:dyDescent="0.25">
      <c r="A17372"/>
      <c r="B17372"/>
      <c r="C17372"/>
      <c r="D17372"/>
    </row>
    <row r="17373" spans="1:4" x14ac:dyDescent="0.25">
      <c r="A17373"/>
      <c r="B17373"/>
      <c r="C17373"/>
      <c r="D17373"/>
    </row>
    <row r="17374" spans="1:4" x14ac:dyDescent="0.25">
      <c r="A17374"/>
      <c r="B17374"/>
      <c r="C17374"/>
      <c r="D17374"/>
    </row>
    <row r="17375" spans="1:4" x14ac:dyDescent="0.25">
      <c r="A17375"/>
      <c r="B17375"/>
      <c r="C17375"/>
      <c r="D17375"/>
    </row>
    <row r="17376" spans="1:4" x14ac:dyDescent="0.25">
      <c r="A17376"/>
      <c r="B17376"/>
      <c r="C17376"/>
      <c r="D17376"/>
    </row>
    <row r="17377" spans="1:4" x14ac:dyDescent="0.25">
      <c r="A17377"/>
      <c r="B17377"/>
      <c r="C17377"/>
      <c r="D17377"/>
    </row>
    <row r="17378" spans="1:4" x14ac:dyDescent="0.25">
      <c r="A17378"/>
      <c r="B17378"/>
      <c r="C17378"/>
      <c r="D17378"/>
    </row>
    <row r="17379" spans="1:4" x14ac:dyDescent="0.25">
      <c r="A17379"/>
      <c r="B17379"/>
      <c r="C17379"/>
      <c r="D17379"/>
    </row>
    <row r="17380" spans="1:4" x14ac:dyDescent="0.25">
      <c r="A17380"/>
      <c r="B17380"/>
      <c r="C17380"/>
      <c r="D17380"/>
    </row>
    <row r="17381" spans="1:4" x14ac:dyDescent="0.25">
      <c r="A17381"/>
      <c r="B17381"/>
      <c r="C17381"/>
      <c r="D17381"/>
    </row>
    <row r="17382" spans="1:4" x14ac:dyDescent="0.25">
      <c r="A17382"/>
      <c r="B17382"/>
      <c r="C17382"/>
      <c r="D17382"/>
    </row>
    <row r="17383" spans="1:4" x14ac:dyDescent="0.25">
      <c r="A17383"/>
      <c r="B17383"/>
      <c r="C17383"/>
      <c r="D17383"/>
    </row>
    <row r="17384" spans="1:4" x14ac:dyDescent="0.25">
      <c r="A17384"/>
      <c r="B17384"/>
      <c r="C17384"/>
      <c r="D17384"/>
    </row>
    <row r="17385" spans="1:4" x14ac:dyDescent="0.25">
      <c r="A17385"/>
      <c r="B17385"/>
      <c r="C17385"/>
      <c r="D17385"/>
    </row>
    <row r="17386" spans="1:4" x14ac:dyDescent="0.25">
      <c r="A17386"/>
      <c r="B17386"/>
      <c r="C17386"/>
      <c r="D17386"/>
    </row>
    <row r="17387" spans="1:4" x14ac:dyDescent="0.25">
      <c r="A17387"/>
      <c r="B17387"/>
      <c r="C17387"/>
      <c r="D17387"/>
    </row>
    <row r="17388" spans="1:4" x14ac:dyDescent="0.25">
      <c r="A17388"/>
      <c r="B17388"/>
      <c r="C17388"/>
      <c r="D17388"/>
    </row>
    <row r="17389" spans="1:4" x14ac:dyDescent="0.25">
      <c r="A17389"/>
      <c r="B17389"/>
      <c r="C17389"/>
      <c r="D17389"/>
    </row>
    <row r="17390" spans="1:4" x14ac:dyDescent="0.25">
      <c r="A17390"/>
      <c r="B17390"/>
      <c r="C17390"/>
      <c r="D17390"/>
    </row>
    <row r="17391" spans="1:4" x14ac:dyDescent="0.25">
      <c r="A17391"/>
      <c r="B17391"/>
      <c r="C17391"/>
      <c r="D17391"/>
    </row>
    <row r="17392" spans="1:4" x14ac:dyDescent="0.25">
      <c r="A17392"/>
      <c r="B17392"/>
      <c r="C17392"/>
      <c r="D17392"/>
    </row>
    <row r="17393" spans="1:4" x14ac:dyDescent="0.25">
      <c r="A17393"/>
      <c r="B17393"/>
      <c r="C17393"/>
      <c r="D17393"/>
    </row>
    <row r="17394" spans="1:4" x14ac:dyDescent="0.25">
      <c r="A17394"/>
      <c r="B17394"/>
      <c r="C17394"/>
      <c r="D17394"/>
    </row>
    <row r="17395" spans="1:4" x14ac:dyDescent="0.25">
      <c r="A17395"/>
      <c r="B17395"/>
      <c r="C17395"/>
      <c r="D17395"/>
    </row>
    <row r="17396" spans="1:4" x14ac:dyDescent="0.25">
      <c r="A17396"/>
      <c r="B17396"/>
      <c r="C17396"/>
      <c r="D17396"/>
    </row>
    <row r="17397" spans="1:4" x14ac:dyDescent="0.25">
      <c r="A17397"/>
      <c r="B17397"/>
      <c r="C17397"/>
      <c r="D17397"/>
    </row>
    <row r="17398" spans="1:4" x14ac:dyDescent="0.25">
      <c r="A17398"/>
      <c r="B17398"/>
      <c r="C17398"/>
      <c r="D17398"/>
    </row>
    <row r="17399" spans="1:4" x14ac:dyDescent="0.25">
      <c r="A17399"/>
      <c r="B17399"/>
      <c r="C17399"/>
      <c r="D17399"/>
    </row>
    <row r="17400" spans="1:4" x14ac:dyDescent="0.25">
      <c r="A17400"/>
      <c r="B17400"/>
      <c r="C17400"/>
      <c r="D17400"/>
    </row>
    <row r="17401" spans="1:4" x14ac:dyDescent="0.25">
      <c r="A17401"/>
      <c r="B17401"/>
      <c r="C17401"/>
      <c r="D17401"/>
    </row>
    <row r="17402" spans="1:4" x14ac:dyDescent="0.25">
      <c r="A17402"/>
      <c r="B17402"/>
      <c r="C17402"/>
      <c r="D17402"/>
    </row>
    <row r="17403" spans="1:4" x14ac:dyDescent="0.25">
      <c r="A17403"/>
      <c r="B17403"/>
      <c r="C17403"/>
      <c r="D17403"/>
    </row>
    <row r="17404" spans="1:4" x14ac:dyDescent="0.25">
      <c r="A17404"/>
      <c r="B17404"/>
      <c r="C17404"/>
      <c r="D17404"/>
    </row>
    <row r="17405" spans="1:4" x14ac:dyDescent="0.25">
      <c r="A17405"/>
      <c r="B17405"/>
      <c r="C17405"/>
      <c r="D17405"/>
    </row>
    <row r="17406" spans="1:4" x14ac:dyDescent="0.25">
      <c r="A17406"/>
      <c r="B17406"/>
      <c r="C17406"/>
      <c r="D17406"/>
    </row>
    <row r="17407" spans="1:4" x14ac:dyDescent="0.25">
      <c r="A17407"/>
      <c r="B17407"/>
      <c r="C17407"/>
      <c r="D17407"/>
    </row>
    <row r="17408" spans="1:4" x14ac:dyDescent="0.25">
      <c r="A17408"/>
      <c r="B17408"/>
      <c r="C17408"/>
      <c r="D17408"/>
    </row>
    <row r="17409" spans="1:4" x14ac:dyDescent="0.25">
      <c r="A17409"/>
      <c r="B17409"/>
      <c r="C17409"/>
      <c r="D17409"/>
    </row>
    <row r="17410" spans="1:4" x14ac:dyDescent="0.25">
      <c r="A17410"/>
      <c r="B17410"/>
      <c r="C17410"/>
      <c r="D17410"/>
    </row>
    <row r="17411" spans="1:4" x14ac:dyDescent="0.25">
      <c r="A17411"/>
      <c r="B17411"/>
      <c r="C17411"/>
      <c r="D17411"/>
    </row>
    <row r="17412" spans="1:4" x14ac:dyDescent="0.25">
      <c r="A17412"/>
      <c r="B17412"/>
      <c r="C17412"/>
      <c r="D17412"/>
    </row>
    <row r="17413" spans="1:4" x14ac:dyDescent="0.25">
      <c r="A17413"/>
      <c r="B17413"/>
      <c r="C17413"/>
      <c r="D17413"/>
    </row>
    <row r="17414" spans="1:4" x14ac:dyDescent="0.25">
      <c r="A17414"/>
      <c r="B17414"/>
      <c r="C17414"/>
      <c r="D17414"/>
    </row>
    <row r="17415" spans="1:4" x14ac:dyDescent="0.25">
      <c r="A17415"/>
      <c r="B17415"/>
      <c r="C17415"/>
      <c r="D17415"/>
    </row>
    <row r="17416" spans="1:4" x14ac:dyDescent="0.25">
      <c r="A17416"/>
      <c r="B17416"/>
      <c r="C17416"/>
      <c r="D17416"/>
    </row>
    <row r="17417" spans="1:4" x14ac:dyDescent="0.25">
      <c r="A17417"/>
      <c r="B17417"/>
      <c r="C17417"/>
      <c r="D17417"/>
    </row>
    <row r="17418" spans="1:4" x14ac:dyDescent="0.25">
      <c r="A17418"/>
      <c r="B17418"/>
      <c r="C17418"/>
      <c r="D17418"/>
    </row>
    <row r="17419" spans="1:4" x14ac:dyDescent="0.25">
      <c r="A17419"/>
      <c r="B17419"/>
      <c r="C17419"/>
      <c r="D17419"/>
    </row>
    <row r="17420" spans="1:4" x14ac:dyDescent="0.25">
      <c r="A17420"/>
      <c r="B17420"/>
      <c r="C17420"/>
      <c r="D17420"/>
    </row>
    <row r="17421" spans="1:4" x14ac:dyDescent="0.25">
      <c r="A17421"/>
      <c r="B17421"/>
      <c r="C17421"/>
      <c r="D17421"/>
    </row>
    <row r="17422" spans="1:4" x14ac:dyDescent="0.25">
      <c r="A17422"/>
      <c r="B17422"/>
      <c r="C17422"/>
      <c r="D17422"/>
    </row>
    <row r="17423" spans="1:4" x14ac:dyDescent="0.25">
      <c r="A17423"/>
      <c r="B17423"/>
      <c r="C17423"/>
      <c r="D17423"/>
    </row>
    <row r="17424" spans="1:4" x14ac:dyDescent="0.25">
      <c r="A17424"/>
      <c r="B17424"/>
      <c r="C17424"/>
      <c r="D17424"/>
    </row>
    <row r="17425" spans="1:4" x14ac:dyDescent="0.25">
      <c r="A17425"/>
      <c r="B17425"/>
      <c r="C17425"/>
      <c r="D17425"/>
    </row>
    <row r="17426" spans="1:4" x14ac:dyDescent="0.25">
      <c r="A17426"/>
      <c r="B17426"/>
      <c r="C17426"/>
      <c r="D17426"/>
    </row>
    <row r="17427" spans="1:4" x14ac:dyDescent="0.25">
      <c r="A17427"/>
      <c r="B17427"/>
      <c r="C17427"/>
      <c r="D17427"/>
    </row>
    <row r="17428" spans="1:4" x14ac:dyDescent="0.25">
      <c r="A17428"/>
      <c r="B17428"/>
      <c r="C17428"/>
      <c r="D17428"/>
    </row>
    <row r="17429" spans="1:4" x14ac:dyDescent="0.25">
      <c r="A17429"/>
      <c r="B17429"/>
      <c r="C17429"/>
      <c r="D17429"/>
    </row>
    <row r="17430" spans="1:4" x14ac:dyDescent="0.25">
      <c r="A17430"/>
      <c r="B17430"/>
      <c r="C17430"/>
      <c r="D17430"/>
    </row>
    <row r="17431" spans="1:4" x14ac:dyDescent="0.25">
      <c r="A17431"/>
      <c r="B17431"/>
      <c r="C17431"/>
      <c r="D17431"/>
    </row>
    <row r="17432" spans="1:4" x14ac:dyDescent="0.25">
      <c r="A17432"/>
      <c r="B17432"/>
      <c r="C17432"/>
      <c r="D17432"/>
    </row>
    <row r="17433" spans="1:4" x14ac:dyDescent="0.25">
      <c r="A17433"/>
      <c r="B17433"/>
      <c r="C17433"/>
      <c r="D17433"/>
    </row>
    <row r="17434" spans="1:4" x14ac:dyDescent="0.25">
      <c r="A17434"/>
      <c r="B17434"/>
      <c r="C17434"/>
      <c r="D17434"/>
    </row>
    <row r="17435" spans="1:4" x14ac:dyDescent="0.25">
      <c r="A17435"/>
      <c r="B17435"/>
      <c r="C17435"/>
      <c r="D17435"/>
    </row>
    <row r="17436" spans="1:4" x14ac:dyDescent="0.25">
      <c r="A17436"/>
      <c r="B17436"/>
      <c r="C17436"/>
      <c r="D17436"/>
    </row>
    <row r="17437" spans="1:4" x14ac:dyDescent="0.25">
      <c r="A17437"/>
      <c r="B17437"/>
      <c r="C17437"/>
      <c r="D17437"/>
    </row>
    <row r="17438" spans="1:4" x14ac:dyDescent="0.25">
      <c r="A17438"/>
      <c r="B17438"/>
      <c r="C17438"/>
      <c r="D17438"/>
    </row>
    <row r="17439" spans="1:4" x14ac:dyDescent="0.25">
      <c r="A17439"/>
      <c r="B17439"/>
      <c r="C17439"/>
      <c r="D17439"/>
    </row>
    <row r="17440" spans="1:4" x14ac:dyDescent="0.25">
      <c r="A17440"/>
      <c r="B17440"/>
      <c r="C17440"/>
      <c r="D17440"/>
    </row>
    <row r="17441" spans="1:4" x14ac:dyDescent="0.25">
      <c r="A17441"/>
      <c r="B17441"/>
      <c r="C17441"/>
      <c r="D17441"/>
    </row>
    <row r="17442" spans="1:4" x14ac:dyDescent="0.25">
      <c r="A17442"/>
      <c r="B17442"/>
      <c r="C17442"/>
      <c r="D17442"/>
    </row>
    <row r="17443" spans="1:4" x14ac:dyDescent="0.25">
      <c r="A17443"/>
      <c r="B17443"/>
      <c r="C17443"/>
      <c r="D17443"/>
    </row>
    <row r="17444" spans="1:4" x14ac:dyDescent="0.25">
      <c r="A17444"/>
      <c r="B17444"/>
      <c r="C17444"/>
      <c r="D17444"/>
    </row>
    <row r="17445" spans="1:4" x14ac:dyDescent="0.25">
      <c r="A17445"/>
      <c r="B17445"/>
      <c r="C17445"/>
      <c r="D17445"/>
    </row>
    <row r="17446" spans="1:4" x14ac:dyDescent="0.25">
      <c r="A17446"/>
      <c r="B17446"/>
      <c r="C17446"/>
      <c r="D17446"/>
    </row>
    <row r="17447" spans="1:4" x14ac:dyDescent="0.25">
      <c r="A17447"/>
      <c r="B17447"/>
      <c r="C17447"/>
      <c r="D17447"/>
    </row>
    <row r="17448" spans="1:4" x14ac:dyDescent="0.25">
      <c r="A17448"/>
      <c r="B17448"/>
      <c r="C17448"/>
      <c r="D17448"/>
    </row>
    <row r="17449" spans="1:4" x14ac:dyDescent="0.25">
      <c r="A17449"/>
      <c r="B17449"/>
      <c r="C17449"/>
      <c r="D17449"/>
    </row>
    <row r="17450" spans="1:4" x14ac:dyDescent="0.25">
      <c r="A17450"/>
      <c r="B17450"/>
      <c r="C17450"/>
      <c r="D17450"/>
    </row>
    <row r="17451" spans="1:4" x14ac:dyDescent="0.25">
      <c r="A17451"/>
      <c r="B17451"/>
      <c r="C17451"/>
      <c r="D17451"/>
    </row>
    <row r="17452" spans="1:4" x14ac:dyDescent="0.25">
      <c r="A17452"/>
      <c r="B17452"/>
      <c r="C17452"/>
      <c r="D17452"/>
    </row>
    <row r="17453" spans="1:4" x14ac:dyDescent="0.25">
      <c r="A17453"/>
      <c r="B17453"/>
      <c r="C17453"/>
      <c r="D17453"/>
    </row>
    <row r="17454" spans="1:4" x14ac:dyDescent="0.25">
      <c r="A17454"/>
      <c r="B17454"/>
      <c r="C17454"/>
      <c r="D17454"/>
    </row>
    <row r="17455" spans="1:4" x14ac:dyDescent="0.25">
      <c r="A17455"/>
      <c r="B17455"/>
      <c r="C17455"/>
      <c r="D17455"/>
    </row>
    <row r="17456" spans="1:4" x14ac:dyDescent="0.25">
      <c r="A17456"/>
      <c r="B17456"/>
      <c r="C17456"/>
      <c r="D17456"/>
    </row>
    <row r="17457" spans="1:4" x14ac:dyDescent="0.25">
      <c r="A17457"/>
      <c r="B17457"/>
      <c r="C17457"/>
      <c r="D17457"/>
    </row>
    <row r="17458" spans="1:4" x14ac:dyDescent="0.25">
      <c r="A17458"/>
      <c r="B17458"/>
      <c r="C17458"/>
      <c r="D17458"/>
    </row>
    <row r="17459" spans="1:4" x14ac:dyDescent="0.25">
      <c r="A17459"/>
      <c r="B17459"/>
      <c r="C17459"/>
      <c r="D17459"/>
    </row>
    <row r="17460" spans="1:4" x14ac:dyDescent="0.25">
      <c r="A17460"/>
      <c r="B17460"/>
      <c r="C17460"/>
      <c r="D17460"/>
    </row>
    <row r="17461" spans="1:4" x14ac:dyDescent="0.25">
      <c r="A17461"/>
      <c r="B17461"/>
      <c r="C17461"/>
      <c r="D17461"/>
    </row>
    <row r="17462" spans="1:4" x14ac:dyDescent="0.25">
      <c r="A17462"/>
      <c r="B17462"/>
      <c r="C17462"/>
      <c r="D17462"/>
    </row>
    <row r="17463" spans="1:4" x14ac:dyDescent="0.25">
      <c r="A17463"/>
      <c r="B17463"/>
      <c r="C17463"/>
      <c r="D17463"/>
    </row>
    <row r="17464" spans="1:4" x14ac:dyDescent="0.25">
      <c r="A17464"/>
      <c r="B17464"/>
      <c r="C17464"/>
      <c r="D17464"/>
    </row>
    <row r="17465" spans="1:4" x14ac:dyDescent="0.25">
      <c r="A17465"/>
      <c r="B17465"/>
      <c r="C17465"/>
      <c r="D17465"/>
    </row>
    <row r="17466" spans="1:4" x14ac:dyDescent="0.25">
      <c r="A17466"/>
      <c r="B17466"/>
      <c r="C17466"/>
      <c r="D17466"/>
    </row>
    <row r="17467" spans="1:4" x14ac:dyDescent="0.25">
      <c r="A17467"/>
      <c r="B17467"/>
      <c r="C17467"/>
      <c r="D17467"/>
    </row>
    <row r="17468" spans="1:4" x14ac:dyDescent="0.25">
      <c r="A17468"/>
      <c r="B17468"/>
      <c r="C17468"/>
      <c r="D17468"/>
    </row>
    <row r="17469" spans="1:4" x14ac:dyDescent="0.25">
      <c r="A17469"/>
      <c r="B17469"/>
      <c r="C17469"/>
      <c r="D17469"/>
    </row>
    <row r="17470" spans="1:4" x14ac:dyDescent="0.25">
      <c r="A17470"/>
      <c r="B17470"/>
      <c r="C17470"/>
      <c r="D17470"/>
    </row>
    <row r="17471" spans="1:4" x14ac:dyDescent="0.25">
      <c r="A17471"/>
      <c r="B17471"/>
      <c r="C17471"/>
      <c r="D17471"/>
    </row>
    <row r="17472" spans="1:4" x14ac:dyDescent="0.25">
      <c r="A17472"/>
      <c r="B17472"/>
      <c r="C17472"/>
      <c r="D17472"/>
    </row>
    <row r="17473" spans="1:4" x14ac:dyDescent="0.25">
      <c r="A17473"/>
      <c r="B17473"/>
      <c r="C17473"/>
      <c r="D17473"/>
    </row>
    <row r="17474" spans="1:4" x14ac:dyDescent="0.25">
      <c r="A17474"/>
      <c r="B17474"/>
      <c r="C17474"/>
      <c r="D17474"/>
    </row>
    <row r="17475" spans="1:4" x14ac:dyDescent="0.25">
      <c r="A17475"/>
      <c r="B17475"/>
      <c r="C17475"/>
      <c r="D17475"/>
    </row>
    <row r="17476" spans="1:4" x14ac:dyDescent="0.25">
      <c r="A17476"/>
      <c r="B17476"/>
      <c r="C17476"/>
      <c r="D17476"/>
    </row>
    <row r="17477" spans="1:4" x14ac:dyDescent="0.25">
      <c r="A17477"/>
      <c r="B17477"/>
      <c r="C17477"/>
      <c r="D17477"/>
    </row>
    <row r="17478" spans="1:4" x14ac:dyDescent="0.25">
      <c r="A17478"/>
      <c r="B17478"/>
      <c r="C17478"/>
      <c r="D17478"/>
    </row>
    <row r="17479" spans="1:4" x14ac:dyDescent="0.25">
      <c r="A17479"/>
      <c r="B17479"/>
      <c r="C17479"/>
      <c r="D17479"/>
    </row>
    <row r="17480" spans="1:4" x14ac:dyDescent="0.25">
      <c r="A17480"/>
      <c r="B17480"/>
      <c r="C17480"/>
      <c r="D17480"/>
    </row>
    <row r="17481" spans="1:4" x14ac:dyDescent="0.25">
      <c r="A17481"/>
      <c r="B17481"/>
      <c r="C17481"/>
      <c r="D17481"/>
    </row>
    <row r="17482" spans="1:4" x14ac:dyDescent="0.25">
      <c r="A17482"/>
      <c r="B17482"/>
      <c r="C17482"/>
      <c r="D17482"/>
    </row>
    <row r="17483" spans="1:4" x14ac:dyDescent="0.25">
      <c r="A17483"/>
      <c r="B17483"/>
      <c r="C17483"/>
      <c r="D17483"/>
    </row>
    <row r="17484" spans="1:4" x14ac:dyDescent="0.25">
      <c r="A17484"/>
      <c r="B17484"/>
      <c r="C17484"/>
      <c r="D17484"/>
    </row>
    <row r="17485" spans="1:4" x14ac:dyDescent="0.25">
      <c r="A17485"/>
      <c r="B17485"/>
      <c r="C17485"/>
      <c r="D17485"/>
    </row>
    <row r="17486" spans="1:4" x14ac:dyDescent="0.25">
      <c r="A17486"/>
      <c r="B17486"/>
      <c r="C17486"/>
      <c r="D17486"/>
    </row>
    <row r="17487" spans="1:4" x14ac:dyDescent="0.25">
      <c r="A17487"/>
      <c r="B17487"/>
      <c r="C17487"/>
      <c r="D17487"/>
    </row>
    <row r="17488" spans="1:4" x14ac:dyDescent="0.25">
      <c r="A17488"/>
      <c r="B17488"/>
      <c r="C17488"/>
      <c r="D17488"/>
    </row>
    <row r="17489" spans="1:4" x14ac:dyDescent="0.25">
      <c r="A17489"/>
      <c r="B17489"/>
      <c r="C17489"/>
      <c r="D17489"/>
    </row>
    <row r="17490" spans="1:4" x14ac:dyDescent="0.25">
      <c r="A17490"/>
      <c r="B17490"/>
      <c r="C17490"/>
      <c r="D17490"/>
    </row>
    <row r="17491" spans="1:4" x14ac:dyDescent="0.25">
      <c r="A17491"/>
      <c r="B17491"/>
      <c r="C17491"/>
      <c r="D17491"/>
    </row>
    <row r="17492" spans="1:4" x14ac:dyDescent="0.25">
      <c r="A17492"/>
      <c r="B17492"/>
      <c r="C17492"/>
      <c r="D17492"/>
    </row>
    <row r="17493" spans="1:4" x14ac:dyDescent="0.25">
      <c r="A17493"/>
      <c r="B17493"/>
      <c r="C17493"/>
      <c r="D17493"/>
    </row>
    <row r="17494" spans="1:4" x14ac:dyDescent="0.25">
      <c r="A17494"/>
      <c r="B17494"/>
      <c r="C17494"/>
      <c r="D17494"/>
    </row>
    <row r="17495" spans="1:4" x14ac:dyDescent="0.25">
      <c r="A17495"/>
      <c r="B17495"/>
      <c r="C17495"/>
      <c r="D17495"/>
    </row>
    <row r="17496" spans="1:4" x14ac:dyDescent="0.25">
      <c r="A17496"/>
      <c r="B17496"/>
      <c r="C17496"/>
      <c r="D17496"/>
    </row>
    <row r="17497" spans="1:4" x14ac:dyDescent="0.25">
      <c r="A17497"/>
      <c r="B17497"/>
      <c r="C17497"/>
      <c r="D17497"/>
    </row>
    <row r="17498" spans="1:4" x14ac:dyDescent="0.25">
      <c r="A17498"/>
      <c r="B17498"/>
      <c r="C17498"/>
      <c r="D17498"/>
    </row>
    <row r="17499" spans="1:4" x14ac:dyDescent="0.25">
      <c r="A17499"/>
      <c r="B17499"/>
      <c r="C17499"/>
      <c r="D17499"/>
    </row>
    <row r="17500" spans="1:4" x14ac:dyDescent="0.25">
      <c r="A17500"/>
      <c r="B17500"/>
      <c r="C17500"/>
      <c r="D17500"/>
    </row>
    <row r="17501" spans="1:4" x14ac:dyDescent="0.25">
      <c r="A17501"/>
      <c r="B17501"/>
      <c r="C17501"/>
      <c r="D17501"/>
    </row>
    <row r="17502" spans="1:4" x14ac:dyDescent="0.25">
      <c r="A17502"/>
      <c r="B17502"/>
      <c r="C17502"/>
      <c r="D17502"/>
    </row>
    <row r="17503" spans="1:4" x14ac:dyDescent="0.25">
      <c r="A17503"/>
      <c r="B17503"/>
      <c r="C17503"/>
      <c r="D17503"/>
    </row>
    <row r="17504" spans="1:4" x14ac:dyDescent="0.25">
      <c r="A17504"/>
      <c r="B17504"/>
      <c r="C17504"/>
      <c r="D17504"/>
    </row>
    <row r="17505" spans="1:4" x14ac:dyDescent="0.25">
      <c r="A17505"/>
      <c r="B17505"/>
      <c r="C17505"/>
      <c r="D17505"/>
    </row>
    <row r="17506" spans="1:4" x14ac:dyDescent="0.25">
      <c r="A17506"/>
      <c r="B17506"/>
      <c r="C17506"/>
      <c r="D17506"/>
    </row>
    <row r="17507" spans="1:4" x14ac:dyDescent="0.25">
      <c r="A17507"/>
      <c r="B17507"/>
      <c r="C17507"/>
      <c r="D17507"/>
    </row>
    <row r="17508" spans="1:4" x14ac:dyDescent="0.25">
      <c r="A17508"/>
      <c r="B17508"/>
      <c r="C17508"/>
      <c r="D17508"/>
    </row>
    <row r="17509" spans="1:4" x14ac:dyDescent="0.25">
      <c r="A17509"/>
      <c r="B17509"/>
      <c r="C17509"/>
      <c r="D17509"/>
    </row>
    <row r="17510" spans="1:4" x14ac:dyDescent="0.25">
      <c r="A17510"/>
      <c r="B17510"/>
      <c r="C17510"/>
      <c r="D17510"/>
    </row>
    <row r="17511" spans="1:4" x14ac:dyDescent="0.25">
      <c r="A17511"/>
      <c r="B17511"/>
      <c r="C17511"/>
      <c r="D17511"/>
    </row>
    <row r="17512" spans="1:4" x14ac:dyDescent="0.25">
      <c r="A17512"/>
      <c r="B17512"/>
      <c r="C17512"/>
      <c r="D17512"/>
    </row>
    <row r="17513" spans="1:4" x14ac:dyDescent="0.25">
      <c r="A17513"/>
      <c r="B17513"/>
      <c r="C17513"/>
      <c r="D17513"/>
    </row>
    <row r="17514" spans="1:4" x14ac:dyDescent="0.25">
      <c r="A17514"/>
      <c r="B17514"/>
      <c r="C17514"/>
      <c r="D17514"/>
    </row>
    <row r="17515" spans="1:4" x14ac:dyDescent="0.25">
      <c r="A17515"/>
      <c r="B17515"/>
      <c r="C17515"/>
      <c r="D17515"/>
    </row>
    <row r="17516" spans="1:4" x14ac:dyDescent="0.25">
      <c r="A17516"/>
      <c r="B17516"/>
      <c r="C17516"/>
      <c r="D17516"/>
    </row>
    <row r="17517" spans="1:4" x14ac:dyDescent="0.25">
      <c r="A17517"/>
      <c r="B17517"/>
      <c r="C17517"/>
      <c r="D17517"/>
    </row>
    <row r="17518" spans="1:4" x14ac:dyDescent="0.25">
      <c r="A17518"/>
      <c r="B17518"/>
      <c r="C17518"/>
      <c r="D17518"/>
    </row>
    <row r="17519" spans="1:4" x14ac:dyDescent="0.25">
      <c r="A17519"/>
      <c r="B17519"/>
      <c r="C17519"/>
      <c r="D17519"/>
    </row>
    <row r="17520" spans="1:4" x14ac:dyDescent="0.25">
      <c r="A17520"/>
      <c r="B17520"/>
      <c r="C17520"/>
      <c r="D17520"/>
    </row>
    <row r="17521" spans="1:4" x14ac:dyDescent="0.25">
      <c r="A17521"/>
      <c r="B17521"/>
      <c r="C17521"/>
      <c r="D17521"/>
    </row>
    <row r="17522" spans="1:4" x14ac:dyDescent="0.25">
      <c r="A17522"/>
      <c r="B17522"/>
      <c r="C17522"/>
      <c r="D17522"/>
    </row>
    <row r="17523" spans="1:4" x14ac:dyDescent="0.25">
      <c r="A17523"/>
      <c r="B17523"/>
      <c r="C17523"/>
      <c r="D17523"/>
    </row>
    <row r="17524" spans="1:4" x14ac:dyDescent="0.25">
      <c r="A17524"/>
      <c r="B17524"/>
      <c r="C17524"/>
      <c r="D17524"/>
    </row>
    <row r="17525" spans="1:4" x14ac:dyDescent="0.25">
      <c r="A17525"/>
      <c r="B17525"/>
      <c r="C17525"/>
      <c r="D17525"/>
    </row>
    <row r="17526" spans="1:4" x14ac:dyDescent="0.25">
      <c r="A17526"/>
      <c r="B17526"/>
      <c r="C17526"/>
      <c r="D17526"/>
    </row>
    <row r="17527" spans="1:4" x14ac:dyDescent="0.25">
      <c r="A17527"/>
      <c r="B17527"/>
      <c r="C17527"/>
      <c r="D17527"/>
    </row>
    <row r="17528" spans="1:4" x14ac:dyDescent="0.25">
      <c r="A17528"/>
      <c r="B17528"/>
      <c r="C17528"/>
      <c r="D17528"/>
    </row>
    <row r="17529" spans="1:4" x14ac:dyDescent="0.25">
      <c r="A17529"/>
      <c r="B17529"/>
      <c r="C17529"/>
      <c r="D17529"/>
    </row>
    <row r="17530" spans="1:4" x14ac:dyDescent="0.25">
      <c r="A17530"/>
      <c r="B17530"/>
      <c r="C17530"/>
      <c r="D17530"/>
    </row>
    <row r="17531" spans="1:4" x14ac:dyDescent="0.25">
      <c r="A17531"/>
      <c r="B17531"/>
      <c r="C17531"/>
      <c r="D17531"/>
    </row>
    <row r="17532" spans="1:4" x14ac:dyDescent="0.25">
      <c r="A17532"/>
      <c r="B17532"/>
      <c r="C17532"/>
      <c r="D17532"/>
    </row>
    <row r="17533" spans="1:4" x14ac:dyDescent="0.25">
      <c r="A17533"/>
      <c r="B17533"/>
      <c r="C17533"/>
      <c r="D17533"/>
    </row>
    <row r="17534" spans="1:4" x14ac:dyDescent="0.25">
      <c r="A17534"/>
      <c r="B17534"/>
      <c r="C17534"/>
      <c r="D17534"/>
    </row>
    <row r="17535" spans="1:4" x14ac:dyDescent="0.25">
      <c r="A17535"/>
      <c r="B17535"/>
      <c r="C17535"/>
      <c r="D17535"/>
    </row>
    <row r="17536" spans="1:4" x14ac:dyDescent="0.25">
      <c r="A17536"/>
      <c r="B17536"/>
      <c r="C17536"/>
      <c r="D17536"/>
    </row>
    <row r="17537" spans="1:4" x14ac:dyDescent="0.25">
      <c r="A17537"/>
      <c r="B17537"/>
      <c r="C17537"/>
      <c r="D17537"/>
    </row>
    <row r="17538" spans="1:4" x14ac:dyDescent="0.25">
      <c r="A17538"/>
      <c r="B17538"/>
      <c r="C17538"/>
      <c r="D17538"/>
    </row>
    <row r="17539" spans="1:4" x14ac:dyDescent="0.25">
      <c r="A17539"/>
      <c r="B17539"/>
      <c r="C17539"/>
      <c r="D17539"/>
    </row>
    <row r="17540" spans="1:4" x14ac:dyDescent="0.25">
      <c r="A17540"/>
      <c r="B17540"/>
      <c r="C17540"/>
      <c r="D17540"/>
    </row>
    <row r="17541" spans="1:4" x14ac:dyDescent="0.25">
      <c r="A17541"/>
      <c r="B17541"/>
      <c r="C17541"/>
      <c r="D17541"/>
    </row>
    <row r="17542" spans="1:4" x14ac:dyDescent="0.25">
      <c r="A17542"/>
      <c r="B17542"/>
      <c r="C17542"/>
      <c r="D17542"/>
    </row>
    <row r="17543" spans="1:4" x14ac:dyDescent="0.25">
      <c r="A17543"/>
      <c r="B17543"/>
      <c r="C17543"/>
      <c r="D17543"/>
    </row>
    <row r="17544" spans="1:4" x14ac:dyDescent="0.25">
      <c r="A17544"/>
      <c r="B17544"/>
      <c r="C17544"/>
      <c r="D17544"/>
    </row>
    <row r="17545" spans="1:4" x14ac:dyDescent="0.25">
      <c r="A17545"/>
      <c r="B17545"/>
      <c r="C17545"/>
      <c r="D17545"/>
    </row>
    <row r="17546" spans="1:4" x14ac:dyDescent="0.25">
      <c r="A17546"/>
      <c r="B17546"/>
      <c r="C17546"/>
      <c r="D17546"/>
    </row>
    <row r="17547" spans="1:4" x14ac:dyDescent="0.25">
      <c r="A17547"/>
      <c r="B17547"/>
      <c r="C17547"/>
      <c r="D17547"/>
    </row>
    <row r="17548" spans="1:4" x14ac:dyDescent="0.25">
      <c r="A17548"/>
      <c r="B17548"/>
      <c r="C17548"/>
      <c r="D17548"/>
    </row>
    <row r="17549" spans="1:4" x14ac:dyDescent="0.25">
      <c r="A17549"/>
      <c r="B17549"/>
      <c r="C17549"/>
      <c r="D17549"/>
    </row>
    <row r="17550" spans="1:4" x14ac:dyDescent="0.25">
      <c r="A17550"/>
      <c r="B17550"/>
      <c r="C17550"/>
      <c r="D17550"/>
    </row>
    <row r="17551" spans="1:4" x14ac:dyDescent="0.25">
      <c r="A17551"/>
      <c r="B17551"/>
      <c r="C17551"/>
      <c r="D17551"/>
    </row>
    <row r="17552" spans="1:4" x14ac:dyDescent="0.25">
      <c r="A17552"/>
      <c r="B17552"/>
      <c r="C17552"/>
      <c r="D17552"/>
    </row>
    <row r="17553" spans="1:4" x14ac:dyDescent="0.25">
      <c r="A17553"/>
      <c r="B17553"/>
      <c r="C17553"/>
      <c r="D17553"/>
    </row>
    <row r="17554" spans="1:4" x14ac:dyDescent="0.25">
      <c r="A17554"/>
      <c r="B17554"/>
      <c r="C17554"/>
      <c r="D17554"/>
    </row>
    <row r="17555" spans="1:4" x14ac:dyDescent="0.25">
      <c r="A17555"/>
      <c r="B17555"/>
      <c r="C17555"/>
      <c r="D17555"/>
    </row>
    <row r="17556" spans="1:4" x14ac:dyDescent="0.25">
      <c r="A17556"/>
      <c r="B17556"/>
      <c r="C17556"/>
      <c r="D17556"/>
    </row>
    <row r="17557" spans="1:4" x14ac:dyDescent="0.25">
      <c r="A17557"/>
      <c r="B17557"/>
      <c r="C17557"/>
      <c r="D17557"/>
    </row>
    <row r="17558" spans="1:4" x14ac:dyDescent="0.25">
      <c r="A17558"/>
      <c r="B17558"/>
      <c r="C17558"/>
      <c r="D17558"/>
    </row>
    <row r="17559" spans="1:4" x14ac:dyDescent="0.25">
      <c r="A17559"/>
      <c r="B17559"/>
      <c r="C17559"/>
      <c r="D17559"/>
    </row>
    <row r="17560" spans="1:4" x14ac:dyDescent="0.25">
      <c r="A17560"/>
      <c r="B17560"/>
      <c r="C17560"/>
      <c r="D17560"/>
    </row>
    <row r="17561" spans="1:4" x14ac:dyDescent="0.25">
      <c r="A17561"/>
      <c r="B17561"/>
      <c r="C17561"/>
      <c r="D17561"/>
    </row>
    <row r="17562" spans="1:4" x14ac:dyDescent="0.25">
      <c r="A17562"/>
      <c r="B17562"/>
      <c r="C17562"/>
      <c r="D17562"/>
    </row>
    <row r="17563" spans="1:4" x14ac:dyDescent="0.25">
      <c r="A17563"/>
      <c r="B17563"/>
      <c r="C17563"/>
      <c r="D17563"/>
    </row>
    <row r="17564" spans="1:4" x14ac:dyDescent="0.25">
      <c r="A17564"/>
      <c r="B17564"/>
      <c r="C17564"/>
      <c r="D17564"/>
    </row>
    <row r="17565" spans="1:4" x14ac:dyDescent="0.25">
      <c r="A17565"/>
      <c r="B17565"/>
      <c r="C17565"/>
      <c r="D17565"/>
    </row>
    <row r="17566" spans="1:4" x14ac:dyDescent="0.25">
      <c r="A17566"/>
      <c r="B17566"/>
      <c r="C17566"/>
      <c r="D17566"/>
    </row>
    <row r="17567" spans="1:4" x14ac:dyDescent="0.25">
      <c r="A17567"/>
      <c r="B17567"/>
      <c r="C17567"/>
      <c r="D17567"/>
    </row>
    <row r="17568" spans="1:4" x14ac:dyDescent="0.25">
      <c r="A17568"/>
      <c r="B17568"/>
      <c r="C17568"/>
      <c r="D17568"/>
    </row>
    <row r="17569" spans="1:4" x14ac:dyDescent="0.25">
      <c r="A17569"/>
      <c r="B17569"/>
      <c r="C17569"/>
      <c r="D17569"/>
    </row>
    <row r="17570" spans="1:4" x14ac:dyDescent="0.25">
      <c r="A17570"/>
      <c r="B17570"/>
      <c r="C17570"/>
      <c r="D17570"/>
    </row>
    <row r="17571" spans="1:4" x14ac:dyDescent="0.25">
      <c r="A17571"/>
      <c r="B17571"/>
      <c r="C17571"/>
      <c r="D17571"/>
    </row>
    <row r="17572" spans="1:4" x14ac:dyDescent="0.25">
      <c r="A17572"/>
      <c r="B17572"/>
      <c r="C17572"/>
      <c r="D17572"/>
    </row>
    <row r="17573" spans="1:4" x14ac:dyDescent="0.25">
      <c r="A17573"/>
      <c r="B17573"/>
      <c r="C17573"/>
      <c r="D17573"/>
    </row>
    <row r="17574" spans="1:4" x14ac:dyDescent="0.25">
      <c r="A17574"/>
      <c r="B17574"/>
      <c r="C17574"/>
      <c r="D17574"/>
    </row>
    <row r="17575" spans="1:4" x14ac:dyDescent="0.25">
      <c r="A17575"/>
      <c r="B17575"/>
      <c r="C17575"/>
      <c r="D17575"/>
    </row>
    <row r="17576" spans="1:4" x14ac:dyDescent="0.25">
      <c r="A17576"/>
      <c r="B17576"/>
      <c r="C17576"/>
      <c r="D17576"/>
    </row>
    <row r="17577" spans="1:4" x14ac:dyDescent="0.25">
      <c r="A17577"/>
      <c r="B17577"/>
      <c r="C17577"/>
      <c r="D17577"/>
    </row>
    <row r="17578" spans="1:4" x14ac:dyDescent="0.25">
      <c r="A17578"/>
      <c r="B17578"/>
      <c r="C17578"/>
      <c r="D17578"/>
    </row>
    <row r="17579" spans="1:4" x14ac:dyDescent="0.25">
      <c r="A17579"/>
      <c r="B17579"/>
      <c r="C17579"/>
      <c r="D17579"/>
    </row>
    <row r="17580" spans="1:4" x14ac:dyDescent="0.25">
      <c r="A17580"/>
      <c r="B17580"/>
      <c r="C17580"/>
      <c r="D17580"/>
    </row>
    <row r="17581" spans="1:4" x14ac:dyDescent="0.25">
      <c r="A17581"/>
      <c r="B17581"/>
      <c r="C17581"/>
      <c r="D17581"/>
    </row>
    <row r="17582" spans="1:4" x14ac:dyDescent="0.25">
      <c r="A17582"/>
      <c r="B17582"/>
      <c r="C17582"/>
      <c r="D17582"/>
    </row>
    <row r="17583" spans="1:4" x14ac:dyDescent="0.25">
      <c r="A17583"/>
      <c r="B17583"/>
      <c r="C17583"/>
      <c r="D17583"/>
    </row>
    <row r="17584" spans="1:4" x14ac:dyDescent="0.25">
      <c r="A17584"/>
      <c r="B17584"/>
      <c r="C17584"/>
      <c r="D17584"/>
    </row>
    <row r="17585" spans="1:4" x14ac:dyDescent="0.25">
      <c r="A17585"/>
      <c r="B17585"/>
      <c r="C17585"/>
      <c r="D17585"/>
    </row>
    <row r="17586" spans="1:4" x14ac:dyDescent="0.25">
      <c r="A17586"/>
      <c r="B17586"/>
      <c r="C17586"/>
      <c r="D17586"/>
    </row>
    <row r="17587" spans="1:4" x14ac:dyDescent="0.25">
      <c r="A17587"/>
      <c r="B17587"/>
      <c r="C17587"/>
      <c r="D17587"/>
    </row>
    <row r="17588" spans="1:4" x14ac:dyDescent="0.25">
      <c r="A17588"/>
      <c r="B17588"/>
      <c r="C17588"/>
      <c r="D17588"/>
    </row>
    <row r="17589" spans="1:4" x14ac:dyDescent="0.25">
      <c r="A17589"/>
      <c r="B17589"/>
      <c r="C17589"/>
      <c r="D17589"/>
    </row>
    <row r="17590" spans="1:4" x14ac:dyDescent="0.25">
      <c r="A17590"/>
      <c r="B17590"/>
      <c r="C17590"/>
      <c r="D17590"/>
    </row>
    <row r="17591" spans="1:4" x14ac:dyDescent="0.25">
      <c r="A17591"/>
      <c r="B17591"/>
      <c r="C17591"/>
      <c r="D17591"/>
    </row>
    <row r="17592" spans="1:4" x14ac:dyDescent="0.25">
      <c r="A17592"/>
      <c r="B17592"/>
      <c r="C17592"/>
      <c r="D17592"/>
    </row>
    <row r="17593" spans="1:4" x14ac:dyDescent="0.25">
      <c r="A17593"/>
      <c r="B17593"/>
      <c r="C17593"/>
      <c r="D17593"/>
    </row>
    <row r="17594" spans="1:4" x14ac:dyDescent="0.25">
      <c r="A17594"/>
      <c r="B17594"/>
      <c r="C17594"/>
      <c r="D17594"/>
    </row>
    <row r="17595" spans="1:4" x14ac:dyDescent="0.25">
      <c r="A17595"/>
      <c r="B17595"/>
      <c r="C17595"/>
      <c r="D17595"/>
    </row>
    <row r="17596" spans="1:4" x14ac:dyDescent="0.25">
      <c r="A17596"/>
      <c r="B17596"/>
      <c r="C17596"/>
      <c r="D17596"/>
    </row>
    <row r="17597" spans="1:4" x14ac:dyDescent="0.25">
      <c r="A17597"/>
      <c r="B17597"/>
      <c r="C17597"/>
      <c r="D17597"/>
    </row>
    <row r="17598" spans="1:4" x14ac:dyDescent="0.25">
      <c r="A17598"/>
      <c r="B17598"/>
      <c r="C17598"/>
      <c r="D17598"/>
    </row>
    <row r="17599" spans="1:4" x14ac:dyDescent="0.25">
      <c r="A17599"/>
      <c r="B17599"/>
      <c r="C17599"/>
      <c r="D17599"/>
    </row>
    <row r="17600" spans="1:4" x14ac:dyDescent="0.25">
      <c r="A17600"/>
      <c r="B17600"/>
      <c r="C17600"/>
      <c r="D17600"/>
    </row>
    <row r="17601" spans="1:4" x14ac:dyDescent="0.25">
      <c r="A17601"/>
      <c r="B17601"/>
      <c r="C17601"/>
      <c r="D17601"/>
    </row>
    <row r="17602" spans="1:4" x14ac:dyDescent="0.25">
      <c r="A17602"/>
      <c r="B17602"/>
      <c r="C17602"/>
      <c r="D17602"/>
    </row>
    <row r="17603" spans="1:4" x14ac:dyDescent="0.25">
      <c r="A17603"/>
      <c r="B17603"/>
      <c r="C17603"/>
      <c r="D17603"/>
    </row>
    <row r="17604" spans="1:4" x14ac:dyDescent="0.25">
      <c r="A17604"/>
      <c r="B17604"/>
      <c r="C17604"/>
      <c r="D17604"/>
    </row>
    <row r="17605" spans="1:4" x14ac:dyDescent="0.25">
      <c r="A17605"/>
      <c r="B17605"/>
      <c r="C17605"/>
      <c r="D17605"/>
    </row>
    <row r="17606" spans="1:4" x14ac:dyDescent="0.25">
      <c r="A17606"/>
      <c r="B17606"/>
      <c r="C17606"/>
      <c r="D17606"/>
    </row>
    <row r="17607" spans="1:4" x14ac:dyDescent="0.25">
      <c r="A17607"/>
      <c r="B17607"/>
      <c r="C17607"/>
      <c r="D17607"/>
    </row>
    <row r="17608" spans="1:4" x14ac:dyDescent="0.25">
      <c r="A17608"/>
      <c r="B17608"/>
      <c r="C17608"/>
      <c r="D17608"/>
    </row>
    <row r="17609" spans="1:4" x14ac:dyDescent="0.25">
      <c r="A17609"/>
      <c r="B17609"/>
      <c r="C17609"/>
      <c r="D17609"/>
    </row>
    <row r="17610" spans="1:4" x14ac:dyDescent="0.25">
      <c r="A17610"/>
      <c r="B17610"/>
      <c r="C17610"/>
      <c r="D17610"/>
    </row>
    <row r="17611" spans="1:4" x14ac:dyDescent="0.25">
      <c r="A17611"/>
      <c r="B17611"/>
      <c r="C17611"/>
      <c r="D17611"/>
    </row>
    <row r="17612" spans="1:4" x14ac:dyDescent="0.25">
      <c r="A17612"/>
      <c r="B17612"/>
      <c r="C17612"/>
      <c r="D17612"/>
    </row>
    <row r="17613" spans="1:4" x14ac:dyDescent="0.25">
      <c r="A17613"/>
      <c r="B17613"/>
      <c r="C17613"/>
      <c r="D17613"/>
    </row>
    <row r="17614" spans="1:4" x14ac:dyDescent="0.25">
      <c r="A17614"/>
      <c r="B17614"/>
      <c r="C17614"/>
      <c r="D17614"/>
    </row>
    <row r="17615" spans="1:4" x14ac:dyDescent="0.25">
      <c r="A17615"/>
      <c r="B17615"/>
      <c r="C17615"/>
      <c r="D17615"/>
    </row>
    <row r="17616" spans="1:4" x14ac:dyDescent="0.25">
      <c r="A17616"/>
      <c r="B17616"/>
      <c r="C17616"/>
      <c r="D17616"/>
    </row>
    <row r="17617" spans="1:4" x14ac:dyDescent="0.25">
      <c r="A17617"/>
      <c r="B17617"/>
      <c r="C17617"/>
      <c r="D17617"/>
    </row>
    <row r="17618" spans="1:4" x14ac:dyDescent="0.25">
      <c r="A17618"/>
      <c r="B17618"/>
      <c r="C17618"/>
      <c r="D17618"/>
    </row>
    <row r="17619" spans="1:4" x14ac:dyDescent="0.25">
      <c r="A17619"/>
      <c r="B17619"/>
      <c r="C17619"/>
      <c r="D17619"/>
    </row>
    <row r="17620" spans="1:4" x14ac:dyDescent="0.25">
      <c r="A17620"/>
      <c r="B17620"/>
      <c r="C17620"/>
      <c r="D17620"/>
    </row>
    <row r="17621" spans="1:4" x14ac:dyDescent="0.25">
      <c r="A17621"/>
      <c r="B17621"/>
      <c r="C17621"/>
      <c r="D17621"/>
    </row>
    <row r="17622" spans="1:4" x14ac:dyDescent="0.25">
      <c r="A17622"/>
      <c r="B17622"/>
      <c r="C17622"/>
      <c r="D17622"/>
    </row>
    <row r="17623" spans="1:4" x14ac:dyDescent="0.25">
      <c r="A17623"/>
      <c r="B17623"/>
      <c r="C17623"/>
      <c r="D17623"/>
    </row>
    <row r="17624" spans="1:4" x14ac:dyDescent="0.25">
      <c r="A17624"/>
      <c r="B17624"/>
      <c r="C17624"/>
      <c r="D17624"/>
    </row>
    <row r="17625" spans="1:4" x14ac:dyDescent="0.25">
      <c r="A17625"/>
      <c r="B17625"/>
      <c r="C17625"/>
      <c r="D17625"/>
    </row>
    <row r="17626" spans="1:4" x14ac:dyDescent="0.25">
      <c r="A17626"/>
      <c r="B17626"/>
      <c r="C17626"/>
      <c r="D17626"/>
    </row>
    <row r="17627" spans="1:4" x14ac:dyDescent="0.25">
      <c r="A17627"/>
      <c r="B17627"/>
      <c r="C17627"/>
      <c r="D17627"/>
    </row>
    <row r="17628" spans="1:4" x14ac:dyDescent="0.25">
      <c r="A17628"/>
      <c r="B17628"/>
      <c r="C17628"/>
      <c r="D17628"/>
    </row>
    <row r="17629" spans="1:4" x14ac:dyDescent="0.25">
      <c r="A17629"/>
      <c r="B17629"/>
      <c r="C17629"/>
      <c r="D17629"/>
    </row>
    <row r="17630" spans="1:4" x14ac:dyDescent="0.25">
      <c r="A17630"/>
      <c r="B17630"/>
      <c r="C17630"/>
      <c r="D17630"/>
    </row>
    <row r="17631" spans="1:4" x14ac:dyDescent="0.25">
      <c r="A17631"/>
      <c r="B17631"/>
      <c r="C17631"/>
      <c r="D17631"/>
    </row>
    <row r="17632" spans="1:4" x14ac:dyDescent="0.25">
      <c r="A17632"/>
      <c r="B17632"/>
      <c r="C17632"/>
      <c r="D17632"/>
    </row>
    <row r="17633" spans="1:4" x14ac:dyDescent="0.25">
      <c r="A17633"/>
      <c r="B17633"/>
      <c r="C17633"/>
      <c r="D17633"/>
    </row>
    <row r="17634" spans="1:4" x14ac:dyDescent="0.25">
      <c r="A17634"/>
      <c r="B17634"/>
      <c r="C17634"/>
      <c r="D17634"/>
    </row>
    <row r="17635" spans="1:4" x14ac:dyDescent="0.25">
      <c r="A17635"/>
      <c r="B17635"/>
      <c r="C17635"/>
      <c r="D17635"/>
    </row>
    <row r="17636" spans="1:4" x14ac:dyDescent="0.25">
      <c r="A17636"/>
      <c r="B17636"/>
      <c r="C17636"/>
      <c r="D17636"/>
    </row>
    <row r="17637" spans="1:4" x14ac:dyDescent="0.25">
      <c r="A17637"/>
      <c r="B17637"/>
      <c r="C17637"/>
      <c r="D17637"/>
    </row>
    <row r="17638" spans="1:4" x14ac:dyDescent="0.25">
      <c r="A17638"/>
      <c r="B17638"/>
      <c r="C17638"/>
      <c r="D17638"/>
    </row>
    <row r="17639" spans="1:4" x14ac:dyDescent="0.25">
      <c r="A17639"/>
      <c r="B17639"/>
      <c r="C17639"/>
      <c r="D17639"/>
    </row>
    <row r="17640" spans="1:4" x14ac:dyDescent="0.25">
      <c r="A17640"/>
      <c r="B17640"/>
      <c r="C17640"/>
      <c r="D17640"/>
    </row>
    <row r="17641" spans="1:4" x14ac:dyDescent="0.25">
      <c r="A17641"/>
      <c r="B17641"/>
      <c r="C17641"/>
      <c r="D17641"/>
    </row>
    <row r="17642" spans="1:4" x14ac:dyDescent="0.25">
      <c r="A17642"/>
      <c r="B17642"/>
      <c r="C17642"/>
      <c r="D17642"/>
    </row>
    <row r="17643" spans="1:4" x14ac:dyDescent="0.25">
      <c r="A17643"/>
      <c r="B17643"/>
      <c r="C17643"/>
      <c r="D17643"/>
    </row>
    <row r="17644" spans="1:4" x14ac:dyDescent="0.25">
      <c r="A17644"/>
      <c r="B17644"/>
      <c r="C17644"/>
      <c r="D17644"/>
    </row>
    <row r="17645" spans="1:4" x14ac:dyDescent="0.25">
      <c r="A17645"/>
      <c r="B17645"/>
      <c r="C17645"/>
      <c r="D17645"/>
    </row>
    <row r="17646" spans="1:4" x14ac:dyDescent="0.25">
      <c r="A17646"/>
      <c r="B17646"/>
      <c r="C17646"/>
      <c r="D17646"/>
    </row>
    <row r="17647" spans="1:4" x14ac:dyDescent="0.25">
      <c r="A17647"/>
      <c r="B17647"/>
      <c r="C17647"/>
      <c r="D17647"/>
    </row>
    <row r="17648" spans="1:4" x14ac:dyDescent="0.25">
      <c r="A17648"/>
      <c r="B17648"/>
      <c r="C17648"/>
      <c r="D17648"/>
    </row>
    <row r="17649" spans="1:4" x14ac:dyDescent="0.25">
      <c r="A17649"/>
      <c r="B17649"/>
      <c r="C17649"/>
      <c r="D17649"/>
    </row>
    <row r="17650" spans="1:4" x14ac:dyDescent="0.25">
      <c r="A17650"/>
      <c r="B17650"/>
      <c r="C17650"/>
      <c r="D17650"/>
    </row>
    <row r="17651" spans="1:4" x14ac:dyDescent="0.25">
      <c r="A17651"/>
      <c r="B17651"/>
      <c r="C17651"/>
      <c r="D17651"/>
    </row>
    <row r="17652" spans="1:4" x14ac:dyDescent="0.25">
      <c r="A17652"/>
      <c r="B17652"/>
      <c r="C17652"/>
      <c r="D17652"/>
    </row>
    <row r="17653" spans="1:4" x14ac:dyDescent="0.25">
      <c r="A17653"/>
      <c r="B17653"/>
      <c r="C17653"/>
      <c r="D17653"/>
    </row>
    <row r="17654" spans="1:4" x14ac:dyDescent="0.25">
      <c r="A17654"/>
      <c r="B17654"/>
      <c r="C17654"/>
      <c r="D17654"/>
    </row>
    <row r="17655" spans="1:4" x14ac:dyDescent="0.25">
      <c r="A17655"/>
      <c r="B17655"/>
      <c r="C17655"/>
      <c r="D17655"/>
    </row>
    <row r="17656" spans="1:4" x14ac:dyDescent="0.25">
      <c r="A17656"/>
      <c r="B17656"/>
      <c r="C17656"/>
      <c r="D17656"/>
    </row>
    <row r="17657" spans="1:4" x14ac:dyDescent="0.25">
      <c r="A17657"/>
      <c r="B17657"/>
      <c r="C17657"/>
      <c r="D17657"/>
    </row>
    <row r="17658" spans="1:4" x14ac:dyDescent="0.25">
      <c r="A17658"/>
      <c r="B17658"/>
      <c r="C17658"/>
      <c r="D17658"/>
    </row>
    <row r="17659" spans="1:4" x14ac:dyDescent="0.25">
      <c r="A17659"/>
      <c r="B17659"/>
      <c r="C17659"/>
      <c r="D17659"/>
    </row>
    <row r="17660" spans="1:4" x14ac:dyDescent="0.25">
      <c r="A17660"/>
      <c r="B17660"/>
      <c r="C17660"/>
      <c r="D17660"/>
    </row>
    <row r="17661" spans="1:4" x14ac:dyDescent="0.25">
      <c r="A17661"/>
      <c r="B17661"/>
      <c r="C17661"/>
      <c r="D17661"/>
    </row>
    <row r="17662" spans="1:4" x14ac:dyDescent="0.25">
      <c r="A17662"/>
      <c r="B17662"/>
      <c r="C17662"/>
      <c r="D17662"/>
    </row>
    <row r="17663" spans="1:4" x14ac:dyDescent="0.25">
      <c r="A17663"/>
      <c r="B17663"/>
      <c r="C17663"/>
      <c r="D17663"/>
    </row>
    <row r="17664" spans="1:4" x14ac:dyDescent="0.25">
      <c r="A17664"/>
      <c r="B17664"/>
      <c r="C17664"/>
      <c r="D17664"/>
    </row>
    <row r="17665" spans="1:4" x14ac:dyDescent="0.25">
      <c r="A17665"/>
      <c r="B17665"/>
      <c r="C17665"/>
      <c r="D17665"/>
    </row>
    <row r="17666" spans="1:4" x14ac:dyDescent="0.25">
      <c r="A17666"/>
      <c r="B17666"/>
      <c r="C17666"/>
      <c r="D17666"/>
    </row>
    <row r="17667" spans="1:4" x14ac:dyDescent="0.25">
      <c r="A17667"/>
      <c r="B17667"/>
      <c r="C17667"/>
      <c r="D17667"/>
    </row>
    <row r="17668" spans="1:4" x14ac:dyDescent="0.25">
      <c r="A17668"/>
      <c r="B17668"/>
      <c r="C17668"/>
      <c r="D17668"/>
    </row>
    <row r="17669" spans="1:4" x14ac:dyDescent="0.25">
      <c r="A17669"/>
      <c r="B17669"/>
      <c r="C17669"/>
      <c r="D17669"/>
    </row>
    <row r="17670" spans="1:4" x14ac:dyDescent="0.25">
      <c r="A17670"/>
      <c r="B17670"/>
      <c r="C17670"/>
      <c r="D17670"/>
    </row>
    <row r="17671" spans="1:4" x14ac:dyDescent="0.25">
      <c r="A17671"/>
      <c r="B17671"/>
      <c r="C17671"/>
      <c r="D17671"/>
    </row>
    <row r="17672" spans="1:4" x14ac:dyDescent="0.25">
      <c r="A17672"/>
      <c r="B17672"/>
      <c r="C17672"/>
      <c r="D17672"/>
    </row>
    <row r="17673" spans="1:4" x14ac:dyDescent="0.25">
      <c r="A17673"/>
      <c r="B17673"/>
      <c r="C17673"/>
      <c r="D17673"/>
    </row>
    <row r="17674" spans="1:4" x14ac:dyDescent="0.25">
      <c r="A17674"/>
      <c r="B17674"/>
      <c r="C17674"/>
      <c r="D17674"/>
    </row>
    <row r="17675" spans="1:4" x14ac:dyDescent="0.25">
      <c r="A17675"/>
      <c r="B17675"/>
      <c r="C17675"/>
      <c r="D17675"/>
    </row>
    <row r="17676" spans="1:4" x14ac:dyDescent="0.25">
      <c r="A17676"/>
      <c r="B17676"/>
      <c r="C17676"/>
      <c r="D17676"/>
    </row>
    <row r="17677" spans="1:4" x14ac:dyDescent="0.25">
      <c r="A17677"/>
      <c r="B17677"/>
      <c r="C17677"/>
      <c r="D17677"/>
    </row>
    <row r="17678" spans="1:4" x14ac:dyDescent="0.25">
      <c r="A17678"/>
      <c r="B17678"/>
      <c r="C17678"/>
      <c r="D17678"/>
    </row>
    <row r="17679" spans="1:4" x14ac:dyDescent="0.25">
      <c r="A17679"/>
      <c r="B17679"/>
      <c r="C17679"/>
      <c r="D17679"/>
    </row>
    <row r="17680" spans="1:4" x14ac:dyDescent="0.25">
      <c r="A17680"/>
      <c r="B17680"/>
      <c r="C17680"/>
      <c r="D17680"/>
    </row>
    <row r="17681" spans="1:4" x14ac:dyDescent="0.25">
      <c r="A17681"/>
      <c r="B17681"/>
      <c r="C17681"/>
      <c r="D17681"/>
    </row>
    <row r="17682" spans="1:4" x14ac:dyDescent="0.25">
      <c r="A17682"/>
      <c r="B17682"/>
      <c r="C17682"/>
      <c r="D17682"/>
    </row>
    <row r="17683" spans="1:4" x14ac:dyDescent="0.25">
      <c r="A17683"/>
      <c r="B17683"/>
      <c r="C17683"/>
      <c r="D17683"/>
    </row>
    <row r="17684" spans="1:4" x14ac:dyDescent="0.25">
      <c r="A17684"/>
      <c r="B17684"/>
      <c r="C17684"/>
      <c r="D17684"/>
    </row>
    <row r="17685" spans="1:4" x14ac:dyDescent="0.25">
      <c r="A17685"/>
      <c r="B17685"/>
      <c r="C17685"/>
      <c r="D17685"/>
    </row>
    <row r="17686" spans="1:4" x14ac:dyDescent="0.25">
      <c r="A17686"/>
      <c r="B17686"/>
      <c r="C17686"/>
      <c r="D17686"/>
    </row>
    <row r="17687" spans="1:4" x14ac:dyDescent="0.25">
      <c r="A17687"/>
      <c r="B17687"/>
      <c r="C17687"/>
      <c r="D17687"/>
    </row>
    <row r="17688" spans="1:4" x14ac:dyDescent="0.25">
      <c r="A17688"/>
      <c r="B17688"/>
      <c r="C17688"/>
      <c r="D17688"/>
    </row>
    <row r="17689" spans="1:4" x14ac:dyDescent="0.25">
      <c r="A17689"/>
      <c r="B17689"/>
      <c r="C17689"/>
      <c r="D17689"/>
    </row>
    <row r="17690" spans="1:4" x14ac:dyDescent="0.25">
      <c r="A17690"/>
      <c r="B17690"/>
      <c r="C17690"/>
      <c r="D17690"/>
    </row>
    <row r="17691" spans="1:4" x14ac:dyDescent="0.25">
      <c r="A17691"/>
      <c r="B17691"/>
      <c r="C17691"/>
      <c r="D17691"/>
    </row>
    <row r="17692" spans="1:4" x14ac:dyDescent="0.25">
      <c r="A17692"/>
      <c r="B17692"/>
      <c r="C17692"/>
      <c r="D17692"/>
    </row>
    <row r="17693" spans="1:4" x14ac:dyDescent="0.25">
      <c r="A17693"/>
      <c r="B17693"/>
      <c r="C17693"/>
      <c r="D17693"/>
    </row>
    <row r="17694" spans="1:4" x14ac:dyDescent="0.25">
      <c r="A17694"/>
      <c r="B17694"/>
      <c r="C17694"/>
      <c r="D17694"/>
    </row>
    <row r="17695" spans="1:4" x14ac:dyDescent="0.25">
      <c r="A17695"/>
      <c r="B17695"/>
      <c r="C17695"/>
      <c r="D17695"/>
    </row>
    <row r="17696" spans="1:4" x14ac:dyDescent="0.25">
      <c r="A17696"/>
      <c r="B17696"/>
      <c r="C17696"/>
      <c r="D17696"/>
    </row>
    <row r="17697" spans="1:4" x14ac:dyDescent="0.25">
      <c r="A17697"/>
      <c r="B17697"/>
      <c r="C17697"/>
      <c r="D17697"/>
    </row>
    <row r="17698" spans="1:4" x14ac:dyDescent="0.25">
      <c r="A17698"/>
      <c r="B17698"/>
      <c r="C17698"/>
      <c r="D17698"/>
    </row>
    <row r="17699" spans="1:4" x14ac:dyDescent="0.25">
      <c r="A17699"/>
      <c r="B17699"/>
      <c r="C17699"/>
      <c r="D17699"/>
    </row>
    <row r="17700" spans="1:4" x14ac:dyDescent="0.25">
      <c r="A17700"/>
      <c r="B17700"/>
      <c r="C17700"/>
      <c r="D17700"/>
    </row>
    <row r="17701" spans="1:4" x14ac:dyDescent="0.25">
      <c r="A17701"/>
      <c r="B17701"/>
      <c r="C17701"/>
      <c r="D17701"/>
    </row>
    <row r="17702" spans="1:4" x14ac:dyDescent="0.25">
      <c r="A17702"/>
      <c r="B17702"/>
      <c r="C17702"/>
      <c r="D17702"/>
    </row>
    <row r="17703" spans="1:4" x14ac:dyDescent="0.25">
      <c r="A17703"/>
      <c r="B17703"/>
      <c r="C17703"/>
      <c r="D17703"/>
    </row>
    <row r="17704" spans="1:4" x14ac:dyDescent="0.25">
      <c r="A17704"/>
      <c r="B17704"/>
      <c r="C17704"/>
      <c r="D17704"/>
    </row>
    <row r="17705" spans="1:4" x14ac:dyDescent="0.25">
      <c r="A17705"/>
      <c r="B17705"/>
      <c r="C17705"/>
      <c r="D17705"/>
    </row>
    <row r="17706" spans="1:4" x14ac:dyDescent="0.25">
      <c r="A17706"/>
      <c r="B17706"/>
      <c r="C17706"/>
      <c r="D17706"/>
    </row>
    <row r="17707" spans="1:4" x14ac:dyDescent="0.25">
      <c r="A17707"/>
      <c r="B17707"/>
      <c r="C17707"/>
      <c r="D17707"/>
    </row>
    <row r="17708" spans="1:4" x14ac:dyDescent="0.25">
      <c r="A17708"/>
      <c r="B17708"/>
      <c r="C17708"/>
      <c r="D17708"/>
    </row>
    <row r="17709" spans="1:4" x14ac:dyDescent="0.25">
      <c r="A17709"/>
      <c r="B17709"/>
      <c r="C17709"/>
      <c r="D17709"/>
    </row>
    <row r="17710" spans="1:4" x14ac:dyDescent="0.25">
      <c r="A17710"/>
      <c r="B17710"/>
      <c r="C17710"/>
      <c r="D17710"/>
    </row>
    <row r="17711" spans="1:4" x14ac:dyDescent="0.25">
      <c r="A17711"/>
      <c r="B17711"/>
      <c r="C17711"/>
      <c r="D17711"/>
    </row>
    <row r="17712" spans="1:4" x14ac:dyDescent="0.25">
      <c r="A17712"/>
      <c r="B17712"/>
      <c r="C17712"/>
      <c r="D17712"/>
    </row>
    <row r="17713" spans="1:4" x14ac:dyDescent="0.25">
      <c r="A17713"/>
      <c r="B17713"/>
      <c r="C17713"/>
      <c r="D17713"/>
    </row>
    <row r="17714" spans="1:4" x14ac:dyDescent="0.25">
      <c r="A17714"/>
      <c r="B17714"/>
      <c r="C17714"/>
      <c r="D17714"/>
    </row>
    <row r="17715" spans="1:4" x14ac:dyDescent="0.25">
      <c r="A17715"/>
      <c r="B17715"/>
      <c r="C17715"/>
      <c r="D17715"/>
    </row>
    <row r="17716" spans="1:4" x14ac:dyDescent="0.25">
      <c r="A17716"/>
      <c r="B17716"/>
      <c r="C17716"/>
      <c r="D17716"/>
    </row>
    <row r="17717" spans="1:4" x14ac:dyDescent="0.25">
      <c r="A17717"/>
      <c r="B17717"/>
      <c r="C17717"/>
      <c r="D17717"/>
    </row>
    <row r="17718" spans="1:4" x14ac:dyDescent="0.25">
      <c r="A17718"/>
      <c r="B17718"/>
      <c r="C17718"/>
      <c r="D17718"/>
    </row>
    <row r="17719" spans="1:4" x14ac:dyDescent="0.25">
      <c r="A17719"/>
      <c r="B17719"/>
      <c r="C17719"/>
      <c r="D17719"/>
    </row>
    <row r="17720" spans="1:4" x14ac:dyDescent="0.25">
      <c r="A17720"/>
      <c r="B17720"/>
      <c r="C17720"/>
      <c r="D17720"/>
    </row>
    <row r="17721" spans="1:4" x14ac:dyDescent="0.25">
      <c r="A17721"/>
      <c r="B17721"/>
      <c r="C17721"/>
      <c r="D17721"/>
    </row>
    <row r="17722" spans="1:4" x14ac:dyDescent="0.25">
      <c r="A17722"/>
      <c r="B17722"/>
      <c r="C17722"/>
      <c r="D17722"/>
    </row>
    <row r="17723" spans="1:4" x14ac:dyDescent="0.25">
      <c r="A17723"/>
      <c r="B17723"/>
      <c r="C17723"/>
      <c r="D17723"/>
    </row>
    <row r="17724" spans="1:4" x14ac:dyDescent="0.25">
      <c r="A17724"/>
      <c r="B17724"/>
      <c r="C17724"/>
      <c r="D17724"/>
    </row>
    <row r="17725" spans="1:4" x14ac:dyDescent="0.25">
      <c r="A17725"/>
      <c r="B17725"/>
      <c r="C17725"/>
      <c r="D17725"/>
    </row>
    <row r="17726" spans="1:4" x14ac:dyDescent="0.25">
      <c r="A17726"/>
      <c r="B17726"/>
      <c r="C17726"/>
      <c r="D17726"/>
    </row>
    <row r="17727" spans="1:4" x14ac:dyDescent="0.25">
      <c r="A17727"/>
      <c r="B17727"/>
      <c r="C17727"/>
      <c r="D17727"/>
    </row>
    <row r="17728" spans="1:4" x14ac:dyDescent="0.25">
      <c r="A17728"/>
      <c r="B17728"/>
      <c r="C17728"/>
      <c r="D17728"/>
    </row>
    <row r="17729" spans="1:4" x14ac:dyDescent="0.25">
      <c r="A17729"/>
      <c r="B17729"/>
      <c r="C17729"/>
      <c r="D17729"/>
    </row>
    <row r="17730" spans="1:4" x14ac:dyDescent="0.25">
      <c r="A17730"/>
      <c r="B17730"/>
      <c r="C17730"/>
      <c r="D17730"/>
    </row>
    <row r="17731" spans="1:4" x14ac:dyDescent="0.25">
      <c r="A17731"/>
      <c r="B17731"/>
      <c r="C17731"/>
      <c r="D17731"/>
    </row>
    <row r="17732" spans="1:4" x14ac:dyDescent="0.25">
      <c r="A17732"/>
      <c r="B17732"/>
      <c r="C17732"/>
      <c r="D17732"/>
    </row>
    <row r="17733" spans="1:4" x14ac:dyDescent="0.25">
      <c r="A17733"/>
      <c r="B17733"/>
      <c r="C17733"/>
      <c r="D17733"/>
    </row>
    <row r="17734" spans="1:4" x14ac:dyDescent="0.25">
      <c r="A17734"/>
      <c r="B17734"/>
      <c r="C17734"/>
      <c r="D17734"/>
    </row>
    <row r="17735" spans="1:4" x14ac:dyDescent="0.25">
      <c r="A17735"/>
      <c r="B17735"/>
      <c r="C17735"/>
      <c r="D17735"/>
    </row>
    <row r="17736" spans="1:4" x14ac:dyDescent="0.25">
      <c r="A17736"/>
      <c r="B17736"/>
      <c r="C17736"/>
      <c r="D17736"/>
    </row>
    <row r="17737" spans="1:4" x14ac:dyDescent="0.25">
      <c r="A17737"/>
      <c r="B17737"/>
      <c r="C17737"/>
      <c r="D17737"/>
    </row>
    <row r="17738" spans="1:4" x14ac:dyDescent="0.25">
      <c r="A17738"/>
      <c r="B17738"/>
      <c r="C17738"/>
      <c r="D17738"/>
    </row>
    <row r="17739" spans="1:4" x14ac:dyDescent="0.25">
      <c r="A17739"/>
      <c r="B17739"/>
      <c r="C17739"/>
      <c r="D17739"/>
    </row>
    <row r="17740" spans="1:4" x14ac:dyDescent="0.25">
      <c r="A17740"/>
      <c r="B17740"/>
      <c r="C17740"/>
      <c r="D17740"/>
    </row>
    <row r="17741" spans="1:4" x14ac:dyDescent="0.25">
      <c r="A17741"/>
      <c r="B17741"/>
      <c r="C17741"/>
      <c r="D17741"/>
    </row>
    <row r="17742" spans="1:4" x14ac:dyDescent="0.25">
      <c r="A17742"/>
      <c r="B17742"/>
      <c r="C17742"/>
      <c r="D17742"/>
    </row>
    <row r="17743" spans="1:4" x14ac:dyDescent="0.25">
      <c r="A17743"/>
      <c r="B17743"/>
      <c r="C17743"/>
      <c r="D17743"/>
    </row>
    <row r="17744" spans="1:4" x14ac:dyDescent="0.25">
      <c r="A17744"/>
      <c r="B17744"/>
      <c r="C17744"/>
      <c r="D17744"/>
    </row>
    <row r="17745" spans="1:4" x14ac:dyDescent="0.25">
      <c r="A17745"/>
      <c r="B17745"/>
      <c r="C17745"/>
      <c r="D17745"/>
    </row>
    <row r="17746" spans="1:4" x14ac:dyDescent="0.25">
      <c r="A17746"/>
      <c r="B17746"/>
      <c r="C17746"/>
      <c r="D17746"/>
    </row>
    <row r="17747" spans="1:4" x14ac:dyDescent="0.25">
      <c r="A17747"/>
      <c r="B17747"/>
      <c r="C17747"/>
      <c r="D17747"/>
    </row>
    <row r="17748" spans="1:4" x14ac:dyDescent="0.25">
      <c r="A17748"/>
      <c r="B17748"/>
      <c r="C17748"/>
      <c r="D17748"/>
    </row>
    <row r="17749" spans="1:4" x14ac:dyDescent="0.25">
      <c r="A17749"/>
      <c r="B17749"/>
      <c r="C17749"/>
      <c r="D17749"/>
    </row>
    <row r="17750" spans="1:4" x14ac:dyDescent="0.25">
      <c r="A17750"/>
      <c r="B17750"/>
      <c r="C17750"/>
      <c r="D17750"/>
    </row>
    <row r="17751" spans="1:4" x14ac:dyDescent="0.25">
      <c r="A17751"/>
      <c r="B17751"/>
      <c r="C17751"/>
      <c r="D17751"/>
    </row>
    <row r="17752" spans="1:4" x14ac:dyDescent="0.25">
      <c r="A17752"/>
      <c r="B17752"/>
      <c r="C17752"/>
      <c r="D17752"/>
    </row>
    <row r="17753" spans="1:4" x14ac:dyDescent="0.25">
      <c r="A17753"/>
      <c r="B17753"/>
      <c r="C17753"/>
      <c r="D17753"/>
    </row>
    <row r="17754" spans="1:4" x14ac:dyDescent="0.25">
      <c r="A17754"/>
      <c r="B17754"/>
      <c r="C17754"/>
      <c r="D17754"/>
    </row>
    <row r="17755" spans="1:4" x14ac:dyDescent="0.25">
      <c r="A17755"/>
      <c r="B17755"/>
      <c r="C17755"/>
      <c r="D17755"/>
    </row>
    <row r="17756" spans="1:4" x14ac:dyDescent="0.25">
      <c r="A17756"/>
      <c r="B17756"/>
      <c r="C17756"/>
      <c r="D17756"/>
    </row>
    <row r="17757" spans="1:4" x14ac:dyDescent="0.25">
      <c r="A17757"/>
      <c r="B17757"/>
      <c r="C17757"/>
      <c r="D17757"/>
    </row>
    <row r="17758" spans="1:4" x14ac:dyDescent="0.25">
      <c r="A17758"/>
      <c r="B17758"/>
      <c r="C17758"/>
      <c r="D17758"/>
    </row>
    <row r="17759" spans="1:4" x14ac:dyDescent="0.25">
      <c r="A17759"/>
      <c r="B17759"/>
      <c r="C17759"/>
      <c r="D17759"/>
    </row>
    <row r="17760" spans="1:4" x14ac:dyDescent="0.25">
      <c r="A17760"/>
      <c r="B17760"/>
      <c r="C17760"/>
      <c r="D17760"/>
    </row>
    <row r="17761" spans="1:4" x14ac:dyDescent="0.25">
      <c r="A17761"/>
      <c r="B17761"/>
      <c r="C17761"/>
      <c r="D17761"/>
    </row>
    <row r="17762" spans="1:4" x14ac:dyDescent="0.25">
      <c r="A17762"/>
      <c r="B17762"/>
      <c r="C17762"/>
      <c r="D17762"/>
    </row>
    <row r="17763" spans="1:4" x14ac:dyDescent="0.25">
      <c r="A17763"/>
      <c r="B17763"/>
      <c r="C17763"/>
      <c r="D17763"/>
    </row>
    <row r="17764" spans="1:4" x14ac:dyDescent="0.25">
      <c r="A17764"/>
      <c r="B17764"/>
      <c r="C17764"/>
      <c r="D17764"/>
    </row>
    <row r="17765" spans="1:4" x14ac:dyDescent="0.25">
      <c r="A17765"/>
      <c r="B17765"/>
      <c r="C17765"/>
      <c r="D17765"/>
    </row>
    <row r="17766" spans="1:4" x14ac:dyDescent="0.25">
      <c r="A17766"/>
      <c r="B17766"/>
      <c r="C17766"/>
      <c r="D17766"/>
    </row>
    <row r="17767" spans="1:4" x14ac:dyDescent="0.25">
      <c r="A17767"/>
      <c r="B17767"/>
      <c r="C17767"/>
      <c r="D17767"/>
    </row>
    <row r="17768" spans="1:4" x14ac:dyDescent="0.25">
      <c r="A17768"/>
      <c r="B17768"/>
      <c r="C17768"/>
      <c r="D17768"/>
    </row>
    <row r="17769" spans="1:4" x14ac:dyDescent="0.25">
      <c r="A17769"/>
      <c r="B17769"/>
      <c r="C17769"/>
      <c r="D17769"/>
    </row>
    <row r="17770" spans="1:4" x14ac:dyDescent="0.25">
      <c r="A17770"/>
      <c r="B17770"/>
      <c r="C17770"/>
      <c r="D17770"/>
    </row>
    <row r="17771" spans="1:4" x14ac:dyDescent="0.25">
      <c r="A17771"/>
      <c r="B17771"/>
      <c r="C17771"/>
      <c r="D17771"/>
    </row>
    <row r="17772" spans="1:4" x14ac:dyDescent="0.25">
      <c r="A17772"/>
      <c r="B17772"/>
      <c r="C17772"/>
      <c r="D17772"/>
    </row>
    <row r="17773" spans="1:4" x14ac:dyDescent="0.25">
      <c r="A17773"/>
      <c r="B17773"/>
      <c r="C17773"/>
      <c r="D17773"/>
    </row>
    <row r="17774" spans="1:4" x14ac:dyDescent="0.25">
      <c r="A17774"/>
      <c r="B17774"/>
      <c r="C17774"/>
      <c r="D17774"/>
    </row>
    <row r="17775" spans="1:4" x14ac:dyDescent="0.25">
      <c r="A17775"/>
      <c r="B17775"/>
      <c r="C17775"/>
      <c r="D17775"/>
    </row>
    <row r="17776" spans="1:4" x14ac:dyDescent="0.25">
      <c r="A17776"/>
      <c r="B17776"/>
      <c r="C17776"/>
      <c r="D17776"/>
    </row>
    <row r="17777" spans="1:4" x14ac:dyDescent="0.25">
      <c r="A17777"/>
      <c r="B17777"/>
      <c r="C17777"/>
      <c r="D17777"/>
    </row>
    <row r="17778" spans="1:4" x14ac:dyDescent="0.25">
      <c r="A17778"/>
      <c r="B17778"/>
      <c r="C17778"/>
      <c r="D17778"/>
    </row>
    <row r="17779" spans="1:4" x14ac:dyDescent="0.25">
      <c r="A17779"/>
      <c r="B17779"/>
      <c r="C17779"/>
      <c r="D17779"/>
    </row>
    <row r="17780" spans="1:4" x14ac:dyDescent="0.25">
      <c r="A17780"/>
      <c r="B17780"/>
      <c r="C17780"/>
      <c r="D17780"/>
    </row>
    <row r="17781" spans="1:4" x14ac:dyDescent="0.25">
      <c r="A17781"/>
      <c r="B17781"/>
      <c r="C17781"/>
      <c r="D17781"/>
    </row>
    <row r="17782" spans="1:4" x14ac:dyDescent="0.25">
      <c r="A17782"/>
      <c r="B17782"/>
      <c r="C17782"/>
      <c r="D17782"/>
    </row>
    <row r="17783" spans="1:4" x14ac:dyDescent="0.25">
      <c r="A17783"/>
      <c r="B17783"/>
      <c r="C17783"/>
      <c r="D17783"/>
    </row>
    <row r="17784" spans="1:4" x14ac:dyDescent="0.25">
      <c r="A17784"/>
      <c r="B17784"/>
      <c r="C17784"/>
      <c r="D17784"/>
    </row>
    <row r="17785" spans="1:4" x14ac:dyDescent="0.25">
      <c r="A17785"/>
      <c r="B17785"/>
      <c r="C17785"/>
      <c r="D17785"/>
    </row>
    <row r="17786" spans="1:4" x14ac:dyDescent="0.25">
      <c r="A17786"/>
      <c r="B17786"/>
      <c r="C17786"/>
      <c r="D17786"/>
    </row>
    <row r="17787" spans="1:4" x14ac:dyDescent="0.25">
      <c r="A17787"/>
      <c r="B17787"/>
      <c r="C17787"/>
      <c r="D17787"/>
    </row>
    <row r="17788" spans="1:4" x14ac:dyDescent="0.25">
      <c r="A17788"/>
      <c r="B17788"/>
      <c r="C17788"/>
      <c r="D17788"/>
    </row>
    <row r="17789" spans="1:4" x14ac:dyDescent="0.25">
      <c r="A17789"/>
      <c r="B17789"/>
      <c r="C17789"/>
      <c r="D17789"/>
    </row>
    <row r="17790" spans="1:4" x14ac:dyDescent="0.25">
      <c r="A17790"/>
      <c r="B17790"/>
      <c r="C17790"/>
      <c r="D17790"/>
    </row>
    <row r="17791" spans="1:4" x14ac:dyDescent="0.25">
      <c r="A17791"/>
      <c r="B17791"/>
      <c r="C17791"/>
      <c r="D17791"/>
    </row>
    <row r="17792" spans="1:4" x14ac:dyDescent="0.25">
      <c r="A17792"/>
      <c r="B17792"/>
      <c r="C17792"/>
      <c r="D17792"/>
    </row>
    <row r="17793" spans="1:4" x14ac:dyDescent="0.25">
      <c r="A17793"/>
      <c r="B17793"/>
      <c r="C17793"/>
      <c r="D17793"/>
    </row>
    <row r="17794" spans="1:4" x14ac:dyDescent="0.25">
      <c r="A17794"/>
      <c r="B17794"/>
      <c r="C17794"/>
      <c r="D17794"/>
    </row>
    <row r="17795" spans="1:4" x14ac:dyDescent="0.25">
      <c r="A17795"/>
      <c r="B17795"/>
      <c r="C17795"/>
      <c r="D17795"/>
    </row>
    <row r="17796" spans="1:4" x14ac:dyDescent="0.25">
      <c r="A17796"/>
      <c r="B17796"/>
      <c r="C17796"/>
      <c r="D17796"/>
    </row>
    <row r="17797" spans="1:4" x14ac:dyDescent="0.25">
      <c r="A17797"/>
      <c r="B17797"/>
      <c r="C17797"/>
      <c r="D17797"/>
    </row>
    <row r="17798" spans="1:4" x14ac:dyDescent="0.25">
      <c r="A17798"/>
      <c r="B17798"/>
      <c r="C17798"/>
      <c r="D17798"/>
    </row>
    <row r="17799" spans="1:4" x14ac:dyDescent="0.25">
      <c r="A17799"/>
      <c r="B17799"/>
      <c r="C17799"/>
      <c r="D17799"/>
    </row>
    <row r="17800" spans="1:4" x14ac:dyDescent="0.25">
      <c r="A17800"/>
      <c r="B17800"/>
      <c r="C17800"/>
      <c r="D17800"/>
    </row>
    <row r="17801" spans="1:4" x14ac:dyDescent="0.25">
      <c r="A17801"/>
      <c r="B17801"/>
      <c r="C17801"/>
      <c r="D17801"/>
    </row>
    <row r="17802" spans="1:4" x14ac:dyDescent="0.25">
      <c r="A17802"/>
      <c r="B17802"/>
      <c r="C17802"/>
      <c r="D17802"/>
    </row>
    <row r="17803" spans="1:4" x14ac:dyDescent="0.25">
      <c r="A17803"/>
      <c r="B17803"/>
      <c r="C17803"/>
      <c r="D17803"/>
    </row>
    <row r="17804" spans="1:4" x14ac:dyDescent="0.25">
      <c r="A17804"/>
      <c r="B17804"/>
      <c r="C17804"/>
      <c r="D17804"/>
    </row>
    <row r="17805" spans="1:4" x14ac:dyDescent="0.25">
      <c r="A17805"/>
      <c r="B17805"/>
      <c r="C17805"/>
      <c r="D17805"/>
    </row>
    <row r="17806" spans="1:4" x14ac:dyDescent="0.25">
      <c r="A17806"/>
      <c r="B17806"/>
      <c r="C17806"/>
      <c r="D17806"/>
    </row>
    <row r="17807" spans="1:4" x14ac:dyDescent="0.25">
      <c r="A17807"/>
      <c r="B17807"/>
      <c r="C17807"/>
      <c r="D17807"/>
    </row>
    <row r="17808" spans="1:4" x14ac:dyDescent="0.25">
      <c r="A17808"/>
      <c r="B17808"/>
      <c r="C17808"/>
      <c r="D17808"/>
    </row>
    <row r="17809" spans="1:4" x14ac:dyDescent="0.25">
      <c r="A17809"/>
      <c r="B17809"/>
      <c r="C17809"/>
      <c r="D17809"/>
    </row>
    <row r="17810" spans="1:4" x14ac:dyDescent="0.25">
      <c r="A17810"/>
      <c r="B17810"/>
      <c r="C17810"/>
      <c r="D17810"/>
    </row>
    <row r="17811" spans="1:4" x14ac:dyDescent="0.25">
      <c r="A17811"/>
      <c r="B17811"/>
      <c r="C17811"/>
      <c r="D17811"/>
    </row>
    <row r="17812" spans="1:4" x14ac:dyDescent="0.25">
      <c r="A17812"/>
      <c r="B17812"/>
      <c r="C17812"/>
      <c r="D17812"/>
    </row>
    <row r="17813" spans="1:4" x14ac:dyDescent="0.25">
      <c r="A17813"/>
      <c r="B17813"/>
      <c r="C17813"/>
      <c r="D17813"/>
    </row>
    <row r="17814" spans="1:4" x14ac:dyDescent="0.25">
      <c r="A17814"/>
      <c r="B17814"/>
      <c r="C17814"/>
      <c r="D17814"/>
    </row>
    <row r="17815" spans="1:4" x14ac:dyDescent="0.25">
      <c r="A17815"/>
      <c r="B17815"/>
      <c r="C17815"/>
      <c r="D17815"/>
    </row>
    <row r="17816" spans="1:4" x14ac:dyDescent="0.25">
      <c r="A17816"/>
      <c r="B17816"/>
      <c r="C17816"/>
      <c r="D17816"/>
    </row>
    <row r="17817" spans="1:4" x14ac:dyDescent="0.25">
      <c r="A17817"/>
      <c r="B17817"/>
      <c r="C17817"/>
      <c r="D17817"/>
    </row>
    <row r="17818" spans="1:4" x14ac:dyDescent="0.25">
      <c r="A17818"/>
      <c r="B17818"/>
      <c r="C17818"/>
      <c r="D17818"/>
    </row>
    <row r="17819" spans="1:4" x14ac:dyDescent="0.25">
      <c r="A17819"/>
      <c r="B17819"/>
      <c r="C17819"/>
      <c r="D17819"/>
    </row>
    <row r="17820" spans="1:4" x14ac:dyDescent="0.25">
      <c r="A17820"/>
      <c r="B17820"/>
      <c r="C17820"/>
      <c r="D17820"/>
    </row>
    <row r="17821" spans="1:4" x14ac:dyDescent="0.25">
      <c r="A17821"/>
      <c r="B17821"/>
      <c r="C17821"/>
      <c r="D17821"/>
    </row>
    <row r="17822" spans="1:4" x14ac:dyDescent="0.25">
      <c r="A17822"/>
      <c r="B17822"/>
      <c r="C17822"/>
      <c r="D17822"/>
    </row>
    <row r="17823" spans="1:4" x14ac:dyDescent="0.25">
      <c r="A17823"/>
      <c r="B17823"/>
      <c r="C17823"/>
      <c r="D17823"/>
    </row>
    <row r="17824" spans="1:4" x14ac:dyDescent="0.25">
      <c r="A17824"/>
      <c r="B17824"/>
      <c r="C17824"/>
      <c r="D17824"/>
    </row>
    <row r="17825" spans="1:4" x14ac:dyDescent="0.25">
      <c r="A17825"/>
      <c r="B17825"/>
      <c r="C17825"/>
      <c r="D17825"/>
    </row>
    <row r="17826" spans="1:4" x14ac:dyDescent="0.25">
      <c r="A17826"/>
      <c r="B17826"/>
      <c r="C17826"/>
      <c r="D17826"/>
    </row>
    <row r="17827" spans="1:4" x14ac:dyDescent="0.25">
      <c r="A17827"/>
      <c r="B17827"/>
      <c r="C17827"/>
      <c r="D17827"/>
    </row>
    <row r="17828" spans="1:4" x14ac:dyDescent="0.25">
      <c r="A17828"/>
      <c r="B17828"/>
      <c r="C17828"/>
      <c r="D17828"/>
    </row>
    <row r="17829" spans="1:4" x14ac:dyDescent="0.25">
      <c r="A17829"/>
      <c r="B17829"/>
      <c r="C17829"/>
      <c r="D17829"/>
    </row>
    <row r="17830" spans="1:4" x14ac:dyDescent="0.25">
      <c r="A17830"/>
      <c r="B17830"/>
      <c r="C17830"/>
      <c r="D17830"/>
    </row>
    <row r="17831" spans="1:4" x14ac:dyDescent="0.25">
      <c r="A17831"/>
      <c r="B17831"/>
      <c r="C17831"/>
      <c r="D17831"/>
    </row>
    <row r="17832" spans="1:4" x14ac:dyDescent="0.25">
      <c r="A17832"/>
      <c r="B17832"/>
      <c r="C17832"/>
      <c r="D17832"/>
    </row>
    <row r="17833" spans="1:4" x14ac:dyDescent="0.25">
      <c r="A17833"/>
      <c r="B17833"/>
      <c r="C17833"/>
      <c r="D17833"/>
    </row>
    <row r="17834" spans="1:4" x14ac:dyDescent="0.25">
      <c r="A17834"/>
      <c r="B17834"/>
      <c r="C17834"/>
      <c r="D17834"/>
    </row>
    <row r="17835" spans="1:4" x14ac:dyDescent="0.25">
      <c r="A17835"/>
      <c r="B17835"/>
      <c r="C17835"/>
      <c r="D17835"/>
    </row>
    <row r="17836" spans="1:4" x14ac:dyDescent="0.25">
      <c r="A17836"/>
      <c r="B17836"/>
      <c r="C17836"/>
      <c r="D17836"/>
    </row>
    <row r="17837" spans="1:4" x14ac:dyDescent="0.25">
      <c r="A17837"/>
      <c r="B17837"/>
      <c r="C17837"/>
      <c r="D17837"/>
    </row>
    <row r="17838" spans="1:4" x14ac:dyDescent="0.25">
      <c r="A17838"/>
      <c r="B17838"/>
      <c r="C17838"/>
      <c r="D17838"/>
    </row>
    <row r="17839" spans="1:4" x14ac:dyDescent="0.25">
      <c r="A17839"/>
      <c r="B17839"/>
      <c r="C17839"/>
      <c r="D17839"/>
    </row>
    <row r="17840" spans="1:4" x14ac:dyDescent="0.25">
      <c r="A17840"/>
      <c r="B17840"/>
      <c r="C17840"/>
      <c r="D17840"/>
    </row>
    <row r="17841" spans="1:4" x14ac:dyDescent="0.25">
      <c r="A17841"/>
      <c r="B17841"/>
      <c r="C17841"/>
      <c r="D17841"/>
    </row>
    <row r="17842" spans="1:4" x14ac:dyDescent="0.25">
      <c r="A17842"/>
      <c r="B17842"/>
      <c r="C17842"/>
      <c r="D17842"/>
    </row>
    <row r="17843" spans="1:4" x14ac:dyDescent="0.25">
      <c r="A17843"/>
      <c r="B17843"/>
      <c r="C17843"/>
      <c r="D17843"/>
    </row>
    <row r="17844" spans="1:4" x14ac:dyDescent="0.25">
      <c r="A17844"/>
      <c r="B17844"/>
      <c r="C17844"/>
      <c r="D17844"/>
    </row>
    <row r="17845" spans="1:4" x14ac:dyDescent="0.25">
      <c r="A17845"/>
      <c r="B17845"/>
      <c r="C17845"/>
      <c r="D17845"/>
    </row>
    <row r="17846" spans="1:4" x14ac:dyDescent="0.25">
      <c r="A17846"/>
      <c r="B17846"/>
      <c r="C17846"/>
      <c r="D17846"/>
    </row>
    <row r="17847" spans="1:4" x14ac:dyDescent="0.25">
      <c r="A17847"/>
      <c r="B17847"/>
      <c r="C17847"/>
      <c r="D17847"/>
    </row>
    <row r="17848" spans="1:4" x14ac:dyDescent="0.25">
      <c r="A17848"/>
      <c r="B17848"/>
      <c r="C17848"/>
      <c r="D17848"/>
    </row>
    <row r="17849" spans="1:4" x14ac:dyDescent="0.25">
      <c r="A17849"/>
      <c r="B17849"/>
      <c r="C17849"/>
      <c r="D17849"/>
    </row>
    <row r="17850" spans="1:4" x14ac:dyDescent="0.25">
      <c r="A17850"/>
      <c r="B17850"/>
      <c r="C17850"/>
      <c r="D17850"/>
    </row>
    <row r="17851" spans="1:4" x14ac:dyDescent="0.25">
      <c r="A17851"/>
      <c r="B17851"/>
      <c r="C17851"/>
      <c r="D17851"/>
    </row>
    <row r="17852" spans="1:4" x14ac:dyDescent="0.25">
      <c r="A17852"/>
      <c r="B17852"/>
      <c r="C17852"/>
      <c r="D17852"/>
    </row>
    <row r="17853" spans="1:4" x14ac:dyDescent="0.25">
      <c r="A17853"/>
      <c r="B17853"/>
      <c r="C17853"/>
      <c r="D17853"/>
    </row>
    <row r="17854" spans="1:4" x14ac:dyDescent="0.25">
      <c r="A17854"/>
      <c r="B17854"/>
      <c r="C17854"/>
      <c r="D17854"/>
    </row>
    <row r="17855" spans="1:4" x14ac:dyDescent="0.25">
      <c r="A17855"/>
      <c r="B17855"/>
      <c r="C17855"/>
      <c r="D17855"/>
    </row>
    <row r="17856" spans="1:4" x14ac:dyDescent="0.25">
      <c r="A17856"/>
      <c r="B17856"/>
      <c r="C17856"/>
      <c r="D17856"/>
    </row>
    <row r="17857" spans="1:4" x14ac:dyDescent="0.25">
      <c r="A17857"/>
      <c r="B17857"/>
      <c r="C17857"/>
      <c r="D17857"/>
    </row>
    <row r="17858" spans="1:4" x14ac:dyDescent="0.25">
      <c r="A17858"/>
      <c r="B17858"/>
      <c r="C17858"/>
      <c r="D17858"/>
    </row>
    <row r="17859" spans="1:4" x14ac:dyDescent="0.25">
      <c r="A17859"/>
      <c r="B17859"/>
      <c r="C17859"/>
      <c r="D17859"/>
    </row>
    <row r="17860" spans="1:4" x14ac:dyDescent="0.25">
      <c r="A17860"/>
      <c r="B17860"/>
      <c r="C17860"/>
      <c r="D17860"/>
    </row>
    <row r="17861" spans="1:4" x14ac:dyDescent="0.25">
      <c r="A17861"/>
      <c r="B17861"/>
      <c r="C17861"/>
      <c r="D17861"/>
    </row>
    <row r="17862" spans="1:4" x14ac:dyDescent="0.25">
      <c r="A17862"/>
      <c r="B17862"/>
      <c r="C17862"/>
      <c r="D17862"/>
    </row>
    <row r="17863" spans="1:4" x14ac:dyDescent="0.25">
      <c r="A17863"/>
      <c r="B17863"/>
      <c r="C17863"/>
      <c r="D17863"/>
    </row>
    <row r="17864" spans="1:4" x14ac:dyDescent="0.25">
      <c r="A17864"/>
      <c r="B17864"/>
      <c r="C17864"/>
      <c r="D17864"/>
    </row>
    <row r="17865" spans="1:4" x14ac:dyDescent="0.25">
      <c r="A17865"/>
      <c r="B17865"/>
      <c r="C17865"/>
      <c r="D17865"/>
    </row>
    <row r="17866" spans="1:4" x14ac:dyDescent="0.25">
      <c r="A17866"/>
      <c r="B17866"/>
      <c r="C17866"/>
      <c r="D17866"/>
    </row>
    <row r="17867" spans="1:4" x14ac:dyDescent="0.25">
      <c r="A17867"/>
      <c r="B17867"/>
      <c r="C17867"/>
      <c r="D17867"/>
    </row>
    <row r="17868" spans="1:4" x14ac:dyDescent="0.25">
      <c r="A17868"/>
      <c r="B17868"/>
      <c r="C17868"/>
      <c r="D17868"/>
    </row>
    <row r="17869" spans="1:4" x14ac:dyDescent="0.25">
      <c r="A17869"/>
      <c r="B17869"/>
      <c r="C17869"/>
      <c r="D17869"/>
    </row>
    <row r="17870" spans="1:4" x14ac:dyDescent="0.25">
      <c r="A17870"/>
      <c r="B17870"/>
      <c r="C17870"/>
      <c r="D17870"/>
    </row>
    <row r="17871" spans="1:4" x14ac:dyDescent="0.25">
      <c r="A17871"/>
      <c r="B17871"/>
      <c r="C17871"/>
      <c r="D17871"/>
    </row>
    <row r="17872" spans="1:4" x14ac:dyDescent="0.25">
      <c r="A17872"/>
      <c r="B17872"/>
      <c r="C17872"/>
      <c r="D17872"/>
    </row>
    <row r="17873" spans="1:4" x14ac:dyDescent="0.25">
      <c r="A17873"/>
      <c r="B17873"/>
      <c r="C17873"/>
      <c r="D17873"/>
    </row>
    <row r="17874" spans="1:4" x14ac:dyDescent="0.25">
      <c r="A17874"/>
      <c r="B17874"/>
      <c r="C17874"/>
      <c r="D17874"/>
    </row>
    <row r="17875" spans="1:4" x14ac:dyDescent="0.25">
      <c r="A17875"/>
      <c r="B17875"/>
      <c r="C17875"/>
      <c r="D17875"/>
    </row>
    <row r="17876" spans="1:4" x14ac:dyDescent="0.25">
      <c r="A17876"/>
      <c r="B17876"/>
      <c r="C17876"/>
      <c r="D17876"/>
    </row>
    <row r="17877" spans="1:4" x14ac:dyDescent="0.25">
      <c r="A17877"/>
      <c r="B17877"/>
      <c r="C17877"/>
      <c r="D17877"/>
    </row>
    <row r="17878" spans="1:4" x14ac:dyDescent="0.25">
      <c r="A17878"/>
      <c r="B17878"/>
      <c r="C17878"/>
      <c r="D17878"/>
    </row>
    <row r="17879" spans="1:4" x14ac:dyDescent="0.25">
      <c r="A17879"/>
      <c r="B17879"/>
      <c r="C17879"/>
      <c r="D17879"/>
    </row>
    <row r="17880" spans="1:4" x14ac:dyDescent="0.25">
      <c r="A17880"/>
      <c r="B17880"/>
      <c r="C17880"/>
      <c r="D17880"/>
    </row>
    <row r="17881" spans="1:4" x14ac:dyDescent="0.25">
      <c r="A17881"/>
      <c r="B17881"/>
      <c r="C17881"/>
      <c r="D17881"/>
    </row>
    <row r="17882" spans="1:4" x14ac:dyDescent="0.25">
      <c r="A17882"/>
      <c r="B17882"/>
      <c r="C17882"/>
      <c r="D17882"/>
    </row>
    <row r="17883" spans="1:4" x14ac:dyDescent="0.25">
      <c r="A17883"/>
      <c r="B17883"/>
      <c r="C17883"/>
      <c r="D17883"/>
    </row>
    <row r="17884" spans="1:4" x14ac:dyDescent="0.25">
      <c r="A17884"/>
      <c r="B17884"/>
      <c r="C17884"/>
      <c r="D17884"/>
    </row>
    <row r="17885" spans="1:4" x14ac:dyDescent="0.25">
      <c r="A17885"/>
      <c r="B17885"/>
      <c r="C17885"/>
      <c r="D17885"/>
    </row>
    <row r="17886" spans="1:4" x14ac:dyDescent="0.25">
      <c r="A17886"/>
      <c r="B17886"/>
      <c r="C17886"/>
      <c r="D17886"/>
    </row>
    <row r="17887" spans="1:4" x14ac:dyDescent="0.25">
      <c r="A17887"/>
      <c r="B17887"/>
      <c r="C17887"/>
      <c r="D17887"/>
    </row>
    <row r="17888" spans="1:4" x14ac:dyDescent="0.25">
      <c r="A17888"/>
      <c r="B17888"/>
      <c r="C17888"/>
      <c r="D17888"/>
    </row>
    <row r="17889" spans="1:4" x14ac:dyDescent="0.25">
      <c r="A17889"/>
      <c r="B17889"/>
      <c r="C17889"/>
      <c r="D17889"/>
    </row>
    <row r="17890" spans="1:4" x14ac:dyDescent="0.25">
      <c r="A17890"/>
      <c r="B17890"/>
      <c r="C17890"/>
      <c r="D17890"/>
    </row>
    <row r="17891" spans="1:4" x14ac:dyDescent="0.25">
      <c r="A17891"/>
      <c r="B17891"/>
      <c r="C17891"/>
      <c r="D17891"/>
    </row>
    <row r="17892" spans="1:4" x14ac:dyDescent="0.25">
      <c r="A17892"/>
      <c r="B17892"/>
      <c r="C17892"/>
      <c r="D17892"/>
    </row>
    <row r="17893" spans="1:4" x14ac:dyDescent="0.25">
      <c r="A17893"/>
      <c r="B17893"/>
      <c r="C17893"/>
      <c r="D17893"/>
    </row>
    <row r="17894" spans="1:4" x14ac:dyDescent="0.25">
      <c r="A17894"/>
      <c r="B17894"/>
      <c r="C17894"/>
      <c r="D17894"/>
    </row>
    <row r="17895" spans="1:4" x14ac:dyDescent="0.25">
      <c r="A17895"/>
      <c r="B17895"/>
      <c r="C17895"/>
      <c r="D17895"/>
    </row>
    <row r="17896" spans="1:4" x14ac:dyDescent="0.25">
      <c r="A17896"/>
      <c r="B17896"/>
      <c r="C17896"/>
      <c r="D17896"/>
    </row>
    <row r="17897" spans="1:4" x14ac:dyDescent="0.25">
      <c r="A17897"/>
      <c r="B17897"/>
      <c r="C17897"/>
      <c r="D17897"/>
    </row>
    <row r="17898" spans="1:4" x14ac:dyDescent="0.25">
      <c r="A17898"/>
      <c r="B17898"/>
      <c r="C17898"/>
      <c r="D17898"/>
    </row>
    <row r="17899" spans="1:4" x14ac:dyDescent="0.25">
      <c r="A17899"/>
      <c r="B17899"/>
      <c r="C17899"/>
      <c r="D17899"/>
    </row>
    <row r="17900" spans="1:4" x14ac:dyDescent="0.25">
      <c r="A17900"/>
      <c r="B17900"/>
      <c r="C17900"/>
      <c r="D17900"/>
    </row>
    <row r="17901" spans="1:4" x14ac:dyDescent="0.25">
      <c r="A17901"/>
      <c r="B17901"/>
      <c r="C17901"/>
      <c r="D17901"/>
    </row>
    <row r="17902" spans="1:4" x14ac:dyDescent="0.25">
      <c r="A17902"/>
      <c r="B17902"/>
      <c r="C17902"/>
      <c r="D17902"/>
    </row>
    <row r="17903" spans="1:4" x14ac:dyDescent="0.25">
      <c r="A17903"/>
      <c r="B17903"/>
      <c r="C17903"/>
      <c r="D17903"/>
    </row>
    <row r="17904" spans="1:4" x14ac:dyDescent="0.25">
      <c r="A17904"/>
      <c r="B17904"/>
      <c r="C17904"/>
      <c r="D17904"/>
    </row>
    <row r="17905" spans="1:4" x14ac:dyDescent="0.25">
      <c r="A17905"/>
      <c r="B17905"/>
      <c r="C17905"/>
      <c r="D17905"/>
    </row>
    <row r="17906" spans="1:4" x14ac:dyDescent="0.25">
      <c r="A17906"/>
      <c r="B17906"/>
      <c r="C17906"/>
      <c r="D17906"/>
    </row>
    <row r="17907" spans="1:4" x14ac:dyDescent="0.25">
      <c r="A17907"/>
      <c r="B17907"/>
      <c r="C17907"/>
      <c r="D17907"/>
    </row>
    <row r="17908" spans="1:4" x14ac:dyDescent="0.25">
      <c r="A17908"/>
      <c r="B17908"/>
      <c r="C17908"/>
      <c r="D17908"/>
    </row>
    <row r="17909" spans="1:4" x14ac:dyDescent="0.25">
      <c r="A17909"/>
      <c r="B17909"/>
      <c r="C17909"/>
      <c r="D17909"/>
    </row>
    <row r="17910" spans="1:4" x14ac:dyDescent="0.25">
      <c r="A17910"/>
      <c r="B17910"/>
      <c r="C17910"/>
      <c r="D17910"/>
    </row>
    <row r="17911" spans="1:4" x14ac:dyDescent="0.25">
      <c r="A17911"/>
      <c r="B17911"/>
      <c r="C17911"/>
      <c r="D17911"/>
    </row>
    <row r="17912" spans="1:4" x14ac:dyDescent="0.25">
      <c r="A17912"/>
      <c r="B17912"/>
      <c r="C17912"/>
      <c r="D17912"/>
    </row>
    <row r="17913" spans="1:4" x14ac:dyDescent="0.25">
      <c r="A17913"/>
      <c r="B17913"/>
      <c r="C17913"/>
      <c r="D17913"/>
    </row>
    <row r="17914" spans="1:4" x14ac:dyDescent="0.25">
      <c r="A17914"/>
      <c r="B17914"/>
      <c r="C17914"/>
      <c r="D17914"/>
    </row>
    <row r="17915" spans="1:4" x14ac:dyDescent="0.25">
      <c r="A17915"/>
      <c r="B17915"/>
      <c r="C17915"/>
      <c r="D17915"/>
    </row>
    <row r="17916" spans="1:4" x14ac:dyDescent="0.25">
      <c r="A17916"/>
      <c r="B17916"/>
      <c r="C17916"/>
      <c r="D17916"/>
    </row>
    <row r="17917" spans="1:4" x14ac:dyDescent="0.25">
      <c r="A17917"/>
      <c r="B17917"/>
      <c r="C17917"/>
      <c r="D17917"/>
    </row>
    <row r="17918" spans="1:4" x14ac:dyDescent="0.25">
      <c r="A17918"/>
      <c r="B17918"/>
      <c r="C17918"/>
      <c r="D17918"/>
    </row>
    <row r="17919" spans="1:4" x14ac:dyDescent="0.25">
      <c r="A17919"/>
      <c r="B17919"/>
      <c r="C17919"/>
      <c r="D17919"/>
    </row>
    <row r="17920" spans="1:4" x14ac:dyDescent="0.25">
      <c r="A17920"/>
      <c r="B17920"/>
      <c r="C17920"/>
      <c r="D17920"/>
    </row>
    <row r="17921" spans="1:4" x14ac:dyDescent="0.25">
      <c r="A17921"/>
      <c r="B17921"/>
      <c r="C17921"/>
      <c r="D17921"/>
    </row>
    <row r="17922" spans="1:4" x14ac:dyDescent="0.25">
      <c r="A17922"/>
      <c r="B17922"/>
      <c r="C17922"/>
      <c r="D17922"/>
    </row>
    <row r="17923" spans="1:4" x14ac:dyDescent="0.25">
      <c r="A17923"/>
      <c r="B17923"/>
      <c r="C17923"/>
      <c r="D17923"/>
    </row>
    <row r="17924" spans="1:4" x14ac:dyDescent="0.25">
      <c r="A17924"/>
      <c r="B17924"/>
      <c r="C17924"/>
      <c r="D17924"/>
    </row>
    <row r="17925" spans="1:4" x14ac:dyDescent="0.25">
      <c r="A17925"/>
      <c r="B17925"/>
      <c r="C17925"/>
      <c r="D17925"/>
    </row>
    <row r="17926" spans="1:4" x14ac:dyDescent="0.25">
      <c r="A17926"/>
      <c r="B17926"/>
      <c r="C17926"/>
      <c r="D17926"/>
    </row>
    <row r="17927" spans="1:4" x14ac:dyDescent="0.25">
      <c r="A17927"/>
      <c r="B17927"/>
      <c r="C17927"/>
      <c r="D17927"/>
    </row>
    <row r="17928" spans="1:4" x14ac:dyDescent="0.25">
      <c r="A17928"/>
      <c r="B17928"/>
      <c r="C17928"/>
      <c r="D17928"/>
    </row>
    <row r="17929" spans="1:4" x14ac:dyDescent="0.25">
      <c r="A17929"/>
      <c r="B17929"/>
      <c r="C17929"/>
      <c r="D17929"/>
    </row>
    <row r="17930" spans="1:4" x14ac:dyDescent="0.25">
      <c r="A17930"/>
      <c r="B17930"/>
      <c r="C17930"/>
      <c r="D17930"/>
    </row>
    <row r="17931" spans="1:4" x14ac:dyDescent="0.25">
      <c r="A17931"/>
      <c r="B17931"/>
      <c r="C17931"/>
      <c r="D17931"/>
    </row>
    <row r="17932" spans="1:4" x14ac:dyDescent="0.25">
      <c r="A17932"/>
      <c r="B17932"/>
      <c r="C17932"/>
      <c r="D17932"/>
    </row>
    <row r="17933" spans="1:4" x14ac:dyDescent="0.25">
      <c r="A17933"/>
      <c r="B17933"/>
      <c r="C17933"/>
      <c r="D17933"/>
    </row>
    <row r="17934" spans="1:4" x14ac:dyDescent="0.25">
      <c r="A17934"/>
      <c r="B17934"/>
      <c r="C17934"/>
      <c r="D17934"/>
    </row>
    <row r="17935" spans="1:4" x14ac:dyDescent="0.25">
      <c r="A17935"/>
      <c r="B17935"/>
      <c r="C17935"/>
      <c r="D17935"/>
    </row>
    <row r="17936" spans="1:4" x14ac:dyDescent="0.25">
      <c r="A17936"/>
      <c r="B17936"/>
      <c r="C17936"/>
      <c r="D17936"/>
    </row>
    <row r="17937" spans="1:4" x14ac:dyDescent="0.25">
      <c r="A17937"/>
      <c r="B17937"/>
      <c r="C17937"/>
      <c r="D17937"/>
    </row>
    <row r="17938" spans="1:4" x14ac:dyDescent="0.25">
      <c r="A17938"/>
      <c r="B17938"/>
      <c r="C17938"/>
      <c r="D17938"/>
    </row>
    <row r="17939" spans="1:4" x14ac:dyDescent="0.25">
      <c r="A17939"/>
      <c r="B17939"/>
      <c r="C17939"/>
      <c r="D17939"/>
    </row>
    <row r="17940" spans="1:4" x14ac:dyDescent="0.25">
      <c r="A17940"/>
      <c r="B17940"/>
      <c r="C17940"/>
      <c r="D17940"/>
    </row>
    <row r="17941" spans="1:4" x14ac:dyDescent="0.25">
      <c r="A17941"/>
      <c r="B17941"/>
      <c r="C17941"/>
      <c r="D17941"/>
    </row>
    <row r="17942" spans="1:4" x14ac:dyDescent="0.25">
      <c r="A17942"/>
      <c r="B17942"/>
      <c r="C17942"/>
      <c r="D17942"/>
    </row>
    <row r="17943" spans="1:4" x14ac:dyDescent="0.25">
      <c r="A17943"/>
      <c r="B17943"/>
      <c r="C17943"/>
      <c r="D17943"/>
    </row>
    <row r="17944" spans="1:4" x14ac:dyDescent="0.25">
      <c r="A17944"/>
      <c r="B17944"/>
      <c r="C17944"/>
      <c r="D17944"/>
    </row>
    <row r="17945" spans="1:4" x14ac:dyDescent="0.25">
      <c r="A17945"/>
      <c r="B17945"/>
      <c r="C17945"/>
      <c r="D17945"/>
    </row>
    <row r="17946" spans="1:4" x14ac:dyDescent="0.25">
      <c r="A17946"/>
      <c r="B17946"/>
      <c r="C17946"/>
      <c r="D17946"/>
    </row>
    <row r="17947" spans="1:4" x14ac:dyDescent="0.25">
      <c r="A17947"/>
      <c r="B17947"/>
      <c r="C17947"/>
      <c r="D17947"/>
    </row>
    <row r="17948" spans="1:4" x14ac:dyDescent="0.25">
      <c r="A17948"/>
      <c r="B17948"/>
      <c r="C17948"/>
      <c r="D17948"/>
    </row>
    <row r="17949" spans="1:4" x14ac:dyDescent="0.25">
      <c r="A17949"/>
      <c r="B17949"/>
      <c r="C17949"/>
      <c r="D17949"/>
    </row>
    <row r="17950" spans="1:4" x14ac:dyDescent="0.25">
      <c r="A17950"/>
      <c r="B17950"/>
      <c r="C17950"/>
      <c r="D17950"/>
    </row>
    <row r="17951" spans="1:4" x14ac:dyDescent="0.25">
      <c r="A17951"/>
      <c r="B17951"/>
      <c r="C17951"/>
      <c r="D17951"/>
    </row>
    <row r="17952" spans="1:4" x14ac:dyDescent="0.25">
      <c r="A17952"/>
      <c r="B17952"/>
      <c r="C17952"/>
      <c r="D17952"/>
    </row>
    <row r="17953" spans="1:4" x14ac:dyDescent="0.25">
      <c r="A17953"/>
      <c r="B17953"/>
      <c r="C17953"/>
      <c r="D17953"/>
    </row>
    <row r="17954" spans="1:4" x14ac:dyDescent="0.25">
      <c r="A17954"/>
      <c r="B17954"/>
      <c r="C17954"/>
      <c r="D17954"/>
    </row>
    <row r="17955" spans="1:4" x14ac:dyDescent="0.25">
      <c r="A17955"/>
      <c r="B17955"/>
      <c r="C17955"/>
      <c r="D17955"/>
    </row>
    <row r="17956" spans="1:4" x14ac:dyDescent="0.25">
      <c r="A17956"/>
      <c r="B17956"/>
      <c r="C17956"/>
      <c r="D17956"/>
    </row>
    <row r="17957" spans="1:4" x14ac:dyDescent="0.25">
      <c r="A17957"/>
      <c r="B17957"/>
      <c r="C17957"/>
      <c r="D17957"/>
    </row>
    <row r="17958" spans="1:4" x14ac:dyDescent="0.25">
      <c r="A17958"/>
      <c r="B17958"/>
      <c r="C17958"/>
      <c r="D17958"/>
    </row>
    <row r="17959" spans="1:4" x14ac:dyDescent="0.25">
      <c r="A17959"/>
      <c r="B17959"/>
      <c r="C17959"/>
      <c r="D17959"/>
    </row>
    <row r="17960" spans="1:4" x14ac:dyDescent="0.25">
      <c r="A17960"/>
      <c r="B17960"/>
      <c r="C17960"/>
      <c r="D17960"/>
    </row>
    <row r="17961" spans="1:4" x14ac:dyDescent="0.25">
      <c r="A17961"/>
      <c r="B17961"/>
      <c r="C17961"/>
      <c r="D17961"/>
    </row>
    <row r="17962" spans="1:4" x14ac:dyDescent="0.25">
      <c r="A17962"/>
      <c r="B17962"/>
      <c r="C17962"/>
      <c r="D17962"/>
    </row>
    <row r="17963" spans="1:4" x14ac:dyDescent="0.25">
      <c r="A17963"/>
      <c r="B17963"/>
      <c r="C17963"/>
      <c r="D17963"/>
    </row>
    <row r="17964" spans="1:4" x14ac:dyDescent="0.25">
      <c r="A17964"/>
      <c r="B17964"/>
      <c r="C17964"/>
      <c r="D17964"/>
    </row>
    <row r="17965" spans="1:4" x14ac:dyDescent="0.25">
      <c r="A17965"/>
      <c r="B17965"/>
      <c r="C17965"/>
      <c r="D17965"/>
    </row>
    <row r="17966" spans="1:4" x14ac:dyDescent="0.25">
      <c r="A17966"/>
      <c r="B17966"/>
      <c r="C17966"/>
      <c r="D17966"/>
    </row>
    <row r="17967" spans="1:4" x14ac:dyDescent="0.25">
      <c r="A17967"/>
      <c r="B17967"/>
      <c r="C17967"/>
      <c r="D17967"/>
    </row>
    <row r="17968" spans="1:4" x14ac:dyDescent="0.25">
      <c r="A17968"/>
      <c r="B17968"/>
      <c r="C17968"/>
      <c r="D17968"/>
    </row>
    <row r="17969" spans="1:4" x14ac:dyDescent="0.25">
      <c r="A17969"/>
      <c r="B17969"/>
      <c r="C17969"/>
      <c r="D17969"/>
    </row>
    <row r="17970" spans="1:4" x14ac:dyDescent="0.25">
      <c r="A17970"/>
      <c r="B17970"/>
      <c r="C17970"/>
      <c r="D17970"/>
    </row>
    <row r="17971" spans="1:4" x14ac:dyDescent="0.25">
      <c r="A17971"/>
      <c r="B17971"/>
      <c r="C17971"/>
      <c r="D17971"/>
    </row>
    <row r="17972" spans="1:4" x14ac:dyDescent="0.25">
      <c r="A17972"/>
      <c r="B17972"/>
      <c r="C17972"/>
      <c r="D17972"/>
    </row>
    <row r="17973" spans="1:4" x14ac:dyDescent="0.25">
      <c r="A17973"/>
      <c r="B17973"/>
      <c r="C17973"/>
      <c r="D17973"/>
    </row>
    <row r="17974" spans="1:4" x14ac:dyDescent="0.25">
      <c r="A17974"/>
      <c r="B17974"/>
      <c r="C17974"/>
      <c r="D17974"/>
    </row>
    <row r="17975" spans="1:4" x14ac:dyDescent="0.25">
      <c r="A17975"/>
      <c r="B17975"/>
      <c r="C17975"/>
      <c r="D17975"/>
    </row>
    <row r="17976" spans="1:4" x14ac:dyDescent="0.25">
      <c r="A17976"/>
      <c r="B17976"/>
      <c r="C17976"/>
      <c r="D17976"/>
    </row>
    <row r="17977" spans="1:4" x14ac:dyDescent="0.25">
      <c r="A17977"/>
      <c r="B17977"/>
      <c r="C17977"/>
      <c r="D17977"/>
    </row>
    <row r="17978" spans="1:4" x14ac:dyDescent="0.25">
      <c r="A17978"/>
      <c r="B17978"/>
      <c r="C17978"/>
      <c r="D17978"/>
    </row>
    <row r="17979" spans="1:4" x14ac:dyDescent="0.25">
      <c r="A17979"/>
      <c r="B17979"/>
      <c r="C17979"/>
      <c r="D17979"/>
    </row>
    <row r="17980" spans="1:4" x14ac:dyDescent="0.25">
      <c r="A17980"/>
      <c r="B17980"/>
      <c r="C17980"/>
      <c r="D17980"/>
    </row>
    <row r="17981" spans="1:4" x14ac:dyDescent="0.25">
      <c r="A17981"/>
      <c r="B17981"/>
      <c r="C17981"/>
      <c r="D17981"/>
    </row>
    <row r="17982" spans="1:4" x14ac:dyDescent="0.25">
      <c r="A17982"/>
      <c r="B17982"/>
      <c r="C17982"/>
      <c r="D17982"/>
    </row>
    <row r="17983" spans="1:4" x14ac:dyDescent="0.25">
      <c r="A17983"/>
      <c r="B17983"/>
      <c r="C17983"/>
      <c r="D17983"/>
    </row>
    <row r="17984" spans="1:4" x14ac:dyDescent="0.25">
      <c r="A17984"/>
      <c r="B17984"/>
      <c r="C17984"/>
      <c r="D17984"/>
    </row>
    <row r="17985" spans="1:4" x14ac:dyDescent="0.25">
      <c r="A17985"/>
      <c r="B17985"/>
      <c r="C17985"/>
      <c r="D17985"/>
    </row>
    <row r="17986" spans="1:4" x14ac:dyDescent="0.25">
      <c r="A17986"/>
      <c r="B17986"/>
      <c r="C17986"/>
      <c r="D17986"/>
    </row>
    <row r="17987" spans="1:4" x14ac:dyDescent="0.25">
      <c r="A17987"/>
      <c r="B17987"/>
      <c r="C17987"/>
      <c r="D17987"/>
    </row>
    <row r="17988" spans="1:4" x14ac:dyDescent="0.25">
      <c r="A17988"/>
      <c r="B17988"/>
      <c r="C17988"/>
      <c r="D17988"/>
    </row>
    <row r="17989" spans="1:4" x14ac:dyDescent="0.25">
      <c r="A17989"/>
      <c r="B17989"/>
      <c r="C17989"/>
      <c r="D17989"/>
    </row>
    <row r="17990" spans="1:4" x14ac:dyDescent="0.25">
      <c r="A17990"/>
      <c r="B17990"/>
      <c r="C17990"/>
      <c r="D17990"/>
    </row>
    <row r="17991" spans="1:4" x14ac:dyDescent="0.25">
      <c r="A17991"/>
      <c r="B17991"/>
      <c r="C17991"/>
      <c r="D17991"/>
    </row>
    <row r="17992" spans="1:4" x14ac:dyDescent="0.25">
      <c r="A17992"/>
      <c r="B17992"/>
      <c r="C17992"/>
      <c r="D17992"/>
    </row>
    <row r="17993" spans="1:4" x14ac:dyDescent="0.25">
      <c r="A17993"/>
      <c r="B17993"/>
      <c r="C17993"/>
      <c r="D17993"/>
    </row>
    <row r="17994" spans="1:4" x14ac:dyDescent="0.25">
      <c r="A17994"/>
      <c r="B17994"/>
      <c r="C17994"/>
      <c r="D17994"/>
    </row>
    <row r="17995" spans="1:4" x14ac:dyDescent="0.25">
      <c r="A17995"/>
      <c r="B17995"/>
      <c r="C17995"/>
      <c r="D17995"/>
    </row>
    <row r="17996" spans="1:4" x14ac:dyDescent="0.25">
      <c r="A17996"/>
      <c r="B17996"/>
      <c r="C17996"/>
      <c r="D17996"/>
    </row>
    <row r="17997" spans="1:4" x14ac:dyDescent="0.25">
      <c r="A17997"/>
      <c r="B17997"/>
      <c r="C17997"/>
      <c r="D17997"/>
    </row>
    <row r="17998" spans="1:4" x14ac:dyDescent="0.25">
      <c r="A17998"/>
      <c r="B17998"/>
      <c r="C17998"/>
      <c r="D17998"/>
    </row>
    <row r="17999" spans="1:4" x14ac:dyDescent="0.25">
      <c r="A17999"/>
      <c r="B17999"/>
      <c r="C17999"/>
      <c r="D17999"/>
    </row>
    <row r="18000" spans="1:4" x14ac:dyDescent="0.25">
      <c r="A18000"/>
      <c r="B18000"/>
      <c r="C18000"/>
      <c r="D18000"/>
    </row>
    <row r="18001" spans="1:4" x14ac:dyDescent="0.25">
      <c r="A18001"/>
      <c r="B18001"/>
      <c r="C18001"/>
      <c r="D18001"/>
    </row>
    <row r="18002" spans="1:4" x14ac:dyDescent="0.25">
      <c r="A18002"/>
      <c r="B18002"/>
      <c r="C18002"/>
      <c r="D18002"/>
    </row>
    <row r="18003" spans="1:4" x14ac:dyDescent="0.25">
      <c r="A18003"/>
      <c r="B18003"/>
      <c r="C18003"/>
      <c r="D18003"/>
    </row>
    <row r="18004" spans="1:4" x14ac:dyDescent="0.25">
      <c r="A18004"/>
      <c r="B18004"/>
      <c r="C18004"/>
      <c r="D18004"/>
    </row>
    <row r="18005" spans="1:4" x14ac:dyDescent="0.25">
      <c r="A18005"/>
      <c r="B18005"/>
      <c r="C18005"/>
      <c r="D18005"/>
    </row>
    <row r="18006" spans="1:4" x14ac:dyDescent="0.25">
      <c r="A18006"/>
      <c r="B18006"/>
      <c r="C18006"/>
      <c r="D18006"/>
    </row>
    <row r="18007" spans="1:4" x14ac:dyDescent="0.25">
      <c r="A18007"/>
      <c r="B18007"/>
      <c r="C18007"/>
      <c r="D18007"/>
    </row>
    <row r="18008" spans="1:4" x14ac:dyDescent="0.25">
      <c r="A18008"/>
      <c r="B18008"/>
      <c r="C18008"/>
      <c r="D18008"/>
    </row>
    <row r="18009" spans="1:4" x14ac:dyDescent="0.25">
      <c r="A18009"/>
      <c r="B18009"/>
      <c r="C18009"/>
      <c r="D18009"/>
    </row>
    <row r="18010" spans="1:4" x14ac:dyDescent="0.25">
      <c r="A18010"/>
      <c r="B18010"/>
      <c r="C18010"/>
      <c r="D18010"/>
    </row>
    <row r="18011" spans="1:4" x14ac:dyDescent="0.25">
      <c r="A18011"/>
      <c r="B18011"/>
      <c r="C18011"/>
      <c r="D18011"/>
    </row>
    <row r="18012" spans="1:4" x14ac:dyDescent="0.25">
      <c r="A18012"/>
      <c r="B18012"/>
      <c r="C18012"/>
      <c r="D18012"/>
    </row>
    <row r="18013" spans="1:4" x14ac:dyDescent="0.25">
      <c r="A18013"/>
      <c r="B18013"/>
      <c r="C18013"/>
      <c r="D18013"/>
    </row>
    <row r="18014" spans="1:4" x14ac:dyDescent="0.25">
      <c r="A18014"/>
      <c r="B18014"/>
      <c r="C18014"/>
      <c r="D18014"/>
    </row>
    <row r="18015" spans="1:4" x14ac:dyDescent="0.25">
      <c r="A18015"/>
      <c r="B18015"/>
      <c r="C18015"/>
      <c r="D18015"/>
    </row>
    <row r="18016" spans="1:4" x14ac:dyDescent="0.25">
      <c r="A18016"/>
      <c r="B18016"/>
      <c r="C18016"/>
      <c r="D18016"/>
    </row>
    <row r="18017" spans="1:4" x14ac:dyDescent="0.25">
      <c r="A18017"/>
      <c r="B18017"/>
      <c r="C18017"/>
      <c r="D18017"/>
    </row>
    <row r="18018" spans="1:4" x14ac:dyDescent="0.25">
      <c r="A18018"/>
      <c r="B18018"/>
      <c r="C18018"/>
      <c r="D18018"/>
    </row>
    <row r="18019" spans="1:4" x14ac:dyDescent="0.25">
      <c r="A18019"/>
      <c r="B18019"/>
      <c r="C18019"/>
      <c r="D18019"/>
    </row>
    <row r="18020" spans="1:4" x14ac:dyDescent="0.25">
      <c r="A18020"/>
      <c r="B18020"/>
      <c r="C18020"/>
      <c r="D18020"/>
    </row>
    <row r="18021" spans="1:4" x14ac:dyDescent="0.25">
      <c r="A18021"/>
      <c r="B18021"/>
      <c r="C18021"/>
      <c r="D18021"/>
    </row>
    <row r="18022" spans="1:4" x14ac:dyDescent="0.25">
      <c r="A18022"/>
      <c r="B18022"/>
      <c r="C18022"/>
      <c r="D18022"/>
    </row>
    <row r="18023" spans="1:4" x14ac:dyDescent="0.25">
      <c r="A18023"/>
      <c r="B18023"/>
      <c r="C18023"/>
      <c r="D18023"/>
    </row>
    <row r="18024" spans="1:4" x14ac:dyDescent="0.25">
      <c r="A18024"/>
      <c r="B18024"/>
      <c r="C18024"/>
      <c r="D18024"/>
    </row>
    <row r="18025" spans="1:4" x14ac:dyDescent="0.25">
      <c r="A18025"/>
      <c r="B18025"/>
      <c r="C18025"/>
      <c r="D18025"/>
    </row>
    <row r="18026" spans="1:4" x14ac:dyDescent="0.25">
      <c r="A18026"/>
      <c r="B18026"/>
      <c r="C18026"/>
      <c r="D18026"/>
    </row>
    <row r="18027" spans="1:4" x14ac:dyDescent="0.25">
      <c r="A18027"/>
      <c r="B18027"/>
      <c r="C18027"/>
      <c r="D18027"/>
    </row>
    <row r="18028" spans="1:4" x14ac:dyDescent="0.25">
      <c r="A18028"/>
      <c r="B18028"/>
      <c r="C18028"/>
      <c r="D18028"/>
    </row>
    <row r="18029" spans="1:4" x14ac:dyDescent="0.25">
      <c r="A18029"/>
      <c r="B18029"/>
      <c r="C18029"/>
      <c r="D18029"/>
    </row>
    <row r="18030" spans="1:4" x14ac:dyDescent="0.25">
      <c r="A18030"/>
      <c r="B18030"/>
      <c r="C18030"/>
      <c r="D18030"/>
    </row>
    <row r="18031" spans="1:4" x14ac:dyDescent="0.25">
      <c r="A18031"/>
      <c r="B18031"/>
      <c r="C18031"/>
      <c r="D18031"/>
    </row>
    <row r="18032" spans="1:4" x14ac:dyDescent="0.25">
      <c r="A18032"/>
      <c r="B18032"/>
      <c r="C18032"/>
      <c r="D18032"/>
    </row>
    <row r="18033" spans="1:4" x14ac:dyDescent="0.25">
      <c r="A18033"/>
      <c r="B18033"/>
      <c r="C18033"/>
      <c r="D18033"/>
    </row>
    <row r="18034" spans="1:4" x14ac:dyDescent="0.25">
      <c r="A18034"/>
      <c r="B18034"/>
      <c r="C18034"/>
      <c r="D18034"/>
    </row>
    <row r="18035" spans="1:4" x14ac:dyDescent="0.25">
      <c r="A18035"/>
      <c r="B18035"/>
      <c r="C18035"/>
      <c r="D18035"/>
    </row>
    <row r="18036" spans="1:4" x14ac:dyDescent="0.25">
      <c r="A18036"/>
      <c r="B18036"/>
      <c r="C18036"/>
      <c r="D18036"/>
    </row>
    <row r="18037" spans="1:4" x14ac:dyDescent="0.25">
      <c r="A18037"/>
      <c r="B18037"/>
      <c r="C18037"/>
      <c r="D18037"/>
    </row>
    <row r="18038" spans="1:4" x14ac:dyDescent="0.25">
      <c r="A18038"/>
      <c r="B18038"/>
      <c r="C18038"/>
      <c r="D18038"/>
    </row>
    <row r="18039" spans="1:4" x14ac:dyDescent="0.25">
      <c r="A18039"/>
      <c r="B18039"/>
      <c r="C18039"/>
      <c r="D18039"/>
    </row>
    <row r="18040" spans="1:4" x14ac:dyDescent="0.25">
      <c r="A18040"/>
      <c r="B18040"/>
      <c r="C18040"/>
      <c r="D18040"/>
    </row>
    <row r="18041" spans="1:4" x14ac:dyDescent="0.25">
      <c r="A18041"/>
      <c r="B18041"/>
      <c r="C18041"/>
      <c r="D18041"/>
    </row>
    <row r="18042" spans="1:4" x14ac:dyDescent="0.25">
      <c r="A18042"/>
      <c r="B18042"/>
      <c r="C18042"/>
      <c r="D18042"/>
    </row>
    <row r="18043" spans="1:4" x14ac:dyDescent="0.25">
      <c r="A18043"/>
      <c r="B18043"/>
      <c r="C18043"/>
      <c r="D18043"/>
    </row>
    <row r="18044" spans="1:4" x14ac:dyDescent="0.25">
      <c r="A18044"/>
      <c r="B18044"/>
      <c r="C18044"/>
      <c r="D18044"/>
    </row>
    <row r="18045" spans="1:4" x14ac:dyDescent="0.25">
      <c r="A18045"/>
      <c r="B18045"/>
      <c r="C18045"/>
      <c r="D18045"/>
    </row>
    <row r="18046" spans="1:4" x14ac:dyDescent="0.25">
      <c r="A18046"/>
      <c r="B18046"/>
      <c r="C18046"/>
      <c r="D18046"/>
    </row>
    <row r="18047" spans="1:4" x14ac:dyDescent="0.25">
      <c r="A18047"/>
      <c r="B18047"/>
      <c r="C18047"/>
      <c r="D18047"/>
    </row>
    <row r="18048" spans="1:4" x14ac:dyDescent="0.25">
      <c r="A18048"/>
      <c r="B18048"/>
      <c r="C18048"/>
      <c r="D18048"/>
    </row>
    <row r="18049" spans="1:4" x14ac:dyDescent="0.25">
      <c r="A18049"/>
      <c r="B18049"/>
      <c r="C18049"/>
      <c r="D18049"/>
    </row>
    <row r="18050" spans="1:4" x14ac:dyDescent="0.25">
      <c r="A18050"/>
      <c r="B18050"/>
      <c r="C18050"/>
      <c r="D18050"/>
    </row>
    <row r="18051" spans="1:4" x14ac:dyDescent="0.25">
      <c r="A18051"/>
      <c r="B18051"/>
      <c r="C18051"/>
      <c r="D18051"/>
    </row>
    <row r="18052" spans="1:4" x14ac:dyDescent="0.25">
      <c r="A18052"/>
      <c r="B18052"/>
      <c r="C18052"/>
      <c r="D18052"/>
    </row>
    <row r="18053" spans="1:4" x14ac:dyDescent="0.25">
      <c r="A18053"/>
      <c r="B18053"/>
      <c r="C18053"/>
      <c r="D18053"/>
    </row>
    <row r="18054" spans="1:4" x14ac:dyDescent="0.25">
      <c r="A18054"/>
      <c r="B18054"/>
      <c r="C18054"/>
      <c r="D18054"/>
    </row>
    <row r="18055" spans="1:4" x14ac:dyDescent="0.25">
      <c r="A18055"/>
      <c r="B18055"/>
      <c r="C18055"/>
      <c r="D18055"/>
    </row>
    <row r="18056" spans="1:4" x14ac:dyDescent="0.25">
      <c r="A18056"/>
      <c r="B18056"/>
      <c r="C18056"/>
      <c r="D18056"/>
    </row>
    <row r="18057" spans="1:4" x14ac:dyDescent="0.25">
      <c r="A18057"/>
      <c r="B18057"/>
      <c r="C18057"/>
      <c r="D18057"/>
    </row>
    <row r="18058" spans="1:4" x14ac:dyDescent="0.25">
      <c r="A18058"/>
      <c r="B18058"/>
      <c r="C18058"/>
      <c r="D18058"/>
    </row>
    <row r="18059" spans="1:4" x14ac:dyDescent="0.25">
      <c r="A18059"/>
      <c r="B18059"/>
      <c r="C18059"/>
      <c r="D18059"/>
    </row>
    <row r="18060" spans="1:4" x14ac:dyDescent="0.25">
      <c r="A18060"/>
      <c r="B18060"/>
      <c r="C18060"/>
      <c r="D18060"/>
    </row>
    <row r="18061" spans="1:4" x14ac:dyDescent="0.25">
      <c r="A18061"/>
      <c r="B18061"/>
      <c r="C18061"/>
      <c r="D18061"/>
    </row>
    <row r="18062" spans="1:4" x14ac:dyDescent="0.25">
      <c r="A18062"/>
      <c r="B18062"/>
      <c r="C18062"/>
      <c r="D18062"/>
    </row>
    <row r="18063" spans="1:4" x14ac:dyDescent="0.25">
      <c r="A18063"/>
      <c r="B18063"/>
      <c r="C18063"/>
      <c r="D18063"/>
    </row>
    <row r="18064" spans="1:4" x14ac:dyDescent="0.25">
      <c r="A18064"/>
      <c r="B18064"/>
      <c r="C18064"/>
      <c r="D18064"/>
    </row>
    <row r="18065" spans="1:4" x14ac:dyDescent="0.25">
      <c r="A18065"/>
      <c r="B18065"/>
      <c r="C18065"/>
      <c r="D18065"/>
    </row>
    <row r="18066" spans="1:4" x14ac:dyDescent="0.25">
      <c r="A18066"/>
      <c r="B18066"/>
      <c r="C18066"/>
      <c r="D18066"/>
    </row>
    <row r="18067" spans="1:4" x14ac:dyDescent="0.25">
      <c r="A18067"/>
      <c r="B18067"/>
      <c r="C18067"/>
      <c r="D18067"/>
    </row>
    <row r="18068" spans="1:4" x14ac:dyDescent="0.25">
      <c r="A18068"/>
      <c r="B18068"/>
      <c r="C18068"/>
      <c r="D18068"/>
    </row>
    <row r="18069" spans="1:4" x14ac:dyDescent="0.25">
      <c r="A18069"/>
      <c r="B18069"/>
      <c r="C18069"/>
      <c r="D18069"/>
    </row>
    <row r="18070" spans="1:4" x14ac:dyDescent="0.25">
      <c r="A18070"/>
      <c r="B18070"/>
      <c r="C18070"/>
      <c r="D18070"/>
    </row>
    <row r="18071" spans="1:4" x14ac:dyDescent="0.25">
      <c r="A18071"/>
      <c r="B18071"/>
      <c r="C18071"/>
      <c r="D18071"/>
    </row>
    <row r="18072" spans="1:4" x14ac:dyDescent="0.25">
      <c r="A18072"/>
      <c r="B18072"/>
      <c r="C18072"/>
      <c r="D18072"/>
    </row>
    <row r="18073" spans="1:4" x14ac:dyDescent="0.25">
      <c r="A18073"/>
      <c r="B18073"/>
      <c r="C18073"/>
      <c r="D18073"/>
    </row>
    <row r="18074" spans="1:4" x14ac:dyDescent="0.25">
      <c r="A18074"/>
      <c r="B18074"/>
      <c r="C18074"/>
      <c r="D18074"/>
    </row>
    <row r="18075" spans="1:4" x14ac:dyDescent="0.25">
      <c r="A18075"/>
      <c r="B18075"/>
      <c r="C18075"/>
      <c r="D18075"/>
    </row>
    <row r="18076" spans="1:4" x14ac:dyDescent="0.25">
      <c r="A18076"/>
      <c r="B18076"/>
      <c r="C18076"/>
      <c r="D18076"/>
    </row>
    <row r="18077" spans="1:4" x14ac:dyDescent="0.25">
      <c r="A18077"/>
      <c r="B18077"/>
      <c r="C18077"/>
      <c r="D18077"/>
    </row>
    <row r="18078" spans="1:4" x14ac:dyDescent="0.25">
      <c r="A18078"/>
      <c r="B18078"/>
      <c r="C18078"/>
      <c r="D18078"/>
    </row>
    <row r="18079" spans="1:4" x14ac:dyDescent="0.25">
      <c r="A18079"/>
      <c r="B18079"/>
      <c r="C18079"/>
      <c r="D18079"/>
    </row>
    <row r="18080" spans="1:4" x14ac:dyDescent="0.25">
      <c r="A18080"/>
      <c r="B18080"/>
      <c r="C18080"/>
      <c r="D18080"/>
    </row>
    <row r="18081" spans="1:4" x14ac:dyDescent="0.25">
      <c r="A18081"/>
      <c r="B18081"/>
      <c r="C18081"/>
      <c r="D18081"/>
    </row>
    <row r="18082" spans="1:4" x14ac:dyDescent="0.25">
      <c r="A18082"/>
      <c r="B18082"/>
      <c r="C18082"/>
      <c r="D18082"/>
    </row>
    <row r="18083" spans="1:4" x14ac:dyDescent="0.25">
      <c r="A18083"/>
      <c r="B18083"/>
      <c r="C18083"/>
      <c r="D18083"/>
    </row>
    <row r="18084" spans="1:4" x14ac:dyDescent="0.25">
      <c r="A18084"/>
      <c r="B18084"/>
      <c r="C18084"/>
      <c r="D18084"/>
    </row>
    <row r="18085" spans="1:4" x14ac:dyDescent="0.25">
      <c r="A18085"/>
      <c r="B18085"/>
      <c r="C18085"/>
      <c r="D18085"/>
    </row>
    <row r="18086" spans="1:4" x14ac:dyDescent="0.25">
      <c r="A18086"/>
      <c r="B18086"/>
      <c r="C18086"/>
      <c r="D18086"/>
    </row>
    <row r="18087" spans="1:4" x14ac:dyDescent="0.25">
      <c r="A18087"/>
      <c r="B18087"/>
      <c r="C18087"/>
      <c r="D18087"/>
    </row>
    <row r="18088" spans="1:4" x14ac:dyDescent="0.25">
      <c r="A18088"/>
      <c r="B18088"/>
      <c r="C18088"/>
      <c r="D18088"/>
    </row>
    <row r="18089" spans="1:4" x14ac:dyDescent="0.25">
      <c r="A18089"/>
      <c r="B18089"/>
      <c r="C18089"/>
      <c r="D18089"/>
    </row>
    <row r="18090" spans="1:4" x14ac:dyDescent="0.25">
      <c r="A18090"/>
      <c r="B18090"/>
      <c r="C18090"/>
      <c r="D18090"/>
    </row>
    <row r="18091" spans="1:4" x14ac:dyDescent="0.25">
      <c r="A18091"/>
      <c r="B18091"/>
      <c r="C18091"/>
      <c r="D18091"/>
    </row>
    <row r="18092" spans="1:4" x14ac:dyDescent="0.25">
      <c r="A18092"/>
      <c r="B18092"/>
      <c r="C18092"/>
      <c r="D18092"/>
    </row>
    <row r="18093" spans="1:4" x14ac:dyDescent="0.25">
      <c r="A18093"/>
      <c r="B18093"/>
      <c r="C18093"/>
      <c r="D18093"/>
    </row>
    <row r="18094" spans="1:4" x14ac:dyDescent="0.25">
      <c r="A18094"/>
      <c r="B18094"/>
      <c r="C18094"/>
      <c r="D18094"/>
    </row>
    <row r="18095" spans="1:4" x14ac:dyDescent="0.25">
      <c r="A18095"/>
      <c r="B18095"/>
      <c r="C18095"/>
      <c r="D18095"/>
    </row>
    <row r="18096" spans="1:4" x14ac:dyDescent="0.25">
      <c r="A18096"/>
      <c r="B18096"/>
      <c r="C18096"/>
      <c r="D18096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  <row r="18591" spans="1:4" x14ac:dyDescent="0.25">
      <c r="A18591"/>
      <c r="B18591"/>
      <c r="C18591"/>
      <c r="D18591"/>
    </row>
    <row r="18592" spans="1:4" x14ac:dyDescent="0.25">
      <c r="A18592"/>
      <c r="B18592"/>
      <c r="C18592"/>
      <c r="D18592"/>
    </row>
    <row r="18593" spans="1:4" x14ac:dyDescent="0.25">
      <c r="A18593"/>
      <c r="B18593"/>
      <c r="C18593"/>
      <c r="D18593"/>
    </row>
    <row r="18594" spans="1:4" x14ac:dyDescent="0.25">
      <c r="A18594"/>
      <c r="B18594"/>
      <c r="C18594"/>
      <c r="D18594"/>
    </row>
    <row r="18595" spans="1:4" x14ac:dyDescent="0.25">
      <c r="A18595"/>
      <c r="B18595"/>
      <c r="C18595"/>
      <c r="D18595"/>
    </row>
    <row r="18596" spans="1:4" x14ac:dyDescent="0.25">
      <c r="A18596"/>
      <c r="B18596"/>
      <c r="C18596"/>
      <c r="D18596"/>
    </row>
    <row r="18597" spans="1:4" x14ac:dyDescent="0.25">
      <c r="A18597"/>
      <c r="B18597"/>
      <c r="C18597"/>
      <c r="D18597"/>
    </row>
    <row r="18598" spans="1:4" x14ac:dyDescent="0.25">
      <c r="A18598"/>
      <c r="B18598"/>
      <c r="C18598"/>
      <c r="D18598"/>
    </row>
    <row r="18599" spans="1:4" x14ac:dyDescent="0.25">
      <c r="A18599"/>
      <c r="B18599"/>
      <c r="C18599"/>
      <c r="D18599"/>
    </row>
    <row r="18600" spans="1:4" x14ac:dyDescent="0.25">
      <c r="A18600"/>
      <c r="B18600"/>
      <c r="C18600"/>
      <c r="D18600"/>
    </row>
    <row r="18601" spans="1:4" x14ac:dyDescent="0.25">
      <c r="A18601"/>
      <c r="B18601"/>
      <c r="C18601"/>
      <c r="D18601"/>
    </row>
    <row r="18602" spans="1:4" x14ac:dyDescent="0.25">
      <c r="A18602"/>
      <c r="B18602"/>
      <c r="C18602"/>
      <c r="D18602"/>
    </row>
    <row r="18603" spans="1:4" x14ac:dyDescent="0.25">
      <c r="A18603"/>
      <c r="B18603"/>
      <c r="C18603"/>
      <c r="D18603"/>
    </row>
    <row r="18604" spans="1:4" x14ac:dyDescent="0.25">
      <c r="A18604"/>
      <c r="B18604"/>
      <c r="C18604"/>
      <c r="D18604"/>
    </row>
    <row r="18605" spans="1:4" x14ac:dyDescent="0.25">
      <c r="A18605"/>
      <c r="B18605"/>
      <c r="C18605"/>
      <c r="D18605"/>
    </row>
    <row r="18606" spans="1:4" x14ac:dyDescent="0.25">
      <c r="A18606"/>
      <c r="B18606"/>
      <c r="C18606"/>
      <c r="D18606"/>
    </row>
    <row r="18607" spans="1:4" x14ac:dyDescent="0.25">
      <c r="A18607"/>
      <c r="B18607"/>
      <c r="C18607"/>
      <c r="D18607"/>
    </row>
    <row r="18608" spans="1:4" x14ac:dyDescent="0.25">
      <c r="A18608"/>
      <c r="B18608"/>
      <c r="C18608"/>
      <c r="D18608"/>
    </row>
    <row r="18609" spans="1:4" x14ac:dyDescent="0.25">
      <c r="A18609"/>
      <c r="B18609"/>
      <c r="C18609"/>
      <c r="D18609"/>
    </row>
    <row r="18610" spans="1:4" x14ac:dyDescent="0.25">
      <c r="A18610"/>
      <c r="B18610"/>
      <c r="C18610"/>
      <c r="D18610"/>
    </row>
    <row r="18611" spans="1:4" x14ac:dyDescent="0.25">
      <c r="A18611"/>
      <c r="B18611"/>
      <c r="C18611"/>
      <c r="D18611"/>
    </row>
    <row r="18612" spans="1:4" x14ac:dyDescent="0.25">
      <c r="A18612"/>
      <c r="B18612"/>
      <c r="C18612"/>
      <c r="D18612"/>
    </row>
    <row r="18613" spans="1:4" x14ac:dyDescent="0.25">
      <c r="A18613"/>
      <c r="B18613"/>
      <c r="C18613"/>
      <c r="D18613"/>
    </row>
    <row r="18614" spans="1:4" x14ac:dyDescent="0.25">
      <c r="A18614"/>
      <c r="B18614"/>
      <c r="C18614"/>
      <c r="D18614"/>
    </row>
    <row r="18615" spans="1:4" x14ac:dyDescent="0.25">
      <c r="A18615"/>
      <c r="B18615"/>
      <c r="C18615"/>
      <c r="D18615"/>
    </row>
    <row r="18616" spans="1:4" x14ac:dyDescent="0.25">
      <c r="A18616"/>
      <c r="B18616"/>
      <c r="C18616"/>
      <c r="D18616"/>
    </row>
    <row r="18617" spans="1:4" x14ac:dyDescent="0.25">
      <c r="A18617"/>
      <c r="B18617"/>
      <c r="C18617"/>
      <c r="D18617"/>
    </row>
    <row r="18618" spans="1:4" x14ac:dyDescent="0.25">
      <c r="A18618"/>
      <c r="B18618"/>
      <c r="C18618"/>
      <c r="D18618"/>
    </row>
    <row r="18619" spans="1:4" x14ac:dyDescent="0.25">
      <c r="A18619"/>
      <c r="B18619"/>
      <c r="C18619"/>
      <c r="D18619"/>
    </row>
    <row r="18620" spans="1:4" x14ac:dyDescent="0.25">
      <c r="A18620"/>
      <c r="B18620"/>
      <c r="C18620"/>
      <c r="D18620"/>
    </row>
    <row r="18621" spans="1:4" x14ac:dyDescent="0.25">
      <c r="A18621"/>
      <c r="B18621"/>
      <c r="C18621"/>
      <c r="D18621"/>
    </row>
    <row r="18622" spans="1:4" x14ac:dyDescent="0.25">
      <c r="A18622"/>
      <c r="B18622"/>
      <c r="C18622"/>
      <c r="D18622"/>
    </row>
    <row r="18623" spans="1:4" x14ac:dyDescent="0.25">
      <c r="A18623"/>
      <c r="B18623"/>
      <c r="C18623"/>
      <c r="D18623"/>
    </row>
    <row r="18624" spans="1:4" x14ac:dyDescent="0.25">
      <c r="A18624"/>
      <c r="B18624"/>
      <c r="C18624"/>
      <c r="D18624"/>
    </row>
    <row r="18625" spans="1:4" x14ac:dyDescent="0.25">
      <c r="A18625"/>
      <c r="B18625"/>
      <c r="C18625"/>
      <c r="D18625"/>
    </row>
    <row r="18626" spans="1:4" x14ac:dyDescent="0.25">
      <c r="A18626"/>
      <c r="B18626"/>
      <c r="C18626"/>
      <c r="D18626"/>
    </row>
    <row r="18627" spans="1:4" x14ac:dyDescent="0.25">
      <c r="A18627"/>
      <c r="B18627"/>
      <c r="C18627"/>
      <c r="D18627"/>
    </row>
    <row r="18628" spans="1:4" x14ac:dyDescent="0.25">
      <c r="A18628"/>
      <c r="B18628"/>
      <c r="C18628"/>
      <c r="D18628"/>
    </row>
    <row r="18629" spans="1:4" x14ac:dyDescent="0.25">
      <c r="A18629"/>
      <c r="B18629"/>
      <c r="C18629"/>
      <c r="D18629"/>
    </row>
    <row r="18630" spans="1:4" x14ac:dyDescent="0.25">
      <c r="A18630"/>
      <c r="B18630"/>
      <c r="C18630"/>
      <c r="D18630"/>
    </row>
    <row r="18631" spans="1:4" x14ac:dyDescent="0.25">
      <c r="A18631"/>
      <c r="B18631"/>
      <c r="C18631"/>
      <c r="D18631"/>
    </row>
    <row r="18632" spans="1:4" x14ac:dyDescent="0.25">
      <c r="A18632"/>
      <c r="B18632"/>
      <c r="C18632"/>
      <c r="D18632"/>
    </row>
    <row r="18633" spans="1:4" x14ac:dyDescent="0.25">
      <c r="A18633"/>
      <c r="B18633"/>
      <c r="C18633"/>
      <c r="D18633"/>
    </row>
    <row r="18634" spans="1:4" x14ac:dyDescent="0.25">
      <c r="A18634"/>
      <c r="B18634"/>
      <c r="C18634"/>
      <c r="D18634"/>
    </row>
    <row r="18635" spans="1:4" x14ac:dyDescent="0.25">
      <c r="A18635"/>
      <c r="B18635"/>
      <c r="C18635"/>
      <c r="D18635"/>
    </row>
    <row r="18636" spans="1:4" x14ac:dyDescent="0.25">
      <c r="A18636"/>
      <c r="B18636"/>
      <c r="C18636"/>
      <c r="D18636"/>
    </row>
    <row r="18637" spans="1:4" x14ac:dyDescent="0.25">
      <c r="A18637"/>
      <c r="B18637"/>
      <c r="C18637"/>
      <c r="D18637"/>
    </row>
    <row r="18638" spans="1:4" x14ac:dyDescent="0.25">
      <c r="A18638"/>
      <c r="B18638"/>
      <c r="C18638"/>
      <c r="D18638"/>
    </row>
    <row r="18639" spans="1:4" x14ac:dyDescent="0.25">
      <c r="A18639"/>
      <c r="B18639"/>
      <c r="C18639"/>
      <c r="D18639"/>
    </row>
    <row r="18640" spans="1:4" x14ac:dyDescent="0.25">
      <c r="A18640"/>
      <c r="B18640"/>
      <c r="C18640"/>
      <c r="D18640"/>
    </row>
    <row r="18641" spans="1:4" x14ac:dyDescent="0.25">
      <c r="A18641"/>
      <c r="B18641"/>
      <c r="C18641"/>
      <c r="D18641"/>
    </row>
    <row r="18642" spans="1:4" x14ac:dyDescent="0.25">
      <c r="A18642"/>
      <c r="B18642"/>
      <c r="C18642"/>
      <c r="D18642"/>
    </row>
    <row r="18643" spans="1:4" x14ac:dyDescent="0.25">
      <c r="A18643"/>
      <c r="B18643"/>
      <c r="C18643"/>
      <c r="D18643"/>
    </row>
    <row r="18644" spans="1:4" x14ac:dyDescent="0.25">
      <c r="A18644"/>
      <c r="B18644"/>
      <c r="C18644"/>
      <c r="D18644"/>
    </row>
    <row r="18645" spans="1:4" x14ac:dyDescent="0.25">
      <c r="A18645"/>
      <c r="B18645"/>
      <c r="C18645"/>
      <c r="D18645"/>
    </row>
    <row r="18646" spans="1:4" x14ac:dyDescent="0.25">
      <c r="A18646"/>
      <c r="B18646"/>
      <c r="C18646"/>
      <c r="D18646"/>
    </row>
    <row r="18647" spans="1:4" x14ac:dyDescent="0.25">
      <c r="A18647"/>
      <c r="B18647"/>
      <c r="C18647"/>
      <c r="D18647"/>
    </row>
    <row r="18648" spans="1:4" x14ac:dyDescent="0.25">
      <c r="A18648"/>
      <c r="B18648"/>
      <c r="C18648"/>
      <c r="D18648"/>
    </row>
    <row r="18649" spans="1:4" x14ac:dyDescent="0.25">
      <c r="A18649"/>
      <c r="B18649"/>
      <c r="C18649"/>
      <c r="D18649"/>
    </row>
    <row r="18650" spans="1:4" x14ac:dyDescent="0.25">
      <c r="A18650"/>
      <c r="B18650"/>
      <c r="C18650"/>
      <c r="D18650"/>
    </row>
    <row r="18651" spans="1:4" x14ac:dyDescent="0.25">
      <c r="A18651"/>
      <c r="B18651"/>
      <c r="C18651"/>
      <c r="D18651"/>
    </row>
    <row r="18652" spans="1:4" x14ac:dyDescent="0.25">
      <c r="A18652"/>
      <c r="B18652"/>
      <c r="C18652"/>
      <c r="D18652"/>
    </row>
    <row r="18653" spans="1:4" x14ac:dyDescent="0.25">
      <c r="A18653"/>
      <c r="B18653"/>
      <c r="C18653"/>
      <c r="D18653"/>
    </row>
    <row r="18654" spans="1:4" x14ac:dyDescent="0.25">
      <c r="A18654"/>
      <c r="B18654"/>
      <c r="C18654"/>
      <c r="D18654"/>
    </row>
    <row r="18655" spans="1:4" x14ac:dyDescent="0.25">
      <c r="A18655"/>
      <c r="B18655"/>
      <c r="C18655"/>
      <c r="D18655"/>
    </row>
    <row r="18656" spans="1:4" x14ac:dyDescent="0.25">
      <c r="A18656"/>
      <c r="B18656"/>
      <c r="C18656"/>
      <c r="D18656"/>
    </row>
    <row r="18657" spans="1:4" x14ac:dyDescent="0.25">
      <c r="A18657"/>
      <c r="B18657"/>
      <c r="C18657"/>
      <c r="D18657"/>
    </row>
    <row r="18658" spans="1:4" x14ac:dyDescent="0.25">
      <c r="A18658"/>
      <c r="B18658"/>
      <c r="C18658"/>
      <c r="D18658"/>
    </row>
    <row r="18659" spans="1:4" x14ac:dyDescent="0.25">
      <c r="A18659"/>
      <c r="B18659"/>
      <c r="C18659"/>
      <c r="D18659"/>
    </row>
    <row r="18660" spans="1:4" x14ac:dyDescent="0.25">
      <c r="A18660"/>
      <c r="B18660"/>
      <c r="C18660"/>
      <c r="D18660"/>
    </row>
    <row r="18661" spans="1:4" x14ac:dyDescent="0.25">
      <c r="A18661"/>
      <c r="B18661"/>
      <c r="C18661"/>
      <c r="D18661"/>
    </row>
    <row r="18662" spans="1:4" x14ac:dyDescent="0.25">
      <c r="A18662"/>
      <c r="B18662"/>
      <c r="C18662"/>
      <c r="D18662"/>
    </row>
    <row r="18663" spans="1:4" x14ac:dyDescent="0.25">
      <c r="A18663"/>
      <c r="B18663"/>
      <c r="C18663"/>
      <c r="D18663"/>
    </row>
    <row r="18664" spans="1:4" x14ac:dyDescent="0.25">
      <c r="A18664"/>
      <c r="B18664"/>
      <c r="C18664"/>
      <c r="D18664"/>
    </row>
    <row r="18665" spans="1:4" x14ac:dyDescent="0.25">
      <c r="A18665"/>
      <c r="B18665"/>
      <c r="C18665"/>
      <c r="D18665"/>
    </row>
    <row r="18666" spans="1:4" x14ac:dyDescent="0.25">
      <c r="A18666"/>
      <c r="B18666"/>
      <c r="C18666"/>
      <c r="D18666"/>
    </row>
    <row r="18667" spans="1:4" x14ac:dyDescent="0.25">
      <c r="A18667"/>
      <c r="B18667"/>
      <c r="C18667"/>
      <c r="D18667"/>
    </row>
    <row r="18668" spans="1:4" x14ac:dyDescent="0.25">
      <c r="A18668"/>
      <c r="B18668"/>
      <c r="C18668"/>
      <c r="D18668"/>
    </row>
    <row r="18669" spans="1:4" x14ac:dyDescent="0.25">
      <c r="A18669"/>
      <c r="B18669"/>
      <c r="C18669"/>
      <c r="D18669"/>
    </row>
    <row r="18670" spans="1:4" x14ac:dyDescent="0.25">
      <c r="A18670"/>
      <c r="B18670"/>
      <c r="C18670"/>
      <c r="D18670"/>
    </row>
    <row r="18671" spans="1:4" x14ac:dyDescent="0.25">
      <c r="A18671"/>
      <c r="B18671"/>
      <c r="C18671"/>
      <c r="D18671"/>
    </row>
    <row r="18672" spans="1:4" x14ac:dyDescent="0.25">
      <c r="A18672"/>
      <c r="B18672"/>
      <c r="C18672"/>
      <c r="D18672"/>
    </row>
    <row r="18673" spans="1:4" x14ac:dyDescent="0.25">
      <c r="A18673"/>
      <c r="B18673"/>
      <c r="C18673"/>
      <c r="D18673"/>
    </row>
    <row r="18674" spans="1:4" x14ac:dyDescent="0.25">
      <c r="A18674"/>
      <c r="B18674"/>
      <c r="C18674"/>
      <c r="D18674"/>
    </row>
    <row r="18675" spans="1:4" x14ac:dyDescent="0.25">
      <c r="A18675"/>
      <c r="B18675"/>
      <c r="C18675"/>
      <c r="D18675"/>
    </row>
    <row r="18676" spans="1:4" x14ac:dyDescent="0.25">
      <c r="A18676"/>
      <c r="B18676"/>
      <c r="C18676"/>
      <c r="D18676"/>
    </row>
    <row r="18677" spans="1:4" x14ac:dyDescent="0.25">
      <c r="A18677"/>
      <c r="B18677"/>
      <c r="C18677"/>
      <c r="D18677"/>
    </row>
    <row r="18678" spans="1:4" x14ac:dyDescent="0.25">
      <c r="A18678"/>
      <c r="B18678"/>
      <c r="C18678"/>
      <c r="D18678"/>
    </row>
    <row r="18679" spans="1:4" x14ac:dyDescent="0.25">
      <c r="A18679"/>
      <c r="B18679"/>
      <c r="C18679"/>
      <c r="D18679"/>
    </row>
    <row r="18680" spans="1:4" x14ac:dyDescent="0.25">
      <c r="A18680"/>
      <c r="B18680"/>
      <c r="C18680"/>
      <c r="D18680"/>
    </row>
    <row r="18681" spans="1:4" x14ac:dyDescent="0.25">
      <c r="A18681"/>
      <c r="B18681"/>
      <c r="C18681"/>
      <c r="D18681"/>
    </row>
    <row r="18682" spans="1:4" x14ac:dyDescent="0.25">
      <c r="A18682"/>
      <c r="B18682"/>
      <c r="C18682"/>
      <c r="D18682"/>
    </row>
    <r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"D18684"/>
    </row>
    <row r="18685" spans="1:4" x14ac:dyDescent="0.25">
      <c r="A18685"/>
      <c r="B18685"/>
      <c r="C18685"/>
      <c r="D18685"/>
    </row>
    <row r="18686" spans="1:4" x14ac:dyDescent="0.25">
      <c r="A18686"/>
      <c r="B18686"/>
      <c r="C18686"/>
      <c r="D18686"/>
    </row>
    <row r="18687" spans="1:4" x14ac:dyDescent="0.25">
      <c r="A18687"/>
      <c r="B18687"/>
      <c r="C18687"/>
      <c r="D18687"/>
    </row>
    <row r="18688" spans="1:4" x14ac:dyDescent="0.25">
      <c r="A18688"/>
      <c r="B18688"/>
      <c r="C18688"/>
      <c r="D18688"/>
    </row>
    <row r="18689" spans="1:4" x14ac:dyDescent="0.25">
      <c r="A18689"/>
      <c r="B18689"/>
      <c r="C18689"/>
      <c r="D18689"/>
    </row>
    <row r="18690" spans="1:4" x14ac:dyDescent="0.25">
      <c r="A18690"/>
      <c r="B18690"/>
      <c r="C18690"/>
      <c r="D18690"/>
    </row>
    <row r="18691" spans="1:4" x14ac:dyDescent="0.25">
      <c r="A18691"/>
      <c r="B18691"/>
      <c r="C18691"/>
      <c r="D18691"/>
    </row>
    <row r="18692" spans="1:4" x14ac:dyDescent="0.25">
      <c r="A18692"/>
      <c r="B18692"/>
      <c r="C18692"/>
      <c r="D18692"/>
    </row>
    <row r="18693" spans="1:4" x14ac:dyDescent="0.25">
      <c r="A18693"/>
      <c r="B18693"/>
      <c r="C18693"/>
      <c r="D18693"/>
    </row>
    <row r="18694" spans="1:4" x14ac:dyDescent="0.25">
      <c r="A18694"/>
      <c r="B18694"/>
      <c r="C18694"/>
      <c r="D18694"/>
    </row>
    <row r="18695" spans="1:4" x14ac:dyDescent="0.25">
      <c r="A18695"/>
      <c r="B18695"/>
      <c r="C18695"/>
      <c r="D18695"/>
    </row>
    <row r="18696" spans="1:4" x14ac:dyDescent="0.25">
      <c r="A18696"/>
      <c r="B18696"/>
      <c r="C18696"/>
      <c r="D18696"/>
    </row>
    <row r="18697" spans="1:4" x14ac:dyDescent="0.25">
      <c r="A18697"/>
      <c r="B18697"/>
      <c r="C18697"/>
      <c r="D18697"/>
    </row>
    <row r="18698" spans="1:4" x14ac:dyDescent="0.25">
      <c r="A18698"/>
      <c r="B18698"/>
      <c r="C18698"/>
      <c r="D18698"/>
    </row>
    <row r="18699" spans="1:4" x14ac:dyDescent="0.25">
      <c r="A18699"/>
      <c r="B18699"/>
      <c r="C18699"/>
      <c r="D18699"/>
    </row>
    <row r="18700" spans="1:4" x14ac:dyDescent="0.25">
      <c r="A18700"/>
      <c r="B18700"/>
      <c r="C18700"/>
      <c r="D18700"/>
    </row>
    <row r="18701" spans="1:4" x14ac:dyDescent="0.25">
      <c r="A18701"/>
      <c r="B18701"/>
      <c r="C18701"/>
      <c r="D18701"/>
    </row>
    <row r="18702" spans="1:4" x14ac:dyDescent="0.25">
      <c r="A18702"/>
      <c r="B18702"/>
      <c r="C18702"/>
      <c r="D18702"/>
    </row>
    <row r="18703" spans="1:4" x14ac:dyDescent="0.25">
      <c r="A18703"/>
      <c r="B18703"/>
      <c r="C18703"/>
      <c r="D18703"/>
    </row>
    <row r="18704" spans="1:4" x14ac:dyDescent="0.25">
      <c r="A18704"/>
      <c r="B18704"/>
      <c r="C18704"/>
      <c r="D18704"/>
    </row>
    <row r="18705" spans="1:4" x14ac:dyDescent="0.25">
      <c r="A18705"/>
      <c r="B18705"/>
      <c r="C18705"/>
      <c r="D18705"/>
    </row>
    <row r="18706" spans="1:4" x14ac:dyDescent="0.25">
      <c r="A18706"/>
      <c r="B18706"/>
      <c r="C18706"/>
      <c r="D18706"/>
    </row>
    <row r="18707" spans="1:4" x14ac:dyDescent="0.25">
      <c r="A18707"/>
      <c r="B18707"/>
      <c r="C18707"/>
      <c r="D18707"/>
    </row>
    <row r="18708" spans="1:4" x14ac:dyDescent="0.25">
      <c r="A18708"/>
      <c r="B18708"/>
      <c r="C18708"/>
      <c r="D18708"/>
    </row>
    <row r="18709" spans="1:4" x14ac:dyDescent="0.25">
      <c r="A18709"/>
      <c r="B18709"/>
      <c r="C18709"/>
      <c r="D18709"/>
    </row>
    <row r="18710" spans="1:4" x14ac:dyDescent="0.25">
      <c r="A18710"/>
      <c r="B18710"/>
      <c r="C18710"/>
      <c r="D18710"/>
    </row>
    <row r="18711" spans="1:4" x14ac:dyDescent="0.25">
      <c r="A18711"/>
      <c r="B18711"/>
      <c r="C18711"/>
      <c r="D18711"/>
    </row>
    <row r="18712" spans="1:4" x14ac:dyDescent="0.25">
      <c r="A18712"/>
      <c r="B18712"/>
      <c r="C18712"/>
      <c r="D18712"/>
    </row>
    <row r="18713" spans="1:4" x14ac:dyDescent="0.25">
      <c r="A18713"/>
      <c r="B18713"/>
      <c r="C18713"/>
      <c r="D18713"/>
    </row>
    <row r="18714" spans="1:4" x14ac:dyDescent="0.25">
      <c r="A18714"/>
      <c r="B18714"/>
      <c r="C18714"/>
      <c r="D18714"/>
    </row>
    <row r="18715" spans="1:4" x14ac:dyDescent="0.25">
      <c r="A18715"/>
      <c r="B18715"/>
      <c r="C18715"/>
      <c r="D18715"/>
    </row>
    <row r="18716" spans="1:4" x14ac:dyDescent="0.25">
      <c r="A18716"/>
      <c r="B18716"/>
      <c r="C18716"/>
      <c r="D18716"/>
    </row>
    <row r="18717" spans="1:4" x14ac:dyDescent="0.25">
      <c r="A18717"/>
      <c r="B18717"/>
      <c r="C18717"/>
      <c r="D18717"/>
    </row>
    <row r="18718" spans="1:4" x14ac:dyDescent="0.25">
      <c r="A18718"/>
      <c r="B18718"/>
      <c r="C18718"/>
      <c r="D18718"/>
    </row>
    <row r="18719" spans="1:4" x14ac:dyDescent="0.25">
      <c r="A18719"/>
      <c r="B18719"/>
      <c r="C18719"/>
      <c r="D18719"/>
    </row>
    <row r="18720" spans="1:4" x14ac:dyDescent="0.25">
      <c r="A18720"/>
      <c r="B18720"/>
      <c r="C18720"/>
      <c r="D18720"/>
    </row>
    <row r="18721" spans="1:4" x14ac:dyDescent="0.25">
      <c r="A18721"/>
      <c r="B18721"/>
      <c r="C18721"/>
      <c r="D18721"/>
    </row>
    <row r="18722" spans="1:4" x14ac:dyDescent="0.25">
      <c r="A18722"/>
      <c r="B18722"/>
      <c r="C18722"/>
      <c r="D18722"/>
    </row>
    <row r="18723" spans="1:4" x14ac:dyDescent="0.25">
      <c r="A18723"/>
      <c r="B18723"/>
      <c r="C18723"/>
      <c r="D18723"/>
    </row>
    <row r="18724" spans="1:4" x14ac:dyDescent="0.25">
      <c r="A18724"/>
      <c r="B18724"/>
      <c r="C18724"/>
      <c r="D18724"/>
    </row>
    <row r="18725" spans="1:4" x14ac:dyDescent="0.25">
      <c r="A18725"/>
      <c r="B18725"/>
      <c r="C18725"/>
      <c r="D18725"/>
    </row>
    <row r="18726" spans="1:4" x14ac:dyDescent="0.25">
      <c r="A18726"/>
      <c r="B18726"/>
      <c r="C18726"/>
      <c r="D18726"/>
    </row>
    <row r="18727" spans="1:4" x14ac:dyDescent="0.25">
      <c r="A18727"/>
      <c r="B18727"/>
      <c r="C18727"/>
      <c r="D18727"/>
    </row>
    <row r="18728" spans="1:4" x14ac:dyDescent="0.25">
      <c r="A18728"/>
      <c r="B18728"/>
      <c r="C18728"/>
      <c r="D18728"/>
    </row>
    <row r="18729" spans="1:4" x14ac:dyDescent="0.25">
      <c r="A18729"/>
      <c r="B18729"/>
      <c r="C18729"/>
      <c r="D18729"/>
    </row>
    <row r="18730" spans="1:4" x14ac:dyDescent="0.25">
      <c r="A18730"/>
      <c r="B18730"/>
      <c r="C18730"/>
      <c r="D18730"/>
    </row>
    <row r="18731" spans="1:4" x14ac:dyDescent="0.25">
      <c r="A18731"/>
      <c r="B18731"/>
      <c r="C18731"/>
      <c r="D18731"/>
    </row>
    <row r="18732" spans="1:4" x14ac:dyDescent="0.25">
      <c r="A18732"/>
      <c r="B18732"/>
      <c r="C18732"/>
      <c r="D18732"/>
    </row>
    <row r="18733" spans="1:4" x14ac:dyDescent="0.25">
      <c r="A18733"/>
      <c r="B18733"/>
      <c r="C18733"/>
      <c r="D18733"/>
    </row>
    <row r="18734" spans="1:4" x14ac:dyDescent="0.25">
      <c r="A18734"/>
      <c r="B18734"/>
      <c r="C18734"/>
      <c r="D18734"/>
    </row>
    <row r="18735" spans="1:4" x14ac:dyDescent="0.25">
      <c r="A18735"/>
      <c r="B18735"/>
      <c r="C18735"/>
      <c r="D18735"/>
    </row>
    <row r="18736" spans="1:4" x14ac:dyDescent="0.25">
      <c r="A18736"/>
      <c r="B18736"/>
      <c r="C18736"/>
      <c r="D18736"/>
    </row>
    <row r="18737" spans="1:4" x14ac:dyDescent="0.25">
      <c r="A18737"/>
      <c r="B18737"/>
      <c r="C18737"/>
      <c r="D18737"/>
    </row>
    <row r="18738" spans="1:4" x14ac:dyDescent="0.25">
      <c r="A18738"/>
      <c r="B18738"/>
      <c r="C18738"/>
      <c r="D18738"/>
    </row>
    <row r="18739" spans="1:4" x14ac:dyDescent="0.25">
      <c r="A18739"/>
      <c r="B18739"/>
      <c r="C18739"/>
      <c r="D18739"/>
    </row>
    <row r="18740" spans="1:4" x14ac:dyDescent="0.25">
      <c r="A18740"/>
      <c r="B18740"/>
      <c r="C18740"/>
      <c r="D18740"/>
    </row>
    <row r="18741" spans="1:4" x14ac:dyDescent="0.25">
      <c r="A18741"/>
      <c r="B18741"/>
      <c r="C18741"/>
      <c r="D18741"/>
    </row>
    <row r="18742" spans="1:4" x14ac:dyDescent="0.25">
      <c r="A18742"/>
      <c r="B18742"/>
      <c r="C18742"/>
      <c r="D18742"/>
    </row>
    <row r="18743" spans="1:4" x14ac:dyDescent="0.25">
      <c r="A18743"/>
      <c r="B18743"/>
      <c r="C18743"/>
      <c r="D18743"/>
    </row>
    <row r="18744" spans="1:4" x14ac:dyDescent="0.25">
      <c r="A18744"/>
      <c r="B18744"/>
      <c r="C18744"/>
      <c r="D18744"/>
    </row>
    <row r="18745" spans="1:4" x14ac:dyDescent="0.25">
      <c r="A18745"/>
      <c r="B18745"/>
      <c r="C18745"/>
      <c r="D18745"/>
    </row>
    <row r="18746" spans="1:4" x14ac:dyDescent="0.25">
      <c r="A18746"/>
      <c r="B18746"/>
      <c r="C18746"/>
      <c r="D18746"/>
    </row>
    <row r="18747" spans="1:4" x14ac:dyDescent="0.25">
      <c r="A18747"/>
      <c r="B18747"/>
      <c r="C18747"/>
      <c r="D18747"/>
    </row>
    <row r="18748" spans="1:4" x14ac:dyDescent="0.25">
      <c r="A18748"/>
      <c r="B18748"/>
      <c r="C18748"/>
      <c r="D18748"/>
    </row>
    <row r="18749" spans="1:4" x14ac:dyDescent="0.25">
      <c r="A18749"/>
      <c r="B18749"/>
      <c r="C18749"/>
      <c r="D18749"/>
    </row>
    <row r="18750" spans="1:4" x14ac:dyDescent="0.25">
      <c r="A18750"/>
      <c r="B18750"/>
      <c r="C18750"/>
      <c r="D18750"/>
    </row>
    <row r="18751" spans="1:4" x14ac:dyDescent="0.25">
      <c r="A18751"/>
      <c r="B18751"/>
      <c r="C18751"/>
      <c r="D18751"/>
    </row>
    <row r="18752" spans="1:4" x14ac:dyDescent="0.25">
      <c r="A18752"/>
      <c r="B18752"/>
      <c r="C18752"/>
      <c r="D18752"/>
    </row>
    <row r="18753" spans="1:4" x14ac:dyDescent="0.25">
      <c r="A18753"/>
      <c r="B18753"/>
      <c r="C18753"/>
      <c r="D18753"/>
    </row>
    <row r="18754" spans="1:4" x14ac:dyDescent="0.25">
      <c r="A18754"/>
      <c r="B18754"/>
      <c r="C18754"/>
      <c r="D18754"/>
    </row>
    <row r="18755" spans="1:4" x14ac:dyDescent="0.25">
      <c r="A18755"/>
      <c r="B18755"/>
      <c r="C18755"/>
      <c r="D18755"/>
    </row>
    <row r="18756" spans="1:4" x14ac:dyDescent="0.25">
      <c r="A18756"/>
      <c r="B18756"/>
      <c r="C18756"/>
      <c r="D18756"/>
    </row>
    <row r="18757" spans="1:4" x14ac:dyDescent="0.25">
      <c r="A18757"/>
      <c r="B18757"/>
      <c r="C18757"/>
      <c r="D18757"/>
    </row>
    <row r="18758" spans="1:4" x14ac:dyDescent="0.25">
      <c r="A18758"/>
      <c r="B18758"/>
      <c r="C18758"/>
      <c r="D18758"/>
    </row>
    <row r="18759" spans="1:4" x14ac:dyDescent="0.25">
      <c r="A18759"/>
      <c r="B18759"/>
      <c r="C18759"/>
      <c r="D18759"/>
    </row>
    <row r="18760" spans="1:4" x14ac:dyDescent="0.25">
      <c r="A18760"/>
      <c r="B18760"/>
      <c r="C18760"/>
      <c r="D18760"/>
    </row>
    <row r="18761" spans="1:4" x14ac:dyDescent="0.25">
      <c r="A18761"/>
      <c r="B18761"/>
      <c r="C18761"/>
      <c r="D18761"/>
    </row>
    <row r="18762" spans="1:4" x14ac:dyDescent="0.25">
      <c r="A18762"/>
      <c r="B18762"/>
      <c r="C18762"/>
      <c r="D18762"/>
    </row>
    <row r="18763" spans="1:4" x14ac:dyDescent="0.25">
      <c r="A18763"/>
      <c r="B18763"/>
      <c r="C18763"/>
      <c r="D18763"/>
    </row>
    <row r="18764" spans="1:4" x14ac:dyDescent="0.25">
      <c r="A18764"/>
      <c r="B18764"/>
      <c r="C18764"/>
      <c r="D18764"/>
    </row>
    <row r="18765" spans="1:4" x14ac:dyDescent="0.25">
      <c r="A18765"/>
      <c r="B18765"/>
      <c r="C18765"/>
      <c r="D18765"/>
    </row>
    <row r="18766" spans="1:4" x14ac:dyDescent="0.25">
      <c r="A18766"/>
      <c r="B18766"/>
      <c r="C18766"/>
      <c r="D18766"/>
    </row>
    <row r="18767" spans="1:4" x14ac:dyDescent="0.25">
      <c r="A18767"/>
      <c r="B18767"/>
      <c r="C18767"/>
      <c r="D18767"/>
    </row>
    <row r="18768" spans="1:4" x14ac:dyDescent="0.25">
      <c r="A18768"/>
      <c r="B18768"/>
      <c r="C18768"/>
      <c r="D18768"/>
    </row>
    <row r="18769" spans="1:4" x14ac:dyDescent="0.25">
      <c r="A18769"/>
      <c r="B18769"/>
      <c r="C18769"/>
      <c r="D18769"/>
    </row>
    <row r="18770" spans="1:4" x14ac:dyDescent="0.25">
      <c r="A18770"/>
      <c r="B18770"/>
      <c r="C18770"/>
      <c r="D18770"/>
    </row>
    <row r="18771" spans="1:4" x14ac:dyDescent="0.25">
      <c r="A18771"/>
      <c r="B18771"/>
      <c r="C18771"/>
      <c r="D18771"/>
    </row>
    <row r="18772" spans="1:4" x14ac:dyDescent="0.25">
      <c r="A18772"/>
      <c r="B18772"/>
      <c r="C18772"/>
      <c r="D18772"/>
    </row>
    <row r="18773" spans="1:4" x14ac:dyDescent="0.25">
      <c r="A18773"/>
      <c r="B18773"/>
      <c r="C18773"/>
      <c r="D18773"/>
    </row>
    <row r="18774" spans="1:4" x14ac:dyDescent="0.25">
      <c r="A18774"/>
      <c r="B18774"/>
      <c r="C18774"/>
      <c r="D18774"/>
    </row>
    <row r="18775" spans="1:4" x14ac:dyDescent="0.25">
      <c r="A18775"/>
      <c r="B18775"/>
      <c r="C18775"/>
      <c r="D18775"/>
    </row>
    <row r="18776" spans="1:4" x14ac:dyDescent="0.25">
      <c r="A18776"/>
      <c r="B18776"/>
      <c r="C18776"/>
      <c r="D18776"/>
    </row>
    <row r="18777" spans="1:4" x14ac:dyDescent="0.25">
      <c r="A18777"/>
      <c r="B18777"/>
      <c r="C18777"/>
      <c r="D18777"/>
    </row>
    <row r="18778" spans="1:4" x14ac:dyDescent="0.25">
      <c r="A18778"/>
      <c r="B18778"/>
      <c r="C18778"/>
      <c r="D18778"/>
    </row>
    <row r="18779" spans="1:4" x14ac:dyDescent="0.25">
      <c r="A18779"/>
      <c r="B18779"/>
      <c r="C18779"/>
      <c r="D18779"/>
    </row>
    <row r="18780" spans="1:4" x14ac:dyDescent="0.25">
      <c r="A18780"/>
      <c r="B18780"/>
      <c r="C18780"/>
      <c r="D18780"/>
    </row>
    <row r="18781" spans="1:4" x14ac:dyDescent="0.25">
      <c r="A18781"/>
      <c r="B18781"/>
      <c r="C18781"/>
      <c r="D18781"/>
    </row>
    <row r="18782" spans="1:4" x14ac:dyDescent="0.25">
      <c r="A18782"/>
      <c r="B18782"/>
      <c r="C18782"/>
      <c r="D18782"/>
    </row>
    <row r="18783" spans="1:4" x14ac:dyDescent="0.25">
      <c r="A18783"/>
      <c r="B18783"/>
      <c r="C18783"/>
      <c r="D18783"/>
    </row>
    <row r="18784" spans="1:4" x14ac:dyDescent="0.25">
      <c r="A18784"/>
      <c r="B18784"/>
      <c r="C18784"/>
      <c r="D18784"/>
    </row>
    <row r="18785" spans="1:4" x14ac:dyDescent="0.25">
      <c r="A18785"/>
      <c r="B18785"/>
      <c r="C18785"/>
      <c r="D18785"/>
    </row>
    <row r="18786" spans="1:4" x14ac:dyDescent="0.25">
      <c r="A18786"/>
      <c r="B18786"/>
      <c r="C18786"/>
      <c r="D18786"/>
    </row>
    <row r="18787" spans="1:4" x14ac:dyDescent="0.25">
      <c r="A18787"/>
      <c r="B18787"/>
      <c r="C18787"/>
      <c r="D18787"/>
    </row>
    <row r="18788" spans="1:4" x14ac:dyDescent="0.25">
      <c r="A18788"/>
      <c r="B18788"/>
      <c r="C18788"/>
      <c r="D18788"/>
    </row>
    <row r="18789" spans="1:4" x14ac:dyDescent="0.25">
      <c r="A18789"/>
      <c r="B18789"/>
      <c r="C18789"/>
      <c r="D18789"/>
    </row>
    <row r="18790" spans="1:4" x14ac:dyDescent="0.25">
      <c r="A18790"/>
      <c r="B18790"/>
      <c r="C18790"/>
      <c r="D18790"/>
    </row>
    <row r="18791" spans="1:4" x14ac:dyDescent="0.25">
      <c r="A18791"/>
      <c r="B18791"/>
      <c r="C18791"/>
      <c r="D18791"/>
    </row>
    <row r="18792" spans="1:4" x14ac:dyDescent="0.25">
      <c r="A18792"/>
      <c r="B18792"/>
      <c r="C18792"/>
      <c r="D18792"/>
    </row>
    <row r="18793" spans="1:4" x14ac:dyDescent="0.25">
      <c r="A18793"/>
      <c r="B18793"/>
      <c r="C18793"/>
      <c r="D18793"/>
    </row>
    <row r="18794" spans="1:4" x14ac:dyDescent="0.25">
      <c r="A18794"/>
      <c r="B18794"/>
      <c r="C18794"/>
      <c r="D18794"/>
    </row>
    <row r="18795" spans="1:4" x14ac:dyDescent="0.25">
      <c r="A18795"/>
      <c r="B18795"/>
      <c r="C18795"/>
      <c r="D18795"/>
    </row>
    <row r="18796" spans="1:4" x14ac:dyDescent="0.25">
      <c r="A18796"/>
      <c r="B18796"/>
      <c r="C18796"/>
      <c r="D18796"/>
    </row>
    <row r="18797" spans="1:4" x14ac:dyDescent="0.25">
      <c r="A18797"/>
      <c r="B18797"/>
      <c r="C18797"/>
      <c r="D18797"/>
    </row>
    <row r="18798" spans="1:4" x14ac:dyDescent="0.25">
      <c r="A18798"/>
      <c r="B18798"/>
      <c r="C18798"/>
      <c r="D18798"/>
    </row>
    <row r="18799" spans="1:4" x14ac:dyDescent="0.25">
      <c r="A18799"/>
      <c r="B18799"/>
      <c r="C18799"/>
      <c r="D18799"/>
    </row>
    <row r="18800" spans="1:4" x14ac:dyDescent="0.25">
      <c r="A18800"/>
      <c r="B18800"/>
      <c r="C18800"/>
      <c r="D18800"/>
    </row>
    <row r="18801" spans="1:4" x14ac:dyDescent="0.25">
      <c r="A18801"/>
      <c r="B18801"/>
      <c r="C18801"/>
      <c r="D18801"/>
    </row>
    <row r="18802" spans="1:4" x14ac:dyDescent="0.25">
      <c r="A18802"/>
      <c r="B18802"/>
      <c r="C18802"/>
      <c r="D18802"/>
    </row>
    <row r="18803" spans="1:4" x14ac:dyDescent="0.25">
      <c r="A18803"/>
      <c r="B18803"/>
      <c r="C18803"/>
      <c r="D18803"/>
    </row>
    <row r="18804" spans="1:4" x14ac:dyDescent="0.25">
      <c r="A18804"/>
      <c r="B18804"/>
      <c r="C18804"/>
      <c r="D18804"/>
    </row>
    <row r="18805" spans="1:4" x14ac:dyDescent="0.25">
      <c r="A18805"/>
      <c r="B18805"/>
      <c r="C18805"/>
      <c r="D18805"/>
    </row>
    <row r="18806" spans="1:4" x14ac:dyDescent="0.25">
      <c r="A18806"/>
      <c r="B18806"/>
      <c r="C18806"/>
      <c r="D18806"/>
    </row>
    <row r="18807" spans="1:4" x14ac:dyDescent="0.25">
      <c r="A18807"/>
      <c r="B18807"/>
      <c r="C18807"/>
      <c r="D18807"/>
    </row>
    <row r="18808" spans="1:4" x14ac:dyDescent="0.25">
      <c r="A18808"/>
      <c r="B18808"/>
      <c r="C18808"/>
      <c r="D18808"/>
    </row>
    <row r="18809" spans="1:4" x14ac:dyDescent="0.25">
      <c r="A18809"/>
      <c r="B18809"/>
      <c r="C18809"/>
      <c r="D18809"/>
    </row>
    <row r="18810" spans="1:4" x14ac:dyDescent="0.25">
      <c r="A18810"/>
      <c r="B18810"/>
      <c r="C18810"/>
      <c r="D18810"/>
    </row>
    <row r="18811" spans="1:4" x14ac:dyDescent="0.25">
      <c r="A18811"/>
      <c r="B18811"/>
      <c r="C18811"/>
      <c r="D18811"/>
    </row>
    <row r="18812" spans="1:4" x14ac:dyDescent="0.25">
      <c r="A18812"/>
      <c r="B18812"/>
      <c r="C18812"/>
      <c r="D18812"/>
    </row>
    <row r="18813" spans="1:4" x14ac:dyDescent="0.25">
      <c r="A18813"/>
      <c r="B18813"/>
      <c r="C18813"/>
      <c r="D18813"/>
    </row>
    <row r="18814" spans="1:4" x14ac:dyDescent="0.25">
      <c r="A18814"/>
      <c r="B18814"/>
      <c r="C18814"/>
      <c r="D18814"/>
    </row>
    <row r="18815" spans="1:4" x14ac:dyDescent="0.25">
      <c r="A18815"/>
      <c r="B18815"/>
      <c r="C18815"/>
      <c r="D18815"/>
    </row>
    <row r="18816" spans="1:4" x14ac:dyDescent="0.25">
      <c r="A18816"/>
      <c r="B18816"/>
      <c r="C18816"/>
      <c r="D18816"/>
    </row>
    <row r="18817" spans="1:4" x14ac:dyDescent="0.25">
      <c r="A18817"/>
      <c r="B18817"/>
      <c r="C18817"/>
      <c r="D18817"/>
    </row>
    <row r="18818" spans="1:4" x14ac:dyDescent="0.25">
      <c r="A18818"/>
      <c r="B18818"/>
      <c r="C18818"/>
      <c r="D18818"/>
    </row>
    <row r="18819" spans="1:4" x14ac:dyDescent="0.25">
      <c r="A18819"/>
      <c r="B18819"/>
      <c r="C18819"/>
      <c r="D18819"/>
    </row>
    <row r="18820" spans="1:4" x14ac:dyDescent="0.25">
      <c r="A18820"/>
      <c r="B18820"/>
      <c r="C18820"/>
      <c r="D18820"/>
    </row>
    <row r="18821" spans="1:4" x14ac:dyDescent="0.25">
      <c r="A18821"/>
      <c r="B18821"/>
      <c r="C18821"/>
      <c r="D18821"/>
    </row>
    <row r="18822" spans="1:4" x14ac:dyDescent="0.25">
      <c r="A18822"/>
      <c r="B18822"/>
      <c r="C18822"/>
      <c r="D18822"/>
    </row>
    <row r="18823" spans="1:4" x14ac:dyDescent="0.25">
      <c r="A18823"/>
      <c r="B18823"/>
      <c r="C18823"/>
      <c r="D18823"/>
    </row>
    <row r="18824" spans="1:4" x14ac:dyDescent="0.25">
      <c r="A18824"/>
      <c r="B18824"/>
      <c r="C18824"/>
      <c r="D18824"/>
    </row>
    <row r="18825" spans="1:4" x14ac:dyDescent="0.25">
      <c r="A18825"/>
      <c r="B18825"/>
      <c r="C18825"/>
      <c r="D18825"/>
    </row>
    <row r="18826" spans="1:4" x14ac:dyDescent="0.25">
      <c r="A18826"/>
      <c r="B18826"/>
      <c r="C18826"/>
      <c r="D18826"/>
    </row>
    <row r="18827" spans="1:4" x14ac:dyDescent="0.25">
      <c r="A18827"/>
      <c r="B18827"/>
      <c r="C18827"/>
      <c r="D18827"/>
    </row>
    <row r="18828" spans="1:4" x14ac:dyDescent="0.25">
      <c r="A18828"/>
      <c r="B18828"/>
      <c r="C18828"/>
      <c r="D18828"/>
    </row>
    <row r="18829" spans="1:4" x14ac:dyDescent="0.25">
      <c r="A18829"/>
      <c r="B18829"/>
      <c r="C18829"/>
      <c r="D18829"/>
    </row>
    <row r="18830" spans="1:4" x14ac:dyDescent="0.25">
      <c r="A18830"/>
      <c r="B18830"/>
      <c r="C18830"/>
      <c r="D18830"/>
    </row>
    <row r="18831" spans="1:4" x14ac:dyDescent="0.25">
      <c r="A18831"/>
      <c r="B18831"/>
      <c r="C18831"/>
      <c r="D18831"/>
    </row>
    <row r="18832" spans="1:4" x14ac:dyDescent="0.25">
      <c r="A18832"/>
      <c r="B18832"/>
      <c r="C18832"/>
      <c r="D18832"/>
    </row>
    <row r="18833" spans="1:4" x14ac:dyDescent="0.25">
      <c r="A18833"/>
      <c r="B18833"/>
      <c r="C18833"/>
      <c r="D18833"/>
    </row>
    <row r="18834" spans="1:4" x14ac:dyDescent="0.25">
      <c r="A18834"/>
      <c r="B18834"/>
      <c r="C18834"/>
      <c r="D18834"/>
    </row>
    <row r="18835" spans="1:4" x14ac:dyDescent="0.25">
      <c r="A18835"/>
      <c r="B18835"/>
      <c r="C18835"/>
      <c r="D18835"/>
    </row>
    <row r="18836" spans="1:4" x14ac:dyDescent="0.25">
      <c r="A18836"/>
      <c r="B18836"/>
      <c r="C18836"/>
      <c r="D18836"/>
    </row>
    <row r="18837" spans="1:4" x14ac:dyDescent="0.25">
      <c r="A18837"/>
      <c r="B18837"/>
      <c r="C18837"/>
      <c r="D18837"/>
    </row>
    <row r="18838" spans="1:4" x14ac:dyDescent="0.25">
      <c r="A18838"/>
      <c r="B18838"/>
      <c r="C18838"/>
      <c r="D18838"/>
    </row>
    <row r="18839" spans="1:4" x14ac:dyDescent="0.25">
      <c r="A18839"/>
      <c r="B18839"/>
      <c r="C18839"/>
      <c r="D18839"/>
    </row>
    <row r="18840" spans="1:4" x14ac:dyDescent="0.25">
      <c r="A18840"/>
      <c r="B18840"/>
      <c r="C18840"/>
      <c r="D18840"/>
    </row>
    <row r="18841" spans="1:4" x14ac:dyDescent="0.25">
      <c r="A18841"/>
      <c r="B18841"/>
      <c r="C18841"/>
      <c r="D18841"/>
    </row>
    <row r="18842" spans="1:4" x14ac:dyDescent="0.25">
      <c r="A18842"/>
      <c r="B18842"/>
      <c r="C18842"/>
      <c r="D18842"/>
    </row>
    <row r="18843" spans="1:4" x14ac:dyDescent="0.25">
      <c r="A18843"/>
      <c r="B18843"/>
      <c r="C18843"/>
      <c r="D18843"/>
    </row>
    <row r="18844" spans="1:4" x14ac:dyDescent="0.25">
      <c r="A18844"/>
      <c r="B18844"/>
      <c r="C18844"/>
      <c r="D18844"/>
    </row>
    <row r="18845" spans="1:4" x14ac:dyDescent="0.25">
      <c r="A18845"/>
      <c r="B18845"/>
      <c r="C18845"/>
      <c r="D18845"/>
    </row>
    <row r="18846" spans="1:4" x14ac:dyDescent="0.25">
      <c r="A18846"/>
      <c r="B18846"/>
      <c r="C18846"/>
      <c r="D18846"/>
    </row>
    <row r="18847" spans="1:4" x14ac:dyDescent="0.25">
      <c r="A18847"/>
      <c r="B18847"/>
      <c r="C18847"/>
      <c r="D18847"/>
    </row>
    <row r="18848" spans="1:4" x14ac:dyDescent="0.25">
      <c r="A18848"/>
      <c r="B18848"/>
      <c r="C18848"/>
      <c r="D18848"/>
    </row>
    <row r="18849" spans="1:4" x14ac:dyDescent="0.25">
      <c r="A18849"/>
      <c r="B18849"/>
      <c r="C18849"/>
      <c r="D18849"/>
    </row>
    <row r="18850" spans="1:4" x14ac:dyDescent="0.25">
      <c r="A18850"/>
      <c r="B18850"/>
      <c r="C18850"/>
      <c r="D18850"/>
    </row>
    <row r="18851" spans="1:4" x14ac:dyDescent="0.25">
      <c r="A18851"/>
      <c r="B18851"/>
      <c r="C18851"/>
      <c r="D18851"/>
    </row>
    <row r="18852" spans="1:4" x14ac:dyDescent="0.25">
      <c r="A18852"/>
      <c r="B18852"/>
      <c r="C18852"/>
      <c r="D18852"/>
    </row>
    <row r="18853" spans="1:4" x14ac:dyDescent="0.25">
      <c r="A18853"/>
      <c r="B18853"/>
      <c r="C18853"/>
      <c r="D18853"/>
    </row>
    <row r="18854" spans="1:4" x14ac:dyDescent="0.25">
      <c r="A18854"/>
      <c r="B18854"/>
      <c r="C18854"/>
      <c r="D18854"/>
    </row>
    <row r="18855" spans="1:4" x14ac:dyDescent="0.25">
      <c r="A18855"/>
      <c r="B18855"/>
      <c r="C18855"/>
      <c r="D18855"/>
    </row>
    <row r="18856" spans="1:4" x14ac:dyDescent="0.25">
      <c r="A18856"/>
      <c r="B18856"/>
      <c r="C18856"/>
      <c r="D18856"/>
    </row>
    <row r="18857" spans="1:4" x14ac:dyDescent="0.25">
      <c r="A18857"/>
      <c r="B18857"/>
      <c r="C18857"/>
      <c r="D18857"/>
    </row>
    <row r="18858" spans="1:4" x14ac:dyDescent="0.25">
      <c r="A18858"/>
      <c r="B18858"/>
      <c r="C18858"/>
      <c r="D18858"/>
    </row>
    <row r="18859" spans="1:4" x14ac:dyDescent="0.25">
      <c r="A18859"/>
      <c r="B18859"/>
      <c r="C18859"/>
      <c r="D18859"/>
    </row>
    <row r="18860" spans="1:4" x14ac:dyDescent="0.25">
      <c r="A18860"/>
      <c r="B18860"/>
      <c r="C18860"/>
      <c r="D18860"/>
    </row>
    <row r="18861" spans="1:4" x14ac:dyDescent="0.25">
      <c r="A18861"/>
      <c r="B18861"/>
      <c r="C18861"/>
      <c r="D18861"/>
    </row>
    <row r="18862" spans="1:4" x14ac:dyDescent="0.25">
      <c r="A18862"/>
      <c r="B18862"/>
      <c r="C18862"/>
      <c r="D18862"/>
    </row>
    <row r="18863" spans="1:4" x14ac:dyDescent="0.25">
      <c r="A18863"/>
      <c r="B18863"/>
      <c r="C18863"/>
      <c r="D18863"/>
    </row>
    <row r="18864" spans="1:4" x14ac:dyDescent="0.25">
      <c r="A18864"/>
      <c r="B18864"/>
      <c r="C18864"/>
      <c r="D18864"/>
    </row>
    <row r="18865" spans="1:4" x14ac:dyDescent="0.25">
      <c r="A18865"/>
      <c r="B18865"/>
      <c r="C18865"/>
      <c r="D18865"/>
    </row>
    <row r="18866" spans="1:4" x14ac:dyDescent="0.25">
      <c r="A18866"/>
      <c r="B18866"/>
      <c r="C18866"/>
      <c r="D18866"/>
    </row>
    <row r="18867" spans="1:4" x14ac:dyDescent="0.25">
      <c r="A18867"/>
      <c r="B18867"/>
      <c r="C18867"/>
      <c r="D18867"/>
    </row>
    <row r="18868" spans="1:4" x14ac:dyDescent="0.25">
      <c r="A18868"/>
      <c r="B18868"/>
      <c r="C18868"/>
      <c r="D18868"/>
    </row>
    <row r="18869" spans="1:4" x14ac:dyDescent="0.25">
      <c r="A18869"/>
      <c r="B18869"/>
      <c r="C18869"/>
      <c r="D18869"/>
    </row>
    <row r="18870" spans="1:4" x14ac:dyDescent="0.25">
      <c r="A18870"/>
      <c r="B18870"/>
      <c r="C18870"/>
      <c r="D18870"/>
    </row>
    <row r="18871" spans="1:4" x14ac:dyDescent="0.25">
      <c r="A18871"/>
      <c r="B18871"/>
      <c r="C18871"/>
      <c r="D18871"/>
    </row>
    <row r="18872" spans="1:4" x14ac:dyDescent="0.25">
      <c r="A18872"/>
      <c r="B18872"/>
      <c r="C18872"/>
      <c r="D18872"/>
    </row>
    <row r="18873" spans="1:4" x14ac:dyDescent="0.25">
      <c r="A18873"/>
      <c r="B18873"/>
      <c r="C18873"/>
      <c r="D18873"/>
    </row>
    <row r="18874" spans="1:4" x14ac:dyDescent="0.25">
      <c r="A18874"/>
      <c r="B18874"/>
      <c r="C18874"/>
      <c r="D18874"/>
    </row>
    <row r="18875" spans="1:4" x14ac:dyDescent="0.25">
      <c r="A18875"/>
      <c r="B18875"/>
      <c r="C18875"/>
      <c r="D18875"/>
    </row>
    <row r="18876" spans="1:4" x14ac:dyDescent="0.25">
      <c r="A18876"/>
      <c r="B18876"/>
      <c r="C18876"/>
      <c r="D18876"/>
    </row>
    <row r="18877" spans="1:4" x14ac:dyDescent="0.25">
      <c r="A18877"/>
      <c r="B18877"/>
      <c r="C18877"/>
      <c r="D18877"/>
    </row>
    <row r="18878" spans="1:4" x14ac:dyDescent="0.25">
      <c r="A18878"/>
      <c r="B18878"/>
      <c r="C18878"/>
      <c r="D18878"/>
    </row>
    <row r="18879" spans="1:4" x14ac:dyDescent="0.25">
      <c r="A18879"/>
      <c r="B18879"/>
      <c r="C18879"/>
      <c r="D18879"/>
    </row>
    <row r="18880" spans="1:4" x14ac:dyDescent="0.25">
      <c r="A18880"/>
      <c r="B18880"/>
      <c r="C18880"/>
      <c r="D18880"/>
    </row>
    <row r="18881" spans="1:4" x14ac:dyDescent="0.25">
      <c r="A18881"/>
      <c r="B18881"/>
      <c r="C18881"/>
      <c r="D18881"/>
    </row>
    <row r="18882" spans="1:4" x14ac:dyDescent="0.25">
      <c r="A18882"/>
      <c r="B18882"/>
      <c r="C18882"/>
      <c r="D18882"/>
    </row>
    <row r="18883" spans="1:4" x14ac:dyDescent="0.25">
      <c r="A18883"/>
      <c r="B18883"/>
      <c r="C18883"/>
      <c r="D18883"/>
    </row>
    <row r="18884" spans="1:4" x14ac:dyDescent="0.25">
      <c r="A18884"/>
      <c r="B18884"/>
      <c r="C18884"/>
      <c r="D18884"/>
    </row>
    <row r="18885" spans="1:4" x14ac:dyDescent="0.25">
      <c r="A18885"/>
      <c r="B18885"/>
      <c r="C18885"/>
      <c r="D18885"/>
    </row>
    <row r="18886" spans="1:4" x14ac:dyDescent="0.25">
      <c r="A18886"/>
      <c r="B18886"/>
      <c r="C18886"/>
      <c r="D18886"/>
    </row>
    <row r="18887" spans="1:4" x14ac:dyDescent="0.25">
      <c r="A18887"/>
      <c r="B18887"/>
      <c r="C18887"/>
      <c r="D18887"/>
    </row>
    <row r="18888" spans="1:4" x14ac:dyDescent="0.25">
      <c r="A18888"/>
      <c r="B18888"/>
      <c r="C18888"/>
      <c r="D18888"/>
    </row>
    <row r="18889" spans="1:4" x14ac:dyDescent="0.25">
      <c r="A18889"/>
      <c r="B18889"/>
      <c r="C18889"/>
      <c r="D18889"/>
    </row>
    <row r="18890" spans="1:4" x14ac:dyDescent="0.25">
      <c r="A18890"/>
      <c r="B18890"/>
      <c r="C18890"/>
      <c r="D18890"/>
    </row>
    <row r="18891" spans="1:4" x14ac:dyDescent="0.25">
      <c r="A18891"/>
      <c r="B18891"/>
      <c r="C18891"/>
      <c r="D18891"/>
    </row>
    <row r="18892" spans="1:4" x14ac:dyDescent="0.25">
      <c r="A18892"/>
      <c r="B18892"/>
      <c r="C18892"/>
      <c r="D18892"/>
    </row>
    <row r="18893" spans="1:4" x14ac:dyDescent="0.25">
      <c r="A18893"/>
      <c r="B18893"/>
      <c r="C18893"/>
      <c r="D18893"/>
    </row>
    <row r="18894" spans="1:4" x14ac:dyDescent="0.25">
      <c r="A18894"/>
      <c r="B18894"/>
      <c r="C18894"/>
      <c r="D18894"/>
    </row>
    <row r="18895" spans="1:4" x14ac:dyDescent="0.25">
      <c r="A18895"/>
      <c r="B18895"/>
      <c r="C18895"/>
      <c r="D18895"/>
    </row>
    <row r="18896" spans="1:4" x14ac:dyDescent="0.25">
      <c r="A18896"/>
      <c r="B18896"/>
      <c r="C18896"/>
      <c r="D18896"/>
    </row>
    <row r="18897" spans="1:4" x14ac:dyDescent="0.25">
      <c r="A18897"/>
      <c r="B18897"/>
      <c r="C18897"/>
      <c r="D18897"/>
    </row>
    <row r="18898" spans="1:4" x14ac:dyDescent="0.25">
      <c r="A18898"/>
      <c r="B18898"/>
      <c r="C18898"/>
      <c r="D18898"/>
    </row>
    <row r="18899" spans="1:4" x14ac:dyDescent="0.25">
      <c r="A18899"/>
      <c r="B18899"/>
      <c r="C18899"/>
      <c r="D18899"/>
    </row>
    <row r="18900" spans="1:4" x14ac:dyDescent="0.25">
      <c r="A18900"/>
      <c r="B18900"/>
      <c r="C18900"/>
      <c r="D18900"/>
    </row>
    <row r="18901" spans="1:4" x14ac:dyDescent="0.25">
      <c r="A18901"/>
      <c r="B18901"/>
      <c r="C18901"/>
      <c r="D18901"/>
    </row>
    <row r="18902" spans="1:4" x14ac:dyDescent="0.25">
      <c r="A18902"/>
      <c r="B18902"/>
      <c r="C18902"/>
      <c r="D18902"/>
    </row>
    <row r="18903" spans="1:4" x14ac:dyDescent="0.25">
      <c r="A18903"/>
      <c r="B18903"/>
      <c r="C18903"/>
      <c r="D18903"/>
    </row>
    <row r="18904" spans="1:4" x14ac:dyDescent="0.25">
      <c r="A18904"/>
      <c r="B18904"/>
      <c r="C18904"/>
      <c r="D18904"/>
    </row>
    <row r="18905" spans="1:4" x14ac:dyDescent="0.25">
      <c r="A18905"/>
      <c r="B18905"/>
      <c r="C18905"/>
      <c r="D18905"/>
    </row>
    <row r="18906" spans="1:4" x14ac:dyDescent="0.25">
      <c r="A18906"/>
      <c r="B18906"/>
      <c r="C18906"/>
      <c r="D18906"/>
    </row>
    <row r="18907" spans="1:4" x14ac:dyDescent="0.25">
      <c r="A18907"/>
      <c r="B18907"/>
      <c r="C18907"/>
      <c r="D18907"/>
    </row>
    <row r="18908" spans="1:4" x14ac:dyDescent="0.25">
      <c r="A18908"/>
      <c r="B18908"/>
      <c r="C18908"/>
      <c r="D18908"/>
    </row>
    <row r="18909" spans="1:4" x14ac:dyDescent="0.25">
      <c r="A18909"/>
      <c r="B18909"/>
      <c r="C18909"/>
      <c r="D18909"/>
    </row>
    <row r="18910" spans="1:4" x14ac:dyDescent="0.25">
      <c r="A18910"/>
      <c r="B18910"/>
      <c r="C18910"/>
      <c r="D18910"/>
    </row>
    <row r="18911" spans="1:4" x14ac:dyDescent="0.25">
      <c r="A18911"/>
      <c r="B18911"/>
      <c r="C18911"/>
      <c r="D18911"/>
    </row>
    <row r="18912" spans="1:4" x14ac:dyDescent="0.25">
      <c r="A18912"/>
      <c r="B18912"/>
      <c r="C18912"/>
      <c r="D18912"/>
    </row>
    <row r="18913" spans="1:4" x14ac:dyDescent="0.25">
      <c r="A18913"/>
      <c r="B18913"/>
      <c r="C18913"/>
      <c r="D18913"/>
    </row>
    <row r="18914" spans="1:4" x14ac:dyDescent="0.25">
      <c r="A18914"/>
      <c r="B18914"/>
      <c r="C18914"/>
      <c r="D18914"/>
    </row>
    <row r="18915" spans="1:4" x14ac:dyDescent="0.25">
      <c r="A18915"/>
      <c r="B18915"/>
      <c r="C18915"/>
      <c r="D18915"/>
    </row>
    <row r="18916" spans="1:4" x14ac:dyDescent="0.25">
      <c r="A18916"/>
      <c r="B18916"/>
      <c r="C18916"/>
      <c r="D18916"/>
    </row>
    <row r="18917" spans="1:4" x14ac:dyDescent="0.25">
      <c r="A18917"/>
      <c r="B18917"/>
      <c r="C18917"/>
      <c r="D18917"/>
    </row>
    <row r="18918" spans="1:4" x14ac:dyDescent="0.25">
      <c r="A18918"/>
      <c r="B18918"/>
      <c r="C18918"/>
      <c r="D18918"/>
    </row>
    <row r="18919" spans="1:4" x14ac:dyDescent="0.25">
      <c r="A18919"/>
      <c r="B18919"/>
      <c r="C18919"/>
      <c r="D18919"/>
    </row>
    <row r="18920" spans="1:4" x14ac:dyDescent="0.25">
      <c r="A18920"/>
      <c r="B18920"/>
      <c r="C18920"/>
      <c r="D18920"/>
    </row>
    <row r="18921" spans="1:4" x14ac:dyDescent="0.25">
      <c r="A18921"/>
      <c r="B18921"/>
      <c r="C18921"/>
      <c r="D18921"/>
    </row>
    <row r="18922" spans="1:4" x14ac:dyDescent="0.25">
      <c r="A18922"/>
      <c r="B18922"/>
      <c r="C18922"/>
      <c r="D18922"/>
    </row>
    <row r="18923" spans="1:4" x14ac:dyDescent="0.25">
      <c r="A18923"/>
      <c r="B18923"/>
      <c r="C18923"/>
      <c r="D18923"/>
    </row>
    <row r="18924" spans="1:4" x14ac:dyDescent="0.25">
      <c r="A18924"/>
      <c r="B18924"/>
      <c r="C18924"/>
      <c r="D18924"/>
    </row>
    <row r="18925" spans="1:4" x14ac:dyDescent="0.25">
      <c r="A18925"/>
      <c r="B18925"/>
      <c r="C18925"/>
      <c r="D18925"/>
    </row>
    <row r="18926" spans="1:4" x14ac:dyDescent="0.25">
      <c r="A18926"/>
      <c r="B18926"/>
      <c r="C18926"/>
      <c r="D18926"/>
    </row>
    <row r="18927" spans="1:4" x14ac:dyDescent="0.25">
      <c r="A18927"/>
      <c r="B18927"/>
      <c r="C18927"/>
      <c r="D18927"/>
    </row>
    <row r="18928" spans="1:4" x14ac:dyDescent="0.25">
      <c r="A18928"/>
      <c r="B18928"/>
      <c r="C18928"/>
      <c r="D18928"/>
    </row>
    <row r="18929" spans="1:4" x14ac:dyDescent="0.25">
      <c r="A18929"/>
      <c r="B18929"/>
      <c r="C18929"/>
      <c r="D18929"/>
    </row>
    <row r="18930" spans="1:4" x14ac:dyDescent="0.25">
      <c r="A18930"/>
      <c r="B18930"/>
      <c r="C18930"/>
      <c r="D18930"/>
    </row>
    <row r="18931" spans="1:4" x14ac:dyDescent="0.25">
      <c r="A18931"/>
      <c r="B18931"/>
      <c r="C18931"/>
      <c r="D18931"/>
    </row>
    <row r="18932" spans="1:4" x14ac:dyDescent="0.25">
      <c r="A18932"/>
      <c r="B18932"/>
      <c r="C18932"/>
      <c r="D18932"/>
    </row>
    <row r="18933" spans="1:4" x14ac:dyDescent="0.25">
      <c r="A18933"/>
      <c r="B18933"/>
      <c r="C18933"/>
      <c r="D18933"/>
    </row>
    <row r="18934" spans="1:4" x14ac:dyDescent="0.25">
      <c r="A18934"/>
      <c r="B18934"/>
      <c r="C18934"/>
      <c r="D18934"/>
    </row>
    <row r="18935" spans="1:4" x14ac:dyDescent="0.25">
      <c r="A18935"/>
      <c r="B18935"/>
      <c r="C18935"/>
      <c r="D18935"/>
    </row>
    <row r="18936" spans="1:4" x14ac:dyDescent="0.25">
      <c r="A18936"/>
      <c r="B18936"/>
      <c r="C18936"/>
      <c r="D18936"/>
    </row>
    <row r="18937" spans="1:4" x14ac:dyDescent="0.25">
      <c r="A18937"/>
      <c r="B18937"/>
      <c r="C18937"/>
      <c r="D18937"/>
    </row>
    <row r="18938" spans="1:4" x14ac:dyDescent="0.25">
      <c r="A18938"/>
      <c r="B18938"/>
      <c r="C18938"/>
      <c r="D18938"/>
    </row>
    <row r="18939" spans="1:4" x14ac:dyDescent="0.25">
      <c r="A18939"/>
      <c r="B18939"/>
      <c r="C18939"/>
      <c r="D18939"/>
    </row>
    <row r="18940" spans="1:4" x14ac:dyDescent="0.25">
      <c r="A18940"/>
      <c r="B18940"/>
      <c r="C18940"/>
      <c r="D18940"/>
    </row>
    <row r="18941" spans="1:4" x14ac:dyDescent="0.25">
      <c r="A18941"/>
      <c r="B18941"/>
      <c r="C18941"/>
      <c r="D18941"/>
    </row>
    <row r="18942" spans="1:4" x14ac:dyDescent="0.25">
      <c r="A18942"/>
      <c r="B18942"/>
      <c r="C18942"/>
      <c r="D18942"/>
    </row>
    <row r="18943" spans="1:4" x14ac:dyDescent="0.25">
      <c r="A18943"/>
      <c r="B18943"/>
      <c r="C18943"/>
      <c r="D18943"/>
    </row>
    <row r="18944" spans="1:4" x14ac:dyDescent="0.25">
      <c r="A18944"/>
      <c r="B18944"/>
      <c r="C18944"/>
      <c r="D18944"/>
    </row>
    <row r="18945" spans="1:4" x14ac:dyDescent="0.25">
      <c r="A18945"/>
      <c r="B18945"/>
      <c r="C18945"/>
      <c r="D18945"/>
    </row>
    <row r="18946" spans="1:4" x14ac:dyDescent="0.25">
      <c r="A18946"/>
      <c r="B18946"/>
      <c r="C18946"/>
      <c r="D18946"/>
    </row>
    <row r="18947" spans="1:4" x14ac:dyDescent="0.25">
      <c r="A18947"/>
      <c r="B18947"/>
      <c r="C18947"/>
      <c r="D18947"/>
    </row>
    <row r="18948" spans="1:4" x14ac:dyDescent="0.25">
      <c r="A18948"/>
      <c r="B18948"/>
      <c r="C18948"/>
      <c r="D18948"/>
    </row>
    <row r="18949" spans="1:4" x14ac:dyDescent="0.25">
      <c r="A18949"/>
      <c r="B18949"/>
      <c r="C18949"/>
      <c r="D18949"/>
    </row>
    <row r="18950" spans="1:4" x14ac:dyDescent="0.25">
      <c r="A18950"/>
      <c r="B18950"/>
      <c r="C18950"/>
      <c r="D18950"/>
    </row>
    <row r="18951" spans="1:4" x14ac:dyDescent="0.25">
      <c r="A18951"/>
      <c r="B18951"/>
      <c r="C18951"/>
      <c r="D18951"/>
    </row>
    <row r="18952" spans="1:4" x14ac:dyDescent="0.25">
      <c r="A18952"/>
      <c r="B18952"/>
      <c r="C18952"/>
      <c r="D18952"/>
    </row>
    <row r="18953" spans="1:4" x14ac:dyDescent="0.25">
      <c r="A18953"/>
      <c r="B18953"/>
      <c r="C18953"/>
      <c r="D18953"/>
    </row>
    <row r="18954" spans="1:4" x14ac:dyDescent="0.25">
      <c r="A18954"/>
      <c r="B18954"/>
      <c r="C18954"/>
      <c r="D18954"/>
    </row>
    <row r="18955" spans="1:4" x14ac:dyDescent="0.25">
      <c r="A18955"/>
      <c r="B18955"/>
      <c r="C18955"/>
      <c r="D18955"/>
    </row>
    <row r="18956" spans="1:4" x14ac:dyDescent="0.25">
      <c r="A18956"/>
      <c r="B18956"/>
      <c r="C18956"/>
      <c r="D18956"/>
    </row>
    <row r="18957" spans="1:4" x14ac:dyDescent="0.25">
      <c r="A18957"/>
      <c r="B18957"/>
      <c r="C18957"/>
      <c r="D18957"/>
    </row>
    <row r="18958" spans="1:4" x14ac:dyDescent="0.25">
      <c r="A18958"/>
      <c r="B18958"/>
      <c r="C18958"/>
      <c r="D18958"/>
    </row>
    <row r="18959" spans="1:4" x14ac:dyDescent="0.25">
      <c r="A18959"/>
      <c r="B18959"/>
      <c r="C18959"/>
      <c r="D18959"/>
    </row>
    <row r="18960" spans="1:4" x14ac:dyDescent="0.25">
      <c r="A18960"/>
      <c r="B18960"/>
      <c r="C18960"/>
      <c r="D18960"/>
    </row>
    <row r="18961" spans="1:4" x14ac:dyDescent="0.25">
      <c r="A18961"/>
      <c r="B18961"/>
      <c r="C18961"/>
      <c r="D18961"/>
    </row>
    <row r="18962" spans="1:4" x14ac:dyDescent="0.25">
      <c r="A18962"/>
      <c r="B18962"/>
      <c r="C18962"/>
      <c r="D18962"/>
    </row>
    <row r="18963" spans="1:4" x14ac:dyDescent="0.25">
      <c r="A18963"/>
      <c r="B18963"/>
      <c r="C18963"/>
      <c r="D18963"/>
    </row>
    <row r="18964" spans="1:4" x14ac:dyDescent="0.25">
      <c r="A18964"/>
      <c r="B18964"/>
      <c r="C18964"/>
      <c r="D18964"/>
    </row>
    <row r="18965" spans="1:4" x14ac:dyDescent="0.25">
      <c r="A18965"/>
      <c r="B18965"/>
      <c r="C18965"/>
      <c r="D18965"/>
    </row>
    <row r="18966" spans="1:4" x14ac:dyDescent="0.25">
      <c r="A18966"/>
      <c r="B18966"/>
      <c r="C18966"/>
      <c r="D18966"/>
    </row>
    <row r="18967" spans="1:4" x14ac:dyDescent="0.25">
      <c r="A18967"/>
      <c r="B18967"/>
      <c r="C18967"/>
      <c r="D18967"/>
    </row>
    <row r="18968" spans="1:4" x14ac:dyDescent="0.25">
      <c r="A18968"/>
      <c r="B18968"/>
      <c r="C18968"/>
      <c r="D18968"/>
    </row>
    <row r="18969" spans="1:4" x14ac:dyDescent="0.25">
      <c r="A18969"/>
      <c r="B18969"/>
      <c r="C18969"/>
      <c r="D18969"/>
    </row>
    <row r="18970" spans="1:4" x14ac:dyDescent="0.25">
      <c r="A18970"/>
      <c r="B18970"/>
      <c r="C18970"/>
      <c r="D18970"/>
    </row>
    <row r="18971" spans="1:4" x14ac:dyDescent="0.25">
      <c r="A18971"/>
      <c r="B18971"/>
      <c r="C18971"/>
      <c r="D18971"/>
    </row>
    <row r="18972" spans="1:4" x14ac:dyDescent="0.25">
      <c r="A18972"/>
      <c r="B18972"/>
      <c r="C18972"/>
      <c r="D18972"/>
    </row>
    <row r="18973" spans="1:4" x14ac:dyDescent="0.25">
      <c r="A18973"/>
      <c r="B18973"/>
      <c r="C18973"/>
      <c r="D18973"/>
    </row>
    <row r="18974" spans="1:4" x14ac:dyDescent="0.25">
      <c r="A18974"/>
      <c r="B18974"/>
      <c r="C18974"/>
      <c r="D18974"/>
    </row>
    <row r="18975" spans="1:4" x14ac:dyDescent="0.25">
      <c r="A18975"/>
      <c r="B18975"/>
      <c r="C18975"/>
      <c r="D18975"/>
    </row>
    <row r="18976" spans="1:4" x14ac:dyDescent="0.25">
      <c r="A18976"/>
      <c r="B18976"/>
      <c r="C18976"/>
      <c r="D18976"/>
    </row>
    <row r="18977" spans="1:4" x14ac:dyDescent="0.25">
      <c r="A18977"/>
      <c r="B18977"/>
      <c r="C18977"/>
      <c r="D18977"/>
    </row>
    <row r="18978" spans="1:4" x14ac:dyDescent="0.25">
      <c r="A18978"/>
      <c r="B18978"/>
      <c r="C18978"/>
      <c r="D18978"/>
    </row>
    <row r="18979" spans="1:4" x14ac:dyDescent="0.25">
      <c r="A18979"/>
      <c r="B18979"/>
      <c r="C18979"/>
      <c r="D18979"/>
    </row>
    <row r="18980" spans="1:4" x14ac:dyDescent="0.25">
      <c r="A18980"/>
      <c r="B18980"/>
      <c r="C18980"/>
      <c r="D18980"/>
    </row>
    <row r="18981" spans="1:4" x14ac:dyDescent="0.25">
      <c r="A18981"/>
      <c r="B18981"/>
      <c r="C18981"/>
      <c r="D18981"/>
    </row>
    <row r="18982" spans="1:4" x14ac:dyDescent="0.25">
      <c r="A18982"/>
      <c r="B18982"/>
      <c r="C18982"/>
      <c r="D18982"/>
    </row>
    <row r="18983" spans="1:4" x14ac:dyDescent="0.25">
      <c r="A18983"/>
      <c r="B18983"/>
      <c r="C18983"/>
      <c r="D18983"/>
    </row>
    <row r="18984" spans="1:4" x14ac:dyDescent="0.25">
      <c r="A18984"/>
      <c r="B18984"/>
      <c r="C18984"/>
      <c r="D18984"/>
    </row>
    <row r="18985" spans="1:4" x14ac:dyDescent="0.25">
      <c r="A18985"/>
      <c r="B18985"/>
      <c r="C18985"/>
      <c r="D18985"/>
    </row>
    <row r="18986" spans="1:4" x14ac:dyDescent="0.25">
      <c r="A18986"/>
      <c r="B18986"/>
      <c r="C18986"/>
      <c r="D18986"/>
    </row>
    <row r="18987" spans="1:4" x14ac:dyDescent="0.25">
      <c r="A18987"/>
      <c r="B18987"/>
      <c r="C18987"/>
      <c r="D18987"/>
    </row>
    <row r="18988" spans="1:4" x14ac:dyDescent="0.25">
      <c r="A18988"/>
      <c r="B18988"/>
      <c r="C18988"/>
      <c r="D18988"/>
    </row>
    <row r="18989" spans="1:4" x14ac:dyDescent="0.25">
      <c r="A18989"/>
      <c r="B18989"/>
      <c r="C18989"/>
      <c r="D18989"/>
    </row>
    <row r="18990" spans="1:4" x14ac:dyDescent="0.25">
      <c r="A18990"/>
      <c r="B18990"/>
      <c r="C18990"/>
      <c r="D18990"/>
    </row>
    <row r="18991" spans="1:4" x14ac:dyDescent="0.25">
      <c r="A18991"/>
      <c r="B18991"/>
      <c r="C18991"/>
      <c r="D18991"/>
    </row>
    <row r="18992" spans="1:4" x14ac:dyDescent="0.25">
      <c r="A18992"/>
      <c r="B18992"/>
      <c r="C18992"/>
      <c r="D18992"/>
    </row>
    <row r="18993" spans="1:4" x14ac:dyDescent="0.25">
      <c r="A18993"/>
      <c r="B18993"/>
      <c r="C18993"/>
      <c r="D18993"/>
    </row>
    <row r="18994" spans="1:4" x14ac:dyDescent="0.25">
      <c r="A18994"/>
      <c r="B18994"/>
      <c r="C18994"/>
      <c r="D18994"/>
    </row>
    <row r="18995" spans="1:4" x14ac:dyDescent="0.25">
      <c r="A18995"/>
      <c r="B18995"/>
      <c r="C18995"/>
      <c r="D18995"/>
    </row>
    <row r="18996" spans="1:4" x14ac:dyDescent="0.25">
      <c r="A18996"/>
      <c r="B18996"/>
      <c r="C18996"/>
      <c r="D18996"/>
    </row>
    <row r="18997" spans="1:4" x14ac:dyDescent="0.25">
      <c r="A18997"/>
      <c r="B18997"/>
      <c r="C18997"/>
      <c r="D18997"/>
    </row>
    <row r="18998" spans="1:4" x14ac:dyDescent="0.25">
      <c r="A18998"/>
      <c r="B18998"/>
      <c r="C18998"/>
      <c r="D18998"/>
    </row>
    <row r="18999" spans="1:4" x14ac:dyDescent="0.25">
      <c r="A18999"/>
      <c r="B18999"/>
      <c r="C18999"/>
      <c r="D18999"/>
    </row>
    <row r="19000" spans="1:4" x14ac:dyDescent="0.25">
      <c r="A19000"/>
      <c r="B19000"/>
      <c r="C19000"/>
      <c r="D19000"/>
    </row>
    <row r="19001" spans="1:4" x14ac:dyDescent="0.25">
      <c r="A19001"/>
      <c r="B19001"/>
      <c r="C19001"/>
      <c r="D19001"/>
    </row>
    <row r="19002" spans="1:4" x14ac:dyDescent="0.25">
      <c r="A19002"/>
      <c r="B19002"/>
      <c r="C19002"/>
      <c r="D19002"/>
    </row>
    <row r="19003" spans="1:4" x14ac:dyDescent="0.25">
      <c r="A19003"/>
      <c r="B19003"/>
      <c r="C19003"/>
      <c r="D19003"/>
    </row>
    <row r="19004" spans="1:4" x14ac:dyDescent="0.25">
      <c r="A19004"/>
      <c r="B19004"/>
      <c r="C19004"/>
      <c r="D19004"/>
    </row>
    <row r="19005" spans="1:4" x14ac:dyDescent="0.25">
      <c r="A19005"/>
      <c r="B19005"/>
      <c r="C19005"/>
      <c r="D19005"/>
    </row>
    <row r="19006" spans="1:4" x14ac:dyDescent="0.25">
      <c r="A19006"/>
      <c r="B19006"/>
      <c r="C19006"/>
      <c r="D19006"/>
    </row>
    <row r="19007" spans="1:4" x14ac:dyDescent="0.25">
      <c r="A19007"/>
      <c r="B19007"/>
      <c r="C19007"/>
      <c r="D19007"/>
    </row>
    <row r="19008" spans="1:4" x14ac:dyDescent="0.25">
      <c r="A19008"/>
      <c r="B19008"/>
      <c r="C19008"/>
      <c r="D19008"/>
    </row>
    <row r="19009" spans="1:4" x14ac:dyDescent="0.25">
      <c r="A19009"/>
      <c r="B19009"/>
      <c r="C19009"/>
      <c r="D19009"/>
    </row>
    <row r="19010" spans="1:4" x14ac:dyDescent="0.25">
      <c r="A19010"/>
      <c r="B19010"/>
      <c r="C19010"/>
      <c r="D19010"/>
    </row>
    <row r="19011" spans="1:4" x14ac:dyDescent="0.25">
      <c r="A19011"/>
      <c r="B19011"/>
      <c r="C19011"/>
      <c r="D19011"/>
    </row>
    <row r="19012" spans="1:4" x14ac:dyDescent="0.25">
      <c r="A19012"/>
      <c r="B19012"/>
      <c r="C19012"/>
      <c r="D19012"/>
    </row>
    <row r="19013" spans="1:4" x14ac:dyDescent="0.25">
      <c r="A19013"/>
      <c r="B19013"/>
      <c r="C19013"/>
      <c r="D19013"/>
    </row>
    <row r="19014" spans="1:4" x14ac:dyDescent="0.25">
      <c r="A19014"/>
      <c r="B19014"/>
      <c r="C19014"/>
      <c r="D19014"/>
    </row>
    <row r="19015" spans="1:4" x14ac:dyDescent="0.25">
      <c r="A19015"/>
      <c r="B19015"/>
      <c r="C19015"/>
      <c r="D19015"/>
    </row>
    <row r="19016" spans="1:4" x14ac:dyDescent="0.25">
      <c r="A19016"/>
      <c r="B19016"/>
      <c r="C19016"/>
      <c r="D19016"/>
    </row>
    <row r="19017" spans="1:4" x14ac:dyDescent="0.25">
      <c r="A19017"/>
      <c r="B19017"/>
      <c r="C19017"/>
      <c r="D19017"/>
    </row>
    <row r="19018" spans="1:4" x14ac:dyDescent="0.25">
      <c r="A19018"/>
      <c r="B19018"/>
      <c r="C19018"/>
      <c r="D19018"/>
    </row>
    <row r="19019" spans="1:4" x14ac:dyDescent="0.25">
      <c r="A19019"/>
      <c r="B19019"/>
      <c r="C19019"/>
      <c r="D19019"/>
    </row>
    <row r="19020" spans="1:4" x14ac:dyDescent="0.25">
      <c r="A19020"/>
      <c r="B19020"/>
      <c r="C19020"/>
      <c r="D19020"/>
    </row>
    <row r="19021" spans="1:4" x14ac:dyDescent="0.25">
      <c r="A19021"/>
      <c r="B19021"/>
      <c r="C19021"/>
      <c r="D19021"/>
    </row>
    <row r="19022" spans="1:4" x14ac:dyDescent="0.25">
      <c r="A19022"/>
      <c r="B19022"/>
      <c r="C19022"/>
      <c r="D19022"/>
    </row>
    <row r="19023" spans="1:4" x14ac:dyDescent="0.25">
      <c r="A19023"/>
      <c r="B19023"/>
      <c r="C19023"/>
      <c r="D19023"/>
    </row>
    <row r="19024" spans="1:4" x14ac:dyDescent="0.25">
      <c r="A19024"/>
      <c r="B19024"/>
      <c r="C19024"/>
      <c r="D19024"/>
    </row>
    <row r="19025" spans="1:4" x14ac:dyDescent="0.25">
      <c r="A19025"/>
      <c r="B19025"/>
      <c r="C19025"/>
      <c r="D19025"/>
    </row>
    <row r="19026" spans="1:4" x14ac:dyDescent="0.25">
      <c r="A19026"/>
      <c r="B19026"/>
      <c r="C19026"/>
      <c r="D19026"/>
    </row>
    <row r="19027" spans="1:4" x14ac:dyDescent="0.25">
      <c r="A19027"/>
      <c r="B19027"/>
      <c r="C19027"/>
      <c r="D19027"/>
    </row>
    <row r="19028" spans="1:4" x14ac:dyDescent="0.25">
      <c r="A19028"/>
      <c r="B19028"/>
      <c r="C19028"/>
      <c r="D19028"/>
    </row>
    <row r="19029" spans="1:4" x14ac:dyDescent="0.25">
      <c r="A19029"/>
      <c r="B19029"/>
      <c r="C19029"/>
      <c r="D19029"/>
    </row>
    <row r="19030" spans="1:4" x14ac:dyDescent="0.25">
      <c r="A19030"/>
      <c r="B19030"/>
      <c r="C19030"/>
      <c r="D19030"/>
    </row>
    <row r="19031" spans="1:4" x14ac:dyDescent="0.25">
      <c r="A19031"/>
      <c r="B19031"/>
      <c r="C19031"/>
      <c r="D19031"/>
    </row>
    <row r="19032" spans="1:4" x14ac:dyDescent="0.25">
      <c r="A19032"/>
      <c r="B19032"/>
      <c r="C19032"/>
      <c r="D19032"/>
    </row>
    <row r="19033" spans="1:4" x14ac:dyDescent="0.25">
      <c r="A19033"/>
      <c r="B19033"/>
      <c r="C19033"/>
      <c r="D19033"/>
    </row>
    <row r="19034" spans="1:4" x14ac:dyDescent="0.25">
      <c r="A19034"/>
      <c r="B19034"/>
      <c r="C19034"/>
      <c r="D19034"/>
    </row>
    <row r="19035" spans="1:4" x14ac:dyDescent="0.25">
      <c r="A19035"/>
      <c r="B19035"/>
      <c r="C19035"/>
      <c r="D19035"/>
    </row>
    <row r="19036" spans="1:4" x14ac:dyDescent="0.25">
      <c r="A19036"/>
      <c r="B19036"/>
      <c r="C19036"/>
      <c r="D19036"/>
    </row>
    <row r="19037" spans="1:4" x14ac:dyDescent="0.25">
      <c r="A19037"/>
      <c r="B19037"/>
      <c r="C19037"/>
      <c r="D19037"/>
    </row>
    <row r="19038" spans="1:4" x14ac:dyDescent="0.25">
      <c r="A19038"/>
      <c r="B19038"/>
      <c r="C19038"/>
      <c r="D19038"/>
    </row>
    <row r="19039" spans="1:4" x14ac:dyDescent="0.25">
      <c r="A19039"/>
      <c r="B19039"/>
      <c r="C19039"/>
      <c r="D19039"/>
    </row>
    <row r="19040" spans="1:4" x14ac:dyDescent="0.25">
      <c r="A19040"/>
      <c r="B19040"/>
      <c r="C19040"/>
      <c r="D19040"/>
    </row>
    <row r="19041" spans="1:4" x14ac:dyDescent="0.25">
      <c r="A19041"/>
      <c r="B19041"/>
      <c r="C19041"/>
      <c r="D19041"/>
    </row>
    <row r="19042" spans="1:4" x14ac:dyDescent="0.25">
      <c r="A19042"/>
      <c r="B19042"/>
      <c r="C19042"/>
      <c r="D19042"/>
    </row>
    <row r="19043" spans="1:4" x14ac:dyDescent="0.25">
      <c r="A19043"/>
      <c r="B19043"/>
      <c r="C19043"/>
      <c r="D19043"/>
    </row>
    <row r="19044" spans="1:4" x14ac:dyDescent="0.25">
      <c r="A19044"/>
      <c r="B19044"/>
      <c r="C19044"/>
      <c r="D19044"/>
    </row>
    <row r="19045" spans="1:4" x14ac:dyDescent="0.25">
      <c r="A19045"/>
      <c r="B19045"/>
      <c r="C19045"/>
      <c r="D19045"/>
    </row>
    <row r="19046" spans="1:4" x14ac:dyDescent="0.25">
      <c r="A19046"/>
      <c r="B19046"/>
      <c r="C19046"/>
      <c r="D19046"/>
    </row>
    <row r="19047" spans="1:4" x14ac:dyDescent="0.25">
      <c r="A19047"/>
      <c r="B19047"/>
      <c r="C19047"/>
      <c r="D19047"/>
    </row>
    <row r="19048" spans="1:4" x14ac:dyDescent="0.25">
      <c r="A19048"/>
      <c r="B19048"/>
      <c r="C19048"/>
      <c r="D19048"/>
    </row>
    <row r="19049" spans="1:4" x14ac:dyDescent="0.25">
      <c r="A19049"/>
      <c r="B19049"/>
      <c r="C19049"/>
      <c r="D19049"/>
    </row>
    <row r="19050" spans="1:4" x14ac:dyDescent="0.25">
      <c r="A19050"/>
      <c r="B19050"/>
      <c r="C19050"/>
      <c r="D19050"/>
    </row>
    <row r="19051" spans="1:4" x14ac:dyDescent="0.25">
      <c r="A19051"/>
      <c r="B19051"/>
      <c r="C19051"/>
      <c r="D19051"/>
    </row>
    <row r="19052" spans="1:4" x14ac:dyDescent="0.25">
      <c r="A19052"/>
      <c r="B19052"/>
      <c r="C19052"/>
      <c r="D19052"/>
    </row>
    <row r="19053" spans="1:4" x14ac:dyDescent="0.25">
      <c r="A19053"/>
      <c r="B19053"/>
      <c r="C19053"/>
      <c r="D19053"/>
    </row>
    <row r="19054" spans="1:4" x14ac:dyDescent="0.25">
      <c r="A19054"/>
      <c r="B19054"/>
      <c r="C19054"/>
      <c r="D19054"/>
    </row>
    <row r="19055" spans="1:4" x14ac:dyDescent="0.25">
      <c r="A19055"/>
      <c r="B19055"/>
      <c r="C19055"/>
      <c r="D19055"/>
    </row>
    <row r="19056" spans="1:4" x14ac:dyDescent="0.25">
      <c r="A19056"/>
      <c r="B19056"/>
      <c r="C19056"/>
      <c r="D19056"/>
    </row>
    <row r="19057" spans="1:4" x14ac:dyDescent="0.25">
      <c r="A19057"/>
      <c r="B19057"/>
      <c r="C19057"/>
      <c r="D19057"/>
    </row>
    <row r="19058" spans="1:4" x14ac:dyDescent="0.25">
      <c r="A19058"/>
      <c r="B19058"/>
      <c r="C19058"/>
      <c r="D19058"/>
    </row>
    <row r="19059" spans="1:4" x14ac:dyDescent="0.25">
      <c r="A19059"/>
      <c r="B19059"/>
      <c r="C19059"/>
      <c r="D19059"/>
    </row>
    <row r="19060" spans="1:4" x14ac:dyDescent="0.25">
      <c r="A19060"/>
      <c r="B19060"/>
      <c r="C19060"/>
      <c r="D19060"/>
    </row>
    <row r="19061" spans="1:4" x14ac:dyDescent="0.25">
      <c r="A19061"/>
      <c r="B19061"/>
      <c r="C19061"/>
      <c r="D19061"/>
    </row>
    <row r="19062" spans="1:4" x14ac:dyDescent="0.25">
      <c r="A19062"/>
      <c r="B19062"/>
      <c r="C19062"/>
      <c r="D19062"/>
    </row>
    <row r="19063" spans="1:4" x14ac:dyDescent="0.25">
      <c r="A19063"/>
      <c r="B19063"/>
      <c r="C19063"/>
      <c r="D19063"/>
    </row>
    <row r="19064" spans="1:4" x14ac:dyDescent="0.25">
      <c r="A19064"/>
      <c r="B19064"/>
      <c r="C19064"/>
      <c r="D19064"/>
    </row>
    <row r="19065" spans="1:4" x14ac:dyDescent="0.25">
      <c r="A19065"/>
      <c r="B19065"/>
      <c r="C19065"/>
      <c r="D19065"/>
    </row>
    <row r="19066" spans="1:4" x14ac:dyDescent="0.25">
      <c r="A19066"/>
      <c r="B19066"/>
      <c r="C19066"/>
      <c r="D19066"/>
    </row>
    <row r="19067" spans="1:4" x14ac:dyDescent="0.25">
      <c r="A19067"/>
      <c r="B19067"/>
      <c r="C19067"/>
      <c r="D19067"/>
    </row>
    <row r="19068" spans="1:4" x14ac:dyDescent="0.25">
      <c r="A19068"/>
      <c r="B19068"/>
      <c r="C19068"/>
      <c r="D19068"/>
    </row>
    <row r="19069" spans="1:4" x14ac:dyDescent="0.25">
      <c r="A19069"/>
      <c r="B19069"/>
      <c r="C19069"/>
      <c r="D19069"/>
    </row>
    <row r="19070" spans="1:4" x14ac:dyDescent="0.25">
      <c r="A19070"/>
      <c r="B19070"/>
      <c r="C19070"/>
      <c r="D19070"/>
    </row>
    <row r="19071" spans="1:4" x14ac:dyDescent="0.25">
      <c r="A19071"/>
      <c r="B19071"/>
      <c r="C19071"/>
      <c r="D19071"/>
    </row>
    <row r="19072" spans="1:4" x14ac:dyDescent="0.25">
      <c r="A19072"/>
      <c r="B19072"/>
      <c r="C19072"/>
      <c r="D19072"/>
    </row>
    <row r="19073" spans="1:4" x14ac:dyDescent="0.25">
      <c r="A19073"/>
      <c r="B19073"/>
      <c r="C19073"/>
      <c r="D19073"/>
    </row>
    <row r="19074" spans="1:4" x14ac:dyDescent="0.25">
      <c r="A19074"/>
      <c r="B19074"/>
      <c r="C19074"/>
      <c r="D19074"/>
    </row>
    <row r="19075" spans="1:4" x14ac:dyDescent="0.25">
      <c r="A19075"/>
      <c r="B19075"/>
      <c r="C19075"/>
      <c r="D19075"/>
    </row>
    <row r="19076" spans="1:4" x14ac:dyDescent="0.25">
      <c r="A19076"/>
      <c r="B19076"/>
      <c r="C19076"/>
      <c r="D19076"/>
    </row>
    <row r="19077" spans="1:4" x14ac:dyDescent="0.25">
      <c r="A19077"/>
      <c r="B19077"/>
      <c r="C19077"/>
      <c r="D19077"/>
    </row>
    <row r="19078" spans="1:4" x14ac:dyDescent="0.25">
      <c r="A19078"/>
      <c r="B19078"/>
      <c r="C19078"/>
      <c r="D19078"/>
    </row>
    <row r="19079" spans="1:4" x14ac:dyDescent="0.25">
      <c r="A19079"/>
      <c r="B19079"/>
      <c r="C19079"/>
      <c r="D19079"/>
    </row>
    <row r="19080" spans="1:4" x14ac:dyDescent="0.25">
      <c r="A19080"/>
      <c r="B19080"/>
      <c r="C19080"/>
      <c r="D19080"/>
    </row>
    <row r="19081" spans="1:4" x14ac:dyDescent="0.25">
      <c r="A19081"/>
      <c r="B19081"/>
      <c r="C19081"/>
      <c r="D19081"/>
    </row>
    <row r="19082" spans="1:4" x14ac:dyDescent="0.25">
      <c r="A19082"/>
      <c r="B19082"/>
      <c r="C19082"/>
      <c r="D19082"/>
    </row>
    <row r="19083" spans="1:4" x14ac:dyDescent="0.25">
      <c r="A19083"/>
      <c r="B19083"/>
      <c r="C19083"/>
      <c r="D19083"/>
    </row>
    <row r="19084" spans="1:4" x14ac:dyDescent="0.25">
      <c r="A19084"/>
      <c r="B19084"/>
      <c r="C19084"/>
      <c r="D19084"/>
    </row>
    <row r="19085" spans="1:4" x14ac:dyDescent="0.25">
      <c r="A19085"/>
      <c r="B19085"/>
      <c r="C19085"/>
      <c r="D19085"/>
    </row>
    <row r="19086" spans="1:4" x14ac:dyDescent="0.25">
      <c r="A19086"/>
      <c r="B19086"/>
      <c r="C19086"/>
      <c r="D19086"/>
    </row>
    <row r="19087" spans="1:4" x14ac:dyDescent="0.25">
      <c r="A19087"/>
      <c r="B19087"/>
      <c r="C19087"/>
      <c r="D19087"/>
    </row>
    <row r="19088" spans="1:4" x14ac:dyDescent="0.25">
      <c r="A19088"/>
      <c r="B19088"/>
      <c r="C19088"/>
      <c r="D19088"/>
    </row>
    <row r="19089" spans="1:4" x14ac:dyDescent="0.25">
      <c r="A19089"/>
      <c r="B19089"/>
      <c r="C19089"/>
      <c r="D19089"/>
    </row>
    <row r="19090" spans="1:4" x14ac:dyDescent="0.25">
      <c r="A19090"/>
      <c r="B19090"/>
      <c r="C19090"/>
      <c r="D19090"/>
    </row>
    <row r="19091" spans="1:4" x14ac:dyDescent="0.25">
      <c r="A19091"/>
      <c r="B19091"/>
      <c r="C19091"/>
      <c r="D19091"/>
    </row>
    <row r="19092" spans="1:4" x14ac:dyDescent="0.25">
      <c r="A19092"/>
      <c r="B19092"/>
      <c r="C19092"/>
      <c r="D19092"/>
    </row>
    <row r="19093" spans="1:4" x14ac:dyDescent="0.25">
      <c r="A19093"/>
      <c r="B19093"/>
      <c r="C19093"/>
      <c r="D19093"/>
    </row>
    <row r="19094" spans="1:4" x14ac:dyDescent="0.25">
      <c r="A19094"/>
      <c r="B19094"/>
      <c r="C19094"/>
      <c r="D19094"/>
    </row>
    <row r="19095" spans="1:4" x14ac:dyDescent="0.25">
      <c r="A19095"/>
      <c r="B19095"/>
      <c r="C19095"/>
      <c r="D19095"/>
    </row>
    <row r="19096" spans="1:4" x14ac:dyDescent="0.25">
      <c r="A19096"/>
      <c r="B19096"/>
      <c r="C19096"/>
      <c r="D19096"/>
    </row>
    <row r="19097" spans="1:4" x14ac:dyDescent="0.25">
      <c r="A19097"/>
      <c r="B19097"/>
      <c r="C19097"/>
      <c r="D19097"/>
    </row>
    <row r="19098" spans="1:4" x14ac:dyDescent="0.25">
      <c r="A19098"/>
      <c r="B19098"/>
      <c r="C19098"/>
      <c r="D19098"/>
    </row>
    <row r="19099" spans="1:4" x14ac:dyDescent="0.25">
      <c r="A19099"/>
      <c r="B19099"/>
      <c r="C19099"/>
      <c r="D19099"/>
    </row>
    <row r="19100" spans="1:4" x14ac:dyDescent="0.25">
      <c r="A19100"/>
      <c r="B19100"/>
      <c r="C19100"/>
      <c r="D19100"/>
    </row>
    <row r="19101" spans="1:4" x14ac:dyDescent="0.25">
      <c r="A19101"/>
      <c r="B19101"/>
      <c r="C19101"/>
      <c r="D19101"/>
    </row>
    <row r="19102" spans="1:4" x14ac:dyDescent="0.25">
      <c r="A19102"/>
      <c r="B19102"/>
      <c r="C19102"/>
      <c r="D19102"/>
    </row>
    <row r="19103" spans="1:4" x14ac:dyDescent="0.25">
      <c r="A19103"/>
      <c r="B19103"/>
      <c r="C19103"/>
      <c r="D19103"/>
    </row>
    <row r="19104" spans="1:4" x14ac:dyDescent="0.25">
      <c r="A19104"/>
      <c r="B19104"/>
      <c r="C19104"/>
      <c r="D19104"/>
    </row>
    <row r="19105" spans="1:4" x14ac:dyDescent="0.25">
      <c r="A19105"/>
      <c r="B19105"/>
      <c r="C19105"/>
      <c r="D19105"/>
    </row>
    <row r="19106" spans="1:4" x14ac:dyDescent="0.25">
      <c r="A19106"/>
      <c r="B19106"/>
      <c r="C19106"/>
      <c r="D19106"/>
    </row>
    <row r="19107" spans="1:4" x14ac:dyDescent="0.25">
      <c r="A19107"/>
      <c r="B19107"/>
      <c r="C19107"/>
      <c r="D19107"/>
    </row>
    <row r="19108" spans="1:4" x14ac:dyDescent="0.25">
      <c r="A19108"/>
      <c r="B19108"/>
      <c r="C19108"/>
      <c r="D19108"/>
    </row>
    <row r="19109" spans="1:4" x14ac:dyDescent="0.25">
      <c r="A19109"/>
      <c r="B19109"/>
      <c r="C19109"/>
      <c r="D19109"/>
    </row>
    <row r="19110" spans="1:4" x14ac:dyDescent="0.25">
      <c r="A19110"/>
      <c r="B19110"/>
      <c r="C19110"/>
      <c r="D19110"/>
    </row>
    <row r="19111" spans="1:4" x14ac:dyDescent="0.25">
      <c r="A19111"/>
      <c r="B19111"/>
      <c r="C19111"/>
      <c r="D19111"/>
    </row>
    <row r="19112" spans="1:4" x14ac:dyDescent="0.25">
      <c r="A19112"/>
      <c r="B19112"/>
      <c r="C19112"/>
      <c r="D19112"/>
    </row>
    <row r="19113" spans="1:4" x14ac:dyDescent="0.25">
      <c r="A19113"/>
      <c r="B19113"/>
      <c r="C19113"/>
      <c r="D19113"/>
    </row>
    <row r="19114" spans="1:4" x14ac:dyDescent="0.25">
      <c r="A19114"/>
      <c r="B19114"/>
      <c r="C19114"/>
      <c r="D19114"/>
    </row>
    <row r="19115" spans="1:4" x14ac:dyDescent="0.25">
      <c r="A19115"/>
      <c r="B19115"/>
      <c r="C19115"/>
      <c r="D19115"/>
    </row>
    <row r="19116" spans="1:4" x14ac:dyDescent="0.25">
      <c r="A19116"/>
      <c r="B19116"/>
      <c r="C19116"/>
      <c r="D19116"/>
    </row>
    <row r="19117" spans="1:4" x14ac:dyDescent="0.25">
      <c r="A19117"/>
      <c r="B19117"/>
      <c r="C19117"/>
      <c r="D19117"/>
    </row>
    <row r="19118" spans="1:4" x14ac:dyDescent="0.25">
      <c r="A19118"/>
      <c r="B19118"/>
      <c r="C19118"/>
      <c r="D19118"/>
    </row>
    <row r="19119" spans="1:4" x14ac:dyDescent="0.25">
      <c r="A19119"/>
      <c r="B19119"/>
      <c r="C19119"/>
      <c r="D19119"/>
    </row>
    <row r="19120" spans="1:4" x14ac:dyDescent="0.25">
      <c r="A19120"/>
      <c r="B19120"/>
      <c r="C19120"/>
      <c r="D19120"/>
    </row>
    <row r="19121" spans="1:4" x14ac:dyDescent="0.25">
      <c r="A19121"/>
      <c r="B19121"/>
      <c r="C19121"/>
      <c r="D19121"/>
    </row>
    <row r="19122" spans="1:4" x14ac:dyDescent="0.25">
      <c r="A19122"/>
      <c r="B19122"/>
      <c r="C19122"/>
      <c r="D19122"/>
    </row>
    <row r="19123" spans="1:4" x14ac:dyDescent="0.25">
      <c r="A19123"/>
      <c r="B19123"/>
      <c r="C19123"/>
      <c r="D19123"/>
    </row>
    <row r="19124" spans="1:4" x14ac:dyDescent="0.25">
      <c r="A19124"/>
      <c r="B19124"/>
      <c r="C19124"/>
      <c r="D19124"/>
    </row>
    <row r="19125" spans="1:4" x14ac:dyDescent="0.25">
      <c r="A19125"/>
      <c r="B19125"/>
      <c r="C19125"/>
      <c r="D19125"/>
    </row>
    <row r="19126" spans="1:4" x14ac:dyDescent="0.25">
      <c r="A19126"/>
      <c r="B19126"/>
      <c r="C19126"/>
      <c r="D19126"/>
    </row>
    <row r="19127" spans="1:4" x14ac:dyDescent="0.25">
      <c r="A19127"/>
      <c r="B19127"/>
      <c r="C19127"/>
      <c r="D19127"/>
    </row>
    <row r="19128" spans="1:4" x14ac:dyDescent="0.25">
      <c r="A19128"/>
      <c r="B19128"/>
      <c r="C19128"/>
      <c r="D19128"/>
    </row>
    <row r="19129" spans="1:4" x14ac:dyDescent="0.25">
      <c r="A19129"/>
      <c r="B19129"/>
      <c r="C19129"/>
      <c r="D19129"/>
    </row>
    <row r="19130" spans="1:4" x14ac:dyDescent="0.25">
      <c r="A19130"/>
      <c r="B19130"/>
      <c r="C19130"/>
      <c r="D19130"/>
    </row>
    <row r="19131" spans="1:4" x14ac:dyDescent="0.25">
      <c r="A19131"/>
      <c r="B19131"/>
      <c r="C19131"/>
      <c r="D19131"/>
    </row>
    <row r="19132" spans="1:4" x14ac:dyDescent="0.25">
      <c r="A19132"/>
      <c r="B19132"/>
      <c r="C19132"/>
      <c r="D19132"/>
    </row>
    <row r="19133" spans="1:4" x14ac:dyDescent="0.25">
      <c r="A19133"/>
      <c r="B19133"/>
      <c r="C19133"/>
      <c r="D19133"/>
    </row>
    <row r="19134" spans="1:4" x14ac:dyDescent="0.25">
      <c r="A19134"/>
      <c r="B19134"/>
      <c r="C19134"/>
      <c r="D19134"/>
    </row>
    <row r="19135" spans="1:4" x14ac:dyDescent="0.25">
      <c r="A19135"/>
      <c r="B19135"/>
      <c r="C19135"/>
      <c r="D19135"/>
    </row>
    <row r="19136" spans="1:4" x14ac:dyDescent="0.25">
      <c r="A19136"/>
      <c r="B19136"/>
      <c r="C19136"/>
      <c r="D19136"/>
    </row>
    <row r="19137" spans="1:4" x14ac:dyDescent="0.25">
      <c r="A19137"/>
      <c r="B19137"/>
      <c r="C19137"/>
      <c r="D19137"/>
    </row>
    <row r="19138" spans="1:4" x14ac:dyDescent="0.25">
      <c r="A19138"/>
      <c r="B19138"/>
      <c r="C19138"/>
      <c r="D19138"/>
    </row>
    <row r="19139" spans="1:4" x14ac:dyDescent="0.25">
      <c r="A19139"/>
      <c r="B19139"/>
      <c r="C19139"/>
      <c r="D19139"/>
    </row>
    <row r="19140" spans="1:4" x14ac:dyDescent="0.25">
      <c r="A19140"/>
      <c r="B19140"/>
      <c r="C19140"/>
      <c r="D19140"/>
    </row>
    <row r="19141" spans="1:4" x14ac:dyDescent="0.25">
      <c r="A19141"/>
      <c r="B19141"/>
      <c r="C19141"/>
      <c r="D19141"/>
    </row>
    <row r="19142" spans="1:4" x14ac:dyDescent="0.25">
      <c r="A19142"/>
      <c r="B19142"/>
      <c r="C19142"/>
      <c r="D19142"/>
    </row>
    <row r="19143" spans="1:4" x14ac:dyDescent="0.25">
      <c r="A19143"/>
      <c r="B19143"/>
      <c r="C19143"/>
      <c r="D19143"/>
    </row>
    <row r="19144" spans="1:4" x14ac:dyDescent="0.25">
      <c r="A19144"/>
      <c r="B19144"/>
      <c r="C19144"/>
      <c r="D19144"/>
    </row>
    <row r="19145" spans="1:4" x14ac:dyDescent="0.25">
      <c r="A19145"/>
      <c r="B19145"/>
      <c r="C19145"/>
      <c r="D19145"/>
    </row>
    <row r="19146" spans="1:4" x14ac:dyDescent="0.25">
      <c r="A19146"/>
      <c r="B19146"/>
      <c r="C19146"/>
      <c r="D19146"/>
    </row>
    <row r="19147" spans="1:4" x14ac:dyDescent="0.25">
      <c r="A19147"/>
      <c r="B19147"/>
      <c r="C19147"/>
      <c r="D19147"/>
    </row>
    <row r="19148" spans="1:4" x14ac:dyDescent="0.25">
      <c r="A19148"/>
      <c r="B19148"/>
      <c r="C19148"/>
      <c r="D19148"/>
    </row>
    <row r="19149" spans="1:4" x14ac:dyDescent="0.25">
      <c r="A19149"/>
      <c r="B19149"/>
      <c r="C19149"/>
      <c r="D19149"/>
    </row>
    <row r="19150" spans="1:4" x14ac:dyDescent="0.25">
      <c r="A19150"/>
      <c r="B19150"/>
      <c r="C19150"/>
      <c r="D19150"/>
    </row>
    <row r="19151" spans="1:4" x14ac:dyDescent="0.25">
      <c r="A19151"/>
      <c r="B19151"/>
      <c r="C19151"/>
      <c r="D19151"/>
    </row>
    <row r="19152" spans="1:4" x14ac:dyDescent="0.25">
      <c r="A19152"/>
      <c r="B19152"/>
      <c r="C19152"/>
      <c r="D19152"/>
    </row>
    <row r="19153" spans="1:4" x14ac:dyDescent="0.25">
      <c r="A19153"/>
      <c r="B19153"/>
      <c r="C19153"/>
      <c r="D19153"/>
    </row>
    <row r="19154" spans="1:4" x14ac:dyDescent="0.25">
      <c r="A19154"/>
      <c r="B19154"/>
      <c r="C19154"/>
      <c r="D19154"/>
    </row>
    <row r="19155" spans="1:4" x14ac:dyDescent="0.25">
      <c r="A19155"/>
      <c r="B19155"/>
      <c r="C19155"/>
      <c r="D19155"/>
    </row>
    <row r="19156" spans="1:4" x14ac:dyDescent="0.25">
      <c r="A19156"/>
      <c r="B19156"/>
      <c r="C19156"/>
      <c r="D19156"/>
    </row>
    <row r="19157" spans="1:4" x14ac:dyDescent="0.25">
      <c r="A19157"/>
      <c r="B19157"/>
      <c r="C19157"/>
      <c r="D19157"/>
    </row>
    <row r="19158" spans="1:4" x14ac:dyDescent="0.25">
      <c r="A19158"/>
      <c r="B19158"/>
      <c r="C19158"/>
      <c r="D19158"/>
    </row>
    <row r="19159" spans="1:4" x14ac:dyDescent="0.25">
      <c r="A19159"/>
      <c r="B19159"/>
      <c r="C19159"/>
      <c r="D19159"/>
    </row>
    <row r="19160" spans="1:4" x14ac:dyDescent="0.25">
      <c r="A19160"/>
      <c r="B19160"/>
      <c r="C19160"/>
      <c r="D19160"/>
    </row>
    <row r="19161" spans="1:4" x14ac:dyDescent="0.25">
      <c r="A19161"/>
      <c r="B19161"/>
      <c r="C19161"/>
      <c r="D19161"/>
    </row>
    <row r="19162" spans="1:4" x14ac:dyDescent="0.25">
      <c r="A19162"/>
      <c r="B19162"/>
      <c r="C19162"/>
      <c r="D19162"/>
    </row>
    <row r="19163" spans="1:4" x14ac:dyDescent="0.25">
      <c r="A19163"/>
      <c r="B19163"/>
      <c r="C19163"/>
      <c r="D19163"/>
    </row>
    <row r="19164" spans="1:4" x14ac:dyDescent="0.25">
      <c r="A19164"/>
      <c r="B19164"/>
      <c r="C19164"/>
      <c r="D19164"/>
    </row>
    <row r="19165" spans="1:4" x14ac:dyDescent="0.25">
      <c r="A19165"/>
      <c r="B19165"/>
      <c r="C19165"/>
      <c r="D19165"/>
    </row>
    <row r="19166" spans="1:4" x14ac:dyDescent="0.25">
      <c r="A19166"/>
      <c r="B19166"/>
      <c r="C19166"/>
      <c r="D19166"/>
    </row>
    <row r="19167" spans="1:4" x14ac:dyDescent="0.25">
      <c r="A19167"/>
      <c r="B19167"/>
      <c r="C19167"/>
      <c r="D19167"/>
    </row>
    <row r="19168" spans="1:4" x14ac:dyDescent="0.25">
      <c r="A19168"/>
      <c r="B19168"/>
      <c r="C19168"/>
      <c r="D19168"/>
    </row>
    <row r="19169" spans="1:4" x14ac:dyDescent="0.25">
      <c r="A19169"/>
      <c r="B19169"/>
      <c r="C19169"/>
      <c r="D19169"/>
    </row>
    <row r="19170" spans="1:4" x14ac:dyDescent="0.25">
      <c r="A19170"/>
      <c r="B19170"/>
      <c r="C19170"/>
      <c r="D19170"/>
    </row>
    <row r="19171" spans="1:4" x14ac:dyDescent="0.25">
      <c r="A19171"/>
      <c r="B19171"/>
      <c r="C19171"/>
      <c r="D19171"/>
    </row>
    <row r="19172" spans="1:4" x14ac:dyDescent="0.25">
      <c r="A19172"/>
      <c r="B19172"/>
      <c r="C19172"/>
      <c r="D19172"/>
    </row>
    <row r="19173" spans="1:4" x14ac:dyDescent="0.25">
      <c r="A19173"/>
      <c r="B19173"/>
      <c r="C19173"/>
      <c r="D19173"/>
    </row>
    <row r="19174" spans="1:4" x14ac:dyDescent="0.25">
      <c r="A19174"/>
      <c r="B19174"/>
      <c r="C19174"/>
      <c r="D19174"/>
    </row>
    <row r="19175" spans="1:4" x14ac:dyDescent="0.25">
      <c r="A19175"/>
      <c r="B19175"/>
      <c r="C19175"/>
      <c r="D19175"/>
    </row>
    <row r="19176" spans="1:4" x14ac:dyDescent="0.25">
      <c r="A19176"/>
      <c r="B19176"/>
      <c r="C19176"/>
      <c r="D19176"/>
    </row>
    <row r="19177" spans="1:4" x14ac:dyDescent="0.25">
      <c r="A19177"/>
      <c r="B19177"/>
      <c r="C19177"/>
      <c r="D19177"/>
    </row>
    <row r="19178" spans="1:4" x14ac:dyDescent="0.25">
      <c r="A19178"/>
      <c r="B19178"/>
      <c r="C19178"/>
      <c r="D19178"/>
    </row>
    <row r="19179" spans="1:4" x14ac:dyDescent="0.25">
      <c r="A19179"/>
      <c r="B19179"/>
      <c r="C19179"/>
      <c r="D19179"/>
    </row>
    <row r="19180" spans="1:4" x14ac:dyDescent="0.25">
      <c r="A19180"/>
      <c r="B19180"/>
      <c r="C19180"/>
      <c r="D19180"/>
    </row>
    <row r="19181" spans="1:4" x14ac:dyDescent="0.25">
      <c r="A19181"/>
      <c r="B19181"/>
      <c r="C19181"/>
      <c r="D19181"/>
    </row>
    <row r="19182" spans="1:4" x14ac:dyDescent="0.25">
      <c r="A19182"/>
      <c r="B19182"/>
      <c r="C19182"/>
      <c r="D19182"/>
    </row>
    <row r="19183" spans="1:4" x14ac:dyDescent="0.25">
      <c r="A19183"/>
      <c r="B19183"/>
      <c r="C19183"/>
      <c r="D19183"/>
    </row>
    <row r="19184" spans="1:4" x14ac:dyDescent="0.25">
      <c r="A19184"/>
      <c r="B19184"/>
      <c r="C19184"/>
      <c r="D19184"/>
    </row>
    <row r="19185" spans="1:4" x14ac:dyDescent="0.25">
      <c r="A19185"/>
      <c r="B19185"/>
      <c r="C19185"/>
      <c r="D19185"/>
    </row>
    <row r="19186" spans="1:4" x14ac:dyDescent="0.25">
      <c r="A19186"/>
      <c r="B19186"/>
      <c r="C19186"/>
      <c r="D19186"/>
    </row>
    <row r="19187" spans="1:4" x14ac:dyDescent="0.25">
      <c r="A19187"/>
      <c r="B19187"/>
      <c r="C19187"/>
      <c r="D19187"/>
    </row>
    <row r="19188" spans="1:4" x14ac:dyDescent="0.25">
      <c r="A19188"/>
      <c r="B19188"/>
      <c r="C19188"/>
      <c r="D19188"/>
    </row>
    <row r="19189" spans="1:4" x14ac:dyDescent="0.25">
      <c r="A19189"/>
      <c r="B19189"/>
      <c r="C19189"/>
      <c r="D19189"/>
    </row>
    <row r="19190" spans="1:4" x14ac:dyDescent="0.25">
      <c r="A19190"/>
      <c r="B19190"/>
      <c r="C19190"/>
      <c r="D19190"/>
    </row>
    <row r="19191" spans="1:4" x14ac:dyDescent="0.25">
      <c r="A19191"/>
      <c r="B19191"/>
      <c r="C19191"/>
      <c r="D19191"/>
    </row>
    <row r="19192" spans="1:4" x14ac:dyDescent="0.25">
      <c r="A19192"/>
      <c r="B19192"/>
      <c r="C19192"/>
      <c r="D19192"/>
    </row>
    <row r="19193" spans="1:4" x14ac:dyDescent="0.25">
      <c r="A19193"/>
      <c r="B19193"/>
      <c r="C19193"/>
      <c r="D19193"/>
    </row>
    <row r="19194" spans="1:4" x14ac:dyDescent="0.25">
      <c r="A19194"/>
      <c r="B19194"/>
      <c r="C19194"/>
      <c r="D19194"/>
    </row>
    <row r="19195" spans="1:4" x14ac:dyDescent="0.25">
      <c r="A19195"/>
      <c r="B19195"/>
      <c r="C19195"/>
      <c r="D19195"/>
    </row>
    <row r="19196" spans="1:4" x14ac:dyDescent="0.25">
      <c r="A19196"/>
      <c r="B19196"/>
      <c r="C19196"/>
      <c r="D19196"/>
    </row>
    <row r="19197" spans="1:4" x14ac:dyDescent="0.25">
      <c r="A19197"/>
      <c r="B19197"/>
      <c r="C19197"/>
      <c r="D19197"/>
    </row>
    <row r="19198" spans="1:4" x14ac:dyDescent="0.25">
      <c r="A19198"/>
      <c r="B19198"/>
      <c r="C19198"/>
      <c r="D19198"/>
    </row>
    <row r="19199" spans="1:4" x14ac:dyDescent="0.25">
      <c r="A19199"/>
      <c r="B19199"/>
      <c r="C19199"/>
      <c r="D19199"/>
    </row>
    <row r="19200" spans="1:4" x14ac:dyDescent="0.25">
      <c r="A19200"/>
      <c r="B19200"/>
      <c r="C19200"/>
      <c r="D19200"/>
    </row>
    <row r="19201" spans="1:4" x14ac:dyDescent="0.25">
      <c r="A19201"/>
      <c r="B19201"/>
      <c r="C19201"/>
      <c r="D19201"/>
    </row>
    <row r="19202" spans="1:4" x14ac:dyDescent="0.25">
      <c r="A19202"/>
      <c r="B19202"/>
      <c r="C19202"/>
      <c r="D19202"/>
    </row>
    <row r="19203" spans="1:4" x14ac:dyDescent="0.25">
      <c r="A19203"/>
      <c r="B19203"/>
      <c r="C19203"/>
      <c r="D19203"/>
    </row>
    <row r="19204" spans="1:4" x14ac:dyDescent="0.25">
      <c r="A19204"/>
      <c r="B19204"/>
      <c r="C19204"/>
      <c r="D19204"/>
    </row>
    <row r="19205" spans="1:4" x14ac:dyDescent="0.25">
      <c r="A19205"/>
      <c r="B19205"/>
      <c r="C19205"/>
      <c r="D19205"/>
    </row>
    <row r="19206" spans="1:4" x14ac:dyDescent="0.25">
      <c r="A19206"/>
      <c r="B19206"/>
      <c r="C19206"/>
      <c r="D19206"/>
    </row>
    <row r="19207" spans="1:4" x14ac:dyDescent="0.25">
      <c r="A19207"/>
      <c r="B19207"/>
      <c r="C19207"/>
      <c r="D19207"/>
    </row>
    <row r="19208" spans="1:4" x14ac:dyDescent="0.25">
      <c r="A19208"/>
      <c r="B19208"/>
      <c r="C19208"/>
      <c r="D19208"/>
    </row>
    <row r="19209" spans="1:4" x14ac:dyDescent="0.25">
      <c r="A19209"/>
      <c r="B19209"/>
      <c r="C19209"/>
      <c r="D19209"/>
    </row>
    <row r="19210" spans="1:4" x14ac:dyDescent="0.25">
      <c r="A19210"/>
      <c r="B19210"/>
      <c r="C19210"/>
      <c r="D19210"/>
    </row>
    <row r="19211" spans="1:4" x14ac:dyDescent="0.25">
      <c r="A19211"/>
      <c r="B19211"/>
      <c r="C19211"/>
      <c r="D19211"/>
    </row>
    <row r="19212" spans="1:4" x14ac:dyDescent="0.25">
      <c r="A19212"/>
      <c r="B19212"/>
      <c r="C19212"/>
      <c r="D19212"/>
    </row>
    <row r="19213" spans="1:4" x14ac:dyDescent="0.25">
      <c r="A19213"/>
      <c r="B19213"/>
      <c r="C19213"/>
      <c r="D19213"/>
    </row>
    <row r="19214" spans="1:4" x14ac:dyDescent="0.25">
      <c r="A19214"/>
      <c r="B19214"/>
      <c r="C19214"/>
      <c r="D19214"/>
    </row>
    <row r="19215" spans="1:4" x14ac:dyDescent="0.25">
      <c r="A19215"/>
      <c r="B19215"/>
      <c r="C19215"/>
      <c r="D19215"/>
    </row>
    <row r="19216" spans="1:4" x14ac:dyDescent="0.25">
      <c r="A19216"/>
      <c r="B19216"/>
      <c r="C19216"/>
      <c r="D19216"/>
    </row>
    <row r="19217" spans="1:4" x14ac:dyDescent="0.25">
      <c r="A19217"/>
      <c r="B19217"/>
      <c r="C19217"/>
      <c r="D19217"/>
    </row>
    <row r="19218" spans="1:4" x14ac:dyDescent="0.25">
      <c r="A19218"/>
      <c r="B19218"/>
      <c r="C19218"/>
      <c r="D19218"/>
    </row>
    <row r="19219" spans="1:4" x14ac:dyDescent="0.25">
      <c r="A19219"/>
      <c r="B19219"/>
      <c r="C19219"/>
      <c r="D19219"/>
    </row>
    <row r="19220" spans="1:4" x14ac:dyDescent="0.25">
      <c r="A19220"/>
      <c r="B19220"/>
      <c r="C19220"/>
      <c r="D19220"/>
    </row>
    <row r="19221" spans="1:4" x14ac:dyDescent="0.25">
      <c r="A19221"/>
      <c r="B19221"/>
      <c r="C19221"/>
      <c r="D19221"/>
    </row>
    <row r="19222" spans="1:4" x14ac:dyDescent="0.25">
      <c r="A19222"/>
      <c r="B19222"/>
      <c r="C19222"/>
      <c r="D19222"/>
    </row>
    <row r="19223" spans="1:4" x14ac:dyDescent="0.25">
      <c r="A19223"/>
      <c r="B19223"/>
      <c r="C19223"/>
      <c r="D19223"/>
    </row>
    <row r="19224" spans="1:4" x14ac:dyDescent="0.25">
      <c r="A19224"/>
      <c r="B19224"/>
      <c r="C19224"/>
      <c r="D19224"/>
    </row>
    <row r="19225" spans="1:4" x14ac:dyDescent="0.25">
      <c r="A19225"/>
      <c r="B19225"/>
      <c r="C19225"/>
      <c r="D19225"/>
    </row>
    <row r="19226" spans="1:4" x14ac:dyDescent="0.25">
      <c r="A19226"/>
      <c r="B19226"/>
      <c r="C19226"/>
      <c r="D19226"/>
    </row>
    <row r="19227" spans="1:4" x14ac:dyDescent="0.25">
      <c r="A19227"/>
      <c r="B19227"/>
      <c r="C19227"/>
      <c r="D19227"/>
    </row>
    <row r="19228" spans="1:4" x14ac:dyDescent="0.25">
      <c r="A19228"/>
      <c r="B19228"/>
      <c r="C19228"/>
      <c r="D19228"/>
    </row>
    <row r="19229" spans="1:4" x14ac:dyDescent="0.25">
      <c r="A19229"/>
      <c r="B19229"/>
      <c r="C19229"/>
      <c r="D19229"/>
    </row>
    <row r="19230" spans="1:4" x14ac:dyDescent="0.25">
      <c r="A19230"/>
      <c r="B19230"/>
      <c r="C19230"/>
      <c r="D19230"/>
    </row>
    <row r="19231" spans="1:4" x14ac:dyDescent="0.25">
      <c r="A19231"/>
      <c r="B19231"/>
      <c r="C19231"/>
      <c r="D19231"/>
    </row>
    <row r="19232" spans="1:4" x14ac:dyDescent="0.25">
      <c r="A19232"/>
      <c r="B19232"/>
      <c r="C19232"/>
      <c r="D19232"/>
    </row>
    <row r="19233" spans="1:4" x14ac:dyDescent="0.25">
      <c r="A19233"/>
      <c r="B19233"/>
      <c r="C19233"/>
      <c r="D19233"/>
    </row>
    <row r="19234" spans="1:4" x14ac:dyDescent="0.25">
      <c r="A19234"/>
      <c r="B19234"/>
      <c r="C19234"/>
      <c r="D19234"/>
    </row>
    <row r="19235" spans="1:4" x14ac:dyDescent="0.25">
      <c r="A19235"/>
      <c r="B19235"/>
      <c r="C19235"/>
      <c r="D19235"/>
    </row>
    <row r="19236" spans="1:4" x14ac:dyDescent="0.25">
      <c r="A19236"/>
      <c r="B19236"/>
      <c r="C19236"/>
      <c r="D19236"/>
    </row>
    <row r="19237" spans="1:4" x14ac:dyDescent="0.25">
      <c r="A19237"/>
      <c r="B19237"/>
      <c r="C19237"/>
      <c r="D19237"/>
    </row>
    <row r="19238" spans="1:4" x14ac:dyDescent="0.25">
      <c r="A19238"/>
      <c r="B19238"/>
      <c r="C19238"/>
      <c r="D19238"/>
    </row>
    <row r="19239" spans="1:4" x14ac:dyDescent="0.25">
      <c r="A19239"/>
      <c r="B19239"/>
      <c r="C19239"/>
      <c r="D19239"/>
    </row>
    <row r="19240" spans="1:4" x14ac:dyDescent="0.25">
      <c r="A19240"/>
      <c r="B19240"/>
      <c r="C19240"/>
      <c r="D19240"/>
    </row>
    <row r="19241" spans="1:4" x14ac:dyDescent="0.25">
      <c r="A19241"/>
      <c r="B19241"/>
      <c r="C19241"/>
      <c r="D19241"/>
    </row>
    <row r="19242" spans="1:4" x14ac:dyDescent="0.25">
      <c r="A19242"/>
      <c r="B19242"/>
      <c r="C19242"/>
      <c r="D19242"/>
    </row>
    <row r="19243" spans="1:4" x14ac:dyDescent="0.25">
      <c r="A19243"/>
      <c r="B19243"/>
      <c r="C19243"/>
      <c r="D19243"/>
    </row>
    <row r="19244" spans="1:4" x14ac:dyDescent="0.25">
      <c r="A19244"/>
      <c r="B19244"/>
      <c r="C19244"/>
      <c r="D19244"/>
    </row>
    <row r="19245" spans="1:4" x14ac:dyDescent="0.25">
      <c r="A19245"/>
      <c r="B19245"/>
      <c r="C19245"/>
      <c r="D19245"/>
    </row>
    <row r="19246" spans="1:4" x14ac:dyDescent="0.25">
      <c r="A19246"/>
      <c r="B19246"/>
      <c r="C19246"/>
      <c r="D19246"/>
    </row>
    <row r="19247" spans="1:4" x14ac:dyDescent="0.25">
      <c r="A19247"/>
      <c r="B19247"/>
      <c r="C19247"/>
      <c r="D19247"/>
    </row>
    <row r="19248" spans="1:4" x14ac:dyDescent="0.25">
      <c r="A19248"/>
      <c r="B19248"/>
      <c r="C19248"/>
      <c r="D19248"/>
    </row>
    <row r="19249" spans="1:4" x14ac:dyDescent="0.25">
      <c r="A19249"/>
      <c r="B19249"/>
      <c r="C19249"/>
      <c r="D19249"/>
    </row>
    <row r="19250" spans="1:4" x14ac:dyDescent="0.25">
      <c r="A19250"/>
      <c r="B19250"/>
      <c r="C19250"/>
      <c r="D19250"/>
    </row>
    <row r="19251" spans="1:4" x14ac:dyDescent="0.25">
      <c r="A19251"/>
      <c r="B19251"/>
      <c r="C19251"/>
      <c r="D19251"/>
    </row>
    <row r="19252" spans="1:4" x14ac:dyDescent="0.25">
      <c r="A19252"/>
      <c r="B19252"/>
      <c r="C19252"/>
      <c r="D19252"/>
    </row>
    <row r="19253" spans="1:4" x14ac:dyDescent="0.25">
      <c r="A19253"/>
      <c r="B19253"/>
      <c r="C19253"/>
      <c r="D19253"/>
    </row>
    <row r="19254" spans="1:4" x14ac:dyDescent="0.25">
      <c r="A19254"/>
      <c r="B19254"/>
      <c r="C19254"/>
      <c r="D19254"/>
    </row>
    <row r="19255" spans="1:4" x14ac:dyDescent="0.25">
      <c r="A19255"/>
      <c r="B19255"/>
      <c r="C19255"/>
      <c r="D19255"/>
    </row>
    <row r="19256" spans="1:4" x14ac:dyDescent="0.25">
      <c r="A19256"/>
      <c r="B19256"/>
      <c r="C19256"/>
      <c r="D19256"/>
    </row>
    <row r="19257" spans="1:4" x14ac:dyDescent="0.25">
      <c r="A19257"/>
      <c r="B19257"/>
      <c r="C19257"/>
      <c r="D19257"/>
    </row>
    <row r="19258" spans="1:4" x14ac:dyDescent="0.25">
      <c r="A19258"/>
      <c r="B19258"/>
      <c r="C19258"/>
      <c r="D19258"/>
    </row>
    <row r="19259" spans="1:4" x14ac:dyDescent="0.25">
      <c r="A19259"/>
      <c r="B19259"/>
      <c r="C19259"/>
      <c r="D19259"/>
    </row>
    <row r="19260" spans="1:4" x14ac:dyDescent="0.25">
      <c r="A19260"/>
      <c r="B19260"/>
      <c r="C19260"/>
      <c r="D19260"/>
    </row>
    <row r="19261" spans="1:4" x14ac:dyDescent="0.25">
      <c r="A19261"/>
      <c r="B19261"/>
      <c r="C19261"/>
      <c r="D19261"/>
    </row>
    <row r="19262" spans="1:4" x14ac:dyDescent="0.25">
      <c r="A19262"/>
      <c r="B19262"/>
      <c r="C19262"/>
      <c r="D19262"/>
    </row>
    <row r="19263" spans="1:4" x14ac:dyDescent="0.25">
      <c r="A19263"/>
      <c r="B19263"/>
      <c r="C19263"/>
      <c r="D19263"/>
    </row>
    <row r="19264" spans="1:4" x14ac:dyDescent="0.25">
      <c r="A19264"/>
      <c r="B19264"/>
      <c r="C19264"/>
      <c r="D19264"/>
    </row>
    <row r="19265" spans="1:4" x14ac:dyDescent="0.25">
      <c r="A19265"/>
      <c r="B19265"/>
      <c r="C19265"/>
      <c r="D19265"/>
    </row>
    <row r="19266" spans="1:4" x14ac:dyDescent="0.25">
      <c r="A19266"/>
      <c r="B19266"/>
      <c r="C19266"/>
      <c r="D19266"/>
    </row>
    <row r="19267" spans="1:4" x14ac:dyDescent="0.25">
      <c r="A19267"/>
      <c r="B19267"/>
      <c r="C19267"/>
      <c r="D19267"/>
    </row>
    <row r="19268" spans="1:4" x14ac:dyDescent="0.25">
      <c r="A19268"/>
      <c r="B19268"/>
      <c r="C19268"/>
      <c r="D19268"/>
    </row>
    <row r="19269" spans="1:4" x14ac:dyDescent="0.25">
      <c r="A19269"/>
      <c r="B19269"/>
      <c r="C19269"/>
      <c r="D19269"/>
    </row>
    <row r="19270" spans="1:4" x14ac:dyDescent="0.25">
      <c r="A19270"/>
      <c r="B19270"/>
      <c r="C19270"/>
      <c r="D19270"/>
    </row>
    <row r="19271" spans="1:4" x14ac:dyDescent="0.25">
      <c r="A19271"/>
      <c r="B19271"/>
      <c r="C19271"/>
      <c r="D19271"/>
    </row>
    <row r="19272" spans="1:4" x14ac:dyDescent="0.25">
      <c r="A19272"/>
      <c r="B19272"/>
      <c r="C19272"/>
      <c r="D19272"/>
    </row>
    <row r="19273" spans="1:4" x14ac:dyDescent="0.25">
      <c r="A19273"/>
      <c r="B19273"/>
      <c r="C19273"/>
      <c r="D19273"/>
    </row>
    <row r="19274" spans="1:4" x14ac:dyDescent="0.25">
      <c r="A19274"/>
      <c r="B19274"/>
      <c r="C19274"/>
      <c r="D19274"/>
    </row>
    <row r="19275" spans="1:4" x14ac:dyDescent="0.25">
      <c r="A19275"/>
      <c r="B19275"/>
      <c r="C19275"/>
      <c r="D19275"/>
    </row>
    <row r="19276" spans="1:4" x14ac:dyDescent="0.25">
      <c r="A19276"/>
      <c r="B19276"/>
      <c r="C19276"/>
      <c r="D19276"/>
    </row>
    <row r="19277" spans="1:4" x14ac:dyDescent="0.25">
      <c r="A19277"/>
      <c r="B19277"/>
      <c r="C19277"/>
      <c r="D19277"/>
    </row>
    <row r="19278" spans="1:4" x14ac:dyDescent="0.25">
      <c r="A19278"/>
      <c r="B19278"/>
      <c r="C19278"/>
      <c r="D19278"/>
    </row>
    <row r="19279" spans="1:4" x14ac:dyDescent="0.25">
      <c r="A19279"/>
      <c r="B19279"/>
      <c r="C19279"/>
      <c r="D19279"/>
    </row>
    <row r="19280" spans="1:4" x14ac:dyDescent="0.25">
      <c r="A19280"/>
      <c r="B19280"/>
      <c r="C19280"/>
      <c r="D19280"/>
    </row>
    <row r="19281" spans="1:4" x14ac:dyDescent="0.25">
      <c r="A19281"/>
      <c r="B19281"/>
      <c r="C19281"/>
      <c r="D19281"/>
    </row>
    <row r="19282" spans="1:4" x14ac:dyDescent="0.25">
      <c r="A19282"/>
      <c r="B19282"/>
      <c r="C19282"/>
      <c r="D19282"/>
    </row>
    <row r="19283" spans="1:4" x14ac:dyDescent="0.25">
      <c r="A19283"/>
      <c r="B19283"/>
      <c r="C19283"/>
      <c r="D19283"/>
    </row>
    <row r="19284" spans="1:4" x14ac:dyDescent="0.25">
      <c r="A19284"/>
      <c r="B19284"/>
      <c r="C19284"/>
      <c r="D19284"/>
    </row>
    <row r="19285" spans="1:4" x14ac:dyDescent="0.25">
      <c r="A19285"/>
      <c r="B19285"/>
      <c r="C19285"/>
      <c r="D19285"/>
    </row>
    <row r="19286" spans="1:4" x14ac:dyDescent="0.25">
      <c r="A19286"/>
      <c r="B19286"/>
      <c r="C19286"/>
      <c r="D19286"/>
    </row>
    <row r="19287" spans="1:4" x14ac:dyDescent="0.25">
      <c r="A19287"/>
      <c r="B19287"/>
      <c r="C19287"/>
      <c r="D19287"/>
    </row>
    <row r="19288" spans="1:4" x14ac:dyDescent="0.25">
      <c r="A19288"/>
      <c r="B19288"/>
      <c r="C19288"/>
      <c r="D19288"/>
    </row>
    <row r="19289" spans="1:4" x14ac:dyDescent="0.25">
      <c r="A19289"/>
      <c r="B19289"/>
      <c r="C19289"/>
      <c r="D19289"/>
    </row>
    <row r="19290" spans="1:4" x14ac:dyDescent="0.25">
      <c r="A19290"/>
      <c r="B19290"/>
      <c r="C19290"/>
      <c r="D19290"/>
    </row>
    <row r="19291" spans="1:4" x14ac:dyDescent="0.25">
      <c r="A19291"/>
      <c r="B19291"/>
      <c r="C19291"/>
      <c r="D19291"/>
    </row>
    <row r="19292" spans="1:4" x14ac:dyDescent="0.25">
      <c r="A19292"/>
      <c r="B19292"/>
      <c r="C19292"/>
      <c r="D19292"/>
    </row>
    <row r="19293" spans="1:4" x14ac:dyDescent="0.25">
      <c r="A19293"/>
      <c r="B19293"/>
      <c r="C19293"/>
      <c r="D19293"/>
    </row>
    <row r="19294" spans="1:4" x14ac:dyDescent="0.25">
      <c r="A19294"/>
      <c r="B19294"/>
      <c r="C19294"/>
      <c r="D19294"/>
    </row>
    <row r="19295" spans="1:4" x14ac:dyDescent="0.25">
      <c r="A19295"/>
      <c r="B19295"/>
      <c r="C19295"/>
      <c r="D19295"/>
    </row>
    <row r="19296" spans="1:4" x14ac:dyDescent="0.25">
      <c r="A19296"/>
      <c r="B19296"/>
      <c r="C19296"/>
      <c r="D19296"/>
    </row>
    <row r="19297" spans="1:4" x14ac:dyDescent="0.25">
      <c r="A19297"/>
      <c r="B19297"/>
      <c r="C19297"/>
      <c r="D19297"/>
    </row>
    <row r="19298" spans="1:4" x14ac:dyDescent="0.25">
      <c r="A19298"/>
      <c r="B19298"/>
      <c r="C19298"/>
      <c r="D19298"/>
    </row>
    <row r="19299" spans="1:4" x14ac:dyDescent="0.25">
      <c r="A19299"/>
      <c r="B19299"/>
      <c r="C19299"/>
      <c r="D19299"/>
    </row>
    <row r="19300" spans="1:4" x14ac:dyDescent="0.25">
      <c r="A19300"/>
      <c r="B19300"/>
      <c r="C19300"/>
      <c r="D19300"/>
    </row>
    <row r="19301" spans="1:4" x14ac:dyDescent="0.25">
      <c r="A19301"/>
      <c r="B19301"/>
      <c r="C19301"/>
      <c r="D19301"/>
    </row>
    <row r="19302" spans="1:4" x14ac:dyDescent="0.25">
      <c r="A19302"/>
      <c r="B19302"/>
      <c r="C19302"/>
      <c r="D19302"/>
    </row>
    <row r="19303" spans="1:4" x14ac:dyDescent="0.25">
      <c r="A19303"/>
      <c r="B19303"/>
      <c r="C19303"/>
      <c r="D19303"/>
    </row>
    <row r="19304" spans="1:4" x14ac:dyDescent="0.25">
      <c r="A19304"/>
      <c r="B19304"/>
      <c r="C19304"/>
      <c r="D19304"/>
    </row>
    <row r="19305" spans="1:4" x14ac:dyDescent="0.25">
      <c r="A19305"/>
      <c r="B19305"/>
      <c r="C19305"/>
      <c r="D19305"/>
    </row>
    <row r="19306" spans="1:4" x14ac:dyDescent="0.25">
      <c r="A19306"/>
      <c r="B19306"/>
      <c r="C19306"/>
      <c r="D19306"/>
    </row>
    <row r="19307" spans="1:4" x14ac:dyDescent="0.25">
      <c r="A19307"/>
      <c r="B19307"/>
      <c r="C19307"/>
      <c r="D19307"/>
    </row>
    <row r="19308" spans="1:4" x14ac:dyDescent="0.25">
      <c r="A19308"/>
      <c r="B19308"/>
      <c r="C19308"/>
      <c r="D19308"/>
    </row>
    <row r="19309" spans="1:4" x14ac:dyDescent="0.25">
      <c r="A19309"/>
      <c r="B19309"/>
      <c r="C19309"/>
      <c r="D19309"/>
    </row>
    <row r="19310" spans="1:4" x14ac:dyDescent="0.25">
      <c r="A19310"/>
      <c r="B19310"/>
      <c r="C19310"/>
      <c r="D19310"/>
    </row>
    <row r="19311" spans="1:4" x14ac:dyDescent="0.25">
      <c r="A19311"/>
      <c r="B19311"/>
      <c r="C19311"/>
      <c r="D19311"/>
    </row>
    <row r="19312" spans="1:4" x14ac:dyDescent="0.25">
      <c r="A19312"/>
      <c r="B19312"/>
      <c r="C19312"/>
      <c r="D19312"/>
    </row>
    <row r="19313" spans="1:4" x14ac:dyDescent="0.25">
      <c r="A19313"/>
      <c r="B19313"/>
      <c r="C19313"/>
      <c r="D19313"/>
    </row>
    <row r="19314" spans="1:4" x14ac:dyDescent="0.25">
      <c r="A19314"/>
      <c r="B19314"/>
      <c r="C19314"/>
      <c r="D19314"/>
    </row>
    <row r="19315" spans="1:4" x14ac:dyDescent="0.25">
      <c r="A19315"/>
      <c r="B19315"/>
      <c r="C19315"/>
      <c r="D19315"/>
    </row>
    <row r="19316" spans="1:4" x14ac:dyDescent="0.25">
      <c r="A19316"/>
      <c r="B19316"/>
      <c r="C19316"/>
      <c r="D19316"/>
    </row>
    <row r="19317" spans="1:4" x14ac:dyDescent="0.25">
      <c r="A19317"/>
      <c r="B19317"/>
      <c r="C19317"/>
      <c r="D19317"/>
    </row>
    <row r="19318" spans="1:4" x14ac:dyDescent="0.25">
      <c r="A19318"/>
      <c r="B19318"/>
      <c r="C19318"/>
      <c r="D19318"/>
    </row>
    <row r="19319" spans="1:4" x14ac:dyDescent="0.25">
      <c r="A19319"/>
      <c r="B19319"/>
      <c r="C19319"/>
      <c r="D19319"/>
    </row>
    <row r="19320" spans="1:4" x14ac:dyDescent="0.25">
      <c r="A19320"/>
      <c r="B19320"/>
      <c r="C19320"/>
      <c r="D19320"/>
    </row>
    <row r="19321" spans="1:4" x14ac:dyDescent="0.25">
      <c r="A19321"/>
      <c r="B19321"/>
      <c r="C19321"/>
      <c r="D19321"/>
    </row>
    <row r="19322" spans="1:4" x14ac:dyDescent="0.25">
      <c r="A19322"/>
      <c r="B19322"/>
      <c r="C19322"/>
      <c r="D19322"/>
    </row>
    <row r="19323" spans="1:4" x14ac:dyDescent="0.25">
      <c r="A19323"/>
      <c r="B19323"/>
      <c r="C19323"/>
      <c r="D19323"/>
    </row>
    <row r="19324" spans="1:4" x14ac:dyDescent="0.25">
      <c r="A19324"/>
      <c r="B19324"/>
      <c r="C19324"/>
      <c r="D19324"/>
    </row>
    <row r="19325" spans="1:4" x14ac:dyDescent="0.25">
      <c r="A19325"/>
      <c r="B19325"/>
      <c r="C19325"/>
      <c r="D19325"/>
    </row>
    <row r="19326" spans="1:4" x14ac:dyDescent="0.25">
      <c r="A19326"/>
      <c r="B19326"/>
      <c r="C19326"/>
      <c r="D19326"/>
    </row>
    <row r="19327" spans="1:4" x14ac:dyDescent="0.25">
      <c r="A19327"/>
      <c r="B19327"/>
      <c r="C19327"/>
      <c r="D19327"/>
    </row>
    <row r="19328" spans="1:4" x14ac:dyDescent="0.25">
      <c r="A19328"/>
      <c r="B19328"/>
      <c r="C19328"/>
      <c r="D19328"/>
    </row>
    <row r="19329" spans="1:4" x14ac:dyDescent="0.25">
      <c r="A19329"/>
      <c r="B19329"/>
      <c r="C19329"/>
      <c r="D19329"/>
    </row>
    <row r="19330" spans="1:4" x14ac:dyDescent="0.25">
      <c r="A19330"/>
      <c r="B19330"/>
      <c r="C19330"/>
      <c r="D19330"/>
    </row>
    <row r="19331" spans="1:4" x14ac:dyDescent="0.25">
      <c r="A19331"/>
      <c r="B19331"/>
      <c r="C19331"/>
      <c r="D19331"/>
    </row>
    <row r="19332" spans="1:4" x14ac:dyDescent="0.25">
      <c r="A19332"/>
      <c r="B19332"/>
      <c r="C19332"/>
      <c r="D19332"/>
    </row>
    <row r="19333" spans="1:4" x14ac:dyDescent="0.25">
      <c r="A19333"/>
      <c r="B19333"/>
      <c r="C19333"/>
      <c r="D19333"/>
    </row>
    <row r="19334" spans="1:4" x14ac:dyDescent="0.25">
      <c r="A19334"/>
      <c r="B19334"/>
      <c r="C19334"/>
      <c r="D19334"/>
    </row>
    <row r="19335" spans="1:4" x14ac:dyDescent="0.25">
      <c r="A19335"/>
      <c r="B19335"/>
      <c r="C19335"/>
      <c r="D19335"/>
    </row>
    <row r="19336" spans="1:4" x14ac:dyDescent="0.25">
      <c r="A19336"/>
      <c r="B19336"/>
      <c r="C19336"/>
      <c r="D19336"/>
    </row>
    <row r="19337" spans="1:4" x14ac:dyDescent="0.25">
      <c r="A19337"/>
      <c r="B19337"/>
      <c r="C19337"/>
      <c r="D19337"/>
    </row>
    <row r="19338" spans="1:4" x14ac:dyDescent="0.25">
      <c r="A19338"/>
      <c r="B19338"/>
      <c r="C19338"/>
      <c r="D19338"/>
    </row>
    <row r="19339" spans="1:4" x14ac:dyDescent="0.25">
      <c r="A19339"/>
      <c r="B19339"/>
      <c r="C19339"/>
      <c r="D19339"/>
    </row>
    <row r="19340" spans="1:4" x14ac:dyDescent="0.25">
      <c r="A19340"/>
      <c r="B19340"/>
      <c r="C19340"/>
      <c r="D19340"/>
    </row>
    <row r="19341" spans="1:4" x14ac:dyDescent="0.25">
      <c r="A19341"/>
      <c r="B19341"/>
      <c r="C19341"/>
      <c r="D19341"/>
    </row>
    <row r="19342" spans="1:4" x14ac:dyDescent="0.25">
      <c r="A19342"/>
      <c r="B19342"/>
      <c r="C19342"/>
      <c r="D19342"/>
    </row>
    <row r="19343" spans="1:4" x14ac:dyDescent="0.25">
      <c r="A19343"/>
      <c r="B19343"/>
      <c r="C19343"/>
      <c r="D19343"/>
    </row>
    <row r="19344" spans="1:4" x14ac:dyDescent="0.25">
      <c r="A19344"/>
      <c r="B19344"/>
      <c r="C19344"/>
      <c r="D19344"/>
    </row>
    <row r="19345" spans="1:4" x14ac:dyDescent="0.25">
      <c r="A19345"/>
      <c r="B19345"/>
      <c r="C19345"/>
      <c r="D19345"/>
    </row>
    <row r="19346" spans="1:4" x14ac:dyDescent="0.25">
      <c r="A19346"/>
      <c r="B19346"/>
      <c r="C19346"/>
      <c r="D19346"/>
    </row>
    <row r="19347" spans="1:4" x14ac:dyDescent="0.25">
      <c r="A19347"/>
      <c r="B19347"/>
      <c r="C19347"/>
      <c r="D19347"/>
    </row>
    <row r="19348" spans="1:4" x14ac:dyDescent="0.25">
      <c r="A19348"/>
      <c r="B19348"/>
      <c r="C19348"/>
      <c r="D19348"/>
    </row>
    <row r="19349" spans="1:4" x14ac:dyDescent="0.25">
      <c r="A19349"/>
      <c r="B19349"/>
      <c r="C19349"/>
      <c r="D19349"/>
    </row>
    <row r="19350" spans="1:4" x14ac:dyDescent="0.25">
      <c r="A19350"/>
      <c r="B19350"/>
      <c r="C19350"/>
      <c r="D19350"/>
    </row>
    <row r="19351" spans="1:4" x14ac:dyDescent="0.25">
      <c r="A19351"/>
      <c r="B19351"/>
      <c r="C19351"/>
      <c r="D19351"/>
    </row>
    <row r="19352" spans="1:4" x14ac:dyDescent="0.25">
      <c r="A19352"/>
      <c r="B19352"/>
      <c r="C19352"/>
      <c r="D19352"/>
    </row>
    <row r="19353" spans="1:4" x14ac:dyDescent="0.25">
      <c r="A19353"/>
      <c r="B19353"/>
      <c r="C19353"/>
      <c r="D19353"/>
    </row>
    <row r="19354" spans="1:4" x14ac:dyDescent="0.25">
      <c r="A19354"/>
      <c r="B19354"/>
      <c r="C19354"/>
      <c r="D19354"/>
    </row>
    <row r="19355" spans="1:4" x14ac:dyDescent="0.25">
      <c r="A19355"/>
      <c r="B19355"/>
      <c r="C19355"/>
      <c r="D19355"/>
    </row>
    <row r="19356" spans="1:4" x14ac:dyDescent="0.25">
      <c r="A19356"/>
      <c r="B19356"/>
      <c r="C19356"/>
      <c r="D19356"/>
    </row>
    <row r="19357" spans="1:4" x14ac:dyDescent="0.25">
      <c r="A19357"/>
      <c r="B19357"/>
      <c r="C19357"/>
      <c r="D19357"/>
    </row>
    <row r="19358" spans="1:4" x14ac:dyDescent="0.25">
      <c r="A19358"/>
      <c r="B19358"/>
      <c r="C19358"/>
      <c r="D19358"/>
    </row>
    <row r="19359" spans="1:4" x14ac:dyDescent="0.25">
      <c r="A19359"/>
      <c r="B19359"/>
      <c r="C19359"/>
      <c r="D19359"/>
    </row>
    <row r="19360" spans="1:4" x14ac:dyDescent="0.25">
      <c r="A19360"/>
      <c r="B19360"/>
      <c r="C19360"/>
      <c r="D19360"/>
    </row>
    <row r="19361" spans="1:4" x14ac:dyDescent="0.25">
      <c r="A19361"/>
      <c r="B19361"/>
      <c r="C19361"/>
      <c r="D19361"/>
    </row>
    <row r="19362" spans="1:4" x14ac:dyDescent="0.25">
      <c r="A19362"/>
      <c r="B19362"/>
      <c r="C19362"/>
      <c r="D19362"/>
    </row>
    <row r="19363" spans="1:4" x14ac:dyDescent="0.25">
      <c r="A19363"/>
      <c r="B19363"/>
      <c r="C19363"/>
      <c r="D19363"/>
    </row>
    <row r="19364" spans="1:4" x14ac:dyDescent="0.25">
      <c r="A19364"/>
      <c r="B19364"/>
      <c r="C19364"/>
      <c r="D19364"/>
    </row>
    <row r="19365" spans="1:4" x14ac:dyDescent="0.25">
      <c r="A19365"/>
      <c r="B19365"/>
      <c r="C19365"/>
      <c r="D19365"/>
    </row>
    <row r="19366" spans="1:4" x14ac:dyDescent="0.25">
      <c r="A19366"/>
      <c r="B19366"/>
      <c r="C19366"/>
      <c r="D19366"/>
    </row>
    <row r="19367" spans="1:4" x14ac:dyDescent="0.25">
      <c r="A19367"/>
      <c r="B19367"/>
      <c r="C19367"/>
      <c r="D19367"/>
    </row>
    <row r="19368" spans="1:4" x14ac:dyDescent="0.25">
      <c r="A19368"/>
      <c r="B19368"/>
      <c r="C19368"/>
      <c r="D19368"/>
    </row>
    <row r="19369" spans="1:4" x14ac:dyDescent="0.25">
      <c r="A19369"/>
      <c r="B19369"/>
      <c r="C19369"/>
      <c r="D19369"/>
    </row>
    <row r="19370" spans="1:4" x14ac:dyDescent="0.25">
      <c r="A19370"/>
      <c r="B19370"/>
      <c r="C19370"/>
      <c r="D19370"/>
    </row>
    <row r="19371" spans="1:4" x14ac:dyDescent="0.25">
      <c r="A19371"/>
      <c r="B19371"/>
      <c r="C19371"/>
      <c r="D19371"/>
    </row>
    <row r="19372" spans="1:4" x14ac:dyDescent="0.25">
      <c r="A19372"/>
      <c r="B19372"/>
      <c r="C19372"/>
      <c r="D19372"/>
    </row>
    <row r="19373" spans="1:4" x14ac:dyDescent="0.25">
      <c r="A19373"/>
      <c r="B19373"/>
      <c r="C19373"/>
      <c r="D19373"/>
    </row>
    <row r="19374" spans="1:4" x14ac:dyDescent="0.25">
      <c r="A19374"/>
      <c r="B19374"/>
      <c r="C19374"/>
      <c r="D19374"/>
    </row>
    <row r="19375" spans="1:4" x14ac:dyDescent="0.25">
      <c r="A19375"/>
      <c r="B19375"/>
      <c r="C19375"/>
      <c r="D19375"/>
    </row>
    <row r="19376" spans="1:4" x14ac:dyDescent="0.25">
      <c r="A19376"/>
      <c r="B19376"/>
      <c r="C19376"/>
      <c r="D19376"/>
    </row>
    <row r="19377" spans="1:4" x14ac:dyDescent="0.25">
      <c r="A19377"/>
      <c r="B19377"/>
      <c r="C19377"/>
      <c r="D19377"/>
    </row>
    <row r="19378" spans="1:4" x14ac:dyDescent="0.25">
      <c r="A19378"/>
      <c r="B19378"/>
      <c r="C19378"/>
      <c r="D19378"/>
    </row>
    <row r="19379" spans="1:4" x14ac:dyDescent="0.25">
      <c r="A19379"/>
      <c r="B19379"/>
      <c r="C19379"/>
      <c r="D19379"/>
    </row>
    <row r="19380" spans="1:4" x14ac:dyDescent="0.25">
      <c r="A19380"/>
      <c r="B19380"/>
      <c r="C19380"/>
      <c r="D19380"/>
    </row>
    <row r="19381" spans="1:4" x14ac:dyDescent="0.25">
      <c r="A19381"/>
      <c r="B19381"/>
      <c r="C19381"/>
      <c r="D19381"/>
    </row>
    <row r="19382" spans="1:4" x14ac:dyDescent="0.25">
      <c r="A19382"/>
      <c r="B19382"/>
      <c r="C19382"/>
      <c r="D19382"/>
    </row>
    <row r="19383" spans="1:4" x14ac:dyDescent="0.25">
      <c r="A19383"/>
      <c r="B19383"/>
      <c r="C19383"/>
      <c r="D19383"/>
    </row>
    <row r="19384" spans="1:4" x14ac:dyDescent="0.25">
      <c r="A19384"/>
      <c r="B19384"/>
      <c r="C19384"/>
      <c r="D19384"/>
    </row>
    <row r="19385" spans="1:4" x14ac:dyDescent="0.25">
      <c r="A19385"/>
      <c r="B19385"/>
      <c r="C19385"/>
      <c r="D19385"/>
    </row>
    <row r="19386" spans="1:4" x14ac:dyDescent="0.25">
      <c r="A19386"/>
      <c r="B19386"/>
      <c r="C19386"/>
      <c r="D19386"/>
    </row>
    <row r="19387" spans="1:4" x14ac:dyDescent="0.25">
      <c r="A19387"/>
      <c r="B19387"/>
      <c r="C19387"/>
      <c r="D19387"/>
    </row>
    <row r="19388" spans="1:4" x14ac:dyDescent="0.25">
      <c r="A19388"/>
      <c r="B19388"/>
      <c r="C19388"/>
      <c r="D19388"/>
    </row>
    <row r="19389" spans="1:4" x14ac:dyDescent="0.25">
      <c r="A19389"/>
      <c r="B19389"/>
      <c r="C19389"/>
      <c r="D19389"/>
    </row>
    <row r="19390" spans="1:4" x14ac:dyDescent="0.25">
      <c r="A19390"/>
      <c r="B19390"/>
      <c r="C19390"/>
      <c r="D19390"/>
    </row>
    <row r="19391" spans="1:4" x14ac:dyDescent="0.25">
      <c r="A19391"/>
      <c r="B19391"/>
      <c r="C19391"/>
      <c r="D19391"/>
    </row>
    <row r="19392" spans="1:4" x14ac:dyDescent="0.25">
      <c r="A19392"/>
      <c r="B19392"/>
      <c r="C19392"/>
      <c r="D19392"/>
    </row>
    <row r="19393" spans="1:4" x14ac:dyDescent="0.25">
      <c r="A19393"/>
      <c r="B19393"/>
      <c r="C19393"/>
      <c r="D19393"/>
    </row>
    <row r="19394" spans="1:4" x14ac:dyDescent="0.25">
      <c r="A19394"/>
      <c r="B19394"/>
      <c r="C19394"/>
      <c r="D19394"/>
    </row>
    <row r="19395" spans="1:4" x14ac:dyDescent="0.25">
      <c r="A19395"/>
      <c r="B19395"/>
      <c r="C19395"/>
      <c r="D19395"/>
    </row>
    <row r="19396" spans="1:4" x14ac:dyDescent="0.25">
      <c r="A19396"/>
      <c r="B19396"/>
      <c r="C19396"/>
      <c r="D19396"/>
    </row>
    <row r="19397" spans="1:4" x14ac:dyDescent="0.25">
      <c r="A19397"/>
      <c r="B19397"/>
      <c r="C19397"/>
      <c r="D19397"/>
    </row>
    <row r="19398" spans="1:4" x14ac:dyDescent="0.25">
      <c r="A19398"/>
      <c r="B19398"/>
      <c r="C19398"/>
      <c r="D19398"/>
    </row>
    <row r="19399" spans="1:4" x14ac:dyDescent="0.25">
      <c r="A19399"/>
      <c r="B19399"/>
      <c r="C19399"/>
      <c r="D19399"/>
    </row>
    <row r="19400" spans="1:4" x14ac:dyDescent="0.25">
      <c r="A19400"/>
      <c r="B19400"/>
      <c r="C19400"/>
      <c r="D19400"/>
    </row>
    <row r="19401" spans="1:4" x14ac:dyDescent="0.25">
      <c r="A19401"/>
      <c r="B19401"/>
      <c r="C19401"/>
      <c r="D19401"/>
    </row>
    <row r="19402" spans="1:4" x14ac:dyDescent="0.25">
      <c r="A19402"/>
      <c r="B19402"/>
      <c r="C19402"/>
      <c r="D19402"/>
    </row>
    <row r="19403" spans="1:4" x14ac:dyDescent="0.25">
      <c r="A19403"/>
      <c r="B19403"/>
      <c r="C19403"/>
      <c r="D19403"/>
    </row>
    <row r="19404" spans="1:4" x14ac:dyDescent="0.25">
      <c r="A19404"/>
      <c r="B19404"/>
      <c r="C19404"/>
      <c r="D19404"/>
    </row>
    <row r="19405" spans="1:4" x14ac:dyDescent="0.25">
      <c r="A19405"/>
      <c r="B19405"/>
      <c r="C19405"/>
      <c r="D19405"/>
    </row>
    <row r="19406" spans="1:4" x14ac:dyDescent="0.25">
      <c r="A19406"/>
      <c r="B19406"/>
      <c r="C19406"/>
      <c r="D19406"/>
    </row>
    <row r="19407" spans="1:4" x14ac:dyDescent="0.25">
      <c r="A19407"/>
      <c r="B19407"/>
      <c r="C19407"/>
      <c r="D19407"/>
    </row>
    <row r="19408" spans="1:4" x14ac:dyDescent="0.25">
      <c r="A19408"/>
      <c r="B19408"/>
      <c r="C19408"/>
      <c r="D19408"/>
    </row>
    <row r="19409" spans="1:4" x14ac:dyDescent="0.25">
      <c r="A19409"/>
      <c r="B19409"/>
      <c r="C19409"/>
      <c r="D19409"/>
    </row>
    <row r="19410" spans="1:4" x14ac:dyDescent="0.25">
      <c r="A19410"/>
      <c r="B19410"/>
      <c r="C19410"/>
      <c r="D19410"/>
    </row>
    <row r="19411" spans="1:4" x14ac:dyDescent="0.25">
      <c r="A19411"/>
      <c r="B19411"/>
      <c r="C19411"/>
      <c r="D19411"/>
    </row>
    <row r="19412" spans="1:4" x14ac:dyDescent="0.25">
      <c r="A19412"/>
      <c r="B19412"/>
      <c r="C19412"/>
      <c r="D19412"/>
    </row>
    <row r="19413" spans="1:4" x14ac:dyDescent="0.25">
      <c r="A19413"/>
      <c r="B19413"/>
      <c r="C19413"/>
      <c r="D19413"/>
    </row>
    <row r="19414" spans="1:4" x14ac:dyDescent="0.25">
      <c r="A19414"/>
      <c r="B19414"/>
      <c r="C19414"/>
      <c r="D19414"/>
    </row>
    <row r="19415" spans="1:4" x14ac:dyDescent="0.25">
      <c r="A19415"/>
      <c r="B19415"/>
      <c r="C19415"/>
      <c r="D19415"/>
    </row>
    <row r="19416" spans="1:4" x14ac:dyDescent="0.25">
      <c r="A19416"/>
      <c r="B19416"/>
      <c r="C19416"/>
      <c r="D19416"/>
    </row>
    <row r="19417" spans="1:4" x14ac:dyDescent="0.25">
      <c r="A19417"/>
      <c r="B19417"/>
      <c r="C19417"/>
      <c r="D19417"/>
    </row>
    <row r="19418" spans="1:4" x14ac:dyDescent="0.25">
      <c r="A19418"/>
      <c r="B19418"/>
      <c r="C19418"/>
      <c r="D19418"/>
    </row>
    <row r="19419" spans="1:4" x14ac:dyDescent="0.25">
      <c r="A19419"/>
      <c r="B19419"/>
      <c r="C19419"/>
      <c r="D19419"/>
    </row>
    <row r="19420" spans="1:4" x14ac:dyDescent="0.25">
      <c r="A19420"/>
      <c r="B19420"/>
      <c r="C19420"/>
      <c r="D19420"/>
    </row>
    <row r="19421" spans="1:4" x14ac:dyDescent="0.25">
      <c r="A19421"/>
      <c r="B19421"/>
      <c r="C19421"/>
      <c r="D19421"/>
    </row>
    <row r="19422" spans="1:4" x14ac:dyDescent="0.25">
      <c r="A19422"/>
      <c r="B19422"/>
      <c r="C19422"/>
      <c r="D19422"/>
    </row>
    <row r="19423" spans="1:4" x14ac:dyDescent="0.25">
      <c r="A19423"/>
      <c r="B19423"/>
      <c r="C19423"/>
      <c r="D19423"/>
    </row>
    <row r="19424" spans="1:4" x14ac:dyDescent="0.25">
      <c r="A19424"/>
      <c r="B19424"/>
      <c r="C19424"/>
      <c r="D19424"/>
    </row>
    <row r="19425" spans="1:4" x14ac:dyDescent="0.25">
      <c r="A19425"/>
      <c r="B19425"/>
      <c r="C19425"/>
      <c r="D19425"/>
    </row>
    <row r="19426" spans="1:4" x14ac:dyDescent="0.25">
      <c r="A19426"/>
      <c r="B19426"/>
      <c r="C19426"/>
      <c r="D19426"/>
    </row>
    <row r="19427" spans="1:4" x14ac:dyDescent="0.25">
      <c r="A19427"/>
      <c r="B19427"/>
      <c r="C19427"/>
      <c r="D19427"/>
    </row>
    <row r="19428" spans="1:4" x14ac:dyDescent="0.25">
      <c r="A19428"/>
      <c r="B19428"/>
      <c r="C19428"/>
      <c r="D19428"/>
    </row>
    <row r="19429" spans="1:4" x14ac:dyDescent="0.25">
      <c r="A19429"/>
      <c r="B19429"/>
      <c r="C19429"/>
      <c r="D19429"/>
    </row>
    <row r="19430" spans="1:4" x14ac:dyDescent="0.25">
      <c r="A19430"/>
      <c r="B19430"/>
      <c r="C19430"/>
      <c r="D19430"/>
    </row>
    <row r="19431" spans="1:4" x14ac:dyDescent="0.25">
      <c r="A19431"/>
      <c r="B19431"/>
      <c r="C19431"/>
      <c r="D19431"/>
    </row>
    <row r="19432" spans="1:4" x14ac:dyDescent="0.25">
      <c r="A19432"/>
      <c r="B19432"/>
      <c r="C19432"/>
      <c r="D19432"/>
    </row>
    <row r="19433" spans="1:4" x14ac:dyDescent="0.25">
      <c r="A19433"/>
      <c r="B19433"/>
      <c r="C19433"/>
      <c r="D19433"/>
    </row>
    <row r="19434" spans="1:4" x14ac:dyDescent="0.25">
      <c r="A19434"/>
      <c r="B19434"/>
      <c r="C19434"/>
      <c r="D19434"/>
    </row>
    <row r="19435" spans="1:4" x14ac:dyDescent="0.25">
      <c r="A19435"/>
      <c r="B19435"/>
      <c r="C19435"/>
      <c r="D19435"/>
    </row>
    <row r="19436" spans="1:4" x14ac:dyDescent="0.25">
      <c r="A19436"/>
      <c r="B19436"/>
      <c r="C19436"/>
      <c r="D19436"/>
    </row>
    <row r="19437" spans="1:4" x14ac:dyDescent="0.25">
      <c r="A19437"/>
      <c r="B19437"/>
      <c r="C19437"/>
      <c r="D19437"/>
    </row>
    <row r="19438" spans="1:4" x14ac:dyDescent="0.25">
      <c r="A19438"/>
      <c r="B19438"/>
      <c r="C19438"/>
      <c r="D19438"/>
    </row>
    <row r="19439" spans="1:4" x14ac:dyDescent="0.25">
      <c r="A19439"/>
      <c r="B19439"/>
      <c r="C19439"/>
      <c r="D19439"/>
    </row>
    <row r="19440" spans="1:4" x14ac:dyDescent="0.25">
      <c r="A19440"/>
      <c r="B19440"/>
      <c r="C19440"/>
      <c r="D19440"/>
    </row>
    <row r="19441" spans="1:4" x14ac:dyDescent="0.25">
      <c r="A19441"/>
      <c r="B19441"/>
      <c r="C19441"/>
      <c r="D19441"/>
    </row>
    <row r="19442" spans="1:4" x14ac:dyDescent="0.25">
      <c r="A19442"/>
      <c r="B19442"/>
      <c r="C19442"/>
      <c r="D19442"/>
    </row>
    <row r="19443" spans="1:4" x14ac:dyDescent="0.25">
      <c r="A19443"/>
      <c r="B19443"/>
      <c r="C19443"/>
      <c r="D19443"/>
    </row>
    <row r="19444" spans="1:4" x14ac:dyDescent="0.25">
      <c r="A19444"/>
      <c r="B19444"/>
      <c r="C19444"/>
      <c r="D19444"/>
    </row>
    <row r="19445" spans="1:4" x14ac:dyDescent="0.25">
      <c r="A19445"/>
      <c r="B19445"/>
      <c r="C19445"/>
      <c r="D19445"/>
    </row>
    <row r="19446" spans="1:4" x14ac:dyDescent="0.25">
      <c r="A19446"/>
      <c r="B19446"/>
      <c r="C19446"/>
      <c r="D19446"/>
    </row>
    <row r="19447" spans="1:4" x14ac:dyDescent="0.25">
      <c r="A19447"/>
      <c r="B19447"/>
      <c r="C19447"/>
      <c r="D19447"/>
    </row>
    <row r="19448" spans="1:4" x14ac:dyDescent="0.25">
      <c r="A19448"/>
      <c r="B19448"/>
      <c r="C19448"/>
      <c r="D19448"/>
    </row>
    <row r="19449" spans="1:4" x14ac:dyDescent="0.25">
      <c r="A19449"/>
      <c r="B19449"/>
      <c r="C19449"/>
      <c r="D19449"/>
    </row>
    <row r="19450" spans="1:4" x14ac:dyDescent="0.25">
      <c r="A19450"/>
      <c r="B19450"/>
      <c r="C19450"/>
      <c r="D19450"/>
    </row>
    <row r="19451" spans="1:4" x14ac:dyDescent="0.25">
      <c r="A19451"/>
      <c r="B19451"/>
      <c r="C19451"/>
      <c r="D19451"/>
    </row>
    <row r="19452" spans="1:4" x14ac:dyDescent="0.25">
      <c r="A19452"/>
      <c r="B19452"/>
      <c r="C19452"/>
      <c r="D19452"/>
    </row>
    <row r="19453" spans="1:4" x14ac:dyDescent="0.25">
      <c r="A19453"/>
      <c r="B19453"/>
      <c r="C19453"/>
      <c r="D19453"/>
    </row>
    <row r="19454" spans="1:4" x14ac:dyDescent="0.25">
      <c r="A19454"/>
      <c r="B19454"/>
      <c r="C19454"/>
      <c r="D19454"/>
    </row>
    <row r="19455" spans="1:4" x14ac:dyDescent="0.25">
      <c r="A19455"/>
      <c r="B19455"/>
      <c r="C19455"/>
      <c r="D19455"/>
    </row>
    <row r="19456" spans="1:4" x14ac:dyDescent="0.25">
      <c r="A19456"/>
      <c r="B19456"/>
      <c r="C19456"/>
      <c r="D19456"/>
    </row>
    <row r="19457" spans="1:4" x14ac:dyDescent="0.25">
      <c r="A19457"/>
      <c r="B19457"/>
      <c r="C19457"/>
      <c r="D19457"/>
    </row>
    <row r="19458" spans="1:4" x14ac:dyDescent="0.25">
      <c r="A19458"/>
      <c r="B19458"/>
      <c r="C19458"/>
      <c r="D19458"/>
    </row>
    <row r="19459" spans="1:4" x14ac:dyDescent="0.25">
      <c r="A19459"/>
      <c r="B19459"/>
      <c r="C19459"/>
      <c r="D19459"/>
    </row>
    <row r="19460" spans="1:4" x14ac:dyDescent="0.25">
      <c r="A19460"/>
      <c r="B19460"/>
      <c r="C19460"/>
      <c r="D19460"/>
    </row>
    <row r="19461" spans="1:4" x14ac:dyDescent="0.25">
      <c r="A19461"/>
      <c r="B19461"/>
      <c r="C19461"/>
      <c r="D19461"/>
    </row>
    <row r="19462" spans="1:4" x14ac:dyDescent="0.25">
      <c r="A19462"/>
      <c r="B19462"/>
      <c r="C19462"/>
      <c r="D19462"/>
    </row>
    <row r="19463" spans="1:4" x14ac:dyDescent="0.25">
      <c r="A19463"/>
      <c r="B19463"/>
      <c r="C19463"/>
      <c r="D19463"/>
    </row>
    <row r="19464" spans="1:4" x14ac:dyDescent="0.25">
      <c r="A19464"/>
      <c r="B19464"/>
      <c r="C19464"/>
      <c r="D19464"/>
    </row>
    <row r="19465" spans="1:4" x14ac:dyDescent="0.25">
      <c r="A19465"/>
      <c r="B19465"/>
      <c r="C19465"/>
      <c r="D19465"/>
    </row>
    <row r="19466" spans="1:4" x14ac:dyDescent="0.25">
      <c r="A19466"/>
      <c r="B19466"/>
      <c r="C19466"/>
      <c r="D19466"/>
    </row>
    <row r="19467" spans="1:4" x14ac:dyDescent="0.25">
      <c r="A19467"/>
      <c r="B19467"/>
      <c r="C19467"/>
      <c r="D19467"/>
    </row>
    <row r="19468" spans="1:4" x14ac:dyDescent="0.25">
      <c r="A19468"/>
      <c r="B19468"/>
      <c r="C19468"/>
      <c r="D19468"/>
    </row>
    <row r="19469" spans="1:4" x14ac:dyDescent="0.25">
      <c r="A19469"/>
      <c r="B19469"/>
      <c r="C19469"/>
      <c r="D19469"/>
    </row>
    <row r="19470" spans="1:4" x14ac:dyDescent="0.25">
      <c r="A19470"/>
      <c r="B19470"/>
      <c r="C19470"/>
      <c r="D19470"/>
    </row>
    <row r="19471" spans="1:4" x14ac:dyDescent="0.25">
      <c r="A19471"/>
      <c r="B19471"/>
      <c r="C19471"/>
      <c r="D19471"/>
    </row>
    <row r="19472" spans="1:4" x14ac:dyDescent="0.25">
      <c r="A19472"/>
      <c r="B19472"/>
      <c r="C19472"/>
      <c r="D19472"/>
    </row>
    <row r="19473" spans="1:4" x14ac:dyDescent="0.25">
      <c r="A19473"/>
      <c r="B19473"/>
      <c r="C19473"/>
      <c r="D19473"/>
    </row>
    <row r="19474" spans="1:4" x14ac:dyDescent="0.25">
      <c r="A19474"/>
      <c r="B19474"/>
      <c r="C19474"/>
      <c r="D19474"/>
    </row>
    <row r="19475" spans="1:4" x14ac:dyDescent="0.25">
      <c r="A19475"/>
      <c r="B19475"/>
      <c r="C19475"/>
      <c r="D19475"/>
    </row>
    <row r="19476" spans="1:4" x14ac:dyDescent="0.25">
      <c r="A19476"/>
      <c r="B19476"/>
      <c r="C19476"/>
      <c r="D19476"/>
    </row>
    <row r="19477" spans="1:4" x14ac:dyDescent="0.25">
      <c r="A19477"/>
      <c r="B19477"/>
      <c r="C19477"/>
      <c r="D19477"/>
    </row>
    <row r="19478" spans="1:4" x14ac:dyDescent="0.25">
      <c r="A19478"/>
      <c r="B19478"/>
      <c r="C19478"/>
      <c r="D19478"/>
    </row>
    <row r="19479" spans="1:4" x14ac:dyDescent="0.25">
      <c r="A19479"/>
      <c r="B19479"/>
      <c r="C19479"/>
      <c r="D19479"/>
    </row>
    <row r="19480" spans="1:4" x14ac:dyDescent="0.25">
      <c r="A19480"/>
      <c r="B19480"/>
      <c r="C19480"/>
      <c r="D19480"/>
    </row>
    <row r="19481" spans="1:4" x14ac:dyDescent="0.25">
      <c r="A19481"/>
      <c r="B19481"/>
      <c r="C19481"/>
      <c r="D19481"/>
    </row>
    <row r="19482" spans="1:4" x14ac:dyDescent="0.25">
      <c r="A19482"/>
      <c r="B19482"/>
      <c r="C19482"/>
      <c r="D19482"/>
    </row>
    <row r="19483" spans="1:4" x14ac:dyDescent="0.25">
      <c r="A19483"/>
      <c r="B19483"/>
      <c r="C19483"/>
      <c r="D19483"/>
    </row>
    <row r="19484" spans="1:4" x14ac:dyDescent="0.25">
      <c r="A19484"/>
      <c r="B19484"/>
      <c r="C19484"/>
      <c r="D19484"/>
    </row>
    <row r="19485" spans="1:4" x14ac:dyDescent="0.25">
      <c r="A19485"/>
      <c r="B19485"/>
      <c r="C19485"/>
      <c r="D19485"/>
    </row>
    <row r="19486" spans="1:4" x14ac:dyDescent="0.25">
      <c r="A19486"/>
      <c r="B19486"/>
      <c r="C19486"/>
      <c r="D19486"/>
    </row>
    <row r="19487" spans="1:4" x14ac:dyDescent="0.25">
      <c r="A19487"/>
      <c r="B19487"/>
      <c r="C19487"/>
      <c r="D19487"/>
    </row>
    <row r="19488" spans="1:4" x14ac:dyDescent="0.25">
      <c r="A19488"/>
      <c r="B19488"/>
      <c r="C19488"/>
      <c r="D19488"/>
    </row>
    <row r="19489" spans="1:4" x14ac:dyDescent="0.25">
      <c r="A19489"/>
      <c r="B19489"/>
      <c r="C19489"/>
      <c r="D19489"/>
    </row>
    <row r="19490" spans="1:4" x14ac:dyDescent="0.25">
      <c r="A19490"/>
      <c r="B19490"/>
      <c r="C19490"/>
      <c r="D19490"/>
    </row>
    <row r="19491" spans="1:4" x14ac:dyDescent="0.25">
      <c r="A19491"/>
      <c r="B19491"/>
      <c r="C19491"/>
      <c r="D19491"/>
    </row>
    <row r="19492" spans="1:4" x14ac:dyDescent="0.25">
      <c r="A19492"/>
      <c r="B19492"/>
      <c r="C19492"/>
      <c r="D19492"/>
    </row>
    <row r="19493" spans="1:4" x14ac:dyDescent="0.25">
      <c r="A19493"/>
      <c r="B19493"/>
      <c r="C19493"/>
      <c r="D19493"/>
    </row>
    <row r="19494" spans="1:4" x14ac:dyDescent="0.25">
      <c r="A19494"/>
      <c r="B19494"/>
      <c r="C19494"/>
      <c r="D19494"/>
    </row>
    <row r="19495" spans="1:4" x14ac:dyDescent="0.25">
      <c r="A19495"/>
      <c r="B19495"/>
      <c r="C19495"/>
      <c r="D19495"/>
    </row>
    <row r="19496" spans="1:4" x14ac:dyDescent="0.25">
      <c r="A19496"/>
      <c r="B19496"/>
      <c r="C19496"/>
      <c r="D19496"/>
    </row>
    <row r="19497" spans="1:4" x14ac:dyDescent="0.25">
      <c r="A19497"/>
      <c r="B19497"/>
      <c r="C19497"/>
      <c r="D19497"/>
    </row>
    <row r="19498" spans="1:4" x14ac:dyDescent="0.25">
      <c r="A19498"/>
      <c r="B19498"/>
      <c r="C19498"/>
      <c r="D19498"/>
    </row>
    <row r="19499" spans="1:4" x14ac:dyDescent="0.25">
      <c r="A19499"/>
      <c r="B19499"/>
      <c r="C19499"/>
      <c r="D19499"/>
    </row>
    <row r="19500" spans="1:4" x14ac:dyDescent="0.25">
      <c r="A19500"/>
      <c r="B19500"/>
      <c r="C19500"/>
      <c r="D19500"/>
    </row>
    <row r="19501" spans="1:4" x14ac:dyDescent="0.25">
      <c r="A19501"/>
      <c r="B19501"/>
      <c r="C19501"/>
      <c r="D19501"/>
    </row>
    <row r="19502" spans="1:4" x14ac:dyDescent="0.25">
      <c r="A19502"/>
      <c r="B19502"/>
      <c r="C19502"/>
      <c r="D19502"/>
    </row>
    <row r="19503" spans="1:4" x14ac:dyDescent="0.25">
      <c r="A19503"/>
      <c r="B19503"/>
      <c r="C19503"/>
      <c r="D19503"/>
    </row>
    <row r="19504" spans="1:4" x14ac:dyDescent="0.25">
      <c r="A19504"/>
      <c r="B19504"/>
      <c r="C19504"/>
      <c r="D19504"/>
    </row>
    <row r="19505" spans="1:4" x14ac:dyDescent="0.25">
      <c r="A19505"/>
      <c r="B19505"/>
      <c r="C19505"/>
      <c r="D19505"/>
    </row>
    <row r="19506" spans="1:4" x14ac:dyDescent="0.25">
      <c r="A19506"/>
      <c r="B19506"/>
      <c r="C19506"/>
      <c r="D19506"/>
    </row>
    <row r="19507" spans="1:4" x14ac:dyDescent="0.25">
      <c r="A19507"/>
      <c r="B19507"/>
      <c r="C19507"/>
      <c r="D19507"/>
    </row>
    <row r="19508" spans="1:4" x14ac:dyDescent="0.25">
      <c r="A19508"/>
      <c r="B19508"/>
      <c r="C19508"/>
      <c r="D19508"/>
    </row>
    <row r="19509" spans="1:4" x14ac:dyDescent="0.25">
      <c r="A19509"/>
      <c r="B19509"/>
      <c r="C19509"/>
      <c r="D19509"/>
    </row>
    <row r="19510" spans="1:4" x14ac:dyDescent="0.25">
      <c r="A19510"/>
      <c r="B19510"/>
      <c r="C19510"/>
      <c r="D19510"/>
    </row>
    <row r="19511" spans="1:4" x14ac:dyDescent="0.25">
      <c r="A19511"/>
      <c r="B19511"/>
      <c r="C19511"/>
      <c r="D19511"/>
    </row>
    <row r="19512" spans="1:4" x14ac:dyDescent="0.25">
      <c r="A19512"/>
      <c r="B19512"/>
      <c r="C19512"/>
      <c r="D19512"/>
    </row>
    <row r="19513" spans="1:4" x14ac:dyDescent="0.25">
      <c r="A19513"/>
      <c r="B19513"/>
      <c r="C19513"/>
      <c r="D19513"/>
    </row>
    <row r="19514" spans="1:4" x14ac:dyDescent="0.25">
      <c r="A19514"/>
      <c r="B19514"/>
      <c r="C19514"/>
      <c r="D19514"/>
    </row>
    <row r="19515" spans="1:4" x14ac:dyDescent="0.25">
      <c r="A19515"/>
      <c r="B19515"/>
      <c r="C19515"/>
      <c r="D19515"/>
    </row>
    <row r="19516" spans="1:4" x14ac:dyDescent="0.25">
      <c r="A19516"/>
      <c r="B19516"/>
      <c r="C19516"/>
      <c r="D19516"/>
    </row>
    <row r="19517" spans="1:4" x14ac:dyDescent="0.25">
      <c r="A19517"/>
      <c r="B19517"/>
      <c r="C19517"/>
      <c r="D19517"/>
    </row>
    <row r="19518" spans="1:4" x14ac:dyDescent="0.25">
      <c r="A19518"/>
      <c r="B19518"/>
      <c r="C19518"/>
      <c r="D19518"/>
    </row>
    <row r="19519" spans="1:4" x14ac:dyDescent="0.25">
      <c r="A19519"/>
      <c r="B19519"/>
      <c r="C19519"/>
      <c r="D19519"/>
    </row>
    <row r="19520" spans="1:4" x14ac:dyDescent="0.25">
      <c r="A19520"/>
      <c r="B19520"/>
      <c r="C19520"/>
      <c r="D19520"/>
    </row>
    <row r="19521" spans="1:4" x14ac:dyDescent="0.25">
      <c r="A19521"/>
      <c r="B19521"/>
      <c r="C19521"/>
      <c r="D19521"/>
    </row>
    <row r="19522" spans="1:4" x14ac:dyDescent="0.25">
      <c r="A19522"/>
      <c r="B19522"/>
      <c r="C19522"/>
      <c r="D19522"/>
    </row>
    <row r="19523" spans="1:4" x14ac:dyDescent="0.25">
      <c r="A19523"/>
      <c r="B19523"/>
      <c r="C19523"/>
      <c r="D19523"/>
    </row>
    <row r="19524" spans="1:4" x14ac:dyDescent="0.25">
      <c r="A19524"/>
      <c r="B19524"/>
      <c r="C19524"/>
      <c r="D19524"/>
    </row>
    <row r="19525" spans="1:4" x14ac:dyDescent="0.25">
      <c r="A19525"/>
      <c r="B19525"/>
      <c r="C19525"/>
      <c r="D19525"/>
    </row>
    <row r="19526" spans="1:4" x14ac:dyDescent="0.25">
      <c r="A19526"/>
      <c r="B19526"/>
      <c r="C19526"/>
      <c r="D19526"/>
    </row>
    <row r="19527" spans="1:4" x14ac:dyDescent="0.25">
      <c r="A19527"/>
      <c r="B19527"/>
      <c r="C19527"/>
      <c r="D19527"/>
    </row>
    <row r="19528" spans="1:4" x14ac:dyDescent="0.25">
      <c r="A19528"/>
      <c r="B19528"/>
      <c r="C19528"/>
      <c r="D19528"/>
    </row>
    <row r="19529" spans="1:4" x14ac:dyDescent="0.25">
      <c r="A19529"/>
      <c r="B19529"/>
      <c r="C19529"/>
      <c r="D19529"/>
    </row>
    <row r="19530" spans="1:4" x14ac:dyDescent="0.25">
      <c r="A19530"/>
      <c r="B19530"/>
      <c r="C19530"/>
      <c r="D19530"/>
    </row>
    <row r="19531" spans="1:4" x14ac:dyDescent="0.25">
      <c r="A19531"/>
      <c r="B19531"/>
      <c r="C19531"/>
      <c r="D19531"/>
    </row>
    <row r="19532" spans="1:4" x14ac:dyDescent="0.25">
      <c r="A19532"/>
      <c r="B19532"/>
      <c r="C19532"/>
      <c r="D19532"/>
    </row>
    <row r="19533" spans="1:4" x14ac:dyDescent="0.25">
      <c r="A19533"/>
      <c r="B19533"/>
      <c r="C19533"/>
      <c r="D19533"/>
    </row>
    <row r="19534" spans="1:4" x14ac:dyDescent="0.25">
      <c r="A19534"/>
      <c r="B19534"/>
      <c r="C19534"/>
      <c r="D19534"/>
    </row>
    <row r="19535" spans="1:4" x14ac:dyDescent="0.25">
      <c r="A19535"/>
      <c r="B19535"/>
      <c r="C19535"/>
      <c r="D19535"/>
    </row>
    <row r="19536" spans="1:4" x14ac:dyDescent="0.25">
      <c r="A19536"/>
      <c r="B19536"/>
      <c r="C19536"/>
      <c r="D19536"/>
    </row>
    <row r="19537" spans="1:4" x14ac:dyDescent="0.25">
      <c r="A19537"/>
      <c r="B19537"/>
      <c r="C19537"/>
      <c r="D19537"/>
    </row>
    <row r="19538" spans="1:4" x14ac:dyDescent="0.25">
      <c r="A19538"/>
      <c r="B19538"/>
      <c r="C19538"/>
      <c r="D19538"/>
    </row>
    <row r="19539" spans="1:4" x14ac:dyDescent="0.25">
      <c r="A19539"/>
      <c r="B19539"/>
      <c r="C19539"/>
      <c r="D19539"/>
    </row>
    <row r="19540" spans="1:4" x14ac:dyDescent="0.25">
      <c r="A19540"/>
      <c r="B19540"/>
      <c r="C19540"/>
      <c r="D19540"/>
    </row>
    <row r="19541" spans="1:4" x14ac:dyDescent="0.25">
      <c r="A19541"/>
      <c r="B19541"/>
      <c r="C19541"/>
      <c r="D19541"/>
    </row>
    <row r="19542" spans="1:4" x14ac:dyDescent="0.25">
      <c r="A19542"/>
      <c r="B19542"/>
      <c r="C19542"/>
      <c r="D19542"/>
    </row>
    <row r="19543" spans="1:4" x14ac:dyDescent="0.25">
      <c r="A19543"/>
      <c r="B19543"/>
      <c r="C19543"/>
      <c r="D19543"/>
    </row>
    <row r="19544" spans="1:4" x14ac:dyDescent="0.25">
      <c r="A19544"/>
      <c r="B19544"/>
      <c r="C19544"/>
      <c r="D19544"/>
    </row>
    <row r="19545" spans="1:4" x14ac:dyDescent="0.25">
      <c r="A19545"/>
      <c r="B19545"/>
      <c r="C19545"/>
      <c r="D19545"/>
    </row>
    <row r="19546" spans="1:4" x14ac:dyDescent="0.25">
      <c r="A19546"/>
      <c r="B19546"/>
      <c r="C19546"/>
      <c r="D19546"/>
    </row>
    <row r="19547" spans="1:4" x14ac:dyDescent="0.25">
      <c r="A19547"/>
      <c r="B19547"/>
      <c r="C19547"/>
      <c r="D19547"/>
    </row>
    <row r="19548" spans="1:4" x14ac:dyDescent="0.25">
      <c r="A19548"/>
      <c r="B19548"/>
      <c r="C19548"/>
      <c r="D19548"/>
    </row>
    <row r="19549" spans="1:4" x14ac:dyDescent="0.25">
      <c r="A19549"/>
      <c r="B19549"/>
      <c r="C19549"/>
      <c r="D19549"/>
    </row>
    <row r="19550" spans="1:4" x14ac:dyDescent="0.25">
      <c r="A19550"/>
      <c r="B19550"/>
      <c r="C19550"/>
      <c r="D19550"/>
    </row>
    <row r="19551" spans="1:4" x14ac:dyDescent="0.25">
      <c r="A19551"/>
      <c r="B19551"/>
      <c r="C19551"/>
      <c r="D19551"/>
    </row>
    <row r="19552" spans="1:4" x14ac:dyDescent="0.25">
      <c r="A19552"/>
      <c r="B19552"/>
      <c r="C19552"/>
      <c r="D19552"/>
    </row>
    <row r="19553" spans="1:4" x14ac:dyDescent="0.25">
      <c r="A19553"/>
      <c r="B19553"/>
      <c r="C19553"/>
      <c r="D19553"/>
    </row>
    <row r="19554" spans="1:4" x14ac:dyDescent="0.25">
      <c r="A19554"/>
      <c r="B19554"/>
      <c r="C19554"/>
      <c r="D19554"/>
    </row>
    <row r="19555" spans="1:4" x14ac:dyDescent="0.25">
      <c r="A19555"/>
      <c r="B19555"/>
      <c r="C19555"/>
      <c r="D19555"/>
    </row>
    <row r="19556" spans="1:4" x14ac:dyDescent="0.25">
      <c r="A19556"/>
      <c r="B19556"/>
      <c r="C19556"/>
      <c r="D19556"/>
    </row>
    <row r="19557" spans="1:4" x14ac:dyDescent="0.25">
      <c r="A19557"/>
      <c r="B19557"/>
      <c r="C19557"/>
      <c r="D19557"/>
    </row>
    <row r="19558" spans="1:4" x14ac:dyDescent="0.25">
      <c r="A19558"/>
      <c r="B19558"/>
      <c r="C19558"/>
      <c r="D19558"/>
    </row>
    <row r="19559" spans="1:4" x14ac:dyDescent="0.25">
      <c r="A19559"/>
      <c r="B19559"/>
      <c r="C19559"/>
      <c r="D19559"/>
    </row>
    <row r="19560" spans="1:4" x14ac:dyDescent="0.25">
      <c r="A19560"/>
      <c r="B19560"/>
      <c r="C19560"/>
      <c r="D19560"/>
    </row>
    <row r="19561" spans="1:4" x14ac:dyDescent="0.25">
      <c r="A19561"/>
      <c r="B19561"/>
      <c r="C19561"/>
      <c r="D19561"/>
    </row>
    <row r="19562" spans="1:4" x14ac:dyDescent="0.25">
      <c r="A19562"/>
      <c r="B19562"/>
      <c r="C19562"/>
      <c r="D19562"/>
    </row>
    <row r="19563" spans="1:4" x14ac:dyDescent="0.25">
      <c r="A19563"/>
      <c r="B19563"/>
      <c r="C19563"/>
      <c r="D19563"/>
    </row>
    <row r="19564" spans="1:4" x14ac:dyDescent="0.25">
      <c r="A19564"/>
      <c r="B19564"/>
      <c r="C19564"/>
      <c r="D19564"/>
    </row>
    <row r="19565" spans="1:4" x14ac:dyDescent="0.25">
      <c r="A19565"/>
      <c r="B19565"/>
      <c r="C19565"/>
      <c r="D19565"/>
    </row>
    <row r="19566" spans="1:4" x14ac:dyDescent="0.25">
      <c r="A19566"/>
      <c r="B19566"/>
      <c r="C19566"/>
      <c r="D19566"/>
    </row>
    <row r="19567" spans="1:4" x14ac:dyDescent="0.25">
      <c r="A19567"/>
      <c r="B19567"/>
      <c r="C19567"/>
      <c r="D19567"/>
    </row>
    <row r="19568" spans="1:4" x14ac:dyDescent="0.25">
      <c r="A19568"/>
      <c r="B19568"/>
      <c r="C19568"/>
      <c r="D19568"/>
    </row>
    <row r="19569" spans="1:4" x14ac:dyDescent="0.25">
      <c r="A19569"/>
      <c r="B19569"/>
      <c r="C19569"/>
      <c r="D19569"/>
    </row>
    <row r="19570" spans="1:4" x14ac:dyDescent="0.25">
      <c r="A19570"/>
      <c r="B19570"/>
      <c r="C19570"/>
      <c r="D19570"/>
    </row>
    <row r="19571" spans="1:4" x14ac:dyDescent="0.25">
      <c r="A19571"/>
      <c r="B19571"/>
      <c r="C19571"/>
      <c r="D19571"/>
    </row>
    <row r="19572" spans="1:4" x14ac:dyDescent="0.25">
      <c r="A19572"/>
      <c r="B19572"/>
      <c r="C19572"/>
      <c r="D19572"/>
    </row>
    <row r="19573" spans="1:4" x14ac:dyDescent="0.25">
      <c r="A19573"/>
      <c r="B19573"/>
      <c r="C19573"/>
      <c r="D19573"/>
    </row>
    <row r="19574" spans="1:4" x14ac:dyDescent="0.25">
      <c r="A19574"/>
      <c r="B19574"/>
      <c r="C19574"/>
      <c r="D19574"/>
    </row>
    <row r="19575" spans="1:4" x14ac:dyDescent="0.25">
      <c r="A19575"/>
      <c r="B19575"/>
      <c r="C19575"/>
      <c r="D19575"/>
    </row>
    <row r="19576" spans="1:4" x14ac:dyDescent="0.25">
      <c r="A19576"/>
      <c r="B19576"/>
      <c r="C19576"/>
      <c r="D19576"/>
    </row>
    <row r="19577" spans="1:4" x14ac:dyDescent="0.25">
      <c r="A19577"/>
      <c r="B19577"/>
      <c r="C19577"/>
      <c r="D19577"/>
    </row>
    <row r="19578" spans="1:4" x14ac:dyDescent="0.25">
      <c r="A19578"/>
      <c r="B19578"/>
      <c r="C19578"/>
      <c r="D19578"/>
    </row>
    <row r="19579" spans="1:4" x14ac:dyDescent="0.25">
      <c r="A19579"/>
      <c r="B19579"/>
      <c r="C19579"/>
      <c r="D19579"/>
    </row>
    <row r="19580" spans="1:4" x14ac:dyDescent="0.25">
      <c r="A19580"/>
      <c r="B19580"/>
      <c r="C19580"/>
      <c r="D19580"/>
    </row>
    <row r="19581" spans="1:4" x14ac:dyDescent="0.25">
      <c r="A19581"/>
      <c r="B19581"/>
      <c r="C19581"/>
      <c r="D19581"/>
    </row>
    <row r="19582" spans="1:4" x14ac:dyDescent="0.25">
      <c r="A19582"/>
      <c r="B19582"/>
      <c r="C19582"/>
      <c r="D19582"/>
    </row>
    <row r="19583" spans="1:4" x14ac:dyDescent="0.25">
      <c r="A19583"/>
      <c r="B19583"/>
      <c r="C19583"/>
      <c r="D19583"/>
    </row>
    <row r="19584" spans="1:4" x14ac:dyDescent="0.25">
      <c r="A19584"/>
      <c r="B19584"/>
      <c r="C19584"/>
      <c r="D19584"/>
    </row>
    <row r="19585" spans="1:4" x14ac:dyDescent="0.25">
      <c r="A19585"/>
      <c r="B19585"/>
      <c r="C19585"/>
      <c r="D19585"/>
    </row>
    <row r="19586" spans="1:4" x14ac:dyDescent="0.25">
      <c r="A19586"/>
      <c r="B19586"/>
      <c r="C19586"/>
      <c r="D19586"/>
    </row>
    <row r="19587" spans="1:4" x14ac:dyDescent="0.25">
      <c r="A19587"/>
      <c r="B19587"/>
      <c r="C19587"/>
      <c r="D19587"/>
    </row>
    <row r="19588" spans="1:4" x14ac:dyDescent="0.25">
      <c r="A19588"/>
      <c r="B19588"/>
      <c r="C19588"/>
      <c r="D19588"/>
    </row>
    <row r="19589" spans="1:4" x14ac:dyDescent="0.25">
      <c r="A19589"/>
      <c r="B19589"/>
      <c r="C19589"/>
      <c r="D19589"/>
    </row>
    <row r="19590" spans="1:4" x14ac:dyDescent="0.25">
      <c r="A19590"/>
      <c r="B19590"/>
      <c r="C19590"/>
      <c r="D19590"/>
    </row>
    <row r="19591" spans="1:4" x14ac:dyDescent="0.25">
      <c r="A19591"/>
      <c r="B19591"/>
      <c r="C19591"/>
      <c r="D19591"/>
    </row>
    <row r="19592" spans="1:4" x14ac:dyDescent="0.25">
      <c r="A19592"/>
      <c r="B19592"/>
      <c r="C19592"/>
      <c r="D19592"/>
    </row>
    <row r="19593" spans="1:4" x14ac:dyDescent="0.25">
      <c r="A19593"/>
      <c r="B19593"/>
      <c r="C19593"/>
      <c r="D19593"/>
    </row>
    <row r="19594" spans="1:4" x14ac:dyDescent="0.25">
      <c r="A19594"/>
      <c r="B19594"/>
      <c r="C19594"/>
      <c r="D19594"/>
    </row>
    <row r="19595" spans="1:4" x14ac:dyDescent="0.25">
      <c r="A19595"/>
      <c r="B19595"/>
      <c r="C19595"/>
      <c r="D19595"/>
    </row>
    <row r="19596" spans="1:4" x14ac:dyDescent="0.25">
      <c r="A19596"/>
      <c r="B19596"/>
      <c r="C19596"/>
      <c r="D19596"/>
    </row>
    <row r="19597" spans="1:4" x14ac:dyDescent="0.25">
      <c r="A19597"/>
      <c r="B19597"/>
      <c r="C19597"/>
      <c r="D19597"/>
    </row>
    <row r="19598" spans="1:4" x14ac:dyDescent="0.25">
      <c r="A19598"/>
      <c r="B19598"/>
      <c r="C19598"/>
      <c r="D19598"/>
    </row>
    <row r="19599" spans="1:4" x14ac:dyDescent="0.25">
      <c r="A19599"/>
      <c r="B19599"/>
      <c r="C19599"/>
      <c r="D19599"/>
    </row>
    <row r="19600" spans="1:4" x14ac:dyDescent="0.25">
      <c r="A19600"/>
      <c r="B19600"/>
      <c r="C19600"/>
      <c r="D19600"/>
    </row>
    <row r="19601" spans="1:4" x14ac:dyDescent="0.25">
      <c r="A19601"/>
      <c r="B19601"/>
      <c r="C19601"/>
      <c r="D19601"/>
    </row>
    <row r="19602" spans="1:4" x14ac:dyDescent="0.25">
      <c r="A19602"/>
      <c r="B19602"/>
      <c r="C19602"/>
      <c r="D19602"/>
    </row>
    <row r="19603" spans="1:4" x14ac:dyDescent="0.25">
      <c r="A19603"/>
      <c r="B19603"/>
      <c r="C19603"/>
      <c r="D19603"/>
    </row>
    <row r="19604" spans="1:4" x14ac:dyDescent="0.25">
      <c r="A19604"/>
      <c r="B19604"/>
      <c r="C19604"/>
      <c r="D19604"/>
    </row>
    <row r="19605" spans="1:4" x14ac:dyDescent="0.25">
      <c r="A19605"/>
      <c r="B19605"/>
      <c r="C19605"/>
      <c r="D19605"/>
    </row>
    <row r="19606" spans="1:4" x14ac:dyDescent="0.25">
      <c r="A19606"/>
      <c r="B19606"/>
      <c r="C19606"/>
      <c r="D19606"/>
    </row>
    <row r="19607" spans="1:4" x14ac:dyDescent="0.25">
      <c r="A19607"/>
      <c r="B19607"/>
      <c r="C19607"/>
      <c r="D19607"/>
    </row>
    <row r="19608" spans="1:4" x14ac:dyDescent="0.25">
      <c r="A19608"/>
      <c r="B19608"/>
      <c r="C19608"/>
      <c r="D19608"/>
    </row>
    <row r="19609" spans="1:4" x14ac:dyDescent="0.25">
      <c r="A19609"/>
      <c r="B19609"/>
      <c r="C19609"/>
      <c r="D19609"/>
    </row>
    <row r="19610" spans="1:4" x14ac:dyDescent="0.25">
      <c r="A19610"/>
      <c r="B19610"/>
      <c r="C19610"/>
      <c r="D19610"/>
    </row>
    <row r="19611" spans="1:4" x14ac:dyDescent="0.25">
      <c r="A19611"/>
      <c r="B19611"/>
      <c r="C19611"/>
      <c r="D19611"/>
    </row>
    <row r="19612" spans="1:4" x14ac:dyDescent="0.25">
      <c r="A19612"/>
      <c r="B19612"/>
      <c r="C19612"/>
      <c r="D19612"/>
    </row>
    <row r="19613" spans="1:4" x14ac:dyDescent="0.25">
      <c r="A19613"/>
      <c r="B19613"/>
      <c r="C19613"/>
      <c r="D19613"/>
    </row>
    <row r="19614" spans="1:4" x14ac:dyDescent="0.25">
      <c r="A19614"/>
      <c r="B19614"/>
      <c r="C19614"/>
      <c r="D19614"/>
    </row>
    <row r="19615" spans="1:4" x14ac:dyDescent="0.25">
      <c r="A19615"/>
      <c r="B19615"/>
      <c r="C19615"/>
      <c r="D19615"/>
    </row>
    <row r="19616" spans="1:4" x14ac:dyDescent="0.25">
      <c r="A19616"/>
      <c r="B19616"/>
      <c r="C19616"/>
      <c r="D19616"/>
    </row>
    <row r="19617" spans="1:4" x14ac:dyDescent="0.25">
      <c r="A19617"/>
      <c r="B19617"/>
      <c r="C19617"/>
      <c r="D19617"/>
    </row>
    <row r="19618" spans="1:4" x14ac:dyDescent="0.25">
      <c r="A19618"/>
      <c r="B19618"/>
      <c r="C19618"/>
      <c r="D19618"/>
    </row>
    <row r="19619" spans="1:4" x14ac:dyDescent="0.25">
      <c r="A19619"/>
      <c r="B19619"/>
      <c r="C19619"/>
      <c r="D19619"/>
    </row>
    <row r="19620" spans="1:4" x14ac:dyDescent="0.25">
      <c r="A19620"/>
      <c r="B19620"/>
      <c r="C19620"/>
      <c r="D19620"/>
    </row>
    <row r="19621" spans="1:4" x14ac:dyDescent="0.25">
      <c r="A19621"/>
      <c r="B19621"/>
      <c r="C19621"/>
      <c r="D19621"/>
    </row>
    <row r="19622" spans="1:4" x14ac:dyDescent="0.25">
      <c r="A19622"/>
      <c r="B19622"/>
      <c r="C19622"/>
      <c r="D19622"/>
    </row>
    <row r="19623" spans="1:4" x14ac:dyDescent="0.25">
      <c r="A19623"/>
      <c r="B19623"/>
      <c r="C19623"/>
      <c r="D19623"/>
    </row>
    <row r="19624" spans="1:4" x14ac:dyDescent="0.25">
      <c r="A19624"/>
      <c r="B19624"/>
      <c r="C19624"/>
      <c r="D19624"/>
    </row>
    <row r="19625" spans="1:4" x14ac:dyDescent="0.25">
      <c r="A19625"/>
      <c r="B19625"/>
      <c r="C19625"/>
      <c r="D19625"/>
    </row>
    <row r="19626" spans="1:4" x14ac:dyDescent="0.25">
      <c r="A19626"/>
      <c r="B19626"/>
      <c r="C19626"/>
      <c r="D19626"/>
    </row>
    <row r="19627" spans="1:4" x14ac:dyDescent="0.25">
      <c r="A19627"/>
      <c r="B19627"/>
      <c r="C19627"/>
      <c r="D19627"/>
    </row>
    <row r="19628" spans="1:4" x14ac:dyDescent="0.25">
      <c r="A19628"/>
      <c r="B19628"/>
      <c r="C19628"/>
      <c r="D19628"/>
    </row>
    <row r="19629" spans="1:4" x14ac:dyDescent="0.25">
      <c r="A19629"/>
      <c r="B19629"/>
      <c r="C19629"/>
      <c r="D19629"/>
    </row>
    <row r="19630" spans="1:4" x14ac:dyDescent="0.25">
      <c r="A19630"/>
      <c r="B19630"/>
      <c r="C19630"/>
      <c r="D19630"/>
    </row>
    <row r="19631" spans="1:4" x14ac:dyDescent="0.25">
      <c r="A19631"/>
      <c r="B19631"/>
      <c r="C19631"/>
      <c r="D19631"/>
    </row>
    <row r="19632" spans="1:4" x14ac:dyDescent="0.25">
      <c r="A19632"/>
      <c r="B19632"/>
      <c r="C19632"/>
      <c r="D19632"/>
    </row>
    <row r="19633" spans="1:4" x14ac:dyDescent="0.25">
      <c r="A19633"/>
      <c r="B19633"/>
      <c r="C19633"/>
      <c r="D19633"/>
    </row>
    <row r="19634" spans="1:4" x14ac:dyDescent="0.25">
      <c r="A19634"/>
      <c r="B19634"/>
      <c r="C19634"/>
      <c r="D19634"/>
    </row>
    <row r="19635" spans="1:4" x14ac:dyDescent="0.25">
      <c r="A19635"/>
      <c r="B19635"/>
      <c r="C19635"/>
      <c r="D19635"/>
    </row>
    <row r="19636" spans="1:4" x14ac:dyDescent="0.25">
      <c r="A19636"/>
      <c r="B19636"/>
      <c r="C19636"/>
      <c r="D19636"/>
    </row>
    <row r="19637" spans="1:4" x14ac:dyDescent="0.25">
      <c r="A19637"/>
      <c r="B19637"/>
      <c r="C19637"/>
      <c r="D19637"/>
    </row>
    <row r="19638" spans="1:4" x14ac:dyDescent="0.25">
      <c r="A19638"/>
      <c r="B19638"/>
      <c r="C19638"/>
      <c r="D19638"/>
    </row>
    <row r="19639" spans="1:4" x14ac:dyDescent="0.25">
      <c r="A19639"/>
      <c r="B19639"/>
      <c r="C19639"/>
      <c r="D19639"/>
    </row>
    <row r="19640" spans="1:4" x14ac:dyDescent="0.25">
      <c r="A19640"/>
      <c r="B19640"/>
      <c r="C19640"/>
      <c r="D19640"/>
    </row>
    <row r="19641" spans="1:4" x14ac:dyDescent="0.25">
      <c r="A19641"/>
      <c r="B19641"/>
      <c r="C19641"/>
      <c r="D19641"/>
    </row>
    <row r="19642" spans="1:4" x14ac:dyDescent="0.25">
      <c r="A19642"/>
      <c r="B19642"/>
      <c r="C19642"/>
      <c r="D19642"/>
    </row>
    <row r="19643" spans="1:4" x14ac:dyDescent="0.25">
      <c r="A19643"/>
      <c r="B19643"/>
      <c r="C19643"/>
      <c r="D19643"/>
    </row>
    <row r="19644" spans="1:4" x14ac:dyDescent="0.25">
      <c r="A19644"/>
      <c r="B19644"/>
      <c r="C19644"/>
      <c r="D19644"/>
    </row>
    <row r="19645" spans="1:4" x14ac:dyDescent="0.25">
      <c r="A19645"/>
      <c r="B19645"/>
      <c r="C19645"/>
      <c r="D19645"/>
    </row>
    <row r="19646" spans="1:4" x14ac:dyDescent="0.25">
      <c r="A19646"/>
      <c r="B19646"/>
      <c r="C19646"/>
      <c r="D19646"/>
    </row>
    <row r="19647" spans="1:4" x14ac:dyDescent="0.25">
      <c r="A19647"/>
      <c r="B19647"/>
      <c r="C19647"/>
      <c r="D19647"/>
    </row>
    <row r="19648" spans="1:4" x14ac:dyDescent="0.25">
      <c r="A19648"/>
      <c r="B19648"/>
      <c r="C19648"/>
      <c r="D19648"/>
    </row>
    <row r="19649" spans="1:4" x14ac:dyDescent="0.25">
      <c r="A19649"/>
      <c r="B19649"/>
      <c r="C19649"/>
      <c r="D19649"/>
    </row>
    <row r="19650" spans="1:4" x14ac:dyDescent="0.25">
      <c r="A19650"/>
      <c r="B19650"/>
      <c r="C19650"/>
      <c r="D19650"/>
    </row>
    <row r="19651" spans="1:4" x14ac:dyDescent="0.25">
      <c r="A19651"/>
      <c r="B19651"/>
      <c r="C19651"/>
      <c r="D19651"/>
    </row>
    <row r="19652" spans="1:4" x14ac:dyDescent="0.25">
      <c r="A19652"/>
      <c r="B19652"/>
      <c r="C19652"/>
      <c r="D19652"/>
    </row>
    <row r="19653" spans="1:4" x14ac:dyDescent="0.25">
      <c r="A19653"/>
      <c r="B19653"/>
      <c r="C19653"/>
      <c r="D19653"/>
    </row>
    <row r="19654" spans="1:4" x14ac:dyDescent="0.25">
      <c r="A19654"/>
      <c r="B19654"/>
      <c r="C19654"/>
      <c r="D19654"/>
    </row>
    <row r="19655" spans="1:4" x14ac:dyDescent="0.25">
      <c r="A19655"/>
      <c r="B19655"/>
      <c r="C19655"/>
      <c r="D19655"/>
    </row>
    <row r="19656" spans="1:4" x14ac:dyDescent="0.25">
      <c r="A19656"/>
      <c r="B19656"/>
      <c r="C19656"/>
      <c r="D19656"/>
    </row>
    <row r="19657" spans="1:4" x14ac:dyDescent="0.25">
      <c r="A19657"/>
      <c r="B19657"/>
      <c r="C19657"/>
      <c r="D19657"/>
    </row>
    <row r="19658" spans="1:4" x14ac:dyDescent="0.25">
      <c r="A19658"/>
      <c r="B19658"/>
      <c r="C19658"/>
      <c r="D19658"/>
    </row>
    <row r="19659" spans="1:4" x14ac:dyDescent="0.25">
      <c r="A19659"/>
      <c r="B19659"/>
      <c r="C19659"/>
      <c r="D19659"/>
    </row>
    <row r="19660" spans="1:4" x14ac:dyDescent="0.25">
      <c r="A19660"/>
      <c r="B19660"/>
      <c r="C19660"/>
      <c r="D19660"/>
    </row>
    <row r="19661" spans="1:4" x14ac:dyDescent="0.25">
      <c r="A19661"/>
      <c r="B19661"/>
      <c r="C19661"/>
      <c r="D19661"/>
    </row>
    <row r="19662" spans="1:4" x14ac:dyDescent="0.25">
      <c r="A19662"/>
      <c r="B19662"/>
      <c r="C19662"/>
      <c r="D19662"/>
    </row>
    <row r="19663" spans="1:4" x14ac:dyDescent="0.25">
      <c r="A19663"/>
      <c r="B19663"/>
      <c r="C19663"/>
      <c r="D19663"/>
    </row>
    <row r="19664" spans="1:4" x14ac:dyDescent="0.25">
      <c r="A19664"/>
      <c r="B19664"/>
      <c r="C19664"/>
      <c r="D19664"/>
    </row>
    <row r="19665" spans="1:4" x14ac:dyDescent="0.25">
      <c r="A19665"/>
      <c r="B19665"/>
      <c r="C19665"/>
      <c r="D19665"/>
    </row>
    <row r="19666" spans="1:4" x14ac:dyDescent="0.25">
      <c r="A19666"/>
      <c r="B19666"/>
      <c r="C19666"/>
      <c r="D19666"/>
    </row>
    <row r="19667" spans="1:4" x14ac:dyDescent="0.25">
      <c r="A19667"/>
      <c r="B19667"/>
      <c r="C19667"/>
      <c r="D19667"/>
    </row>
    <row r="19668" spans="1:4" x14ac:dyDescent="0.25">
      <c r="A19668"/>
      <c r="B19668"/>
      <c r="C19668"/>
      <c r="D19668"/>
    </row>
    <row r="19669" spans="1:4" x14ac:dyDescent="0.25">
      <c r="A19669"/>
      <c r="B19669"/>
      <c r="C19669"/>
      <c r="D19669"/>
    </row>
    <row r="19670" spans="1:4" x14ac:dyDescent="0.25">
      <c r="A19670"/>
      <c r="B19670"/>
      <c r="C19670"/>
      <c r="D19670"/>
    </row>
    <row r="19671" spans="1:4" x14ac:dyDescent="0.25">
      <c r="A19671"/>
      <c r="B19671"/>
      <c r="C19671"/>
      <c r="D19671"/>
    </row>
    <row r="19672" spans="1:4" x14ac:dyDescent="0.25">
      <c r="A19672"/>
      <c r="B19672"/>
      <c r="C19672"/>
      <c r="D19672"/>
    </row>
    <row r="19673" spans="1:4" x14ac:dyDescent="0.25">
      <c r="A19673"/>
      <c r="B19673"/>
      <c r="C19673"/>
      <c r="D19673"/>
    </row>
    <row r="19674" spans="1:4" x14ac:dyDescent="0.25">
      <c r="A19674"/>
      <c r="B19674"/>
      <c r="C19674"/>
      <c r="D19674"/>
    </row>
    <row r="19675" spans="1:4" x14ac:dyDescent="0.25">
      <c r="A19675"/>
      <c r="B19675"/>
      <c r="C19675"/>
      <c r="D19675"/>
    </row>
    <row r="19676" spans="1:4" x14ac:dyDescent="0.25">
      <c r="A19676"/>
      <c r="B19676"/>
      <c r="C19676"/>
      <c r="D19676"/>
    </row>
    <row r="19677" spans="1:4" x14ac:dyDescent="0.25">
      <c r="A19677"/>
      <c r="B19677"/>
      <c r="C19677"/>
      <c r="D19677"/>
    </row>
    <row r="19678" spans="1:4" x14ac:dyDescent="0.25">
      <c r="A19678"/>
      <c r="B19678"/>
      <c r="C19678"/>
      <c r="D19678"/>
    </row>
    <row r="19679" spans="1:4" x14ac:dyDescent="0.25">
      <c r="A19679"/>
      <c r="B19679"/>
      <c r="C19679"/>
      <c r="D19679"/>
    </row>
    <row r="19680" spans="1:4" x14ac:dyDescent="0.25">
      <c r="A19680"/>
      <c r="B19680"/>
      <c r="C19680"/>
      <c r="D19680"/>
    </row>
    <row r="19681" spans="1:4" x14ac:dyDescent="0.25">
      <c r="A19681"/>
      <c r="B19681"/>
      <c r="C19681"/>
      <c r="D19681"/>
    </row>
    <row r="19682" spans="1:4" x14ac:dyDescent="0.25">
      <c r="A19682"/>
      <c r="B19682"/>
      <c r="C19682"/>
      <c r="D19682"/>
    </row>
    <row r="19683" spans="1:4" x14ac:dyDescent="0.25">
      <c r="A19683"/>
      <c r="B19683"/>
      <c r="C19683"/>
      <c r="D19683"/>
    </row>
    <row r="19684" spans="1:4" x14ac:dyDescent="0.25">
      <c r="A19684"/>
      <c r="B19684"/>
      <c r="C19684"/>
      <c r="D19684"/>
    </row>
    <row r="19685" spans="1:4" x14ac:dyDescent="0.25">
      <c r="A19685"/>
      <c r="B19685"/>
      <c r="C19685"/>
      <c r="D19685"/>
    </row>
    <row r="19686" spans="1:4" x14ac:dyDescent="0.25">
      <c r="A19686"/>
      <c r="B19686"/>
      <c r="C19686"/>
      <c r="D19686"/>
    </row>
    <row r="19687" spans="1:4" x14ac:dyDescent="0.25">
      <c r="A19687"/>
      <c r="B19687"/>
      <c r="C19687"/>
      <c r="D19687"/>
    </row>
    <row r="19688" spans="1:4" x14ac:dyDescent="0.25">
      <c r="A19688"/>
      <c r="B19688"/>
      <c r="C19688"/>
      <c r="D19688"/>
    </row>
    <row r="19689" spans="1:4" x14ac:dyDescent="0.25">
      <c r="A19689"/>
      <c r="B19689"/>
      <c r="C19689"/>
      <c r="D19689"/>
    </row>
    <row r="19690" spans="1:4" x14ac:dyDescent="0.25">
      <c r="A19690"/>
      <c r="B19690"/>
      <c r="C19690"/>
      <c r="D19690"/>
    </row>
    <row r="19691" spans="1:4" x14ac:dyDescent="0.25">
      <c r="A19691"/>
      <c r="B19691"/>
      <c r="C19691"/>
      <c r="D19691"/>
    </row>
    <row r="19692" spans="1:4" x14ac:dyDescent="0.25">
      <c r="A19692"/>
      <c r="B19692"/>
      <c r="C19692"/>
      <c r="D19692"/>
    </row>
    <row r="19693" spans="1:4" x14ac:dyDescent="0.25">
      <c r="A19693"/>
      <c r="B19693"/>
      <c r="C19693"/>
      <c r="D19693"/>
    </row>
    <row r="19694" spans="1:4" x14ac:dyDescent="0.25">
      <c r="A19694"/>
      <c r="B19694"/>
      <c r="C19694"/>
      <c r="D19694"/>
    </row>
    <row r="19695" spans="1:4" x14ac:dyDescent="0.25">
      <c r="A19695"/>
      <c r="B19695"/>
      <c r="C19695"/>
      <c r="D19695"/>
    </row>
    <row r="19696" spans="1:4" x14ac:dyDescent="0.25">
      <c r="A19696"/>
      <c r="B19696"/>
      <c r="C19696"/>
      <c r="D19696"/>
    </row>
    <row r="19697" spans="1:4" x14ac:dyDescent="0.25">
      <c r="A19697"/>
      <c r="B19697"/>
      <c r="C19697"/>
      <c r="D19697"/>
    </row>
    <row r="19698" spans="1:4" x14ac:dyDescent="0.25">
      <c r="A19698"/>
      <c r="B19698"/>
      <c r="C19698"/>
      <c r="D19698"/>
    </row>
    <row r="19699" spans="1:4" x14ac:dyDescent="0.25">
      <c r="A19699"/>
      <c r="B19699"/>
      <c r="C19699"/>
      <c r="D19699"/>
    </row>
    <row r="19700" spans="1:4" x14ac:dyDescent="0.25">
      <c r="A19700"/>
      <c r="B19700"/>
      <c r="C19700"/>
      <c r="D19700"/>
    </row>
    <row r="19701" spans="1:4" x14ac:dyDescent="0.25">
      <c r="A19701"/>
      <c r="B19701"/>
      <c r="C19701"/>
      <c r="D19701"/>
    </row>
    <row r="19702" spans="1:4" x14ac:dyDescent="0.25">
      <c r="A19702"/>
      <c r="B19702"/>
      <c r="C19702"/>
      <c r="D19702"/>
    </row>
    <row r="19703" spans="1:4" x14ac:dyDescent="0.25">
      <c r="A19703"/>
      <c r="B19703"/>
      <c r="C19703"/>
      <c r="D19703"/>
    </row>
    <row r="19704" spans="1:4" x14ac:dyDescent="0.25">
      <c r="A19704"/>
      <c r="B19704"/>
      <c r="C19704"/>
      <c r="D19704"/>
    </row>
    <row r="19705" spans="1:4" x14ac:dyDescent="0.25">
      <c r="A19705"/>
      <c r="B19705"/>
      <c r="C19705"/>
      <c r="D19705"/>
    </row>
    <row r="19706" spans="1:4" x14ac:dyDescent="0.25">
      <c r="A19706"/>
      <c r="B19706"/>
      <c r="C19706"/>
      <c r="D19706"/>
    </row>
    <row r="19707" spans="1:4" x14ac:dyDescent="0.25">
      <c r="A19707"/>
      <c r="B19707"/>
      <c r="C19707"/>
      <c r="D19707"/>
    </row>
    <row r="19708" spans="1:4" x14ac:dyDescent="0.25">
      <c r="A19708"/>
      <c r="B19708"/>
      <c r="C19708"/>
      <c r="D19708"/>
    </row>
    <row r="19709" spans="1:4" x14ac:dyDescent="0.25">
      <c r="A19709"/>
      <c r="B19709"/>
      <c r="C19709"/>
      <c r="D19709"/>
    </row>
    <row r="19710" spans="1:4" x14ac:dyDescent="0.25">
      <c r="A19710"/>
      <c r="B19710"/>
      <c r="C19710"/>
      <c r="D19710"/>
    </row>
    <row r="19711" spans="1:4" x14ac:dyDescent="0.25">
      <c r="A19711"/>
      <c r="B19711"/>
      <c r="C19711"/>
      <c r="D19711"/>
    </row>
    <row r="19712" spans="1:4" x14ac:dyDescent="0.25">
      <c r="A19712"/>
      <c r="B19712"/>
      <c r="C19712"/>
      <c r="D19712"/>
    </row>
    <row r="19713" spans="1:4" x14ac:dyDescent="0.25">
      <c r="A19713"/>
      <c r="B19713"/>
      <c r="C19713"/>
      <c r="D19713"/>
    </row>
    <row r="19714" spans="1:4" x14ac:dyDescent="0.25">
      <c r="A19714"/>
      <c r="B19714"/>
      <c r="C19714"/>
      <c r="D19714"/>
    </row>
    <row r="19715" spans="1:4" x14ac:dyDescent="0.25">
      <c r="A19715"/>
      <c r="B19715"/>
      <c r="C19715"/>
      <c r="D19715"/>
    </row>
    <row r="19716" spans="1:4" x14ac:dyDescent="0.25">
      <c r="A19716"/>
      <c r="B19716"/>
      <c r="C19716"/>
      <c r="D19716"/>
    </row>
    <row r="19717" spans="1:4" x14ac:dyDescent="0.25">
      <c r="A19717"/>
      <c r="B19717"/>
      <c r="C19717"/>
      <c r="D19717"/>
    </row>
    <row r="19718" spans="1:4" x14ac:dyDescent="0.25">
      <c r="A19718"/>
      <c r="B19718"/>
      <c r="C19718"/>
      <c r="D19718"/>
    </row>
    <row r="19719" spans="1:4" x14ac:dyDescent="0.25">
      <c r="A19719"/>
      <c r="B19719"/>
      <c r="C19719"/>
      <c r="D19719"/>
    </row>
    <row r="19720" spans="1:4" x14ac:dyDescent="0.25">
      <c r="A19720"/>
      <c r="B19720"/>
      <c r="C19720"/>
      <c r="D19720"/>
    </row>
    <row r="19721" spans="1:4" x14ac:dyDescent="0.25">
      <c r="A19721"/>
      <c r="B19721"/>
      <c r="C19721"/>
      <c r="D19721"/>
    </row>
    <row r="19722" spans="1:4" x14ac:dyDescent="0.25">
      <c r="A19722"/>
      <c r="B19722"/>
      <c r="C19722"/>
      <c r="D19722"/>
    </row>
    <row r="19723" spans="1:4" x14ac:dyDescent="0.25">
      <c r="A19723"/>
      <c r="B19723"/>
      <c r="C19723"/>
      <c r="D19723"/>
    </row>
    <row r="19724" spans="1:4" x14ac:dyDescent="0.25">
      <c r="A19724"/>
      <c r="B19724"/>
      <c r="C19724"/>
      <c r="D19724"/>
    </row>
    <row r="19725" spans="1:4" x14ac:dyDescent="0.25">
      <c r="A19725"/>
      <c r="B19725"/>
      <c r="C19725"/>
      <c r="D19725"/>
    </row>
    <row r="19726" spans="1:4" x14ac:dyDescent="0.25">
      <c r="A19726"/>
      <c r="B19726"/>
      <c r="C19726"/>
      <c r="D19726"/>
    </row>
    <row r="19727" spans="1:4" x14ac:dyDescent="0.25">
      <c r="A19727"/>
      <c r="B19727"/>
      <c r="C19727"/>
      <c r="D19727"/>
    </row>
    <row r="19728" spans="1:4" x14ac:dyDescent="0.25">
      <c r="A19728"/>
      <c r="B19728"/>
      <c r="C19728"/>
      <c r="D19728"/>
    </row>
    <row r="19729" spans="1:4" x14ac:dyDescent="0.25">
      <c r="A19729"/>
      <c r="B19729"/>
      <c r="C19729"/>
      <c r="D19729"/>
    </row>
    <row r="19730" spans="1:4" x14ac:dyDescent="0.25">
      <c r="A19730"/>
      <c r="B19730"/>
      <c r="C19730"/>
      <c r="D19730"/>
    </row>
    <row r="19731" spans="1:4" x14ac:dyDescent="0.25">
      <c r="A19731"/>
      <c r="B19731"/>
      <c r="C19731"/>
      <c r="D19731"/>
    </row>
    <row r="19732" spans="1:4" x14ac:dyDescent="0.25">
      <c r="A19732"/>
      <c r="B19732"/>
      <c r="C19732"/>
      <c r="D19732"/>
    </row>
    <row r="19733" spans="1:4" x14ac:dyDescent="0.25">
      <c r="A19733"/>
      <c r="B19733"/>
      <c r="C19733"/>
      <c r="D19733"/>
    </row>
    <row r="19734" spans="1:4" x14ac:dyDescent="0.25">
      <c r="A19734"/>
      <c r="B19734"/>
      <c r="C19734"/>
      <c r="D19734"/>
    </row>
    <row r="19735" spans="1:4" x14ac:dyDescent="0.25">
      <c r="A19735"/>
      <c r="B19735"/>
      <c r="C19735"/>
      <c r="D19735"/>
    </row>
    <row r="19736" spans="1:4" x14ac:dyDescent="0.25">
      <c r="A19736"/>
      <c r="B19736"/>
      <c r="C19736"/>
      <c r="D19736"/>
    </row>
    <row r="19737" spans="1:4" x14ac:dyDescent="0.25">
      <c r="A19737"/>
      <c r="B19737"/>
      <c r="C19737"/>
      <c r="D19737"/>
    </row>
    <row r="19738" spans="1:4" x14ac:dyDescent="0.25">
      <c r="A19738"/>
      <c r="B19738"/>
      <c r="C19738"/>
      <c r="D19738"/>
    </row>
    <row r="19739" spans="1:4" x14ac:dyDescent="0.25">
      <c r="A19739"/>
      <c r="B19739"/>
      <c r="C19739"/>
      <c r="D19739"/>
    </row>
    <row r="19740" spans="1:4" x14ac:dyDescent="0.25">
      <c r="A19740"/>
      <c r="B19740"/>
      <c r="C19740"/>
      <c r="D19740"/>
    </row>
    <row r="19741" spans="1:4" x14ac:dyDescent="0.25">
      <c r="A19741"/>
      <c r="B19741"/>
      <c r="C19741"/>
      <c r="D19741"/>
    </row>
    <row r="19742" spans="1:4" x14ac:dyDescent="0.25">
      <c r="A19742"/>
      <c r="B19742"/>
      <c r="C19742"/>
      <c r="D19742"/>
    </row>
    <row r="19743" spans="1:4" x14ac:dyDescent="0.25">
      <c r="A19743"/>
      <c r="B19743"/>
      <c r="C19743"/>
      <c r="D19743"/>
    </row>
    <row r="19744" spans="1:4" x14ac:dyDescent="0.25">
      <c r="A19744"/>
      <c r="B19744"/>
      <c r="C19744"/>
      <c r="D19744"/>
    </row>
    <row r="19745" spans="1:4" x14ac:dyDescent="0.25">
      <c r="A19745"/>
      <c r="B19745"/>
      <c r="C19745"/>
      <c r="D19745"/>
    </row>
    <row r="19746" spans="1:4" x14ac:dyDescent="0.25">
      <c r="A19746"/>
      <c r="B19746"/>
      <c r="C19746"/>
      <c r="D19746"/>
    </row>
    <row r="19747" spans="1:4" x14ac:dyDescent="0.25">
      <c r="A19747"/>
      <c r="B19747"/>
      <c r="C19747"/>
      <c r="D19747"/>
    </row>
    <row r="19748" spans="1:4" x14ac:dyDescent="0.25">
      <c r="A19748"/>
      <c r="B19748"/>
      <c r="C19748"/>
      <c r="D19748"/>
    </row>
    <row r="19749" spans="1:4" x14ac:dyDescent="0.25">
      <c r="A19749"/>
      <c r="B19749"/>
      <c r="C19749"/>
      <c r="D19749"/>
    </row>
    <row r="19750" spans="1:4" x14ac:dyDescent="0.25">
      <c r="A19750"/>
      <c r="B19750"/>
      <c r="C19750"/>
      <c r="D19750"/>
    </row>
    <row r="19751" spans="1:4" x14ac:dyDescent="0.25">
      <c r="A19751"/>
      <c r="B19751"/>
      <c r="C19751"/>
      <c r="D19751"/>
    </row>
    <row r="19752" spans="1:4" x14ac:dyDescent="0.25">
      <c r="A19752"/>
      <c r="B19752"/>
      <c r="C19752"/>
      <c r="D19752"/>
    </row>
    <row r="19753" spans="1:4" x14ac:dyDescent="0.25">
      <c r="A19753"/>
      <c r="B19753"/>
      <c r="C19753"/>
      <c r="D19753"/>
    </row>
    <row r="19754" spans="1:4" x14ac:dyDescent="0.25">
      <c r="A19754"/>
      <c r="B19754"/>
      <c r="C19754"/>
      <c r="D19754"/>
    </row>
    <row r="19755" spans="1:4" x14ac:dyDescent="0.25">
      <c r="A19755"/>
      <c r="B19755"/>
      <c r="C19755"/>
      <c r="D19755"/>
    </row>
    <row r="19756" spans="1:4" x14ac:dyDescent="0.25">
      <c r="A19756"/>
      <c r="B19756"/>
      <c r="C19756"/>
      <c r="D19756"/>
    </row>
    <row r="19757" spans="1:4" x14ac:dyDescent="0.25">
      <c r="A19757"/>
      <c r="B19757"/>
      <c r="C19757"/>
      <c r="D19757"/>
    </row>
    <row r="19758" spans="1:4" x14ac:dyDescent="0.25">
      <c r="A19758"/>
      <c r="B19758"/>
      <c r="C19758"/>
      <c r="D19758"/>
    </row>
    <row r="19759" spans="1:4" x14ac:dyDescent="0.25">
      <c r="A19759"/>
      <c r="B19759"/>
      <c r="C19759"/>
      <c r="D19759"/>
    </row>
    <row r="19760" spans="1:4" x14ac:dyDescent="0.25">
      <c r="A19760"/>
      <c r="B19760"/>
      <c r="C19760"/>
      <c r="D19760"/>
    </row>
    <row r="19761" spans="1:4" x14ac:dyDescent="0.25">
      <c r="A19761"/>
      <c r="B19761"/>
      <c r="C19761"/>
      <c r="D19761"/>
    </row>
    <row r="19762" spans="1:4" x14ac:dyDescent="0.25">
      <c r="A19762"/>
      <c r="B19762"/>
      <c r="C19762"/>
      <c r="D19762"/>
    </row>
    <row r="19763" spans="1:4" x14ac:dyDescent="0.25">
      <c r="A19763"/>
      <c r="B19763"/>
      <c r="C19763"/>
      <c r="D19763"/>
    </row>
    <row r="19764" spans="1:4" x14ac:dyDescent="0.25">
      <c r="A19764"/>
      <c r="B19764"/>
      <c r="C19764"/>
      <c r="D19764"/>
    </row>
    <row r="19765" spans="1:4" x14ac:dyDescent="0.25">
      <c r="A19765"/>
      <c r="B19765"/>
      <c r="C19765"/>
      <c r="D19765"/>
    </row>
    <row r="19766" spans="1:4" x14ac:dyDescent="0.25">
      <c r="A19766"/>
      <c r="B19766"/>
      <c r="C19766"/>
      <c r="D19766"/>
    </row>
    <row r="19767" spans="1:4" x14ac:dyDescent="0.25">
      <c r="A19767"/>
      <c r="B19767"/>
      <c r="C19767"/>
      <c r="D19767"/>
    </row>
    <row r="19768" spans="1:4" x14ac:dyDescent="0.25">
      <c r="A19768"/>
      <c r="B19768"/>
      <c r="C19768"/>
      <c r="D19768"/>
    </row>
    <row r="19769" spans="1:4" x14ac:dyDescent="0.25">
      <c r="A19769"/>
      <c r="B19769"/>
      <c r="C19769"/>
      <c r="D19769"/>
    </row>
    <row r="19770" spans="1:4" x14ac:dyDescent="0.25">
      <c r="A19770"/>
      <c r="B19770"/>
      <c r="C19770"/>
      <c r="D19770"/>
    </row>
    <row r="19771" spans="1:4" x14ac:dyDescent="0.25">
      <c r="A19771"/>
      <c r="B19771"/>
      <c r="C19771"/>
      <c r="D19771"/>
    </row>
    <row r="19772" spans="1:4" x14ac:dyDescent="0.25">
      <c r="A19772"/>
      <c r="B19772"/>
      <c r="C19772"/>
      <c r="D19772"/>
    </row>
    <row r="19773" spans="1:4" x14ac:dyDescent="0.25">
      <c r="A19773"/>
      <c r="B19773"/>
      <c r="C19773"/>
      <c r="D19773"/>
    </row>
    <row r="19774" spans="1:4" x14ac:dyDescent="0.25">
      <c r="A19774"/>
      <c r="B19774"/>
      <c r="C19774"/>
      <c r="D19774"/>
    </row>
    <row r="19775" spans="1:4" x14ac:dyDescent="0.25">
      <c r="A19775"/>
      <c r="B19775"/>
      <c r="C19775"/>
      <c r="D19775"/>
    </row>
    <row r="19776" spans="1:4" x14ac:dyDescent="0.25">
      <c r="A19776"/>
      <c r="B19776"/>
      <c r="C19776"/>
      <c r="D19776"/>
    </row>
    <row r="19777" spans="1:4" x14ac:dyDescent="0.25">
      <c r="A19777"/>
      <c r="B19777"/>
      <c r="C19777"/>
      <c r="D19777"/>
    </row>
    <row r="19778" spans="1:4" x14ac:dyDescent="0.25">
      <c r="A19778"/>
      <c r="B19778"/>
      <c r="C19778"/>
      <c r="D19778"/>
    </row>
    <row r="19779" spans="1:4" x14ac:dyDescent="0.25">
      <c r="A19779"/>
      <c r="B19779"/>
      <c r="C19779"/>
      <c r="D19779"/>
    </row>
    <row r="19780" spans="1:4" x14ac:dyDescent="0.25">
      <c r="A19780"/>
      <c r="B19780"/>
      <c r="C19780"/>
      <c r="D19780"/>
    </row>
    <row r="19781" spans="1:4" x14ac:dyDescent="0.25">
      <c r="A19781"/>
      <c r="B19781"/>
      <c r="C19781"/>
      <c r="D19781"/>
    </row>
    <row r="19782" spans="1:4" x14ac:dyDescent="0.25">
      <c r="A19782"/>
      <c r="B19782"/>
      <c r="C19782"/>
      <c r="D19782"/>
    </row>
    <row r="19783" spans="1:4" x14ac:dyDescent="0.25">
      <c r="A19783"/>
      <c r="B19783"/>
      <c r="C19783"/>
      <c r="D19783"/>
    </row>
    <row r="19784" spans="1:4" x14ac:dyDescent="0.25">
      <c r="A19784"/>
      <c r="B19784"/>
      <c r="C19784"/>
      <c r="D19784"/>
    </row>
    <row r="19785" spans="1:4" x14ac:dyDescent="0.25">
      <c r="A19785"/>
      <c r="B19785"/>
      <c r="C19785"/>
      <c r="D19785"/>
    </row>
    <row r="19786" spans="1:4" x14ac:dyDescent="0.25">
      <c r="A19786"/>
      <c r="B19786"/>
      <c r="C19786"/>
      <c r="D19786"/>
    </row>
    <row r="19787" spans="1:4" x14ac:dyDescent="0.25">
      <c r="A19787"/>
      <c r="B19787"/>
      <c r="C19787"/>
      <c r="D19787"/>
    </row>
    <row r="19788" spans="1:4" x14ac:dyDescent="0.25">
      <c r="A19788"/>
      <c r="B19788"/>
      <c r="C19788"/>
      <c r="D19788"/>
    </row>
    <row r="19789" spans="1:4" x14ac:dyDescent="0.25">
      <c r="A19789"/>
      <c r="B19789"/>
      <c r="C19789"/>
      <c r="D19789"/>
    </row>
    <row r="19790" spans="1:4" x14ac:dyDescent="0.25">
      <c r="A19790"/>
      <c r="B19790"/>
      <c r="C19790"/>
      <c r="D19790"/>
    </row>
    <row r="19791" spans="1:4" x14ac:dyDescent="0.25">
      <c r="A19791"/>
      <c r="B19791"/>
      <c r="C19791"/>
      <c r="D19791"/>
    </row>
    <row r="19792" spans="1:4" x14ac:dyDescent="0.25">
      <c r="A19792"/>
      <c r="B19792"/>
      <c r="C19792"/>
      <c r="D19792"/>
    </row>
    <row r="19793" spans="1:4" x14ac:dyDescent="0.25">
      <c r="A19793"/>
      <c r="B19793"/>
      <c r="C19793"/>
      <c r="D19793"/>
    </row>
    <row r="19794" spans="1:4" x14ac:dyDescent="0.25">
      <c r="A19794"/>
      <c r="B19794"/>
      <c r="C19794"/>
      <c r="D19794"/>
    </row>
    <row r="19795" spans="1:4" x14ac:dyDescent="0.25">
      <c r="A19795"/>
      <c r="B19795"/>
      <c r="C19795"/>
      <c r="D19795"/>
    </row>
    <row r="19796" spans="1:4" x14ac:dyDescent="0.25">
      <c r="A19796"/>
      <c r="B19796"/>
      <c r="C19796"/>
      <c r="D19796"/>
    </row>
    <row r="19797" spans="1:4" x14ac:dyDescent="0.25">
      <c r="A19797"/>
      <c r="B19797"/>
      <c r="C19797"/>
      <c r="D19797"/>
    </row>
    <row r="19798" spans="1:4" x14ac:dyDescent="0.25">
      <c r="A19798"/>
      <c r="B19798"/>
      <c r="C19798"/>
      <c r="D19798"/>
    </row>
    <row r="19799" spans="1:4" x14ac:dyDescent="0.25">
      <c r="A19799"/>
      <c r="B19799"/>
      <c r="C19799"/>
      <c r="D19799"/>
    </row>
    <row r="19800" spans="1:4" x14ac:dyDescent="0.25">
      <c r="A19800"/>
      <c r="B19800"/>
      <c r="C19800"/>
      <c r="D19800"/>
    </row>
    <row r="19801" spans="1:4" x14ac:dyDescent="0.25">
      <c r="A19801"/>
      <c r="B19801"/>
      <c r="C19801"/>
      <c r="D19801"/>
    </row>
    <row r="19802" spans="1:4" x14ac:dyDescent="0.25">
      <c r="A19802"/>
      <c r="B19802"/>
      <c r="C19802"/>
      <c r="D19802"/>
    </row>
    <row r="19803" spans="1:4" x14ac:dyDescent="0.25">
      <c r="A19803"/>
      <c r="B19803"/>
      <c r="C19803"/>
      <c r="D19803"/>
    </row>
    <row r="19804" spans="1:4" x14ac:dyDescent="0.25">
      <c r="A19804"/>
      <c r="B19804"/>
      <c r="C19804"/>
      <c r="D19804"/>
    </row>
    <row r="19805" spans="1:4" x14ac:dyDescent="0.25">
      <c r="A19805"/>
      <c r="B19805"/>
      <c r="C19805"/>
      <c r="D19805"/>
    </row>
    <row r="19806" spans="1:4" x14ac:dyDescent="0.25">
      <c r="A19806"/>
      <c r="B19806"/>
      <c r="C19806"/>
      <c r="D19806"/>
    </row>
    <row r="19807" spans="1:4" x14ac:dyDescent="0.25">
      <c r="A19807"/>
      <c r="B19807"/>
      <c r="C19807"/>
      <c r="D19807"/>
    </row>
    <row r="19808" spans="1:4" x14ac:dyDescent="0.25">
      <c r="A19808"/>
      <c r="B19808"/>
      <c r="C19808"/>
      <c r="D19808"/>
    </row>
    <row r="19809" spans="1:4" x14ac:dyDescent="0.25">
      <c r="A19809"/>
      <c r="B19809"/>
      <c r="C19809"/>
      <c r="D19809"/>
    </row>
    <row r="19810" spans="1:4" x14ac:dyDescent="0.25">
      <c r="A19810"/>
      <c r="B19810"/>
      <c r="C19810"/>
      <c r="D19810"/>
    </row>
    <row r="19811" spans="1:4" x14ac:dyDescent="0.25">
      <c r="A19811"/>
      <c r="B19811"/>
      <c r="C19811"/>
      <c r="D19811"/>
    </row>
    <row r="19812" spans="1:4" x14ac:dyDescent="0.25">
      <c r="A19812"/>
      <c r="B19812"/>
      <c r="C19812"/>
      <c r="D19812"/>
    </row>
    <row r="19813" spans="1:4" x14ac:dyDescent="0.25">
      <c r="A19813"/>
      <c r="B19813"/>
      <c r="C19813"/>
      <c r="D19813"/>
    </row>
    <row r="19814" spans="1:4" x14ac:dyDescent="0.25">
      <c r="A19814"/>
      <c r="B19814"/>
      <c r="C19814"/>
      <c r="D19814"/>
    </row>
    <row r="19815" spans="1:4" x14ac:dyDescent="0.25">
      <c r="A19815"/>
      <c r="B19815"/>
      <c r="C19815"/>
      <c r="D19815"/>
    </row>
    <row r="19816" spans="1:4" x14ac:dyDescent="0.25">
      <c r="A19816"/>
      <c r="B19816"/>
      <c r="C19816"/>
      <c r="D19816"/>
    </row>
    <row r="19817" spans="1:4" x14ac:dyDescent="0.25">
      <c r="A19817"/>
      <c r="B19817"/>
      <c r="C19817"/>
      <c r="D19817"/>
    </row>
    <row r="19818" spans="1:4" x14ac:dyDescent="0.25">
      <c r="A19818"/>
      <c r="B19818"/>
      <c r="C19818"/>
      <c r="D19818"/>
    </row>
    <row r="19819" spans="1:4" x14ac:dyDescent="0.25">
      <c r="A19819"/>
      <c r="B19819"/>
      <c r="C19819"/>
      <c r="D19819"/>
    </row>
    <row r="19820" spans="1:4" x14ac:dyDescent="0.25">
      <c r="A19820"/>
      <c r="B19820"/>
      <c r="C19820"/>
      <c r="D19820"/>
    </row>
    <row r="19821" spans="1:4" x14ac:dyDescent="0.25">
      <c r="A19821"/>
      <c r="B19821"/>
      <c r="C19821"/>
      <c r="D19821"/>
    </row>
    <row r="19822" spans="1:4" x14ac:dyDescent="0.25">
      <c r="A19822"/>
      <c r="B19822"/>
      <c r="C19822"/>
      <c r="D19822"/>
    </row>
    <row r="19823" spans="1:4" x14ac:dyDescent="0.25">
      <c r="A19823"/>
      <c r="B19823"/>
      <c r="C19823"/>
      <c r="D19823"/>
    </row>
    <row r="19824" spans="1:4" x14ac:dyDescent="0.25">
      <c r="A19824"/>
      <c r="B19824"/>
      <c r="C19824"/>
      <c r="D19824"/>
    </row>
    <row r="19825" spans="1:4" x14ac:dyDescent="0.25">
      <c r="A19825"/>
      <c r="B19825"/>
      <c r="C19825"/>
      <c r="D19825"/>
    </row>
    <row r="19826" spans="1:4" x14ac:dyDescent="0.25">
      <c r="A19826"/>
      <c r="B19826"/>
      <c r="C19826"/>
      <c r="D19826"/>
    </row>
    <row r="19827" spans="1:4" x14ac:dyDescent="0.25">
      <c r="A19827"/>
      <c r="B19827"/>
      <c r="C19827"/>
      <c r="D19827"/>
    </row>
    <row r="19828" spans="1:4" x14ac:dyDescent="0.25">
      <c r="A19828"/>
      <c r="B19828"/>
      <c r="C19828"/>
      <c r="D19828"/>
    </row>
    <row r="19829" spans="1:4" x14ac:dyDescent="0.25">
      <c r="A19829"/>
      <c r="B19829"/>
      <c r="C19829"/>
      <c r="D19829"/>
    </row>
    <row r="19830" spans="1:4" x14ac:dyDescent="0.25">
      <c r="A19830"/>
      <c r="B19830"/>
      <c r="C19830"/>
      <c r="D19830"/>
    </row>
    <row r="19831" spans="1:4" x14ac:dyDescent="0.25">
      <c r="A19831"/>
      <c r="B19831"/>
      <c r="C19831"/>
      <c r="D19831"/>
    </row>
    <row r="19832" spans="1:4" x14ac:dyDescent="0.25">
      <c r="A19832"/>
      <c r="B19832"/>
      <c r="C19832"/>
      <c r="D19832"/>
    </row>
    <row r="19833" spans="1:4" x14ac:dyDescent="0.25">
      <c r="A19833"/>
      <c r="B19833"/>
      <c r="C19833"/>
      <c r="D19833"/>
    </row>
    <row r="19834" spans="1:4" x14ac:dyDescent="0.25">
      <c r="A19834"/>
      <c r="B19834"/>
      <c r="C19834"/>
      <c r="D19834"/>
    </row>
    <row r="19835" spans="1:4" x14ac:dyDescent="0.25">
      <c r="A19835"/>
      <c r="B19835"/>
      <c r="C19835"/>
      <c r="D19835"/>
    </row>
    <row r="19836" spans="1:4" x14ac:dyDescent="0.25">
      <c r="A19836"/>
      <c r="B19836"/>
      <c r="C19836"/>
      <c r="D19836"/>
    </row>
    <row r="19837" spans="1:4" x14ac:dyDescent="0.25">
      <c r="A19837"/>
      <c r="B19837"/>
      <c r="C19837"/>
      <c r="D19837"/>
    </row>
    <row r="19838" spans="1:4" x14ac:dyDescent="0.25">
      <c r="A19838"/>
      <c r="B19838"/>
      <c r="C19838"/>
      <c r="D19838"/>
    </row>
    <row r="19839" spans="1:4" x14ac:dyDescent="0.25">
      <c r="A19839"/>
      <c r="B19839"/>
      <c r="C19839"/>
      <c r="D19839"/>
    </row>
    <row r="19840" spans="1:4" x14ac:dyDescent="0.25">
      <c r="A19840"/>
      <c r="B19840"/>
      <c r="C19840"/>
      <c r="D19840"/>
    </row>
    <row r="19841" spans="1:4" x14ac:dyDescent="0.25">
      <c r="A19841"/>
      <c r="B19841"/>
      <c r="C19841"/>
      <c r="D19841"/>
    </row>
    <row r="19842" spans="1:4" x14ac:dyDescent="0.25">
      <c r="A19842"/>
      <c r="B19842"/>
      <c r="C19842"/>
      <c r="D19842"/>
    </row>
    <row r="19843" spans="1:4" x14ac:dyDescent="0.25">
      <c r="A19843"/>
      <c r="B19843"/>
      <c r="C19843"/>
      <c r="D19843"/>
    </row>
    <row r="19844" spans="1:4" x14ac:dyDescent="0.25">
      <c r="A19844"/>
      <c r="B19844"/>
      <c r="C19844"/>
      <c r="D19844"/>
    </row>
    <row r="19845" spans="1:4" x14ac:dyDescent="0.25">
      <c r="A19845"/>
      <c r="B19845"/>
      <c r="C19845"/>
      <c r="D19845"/>
    </row>
    <row r="19846" spans="1:4" x14ac:dyDescent="0.25">
      <c r="A19846"/>
      <c r="B19846"/>
      <c r="C19846"/>
      <c r="D19846"/>
    </row>
    <row r="19847" spans="1:4" x14ac:dyDescent="0.25">
      <c r="A19847"/>
      <c r="B19847"/>
      <c r="C19847"/>
      <c r="D19847"/>
    </row>
    <row r="19848" spans="1:4" x14ac:dyDescent="0.25">
      <c r="A19848"/>
      <c r="B19848"/>
      <c r="C19848"/>
      <c r="D19848"/>
    </row>
    <row r="19849" spans="1:4" x14ac:dyDescent="0.25">
      <c r="A19849"/>
      <c r="B19849"/>
      <c r="C19849"/>
      <c r="D19849"/>
    </row>
    <row r="19850" spans="1:4" x14ac:dyDescent="0.25">
      <c r="A19850"/>
      <c r="B19850"/>
      <c r="C19850"/>
      <c r="D19850"/>
    </row>
    <row r="19851" spans="1:4" x14ac:dyDescent="0.25">
      <c r="A19851"/>
      <c r="B19851"/>
      <c r="C19851"/>
      <c r="D19851"/>
    </row>
    <row r="19852" spans="1:4" x14ac:dyDescent="0.25">
      <c r="A19852"/>
      <c r="B19852"/>
      <c r="C19852"/>
      <c r="D19852"/>
    </row>
    <row r="19853" spans="1:4" x14ac:dyDescent="0.25">
      <c r="A19853"/>
      <c r="B19853"/>
      <c r="C19853"/>
      <c r="D19853"/>
    </row>
    <row r="19854" spans="1:4" x14ac:dyDescent="0.25">
      <c r="A19854"/>
      <c r="B19854"/>
      <c r="C19854"/>
      <c r="D19854"/>
    </row>
    <row r="19855" spans="1:4" x14ac:dyDescent="0.25">
      <c r="A19855"/>
      <c r="B19855"/>
      <c r="C19855"/>
      <c r="D19855"/>
    </row>
    <row r="19856" spans="1:4" x14ac:dyDescent="0.25">
      <c r="A19856"/>
      <c r="B19856"/>
      <c r="C19856"/>
      <c r="D19856"/>
    </row>
    <row r="19857" spans="1:4" x14ac:dyDescent="0.25">
      <c r="A19857"/>
      <c r="B19857"/>
      <c r="C19857"/>
      <c r="D19857"/>
    </row>
    <row r="19858" spans="1:4" x14ac:dyDescent="0.25">
      <c r="A19858"/>
      <c r="B19858"/>
      <c r="C19858"/>
      <c r="D19858"/>
    </row>
    <row r="19859" spans="1:4" x14ac:dyDescent="0.25">
      <c r="A19859"/>
      <c r="B19859"/>
      <c r="C19859"/>
      <c r="D19859"/>
    </row>
    <row r="19860" spans="1:4" x14ac:dyDescent="0.25">
      <c r="A19860"/>
      <c r="B19860"/>
      <c r="C19860"/>
      <c r="D19860"/>
    </row>
    <row r="19861" spans="1:4" x14ac:dyDescent="0.25">
      <c r="A19861"/>
      <c r="B19861"/>
      <c r="C19861"/>
      <c r="D19861"/>
    </row>
    <row r="19862" spans="1:4" x14ac:dyDescent="0.25">
      <c r="A19862"/>
      <c r="B19862"/>
      <c r="C19862"/>
      <c r="D19862"/>
    </row>
    <row r="19863" spans="1:4" x14ac:dyDescent="0.25">
      <c r="A19863"/>
      <c r="B19863"/>
      <c r="C19863"/>
      <c r="D19863"/>
    </row>
    <row r="19864" spans="1:4" x14ac:dyDescent="0.25">
      <c r="A19864"/>
      <c r="B19864"/>
      <c r="C19864"/>
      <c r="D19864"/>
    </row>
    <row r="19865" spans="1:4" x14ac:dyDescent="0.25">
      <c r="A19865"/>
      <c r="B19865"/>
      <c r="C19865"/>
      <c r="D19865"/>
    </row>
    <row r="19866" spans="1:4" x14ac:dyDescent="0.25">
      <c r="A19866"/>
      <c r="B19866"/>
      <c r="C19866"/>
      <c r="D19866"/>
    </row>
    <row r="19867" spans="1:4" x14ac:dyDescent="0.25">
      <c r="A19867"/>
      <c r="B19867"/>
      <c r="C19867"/>
      <c r="D19867"/>
    </row>
    <row r="19868" spans="1:4" x14ac:dyDescent="0.25">
      <c r="A19868"/>
      <c r="B19868"/>
      <c r="C19868"/>
      <c r="D19868"/>
    </row>
    <row r="19869" spans="1:4" x14ac:dyDescent="0.25">
      <c r="A19869"/>
      <c r="B19869"/>
      <c r="C19869"/>
      <c r="D19869"/>
    </row>
    <row r="19870" spans="1:4" x14ac:dyDescent="0.25">
      <c r="A19870"/>
      <c r="B19870"/>
      <c r="C19870"/>
      <c r="D19870"/>
    </row>
    <row r="19871" spans="1:4" x14ac:dyDescent="0.25">
      <c r="A19871"/>
      <c r="B19871"/>
      <c r="C19871"/>
      <c r="D19871"/>
    </row>
    <row r="19872" spans="1:4" x14ac:dyDescent="0.25">
      <c r="A19872"/>
      <c r="B19872"/>
      <c r="C19872"/>
      <c r="D19872"/>
    </row>
    <row r="19873" spans="1:4" x14ac:dyDescent="0.25">
      <c r="A19873"/>
      <c r="B19873"/>
      <c r="C19873"/>
      <c r="D19873"/>
    </row>
    <row r="19874" spans="1:4" x14ac:dyDescent="0.25">
      <c r="A19874"/>
      <c r="B19874"/>
      <c r="C19874"/>
      <c r="D19874"/>
    </row>
    <row r="19875" spans="1:4" x14ac:dyDescent="0.25">
      <c r="A19875"/>
      <c r="B19875"/>
      <c r="C19875"/>
      <c r="D19875"/>
    </row>
    <row r="19876" spans="1:4" x14ac:dyDescent="0.25">
      <c r="A19876"/>
      <c r="B19876"/>
      <c r="C19876"/>
      <c r="D19876"/>
    </row>
    <row r="19877" spans="1:4" x14ac:dyDescent="0.25">
      <c r="A19877"/>
      <c r="B19877"/>
      <c r="C19877"/>
      <c r="D19877"/>
    </row>
    <row r="19878" spans="1:4" x14ac:dyDescent="0.25">
      <c r="A19878"/>
      <c r="B19878"/>
      <c r="C19878"/>
      <c r="D19878"/>
    </row>
    <row r="19879" spans="1:4" x14ac:dyDescent="0.25">
      <c r="A19879"/>
      <c r="B19879"/>
      <c r="C19879"/>
      <c r="D19879"/>
    </row>
    <row r="19880" spans="1:4" x14ac:dyDescent="0.25">
      <c r="A19880"/>
      <c r="B19880"/>
      <c r="C19880"/>
      <c r="D19880"/>
    </row>
    <row r="19881" spans="1:4" x14ac:dyDescent="0.25">
      <c r="A19881"/>
      <c r="B19881"/>
      <c r="C19881"/>
      <c r="D19881"/>
    </row>
    <row r="19882" spans="1:4" x14ac:dyDescent="0.25">
      <c r="A19882"/>
      <c r="B19882"/>
      <c r="C19882"/>
      <c r="D19882"/>
    </row>
    <row r="19883" spans="1:4" x14ac:dyDescent="0.25">
      <c r="A19883"/>
      <c r="B19883"/>
      <c r="C19883"/>
      <c r="D19883"/>
    </row>
    <row r="19884" spans="1:4" x14ac:dyDescent="0.25">
      <c r="A19884"/>
      <c r="B19884"/>
      <c r="C19884"/>
      <c r="D19884"/>
    </row>
    <row r="19885" spans="1:4" x14ac:dyDescent="0.25">
      <c r="A19885"/>
      <c r="B19885"/>
      <c r="C19885"/>
      <c r="D19885"/>
    </row>
    <row r="19886" spans="1:4" x14ac:dyDescent="0.25">
      <c r="A19886"/>
      <c r="B19886"/>
      <c r="C19886"/>
      <c r="D19886"/>
    </row>
    <row r="19887" spans="1:4" x14ac:dyDescent="0.25">
      <c r="A19887"/>
      <c r="B19887"/>
      <c r="C19887"/>
      <c r="D19887"/>
    </row>
    <row r="19888" spans="1:4" x14ac:dyDescent="0.25">
      <c r="A19888"/>
      <c r="B19888"/>
      <c r="C19888"/>
      <c r="D19888"/>
    </row>
    <row r="19889" spans="1:4" x14ac:dyDescent="0.25">
      <c r="A19889"/>
      <c r="B19889"/>
      <c r="C19889"/>
      <c r="D19889"/>
    </row>
    <row r="19890" spans="1:4" x14ac:dyDescent="0.25">
      <c r="A19890"/>
      <c r="B19890"/>
      <c r="C19890"/>
      <c r="D19890"/>
    </row>
    <row r="19891" spans="1:4" x14ac:dyDescent="0.25">
      <c r="A19891"/>
      <c r="B19891"/>
      <c r="C19891"/>
      <c r="D19891"/>
    </row>
    <row r="19892" spans="1:4" x14ac:dyDescent="0.25">
      <c r="A19892"/>
      <c r="B19892"/>
      <c r="C19892"/>
      <c r="D19892"/>
    </row>
    <row r="19893" spans="1:4" x14ac:dyDescent="0.25">
      <c r="A19893"/>
      <c r="B19893"/>
      <c r="C19893"/>
      <c r="D19893"/>
    </row>
    <row r="19894" spans="1:4" x14ac:dyDescent="0.25">
      <c r="A19894"/>
      <c r="B19894"/>
      <c r="C19894"/>
      <c r="D19894"/>
    </row>
    <row r="19895" spans="1:4" x14ac:dyDescent="0.25">
      <c r="A19895"/>
      <c r="B19895"/>
      <c r="C19895"/>
      <c r="D19895"/>
    </row>
    <row r="19896" spans="1:4" x14ac:dyDescent="0.25">
      <c r="A19896"/>
      <c r="B19896"/>
      <c r="C19896"/>
      <c r="D19896"/>
    </row>
    <row r="19897" spans="1:4" x14ac:dyDescent="0.25">
      <c r="A19897"/>
      <c r="B19897"/>
      <c r="C19897"/>
      <c r="D19897"/>
    </row>
    <row r="19898" spans="1:4" x14ac:dyDescent="0.25">
      <c r="A19898"/>
      <c r="B19898"/>
      <c r="C19898"/>
      <c r="D19898"/>
    </row>
    <row r="19899" spans="1:4" x14ac:dyDescent="0.25">
      <c r="A19899"/>
      <c r="B19899"/>
      <c r="C19899"/>
      <c r="D19899"/>
    </row>
    <row r="19900" spans="1:4" x14ac:dyDescent="0.25">
      <c r="A19900"/>
      <c r="B19900"/>
      <c r="C19900"/>
      <c r="D19900"/>
    </row>
    <row r="19901" spans="1:4" x14ac:dyDescent="0.25">
      <c r="A19901"/>
      <c r="B19901"/>
      <c r="C19901"/>
      <c r="D19901"/>
    </row>
    <row r="19902" spans="1:4" x14ac:dyDescent="0.25">
      <c r="A19902"/>
      <c r="B19902"/>
      <c r="C19902"/>
      <c r="D19902"/>
    </row>
    <row r="19903" spans="1:4" x14ac:dyDescent="0.25">
      <c r="A19903"/>
      <c r="B19903"/>
      <c r="C19903"/>
      <c r="D19903"/>
    </row>
    <row r="19904" spans="1:4" x14ac:dyDescent="0.25">
      <c r="A19904"/>
      <c r="B19904"/>
      <c r="C19904"/>
      <c r="D19904"/>
    </row>
    <row r="19905" spans="1:4" x14ac:dyDescent="0.25">
      <c r="A19905"/>
      <c r="B19905"/>
      <c r="C19905"/>
      <c r="D19905"/>
    </row>
    <row r="19906" spans="1:4" x14ac:dyDescent="0.25">
      <c r="A19906"/>
      <c r="B19906"/>
      <c r="C19906"/>
      <c r="D19906"/>
    </row>
    <row r="19907" spans="1:4" x14ac:dyDescent="0.25">
      <c r="A19907"/>
      <c r="B19907"/>
      <c r="C19907"/>
      <c r="D19907"/>
    </row>
    <row r="19908" spans="1:4" x14ac:dyDescent="0.25">
      <c r="A19908"/>
      <c r="B19908"/>
      <c r="C19908"/>
      <c r="D19908"/>
    </row>
    <row r="19909" spans="1:4" x14ac:dyDescent="0.25">
      <c r="A19909"/>
      <c r="B19909"/>
      <c r="C19909"/>
      <c r="D19909"/>
    </row>
    <row r="19910" spans="1:4" x14ac:dyDescent="0.25">
      <c r="A19910"/>
      <c r="B19910"/>
      <c r="C19910"/>
      <c r="D19910"/>
    </row>
    <row r="19911" spans="1:4" x14ac:dyDescent="0.25">
      <c r="A19911"/>
      <c r="B19911"/>
      <c r="C19911"/>
      <c r="D19911"/>
    </row>
    <row r="19912" spans="1:4" x14ac:dyDescent="0.25">
      <c r="A19912"/>
      <c r="B19912"/>
      <c r="C19912"/>
      <c r="D19912"/>
    </row>
    <row r="19913" spans="1:4" x14ac:dyDescent="0.25">
      <c r="A19913"/>
      <c r="B19913"/>
      <c r="C19913"/>
      <c r="D19913"/>
    </row>
    <row r="19914" spans="1:4" x14ac:dyDescent="0.25">
      <c r="A19914"/>
      <c r="B19914"/>
      <c r="C19914"/>
      <c r="D19914"/>
    </row>
    <row r="19915" spans="1:4" x14ac:dyDescent="0.25">
      <c r="A19915"/>
      <c r="B19915"/>
      <c r="C19915"/>
      <c r="D19915"/>
    </row>
    <row r="19916" spans="1:4" x14ac:dyDescent="0.25">
      <c r="A19916"/>
      <c r="B19916"/>
      <c r="C19916"/>
      <c r="D19916"/>
    </row>
    <row r="19917" spans="1:4" x14ac:dyDescent="0.25">
      <c r="A19917"/>
      <c r="B19917"/>
      <c r="C19917"/>
      <c r="D19917"/>
    </row>
    <row r="19918" spans="1:4" x14ac:dyDescent="0.25">
      <c r="A19918"/>
      <c r="B19918"/>
      <c r="C19918"/>
      <c r="D19918"/>
    </row>
    <row r="19919" spans="1:4" x14ac:dyDescent="0.25">
      <c r="A19919"/>
      <c r="B19919"/>
      <c r="C19919"/>
      <c r="D19919"/>
    </row>
    <row r="19920" spans="1:4" x14ac:dyDescent="0.25">
      <c r="A19920"/>
      <c r="B19920"/>
      <c r="C19920"/>
      <c r="D19920"/>
    </row>
    <row r="19921" spans="1:4" x14ac:dyDescent="0.25">
      <c r="A19921"/>
      <c r="B19921"/>
      <c r="C19921"/>
      <c r="D19921"/>
    </row>
    <row r="19922" spans="1:4" x14ac:dyDescent="0.25">
      <c r="A19922"/>
      <c r="B19922"/>
      <c r="C19922"/>
      <c r="D19922"/>
    </row>
    <row r="19923" spans="1:4" x14ac:dyDescent="0.25">
      <c r="A19923"/>
      <c r="B19923"/>
      <c r="C19923"/>
      <c r="D19923"/>
    </row>
    <row r="19924" spans="1:4" x14ac:dyDescent="0.25">
      <c r="A19924"/>
      <c r="B19924"/>
      <c r="C19924"/>
      <c r="D19924"/>
    </row>
    <row r="19925" spans="1:4" x14ac:dyDescent="0.25">
      <c r="A19925"/>
      <c r="B19925"/>
      <c r="C19925"/>
      <c r="D19925"/>
    </row>
    <row r="19926" spans="1:4" x14ac:dyDescent="0.25">
      <c r="A19926"/>
      <c r="B19926"/>
      <c r="C19926"/>
      <c r="D19926"/>
    </row>
    <row r="19927" spans="1:4" x14ac:dyDescent="0.25">
      <c r="A19927"/>
      <c r="B19927"/>
      <c r="C19927"/>
      <c r="D19927"/>
    </row>
    <row r="19928" spans="1:4" x14ac:dyDescent="0.25">
      <c r="A19928"/>
      <c r="B19928"/>
      <c r="C19928"/>
      <c r="D19928"/>
    </row>
    <row r="19929" spans="1:4" x14ac:dyDescent="0.25">
      <c r="A19929"/>
      <c r="B19929"/>
      <c r="C19929"/>
      <c r="D19929"/>
    </row>
    <row r="19930" spans="1:4" x14ac:dyDescent="0.25">
      <c r="A19930"/>
      <c r="B19930"/>
      <c r="C19930"/>
      <c r="D19930"/>
    </row>
    <row r="19931" spans="1:4" x14ac:dyDescent="0.25">
      <c r="A19931"/>
      <c r="B19931"/>
      <c r="C19931"/>
      <c r="D19931"/>
    </row>
    <row r="19932" spans="1:4" x14ac:dyDescent="0.25">
      <c r="A19932"/>
      <c r="B19932"/>
      <c r="C19932"/>
      <c r="D19932"/>
    </row>
    <row r="19933" spans="1:4" x14ac:dyDescent="0.25">
      <c r="A19933"/>
      <c r="B19933"/>
      <c r="C19933"/>
      <c r="D19933"/>
    </row>
    <row r="19934" spans="1:4" x14ac:dyDescent="0.25">
      <c r="A19934"/>
      <c r="B19934"/>
      <c r="C19934"/>
      <c r="D19934"/>
    </row>
    <row r="19935" spans="1:4" x14ac:dyDescent="0.25">
      <c r="A19935"/>
      <c r="B19935"/>
      <c r="C19935"/>
      <c r="D19935"/>
    </row>
    <row r="19936" spans="1:4" x14ac:dyDescent="0.25">
      <c r="A19936"/>
      <c r="B19936"/>
      <c r="C19936"/>
      <c r="D19936"/>
    </row>
    <row r="19937" spans="1:4" x14ac:dyDescent="0.25">
      <c r="A19937"/>
      <c r="B19937"/>
      <c r="C19937"/>
      <c r="D19937"/>
    </row>
    <row r="19938" spans="1:4" x14ac:dyDescent="0.25">
      <c r="A19938"/>
      <c r="B19938"/>
      <c r="C19938"/>
      <c r="D19938"/>
    </row>
    <row r="19939" spans="1:4" x14ac:dyDescent="0.25">
      <c r="A19939"/>
      <c r="B19939"/>
      <c r="C19939"/>
      <c r="D19939"/>
    </row>
    <row r="19940" spans="1:4" x14ac:dyDescent="0.25">
      <c r="A19940"/>
      <c r="B19940"/>
      <c r="C19940"/>
      <c r="D19940"/>
    </row>
    <row r="19941" spans="1:4" x14ac:dyDescent="0.25">
      <c r="A19941"/>
      <c r="B19941"/>
      <c r="C19941"/>
      <c r="D19941"/>
    </row>
    <row r="19942" spans="1:4" x14ac:dyDescent="0.25">
      <c r="A19942"/>
      <c r="B19942"/>
      <c r="C19942"/>
      <c r="D19942"/>
    </row>
    <row r="19943" spans="1:4" x14ac:dyDescent="0.25">
      <c r="A19943"/>
      <c r="B19943"/>
      <c r="C19943"/>
      <c r="D19943"/>
    </row>
    <row r="19944" spans="1:4" x14ac:dyDescent="0.25">
      <c r="A19944"/>
      <c r="B19944"/>
      <c r="C19944"/>
      <c r="D19944"/>
    </row>
    <row r="19945" spans="1:4" x14ac:dyDescent="0.25">
      <c r="A19945"/>
      <c r="B19945"/>
      <c r="C19945"/>
      <c r="D19945"/>
    </row>
    <row r="19946" spans="1:4" x14ac:dyDescent="0.25">
      <c r="A19946"/>
      <c r="B19946"/>
      <c r="C19946"/>
      <c r="D19946"/>
    </row>
    <row r="19947" spans="1:4" x14ac:dyDescent="0.25">
      <c r="A19947"/>
      <c r="B19947"/>
      <c r="C19947"/>
      <c r="D19947"/>
    </row>
    <row r="19948" spans="1:4" x14ac:dyDescent="0.25">
      <c r="A19948"/>
      <c r="B19948"/>
      <c r="C19948"/>
      <c r="D19948"/>
    </row>
    <row r="19949" spans="1:4" x14ac:dyDescent="0.25">
      <c r="A19949"/>
      <c r="B19949"/>
      <c r="C19949"/>
      <c r="D19949"/>
    </row>
    <row r="19950" spans="1:4" x14ac:dyDescent="0.25">
      <c r="A19950"/>
      <c r="B19950"/>
      <c r="C19950"/>
      <c r="D19950"/>
    </row>
    <row r="19951" spans="1:4" x14ac:dyDescent="0.25">
      <c r="A19951"/>
      <c r="B19951"/>
      <c r="C19951"/>
      <c r="D19951"/>
    </row>
    <row r="19952" spans="1:4" x14ac:dyDescent="0.25">
      <c r="A19952"/>
      <c r="B19952"/>
      <c r="C19952"/>
      <c r="D19952"/>
    </row>
    <row r="19953" spans="1:4" x14ac:dyDescent="0.25">
      <c r="A19953"/>
      <c r="B19953"/>
      <c r="C19953"/>
      <c r="D19953"/>
    </row>
    <row r="19954" spans="1:4" x14ac:dyDescent="0.25">
      <c r="A19954"/>
      <c r="B19954"/>
      <c r="C19954"/>
      <c r="D19954"/>
    </row>
    <row r="19955" spans="1:4" x14ac:dyDescent="0.25">
      <c r="A19955"/>
      <c r="B19955"/>
      <c r="C19955"/>
      <c r="D19955"/>
    </row>
    <row r="19956" spans="1:4" x14ac:dyDescent="0.25">
      <c r="A19956"/>
      <c r="B19956"/>
      <c r="C19956"/>
      <c r="D19956"/>
    </row>
    <row r="19957" spans="1:4" x14ac:dyDescent="0.25">
      <c r="A19957"/>
      <c r="B19957"/>
      <c r="C19957"/>
      <c r="D19957"/>
    </row>
    <row r="19958" spans="1:4" x14ac:dyDescent="0.25">
      <c r="A19958"/>
      <c r="B19958"/>
      <c r="C19958"/>
      <c r="D19958"/>
    </row>
    <row r="19959" spans="1:4" x14ac:dyDescent="0.25">
      <c r="A19959"/>
      <c r="B19959"/>
      <c r="C19959"/>
      <c r="D19959"/>
    </row>
    <row r="19960" spans="1:4" x14ac:dyDescent="0.25">
      <c r="A19960"/>
      <c r="B19960"/>
      <c r="C19960"/>
      <c r="D19960"/>
    </row>
    <row r="19961" spans="1:4" x14ac:dyDescent="0.25">
      <c r="A19961"/>
      <c r="B19961"/>
      <c r="C19961"/>
      <c r="D19961"/>
    </row>
    <row r="19962" spans="1:4" x14ac:dyDescent="0.25">
      <c r="A19962"/>
      <c r="B19962"/>
      <c r="C19962"/>
      <c r="D19962"/>
    </row>
    <row r="19963" spans="1:4" x14ac:dyDescent="0.25">
      <c r="A19963"/>
      <c r="B19963"/>
      <c r="C19963"/>
      <c r="D19963"/>
    </row>
    <row r="19964" spans="1:4" x14ac:dyDescent="0.25">
      <c r="A19964"/>
      <c r="B19964"/>
      <c r="C19964"/>
      <c r="D19964"/>
    </row>
    <row r="19965" spans="1:4" x14ac:dyDescent="0.25">
      <c r="A19965"/>
      <c r="B19965"/>
      <c r="C19965"/>
      <c r="D19965"/>
    </row>
    <row r="19966" spans="1:4" x14ac:dyDescent="0.25">
      <c r="A19966"/>
      <c r="B19966"/>
      <c r="C19966"/>
      <c r="D19966"/>
    </row>
    <row r="19967" spans="1:4" x14ac:dyDescent="0.25">
      <c r="A19967"/>
      <c r="B19967"/>
      <c r="C19967"/>
      <c r="D19967"/>
    </row>
    <row r="19968" spans="1:4" x14ac:dyDescent="0.25">
      <c r="A19968"/>
      <c r="B19968"/>
      <c r="C19968"/>
      <c r="D19968"/>
    </row>
    <row r="19969" spans="1:4" x14ac:dyDescent="0.25">
      <c r="A19969"/>
      <c r="B19969"/>
      <c r="C19969"/>
      <c r="D19969"/>
    </row>
    <row r="19970" spans="1:4" x14ac:dyDescent="0.25">
      <c r="A19970"/>
      <c r="B19970"/>
      <c r="C19970"/>
      <c r="D19970"/>
    </row>
    <row r="19971" spans="1:4" x14ac:dyDescent="0.25">
      <c r="A19971"/>
      <c r="B19971"/>
      <c r="C19971"/>
      <c r="D19971"/>
    </row>
    <row r="19972" spans="1:4" x14ac:dyDescent="0.25">
      <c r="A19972"/>
      <c r="B19972"/>
      <c r="C19972"/>
      <c r="D19972"/>
    </row>
    <row r="19973" spans="1:4" x14ac:dyDescent="0.25">
      <c r="A19973"/>
      <c r="B19973"/>
      <c r="C19973"/>
      <c r="D19973"/>
    </row>
    <row r="19974" spans="1:4" x14ac:dyDescent="0.25">
      <c r="A19974"/>
      <c r="B19974"/>
      <c r="C19974"/>
      <c r="D19974"/>
    </row>
    <row r="19975" spans="1:4" x14ac:dyDescent="0.25">
      <c r="A19975"/>
      <c r="B19975"/>
      <c r="C19975"/>
      <c r="D19975"/>
    </row>
    <row r="19976" spans="1:4" x14ac:dyDescent="0.25">
      <c r="A19976"/>
      <c r="B19976"/>
      <c r="C19976"/>
      <c r="D19976"/>
    </row>
    <row r="19977" spans="1:4" x14ac:dyDescent="0.25">
      <c r="A19977"/>
      <c r="B19977"/>
      <c r="C19977"/>
      <c r="D19977"/>
    </row>
    <row r="19978" spans="1:4" x14ac:dyDescent="0.25">
      <c r="A19978"/>
      <c r="B19978"/>
      <c r="C19978"/>
      <c r="D19978"/>
    </row>
    <row r="19979" spans="1:4" x14ac:dyDescent="0.25">
      <c r="A19979"/>
      <c r="B19979"/>
      <c r="C19979"/>
      <c r="D19979"/>
    </row>
    <row r="19980" spans="1:4" x14ac:dyDescent="0.25">
      <c r="A19980"/>
      <c r="B19980"/>
      <c r="C19980"/>
      <c r="D19980"/>
    </row>
    <row r="19981" spans="1:4" x14ac:dyDescent="0.25">
      <c r="A19981"/>
      <c r="B19981"/>
      <c r="C19981"/>
      <c r="D19981"/>
    </row>
    <row r="19982" spans="1:4" x14ac:dyDescent="0.25">
      <c r="A19982"/>
      <c r="B19982"/>
      <c r="C19982"/>
      <c r="D19982"/>
    </row>
    <row r="19983" spans="1:4" x14ac:dyDescent="0.25">
      <c r="A19983"/>
      <c r="B19983"/>
      <c r="C19983"/>
      <c r="D19983"/>
    </row>
    <row r="19984" spans="1:4" x14ac:dyDescent="0.25">
      <c r="A19984"/>
      <c r="B19984"/>
      <c r="C19984"/>
      <c r="D19984"/>
    </row>
    <row r="19985" spans="1:4" x14ac:dyDescent="0.25">
      <c r="A19985"/>
      <c r="B19985"/>
      <c r="C19985"/>
      <c r="D19985"/>
    </row>
    <row r="19986" spans="1:4" x14ac:dyDescent="0.25">
      <c r="A19986"/>
      <c r="B19986"/>
      <c r="C19986"/>
      <c r="D19986"/>
    </row>
    <row r="19987" spans="1:4" x14ac:dyDescent="0.25">
      <c r="A19987"/>
      <c r="B19987"/>
      <c r="C19987"/>
      <c r="D19987"/>
    </row>
    <row r="19988" spans="1:4" x14ac:dyDescent="0.25">
      <c r="A19988"/>
      <c r="B19988"/>
      <c r="C19988"/>
      <c r="D19988"/>
    </row>
    <row r="19989" spans="1:4" x14ac:dyDescent="0.25">
      <c r="A19989"/>
      <c r="B19989"/>
      <c r="C19989"/>
      <c r="D19989"/>
    </row>
    <row r="19990" spans="1:4" x14ac:dyDescent="0.25">
      <c r="A19990"/>
      <c r="B19990"/>
      <c r="C19990"/>
      <c r="D19990"/>
    </row>
    <row r="19991" spans="1:4" x14ac:dyDescent="0.25">
      <c r="A19991"/>
      <c r="B19991"/>
      <c r="C19991"/>
      <c r="D19991"/>
    </row>
    <row r="19992" spans="1:4" x14ac:dyDescent="0.25">
      <c r="A19992"/>
      <c r="B19992"/>
      <c r="C19992"/>
      <c r="D19992"/>
    </row>
    <row r="19993" spans="1:4" x14ac:dyDescent="0.25">
      <c r="A19993"/>
      <c r="B19993"/>
      <c r="C19993"/>
      <c r="D19993"/>
    </row>
    <row r="19994" spans="1:4" x14ac:dyDescent="0.25">
      <c r="A19994"/>
      <c r="B19994"/>
      <c r="C19994"/>
      <c r="D19994"/>
    </row>
    <row r="19995" spans="1:4" x14ac:dyDescent="0.25">
      <c r="A19995"/>
      <c r="B19995"/>
      <c r="C19995"/>
      <c r="D19995"/>
    </row>
    <row r="19996" spans="1:4" x14ac:dyDescent="0.25">
      <c r="A19996"/>
      <c r="B19996"/>
      <c r="C19996"/>
      <c r="D19996"/>
    </row>
    <row r="19997" spans="1:4" x14ac:dyDescent="0.25">
      <c r="A19997"/>
      <c r="B19997"/>
      <c r="C19997"/>
      <c r="D19997"/>
    </row>
    <row r="19998" spans="1:4" x14ac:dyDescent="0.25">
      <c r="A19998"/>
      <c r="B19998"/>
      <c r="C19998"/>
      <c r="D19998"/>
    </row>
    <row r="19999" spans="1:4" x14ac:dyDescent="0.25">
      <c r="A19999"/>
      <c r="B19999"/>
      <c r="C19999"/>
      <c r="D19999"/>
    </row>
    <row r="20000" spans="1:4" x14ac:dyDescent="0.25">
      <c r="A20000"/>
      <c r="B20000"/>
      <c r="C20000"/>
      <c r="D20000"/>
    </row>
    <row r="20001" spans="1:4" x14ac:dyDescent="0.25">
      <c r="A20001"/>
      <c r="B20001"/>
      <c r="C20001"/>
      <c r="D20001"/>
    </row>
    <row r="20002" spans="1:4" x14ac:dyDescent="0.25">
      <c r="A20002"/>
      <c r="B20002"/>
      <c r="C20002"/>
      <c r="D20002"/>
    </row>
    <row r="20003" spans="1:4" x14ac:dyDescent="0.25">
      <c r="A20003"/>
      <c r="B20003"/>
      <c r="C20003"/>
      <c r="D20003"/>
    </row>
    <row r="20004" spans="1:4" x14ac:dyDescent="0.25">
      <c r="A20004"/>
      <c r="B20004"/>
      <c r="C20004"/>
      <c r="D20004"/>
    </row>
    <row r="20005" spans="1:4" x14ac:dyDescent="0.25">
      <c r="A20005"/>
      <c r="B20005"/>
      <c r="C20005"/>
      <c r="D20005"/>
    </row>
    <row r="20006" spans="1:4" x14ac:dyDescent="0.25">
      <c r="A20006"/>
      <c r="B20006"/>
      <c r="C20006"/>
      <c r="D20006"/>
    </row>
    <row r="20007" spans="1:4" x14ac:dyDescent="0.25">
      <c r="A20007"/>
      <c r="B20007"/>
      <c r="C20007"/>
      <c r="D20007"/>
    </row>
    <row r="20008" spans="1:4" x14ac:dyDescent="0.25">
      <c r="A20008"/>
      <c r="B20008"/>
      <c r="C20008"/>
      <c r="D20008"/>
    </row>
    <row r="20009" spans="1:4" x14ac:dyDescent="0.25">
      <c r="A20009"/>
      <c r="B20009"/>
      <c r="C20009"/>
      <c r="D20009"/>
    </row>
    <row r="20010" spans="1:4" x14ac:dyDescent="0.25">
      <c r="A20010"/>
      <c r="B20010"/>
      <c r="C20010"/>
      <c r="D20010"/>
    </row>
    <row r="20011" spans="1:4" x14ac:dyDescent="0.25">
      <c r="A20011"/>
      <c r="B20011"/>
      <c r="C20011"/>
      <c r="D20011"/>
    </row>
    <row r="20012" spans="1:4" x14ac:dyDescent="0.25">
      <c r="A20012"/>
      <c r="B20012"/>
      <c r="C20012"/>
      <c r="D20012"/>
    </row>
    <row r="20013" spans="1:4" x14ac:dyDescent="0.25">
      <c r="A20013"/>
      <c r="B20013"/>
      <c r="C20013"/>
      <c r="D20013"/>
    </row>
    <row r="20014" spans="1:4" x14ac:dyDescent="0.25">
      <c r="A20014"/>
      <c r="B20014"/>
      <c r="C20014"/>
      <c r="D20014"/>
    </row>
    <row r="20015" spans="1:4" x14ac:dyDescent="0.25">
      <c r="A20015"/>
      <c r="B20015"/>
      <c r="C20015"/>
      <c r="D20015"/>
    </row>
    <row r="20016" spans="1:4" x14ac:dyDescent="0.25">
      <c r="A20016"/>
      <c r="B20016"/>
      <c r="C20016"/>
      <c r="D20016"/>
    </row>
    <row r="20017" spans="1:4" x14ac:dyDescent="0.25">
      <c r="A20017"/>
      <c r="B20017"/>
      <c r="C20017"/>
      <c r="D20017"/>
    </row>
    <row r="20018" spans="1:4" x14ac:dyDescent="0.25">
      <c r="A20018"/>
      <c r="B20018"/>
      <c r="C20018"/>
      <c r="D20018"/>
    </row>
    <row r="20019" spans="1:4" x14ac:dyDescent="0.25">
      <c r="A20019"/>
      <c r="B20019"/>
      <c r="C20019"/>
      <c r="D20019"/>
    </row>
    <row r="20020" spans="1:4" x14ac:dyDescent="0.25">
      <c r="A20020"/>
      <c r="B20020"/>
      <c r="C20020"/>
      <c r="D20020"/>
    </row>
    <row r="20021" spans="1:4" x14ac:dyDescent="0.25">
      <c r="A20021"/>
      <c r="B20021"/>
      <c r="C20021"/>
      <c r="D20021"/>
    </row>
    <row r="20022" spans="1:4" x14ac:dyDescent="0.25">
      <c r="A20022"/>
      <c r="B20022"/>
      <c r="C20022"/>
      <c r="D20022"/>
    </row>
    <row r="20023" spans="1:4" x14ac:dyDescent="0.25">
      <c r="A20023"/>
      <c r="B20023"/>
      <c r="C20023"/>
      <c r="D20023"/>
    </row>
    <row r="20024" spans="1:4" x14ac:dyDescent="0.25">
      <c r="A20024"/>
      <c r="B20024"/>
      <c r="C20024"/>
      <c r="D20024"/>
    </row>
    <row r="20025" spans="1:4" x14ac:dyDescent="0.25">
      <c r="A20025"/>
      <c r="B20025"/>
      <c r="C20025"/>
      <c r="D20025"/>
    </row>
    <row r="20026" spans="1:4" x14ac:dyDescent="0.25">
      <c r="A20026"/>
      <c r="B20026"/>
      <c r="C20026"/>
      <c r="D20026"/>
    </row>
    <row r="20027" spans="1:4" x14ac:dyDescent="0.25">
      <c r="A20027"/>
      <c r="B20027"/>
      <c r="C20027"/>
      <c r="D20027"/>
    </row>
    <row r="20028" spans="1:4" x14ac:dyDescent="0.25">
      <c r="A20028"/>
      <c r="B20028"/>
      <c r="C20028"/>
      <c r="D20028"/>
    </row>
    <row r="20029" spans="1:4" x14ac:dyDescent="0.25">
      <c r="A20029"/>
      <c r="B20029"/>
      <c r="C20029"/>
      <c r="D20029"/>
    </row>
    <row r="20030" spans="1:4" x14ac:dyDescent="0.25">
      <c r="A20030"/>
      <c r="B20030"/>
      <c r="C20030"/>
      <c r="D20030"/>
    </row>
    <row r="20031" spans="1:4" x14ac:dyDescent="0.25">
      <c r="A20031"/>
      <c r="B20031"/>
      <c r="C20031"/>
      <c r="D20031"/>
    </row>
    <row r="20032" spans="1:4" x14ac:dyDescent="0.25">
      <c r="A20032"/>
      <c r="B20032"/>
      <c r="C20032"/>
      <c r="D20032"/>
    </row>
    <row r="20033" spans="1:4" x14ac:dyDescent="0.25">
      <c r="A20033"/>
      <c r="B20033"/>
      <c r="C20033"/>
      <c r="D20033"/>
    </row>
    <row r="20034" spans="1:4" x14ac:dyDescent="0.25">
      <c r="A20034"/>
      <c r="B20034"/>
      <c r="C20034"/>
      <c r="D20034"/>
    </row>
    <row r="20035" spans="1:4" x14ac:dyDescent="0.25">
      <c r="A20035"/>
      <c r="B20035"/>
      <c r="C20035"/>
      <c r="D20035"/>
    </row>
    <row r="20036" spans="1:4" x14ac:dyDescent="0.25">
      <c r="A20036"/>
      <c r="B20036"/>
      <c r="C20036"/>
      <c r="D20036"/>
    </row>
    <row r="20037" spans="1:4" x14ac:dyDescent="0.25">
      <c r="A20037"/>
      <c r="B20037"/>
      <c r="C20037"/>
      <c r="D20037"/>
    </row>
    <row r="20038" spans="1:4" x14ac:dyDescent="0.25">
      <c r="A20038"/>
      <c r="B20038"/>
      <c r="C20038"/>
      <c r="D20038"/>
    </row>
    <row r="20039" spans="1:4" x14ac:dyDescent="0.25">
      <c r="A20039"/>
      <c r="B20039"/>
      <c r="C20039"/>
      <c r="D20039"/>
    </row>
    <row r="20040" spans="1:4" x14ac:dyDescent="0.25">
      <c r="A20040"/>
      <c r="B20040"/>
      <c r="C20040"/>
      <c r="D20040"/>
    </row>
    <row r="20041" spans="1:4" x14ac:dyDescent="0.25">
      <c r="A20041"/>
      <c r="B20041"/>
      <c r="C20041"/>
      <c r="D20041"/>
    </row>
    <row r="20042" spans="1:4" x14ac:dyDescent="0.25">
      <c r="A20042"/>
      <c r="B20042"/>
      <c r="C20042"/>
      <c r="D20042"/>
    </row>
    <row r="20043" spans="1:4" x14ac:dyDescent="0.25">
      <c r="A20043"/>
      <c r="B20043"/>
      <c r="C20043"/>
      <c r="D20043"/>
    </row>
    <row r="20044" spans="1:4" x14ac:dyDescent="0.25">
      <c r="A20044"/>
      <c r="B20044"/>
      <c r="C20044"/>
      <c r="D20044"/>
    </row>
    <row r="20045" spans="1:4" x14ac:dyDescent="0.25">
      <c r="A20045"/>
      <c r="B20045"/>
      <c r="C20045"/>
      <c r="D20045"/>
    </row>
    <row r="20046" spans="1:4" x14ac:dyDescent="0.25">
      <c r="A20046"/>
      <c r="B20046"/>
      <c r="C20046"/>
      <c r="D20046"/>
    </row>
    <row r="20047" spans="1:4" x14ac:dyDescent="0.25">
      <c r="A20047"/>
      <c r="B20047"/>
      <c r="C20047"/>
      <c r="D20047"/>
    </row>
    <row r="20048" spans="1:4" x14ac:dyDescent="0.25">
      <c r="A20048"/>
      <c r="B20048"/>
      <c r="C20048"/>
      <c r="D20048"/>
    </row>
    <row r="20049" spans="1:4" x14ac:dyDescent="0.25">
      <c r="A20049"/>
      <c r="B20049"/>
      <c r="C20049"/>
      <c r="D20049"/>
    </row>
    <row r="20050" spans="1:4" x14ac:dyDescent="0.25">
      <c r="A20050"/>
      <c r="B20050"/>
      <c r="C20050"/>
      <c r="D20050"/>
    </row>
    <row r="20051" spans="1:4" x14ac:dyDescent="0.25">
      <c r="A20051"/>
      <c r="B20051"/>
      <c r="C20051"/>
      <c r="D20051"/>
    </row>
    <row r="20052" spans="1:4" x14ac:dyDescent="0.25">
      <c r="A20052"/>
      <c r="B20052"/>
      <c r="C20052"/>
      <c r="D20052"/>
    </row>
    <row r="20053" spans="1:4" x14ac:dyDescent="0.25">
      <c r="A20053"/>
      <c r="B20053"/>
      <c r="C20053"/>
      <c r="D20053"/>
    </row>
    <row r="20054" spans="1:4" x14ac:dyDescent="0.25">
      <c r="A20054"/>
      <c r="B20054"/>
      <c r="C20054"/>
      <c r="D20054"/>
    </row>
    <row r="20055" spans="1:4" x14ac:dyDescent="0.25">
      <c r="A20055"/>
      <c r="B20055"/>
      <c r="C20055"/>
      <c r="D20055"/>
    </row>
    <row r="20056" spans="1:4" x14ac:dyDescent="0.25">
      <c r="A20056"/>
      <c r="B20056"/>
      <c r="C20056"/>
      <c r="D20056"/>
    </row>
    <row r="20057" spans="1:4" x14ac:dyDescent="0.25">
      <c r="A20057"/>
      <c r="B20057"/>
      <c r="C20057"/>
      <c r="D20057"/>
    </row>
    <row r="20058" spans="1:4" x14ac:dyDescent="0.25">
      <c r="A20058"/>
      <c r="B20058"/>
      <c r="C20058"/>
      <c r="D20058"/>
    </row>
    <row r="20059" spans="1:4" x14ac:dyDescent="0.25">
      <c r="A20059"/>
      <c r="B20059"/>
      <c r="C20059"/>
      <c r="D20059"/>
    </row>
    <row r="20060" spans="1:4" x14ac:dyDescent="0.25">
      <c r="A20060"/>
      <c r="B20060"/>
      <c r="C20060"/>
      <c r="D20060"/>
    </row>
    <row r="20061" spans="1:4" x14ac:dyDescent="0.25">
      <c r="A20061"/>
      <c r="B20061"/>
      <c r="C20061"/>
      <c r="D20061"/>
    </row>
    <row r="20062" spans="1:4" x14ac:dyDescent="0.25">
      <c r="A20062"/>
      <c r="B20062"/>
      <c r="C20062"/>
      <c r="D20062"/>
    </row>
    <row r="20063" spans="1:4" x14ac:dyDescent="0.25">
      <c r="A20063"/>
      <c r="B20063"/>
      <c r="C20063"/>
      <c r="D20063"/>
    </row>
    <row r="20064" spans="1:4" x14ac:dyDescent="0.25">
      <c r="A20064"/>
      <c r="B20064"/>
      <c r="C20064"/>
      <c r="D20064"/>
    </row>
    <row r="20065" spans="1:4" x14ac:dyDescent="0.25">
      <c r="A20065"/>
      <c r="B20065"/>
      <c r="C20065"/>
      <c r="D20065"/>
    </row>
    <row r="20066" spans="1:4" x14ac:dyDescent="0.25">
      <c r="A20066"/>
      <c r="B20066"/>
      <c r="C20066"/>
      <c r="D20066"/>
    </row>
    <row r="20067" spans="1:4" x14ac:dyDescent="0.25">
      <c r="A20067"/>
      <c r="B20067"/>
      <c r="C20067"/>
      <c r="D20067"/>
    </row>
    <row r="20068" spans="1:4" x14ac:dyDescent="0.25">
      <c r="A20068"/>
      <c r="B20068"/>
      <c r="C20068"/>
      <c r="D20068"/>
    </row>
    <row r="20069" spans="1:4" x14ac:dyDescent="0.25">
      <c r="A20069"/>
      <c r="B20069"/>
      <c r="C20069"/>
      <c r="D20069"/>
    </row>
    <row r="20070" spans="1:4" x14ac:dyDescent="0.25">
      <c r="A20070"/>
      <c r="B20070"/>
      <c r="C20070"/>
      <c r="D20070"/>
    </row>
    <row r="20071" spans="1:4" x14ac:dyDescent="0.25">
      <c r="A20071"/>
      <c r="B20071"/>
      <c r="C20071"/>
      <c r="D20071"/>
    </row>
    <row r="20072" spans="1:4" x14ac:dyDescent="0.25">
      <c r="A20072"/>
      <c r="B20072"/>
      <c r="C20072"/>
      <c r="D20072"/>
    </row>
    <row r="20073" spans="1:4" x14ac:dyDescent="0.25">
      <c r="A20073"/>
      <c r="B20073"/>
      <c r="C20073"/>
      <c r="D20073"/>
    </row>
    <row r="20074" spans="1:4" x14ac:dyDescent="0.25">
      <c r="A20074"/>
      <c r="B20074"/>
      <c r="C20074"/>
      <c r="D20074"/>
    </row>
    <row r="20075" spans="1:4" x14ac:dyDescent="0.25">
      <c r="A20075"/>
      <c r="B20075"/>
      <c r="C20075"/>
      <c r="D20075"/>
    </row>
    <row r="20076" spans="1:4" x14ac:dyDescent="0.25">
      <c r="A20076"/>
      <c r="B20076"/>
      <c r="C20076"/>
      <c r="D20076"/>
    </row>
    <row r="20077" spans="1:4" x14ac:dyDescent="0.25">
      <c r="A20077"/>
      <c r="B20077"/>
      <c r="C20077"/>
      <c r="D20077"/>
    </row>
    <row r="20078" spans="1:4" x14ac:dyDescent="0.25">
      <c r="A20078"/>
      <c r="B20078"/>
      <c r="C20078"/>
      <c r="D20078"/>
    </row>
    <row r="20079" spans="1:4" x14ac:dyDescent="0.25">
      <c r="A20079"/>
      <c r="B20079"/>
      <c r="C20079"/>
      <c r="D20079"/>
    </row>
    <row r="20080" spans="1:4" x14ac:dyDescent="0.25">
      <c r="A20080"/>
      <c r="B20080"/>
      <c r="C20080"/>
      <c r="D20080"/>
    </row>
    <row r="20081" spans="1:4" x14ac:dyDescent="0.25">
      <c r="A20081"/>
      <c r="B20081"/>
      <c r="C20081"/>
      <c r="D20081"/>
    </row>
    <row r="20082" spans="1:4" x14ac:dyDescent="0.25">
      <c r="A20082"/>
      <c r="B20082"/>
      <c r="C20082"/>
      <c r="D20082"/>
    </row>
    <row r="20083" spans="1:4" x14ac:dyDescent="0.25">
      <c r="A20083"/>
      <c r="B20083"/>
      <c r="C20083"/>
      <c r="D20083"/>
    </row>
    <row r="20084" spans="1:4" x14ac:dyDescent="0.25">
      <c r="A20084"/>
      <c r="B20084"/>
      <c r="C20084"/>
      <c r="D20084"/>
    </row>
    <row r="20085" spans="1:4" x14ac:dyDescent="0.25">
      <c r="A20085"/>
      <c r="B20085"/>
      <c r="C20085"/>
      <c r="D20085"/>
    </row>
    <row r="20086" spans="1:4" x14ac:dyDescent="0.25">
      <c r="A20086"/>
      <c r="B20086"/>
      <c r="C20086"/>
      <c r="D20086"/>
    </row>
    <row r="20087" spans="1:4" x14ac:dyDescent="0.25">
      <c r="A20087"/>
      <c r="B20087"/>
      <c r="C20087"/>
      <c r="D20087"/>
    </row>
    <row r="20088" spans="1:4" x14ac:dyDescent="0.25">
      <c r="A20088"/>
      <c r="B20088"/>
      <c r="C20088"/>
      <c r="D20088"/>
    </row>
    <row r="20089" spans="1:4" x14ac:dyDescent="0.25">
      <c r="A20089"/>
      <c r="B20089"/>
      <c r="C20089"/>
      <c r="D20089"/>
    </row>
    <row r="20090" spans="1:4" x14ac:dyDescent="0.25">
      <c r="A20090"/>
      <c r="B20090"/>
      <c r="C20090"/>
      <c r="D20090"/>
    </row>
    <row r="20091" spans="1:4" x14ac:dyDescent="0.25">
      <c r="A20091"/>
      <c r="B20091"/>
      <c r="C20091"/>
      <c r="D20091"/>
    </row>
    <row r="20092" spans="1:4" x14ac:dyDescent="0.25">
      <c r="A20092"/>
      <c r="B20092"/>
      <c r="C20092"/>
      <c r="D20092"/>
    </row>
    <row r="20093" spans="1:4" x14ac:dyDescent="0.25">
      <c r="A20093"/>
      <c r="B20093"/>
      <c r="C20093"/>
      <c r="D20093"/>
    </row>
    <row r="20094" spans="1:4" x14ac:dyDescent="0.25">
      <c r="A20094"/>
      <c r="B20094"/>
      <c r="C20094"/>
      <c r="D20094"/>
    </row>
    <row r="20095" spans="1:4" x14ac:dyDescent="0.25">
      <c r="A20095"/>
      <c r="B20095"/>
      <c r="C20095"/>
      <c r="D20095"/>
    </row>
    <row r="20096" spans="1:4" x14ac:dyDescent="0.25">
      <c r="A20096"/>
      <c r="B20096"/>
      <c r="C20096"/>
      <c r="D20096"/>
    </row>
    <row r="20097" spans="1:4" x14ac:dyDescent="0.25">
      <c r="A20097"/>
      <c r="B20097"/>
      <c r="C20097"/>
      <c r="D20097"/>
    </row>
    <row r="20098" spans="1:4" x14ac:dyDescent="0.25">
      <c r="A20098"/>
      <c r="B20098"/>
      <c r="C20098"/>
      <c r="D20098"/>
    </row>
    <row r="20099" spans="1:4" x14ac:dyDescent="0.25">
      <c r="A20099"/>
      <c r="B20099"/>
      <c r="C20099"/>
      <c r="D20099"/>
    </row>
    <row r="20100" spans="1:4" x14ac:dyDescent="0.25">
      <c r="A20100"/>
      <c r="B20100"/>
      <c r="C20100"/>
      <c r="D20100"/>
    </row>
    <row r="20101" spans="1:4" x14ac:dyDescent="0.25">
      <c r="A20101"/>
      <c r="B20101"/>
      <c r="C20101"/>
      <c r="D20101"/>
    </row>
    <row r="20102" spans="1:4" x14ac:dyDescent="0.25">
      <c r="A20102"/>
      <c r="B20102"/>
      <c r="C20102"/>
      <c r="D20102"/>
    </row>
    <row r="20103" spans="1:4" x14ac:dyDescent="0.25">
      <c r="A20103"/>
      <c r="B20103"/>
      <c r="C20103"/>
      <c r="D20103"/>
    </row>
    <row r="20104" spans="1:4" x14ac:dyDescent="0.25">
      <c r="A20104"/>
      <c r="B20104"/>
      <c r="C20104"/>
      <c r="D20104"/>
    </row>
    <row r="20105" spans="1:4" x14ac:dyDescent="0.25">
      <c r="A20105"/>
      <c r="B20105"/>
      <c r="C20105"/>
      <c r="D20105"/>
    </row>
    <row r="20106" spans="1:4" x14ac:dyDescent="0.25">
      <c r="A20106"/>
      <c r="B20106"/>
      <c r="C20106"/>
      <c r="D20106"/>
    </row>
    <row r="20107" spans="1:4" x14ac:dyDescent="0.25">
      <c r="A20107"/>
      <c r="B20107"/>
      <c r="C20107"/>
      <c r="D20107"/>
    </row>
    <row r="20108" spans="1:4" x14ac:dyDescent="0.25">
      <c r="A20108"/>
      <c r="B20108"/>
      <c r="C20108"/>
      <c r="D20108"/>
    </row>
    <row r="20109" spans="1:4" x14ac:dyDescent="0.25">
      <c r="A20109"/>
      <c r="B20109"/>
      <c r="C20109"/>
      <c r="D20109"/>
    </row>
    <row r="20110" spans="1:4" x14ac:dyDescent="0.25">
      <c r="A20110"/>
      <c r="B20110"/>
      <c r="C20110"/>
      <c r="D20110"/>
    </row>
    <row r="20111" spans="1:4" x14ac:dyDescent="0.25">
      <c r="A20111"/>
      <c r="B20111"/>
      <c r="C20111"/>
      <c r="D20111"/>
    </row>
    <row r="20112" spans="1:4" x14ac:dyDescent="0.25">
      <c r="A20112"/>
      <c r="B20112"/>
      <c r="C20112"/>
      <c r="D20112"/>
    </row>
    <row r="20113" spans="1:4" x14ac:dyDescent="0.25">
      <c r="A20113"/>
      <c r="B20113"/>
      <c r="C20113"/>
      <c r="D20113"/>
    </row>
    <row r="20114" spans="1:4" x14ac:dyDescent="0.25">
      <c r="A20114"/>
      <c r="B20114"/>
      <c r="C20114"/>
      <c r="D20114"/>
    </row>
    <row r="20115" spans="1:4" x14ac:dyDescent="0.25">
      <c r="A20115"/>
      <c r="B20115"/>
      <c r="C20115"/>
      <c r="D20115"/>
    </row>
    <row r="20116" spans="1:4" x14ac:dyDescent="0.25">
      <c r="A20116"/>
      <c r="B20116"/>
      <c r="C20116"/>
      <c r="D20116"/>
    </row>
    <row r="20117" spans="1:4" x14ac:dyDescent="0.25">
      <c r="A20117"/>
      <c r="B20117"/>
      <c r="C20117"/>
      <c r="D20117"/>
    </row>
    <row r="20118" spans="1:4" x14ac:dyDescent="0.25">
      <c r="A20118"/>
      <c r="B20118"/>
      <c r="C20118"/>
      <c r="D20118"/>
    </row>
    <row r="20119" spans="1:4" x14ac:dyDescent="0.25">
      <c r="A20119"/>
      <c r="B20119"/>
      <c r="C20119"/>
      <c r="D20119"/>
    </row>
    <row r="20120" spans="1:4" x14ac:dyDescent="0.25">
      <c r="A20120"/>
      <c r="B20120"/>
      <c r="C20120"/>
      <c r="D20120"/>
    </row>
    <row r="20121" spans="1:4" x14ac:dyDescent="0.25">
      <c r="A20121"/>
      <c r="B20121"/>
      <c r="C20121"/>
      <c r="D20121"/>
    </row>
    <row r="20122" spans="1:4" x14ac:dyDescent="0.25">
      <c r="A20122"/>
      <c r="B20122"/>
      <c r="C20122"/>
      <c r="D20122"/>
    </row>
    <row r="20123" spans="1:4" x14ac:dyDescent="0.25">
      <c r="A20123"/>
      <c r="B20123"/>
      <c r="C20123"/>
      <c r="D20123"/>
    </row>
    <row r="20124" spans="1:4" x14ac:dyDescent="0.25">
      <c r="A20124"/>
      <c r="B20124"/>
      <c r="C20124"/>
      <c r="D20124"/>
    </row>
    <row r="20125" spans="1:4" x14ac:dyDescent="0.25">
      <c r="A20125"/>
      <c r="B20125"/>
      <c r="C20125"/>
      <c r="D20125"/>
    </row>
    <row r="20126" spans="1:4" x14ac:dyDescent="0.25">
      <c r="A20126"/>
      <c r="B20126"/>
      <c r="C20126"/>
      <c r="D20126"/>
    </row>
    <row r="20127" spans="1:4" x14ac:dyDescent="0.25">
      <c r="A20127"/>
      <c r="B20127"/>
      <c r="C20127"/>
      <c r="D20127"/>
    </row>
    <row r="20128" spans="1:4" x14ac:dyDescent="0.25">
      <c r="A20128"/>
      <c r="B20128"/>
      <c r="C20128"/>
      <c r="D20128"/>
    </row>
    <row r="20129" spans="1:4" x14ac:dyDescent="0.25">
      <c r="A20129"/>
      <c r="B20129"/>
      <c r="C20129"/>
      <c r="D20129"/>
    </row>
    <row r="20130" spans="1:4" x14ac:dyDescent="0.25">
      <c r="A20130"/>
      <c r="B20130"/>
      <c r="C20130"/>
      <c r="D20130"/>
    </row>
    <row r="20131" spans="1:4" x14ac:dyDescent="0.25">
      <c r="A20131"/>
      <c r="B20131"/>
      <c r="C20131"/>
      <c r="D20131"/>
    </row>
    <row r="20132" spans="1:4" x14ac:dyDescent="0.25">
      <c r="A20132"/>
      <c r="B20132"/>
      <c r="C20132"/>
      <c r="D20132"/>
    </row>
    <row r="20133" spans="1:4" x14ac:dyDescent="0.25">
      <c r="A20133"/>
      <c r="B20133"/>
      <c r="C20133"/>
      <c r="D20133"/>
    </row>
    <row r="20134" spans="1:4" x14ac:dyDescent="0.25">
      <c r="A20134"/>
      <c r="B20134"/>
      <c r="C20134"/>
      <c r="D20134"/>
    </row>
    <row r="20135" spans="1:4" x14ac:dyDescent="0.25">
      <c r="A20135"/>
      <c r="B20135"/>
      <c r="C20135"/>
      <c r="D20135"/>
    </row>
    <row r="20136" spans="1:4" x14ac:dyDescent="0.25">
      <c r="A20136"/>
      <c r="B20136"/>
      <c r="C20136"/>
      <c r="D20136"/>
    </row>
    <row r="20137" spans="1:4" x14ac:dyDescent="0.25">
      <c r="A20137"/>
      <c r="B20137"/>
      <c r="C20137"/>
      <c r="D20137"/>
    </row>
    <row r="20138" spans="1:4" x14ac:dyDescent="0.25">
      <c r="A20138"/>
      <c r="B20138"/>
      <c r="C20138"/>
      <c r="D20138"/>
    </row>
    <row r="20139" spans="1:4" x14ac:dyDescent="0.25">
      <c r="A20139"/>
      <c r="B20139"/>
      <c r="C20139"/>
      <c r="D20139"/>
    </row>
    <row r="20140" spans="1:4" x14ac:dyDescent="0.25">
      <c r="A20140"/>
      <c r="B20140"/>
      <c r="C20140"/>
      <c r="D20140"/>
    </row>
    <row r="20141" spans="1:4" x14ac:dyDescent="0.25">
      <c r="A20141"/>
      <c r="B20141"/>
      <c r="C20141"/>
      <c r="D20141"/>
    </row>
    <row r="20142" spans="1:4" x14ac:dyDescent="0.25">
      <c r="A20142"/>
      <c r="B20142"/>
      <c r="C20142"/>
      <c r="D20142"/>
    </row>
    <row r="20143" spans="1:4" x14ac:dyDescent="0.25">
      <c r="A20143"/>
      <c r="B20143"/>
      <c r="C20143"/>
      <c r="D20143"/>
    </row>
    <row r="20144" spans="1:4" x14ac:dyDescent="0.25">
      <c r="A20144"/>
      <c r="B20144"/>
      <c r="C20144"/>
      <c r="D20144"/>
    </row>
    <row r="20145" spans="1:4" x14ac:dyDescent="0.25">
      <c r="A20145"/>
      <c r="B20145"/>
      <c r="C20145"/>
      <c r="D20145"/>
    </row>
    <row r="20146" spans="1:4" x14ac:dyDescent="0.25">
      <c r="A20146"/>
      <c r="B20146"/>
      <c r="C20146"/>
      <c r="D20146"/>
    </row>
    <row r="20147" spans="1:4" x14ac:dyDescent="0.25">
      <c r="A20147"/>
      <c r="B20147"/>
      <c r="C20147"/>
      <c r="D20147"/>
    </row>
    <row r="20148" spans="1:4" x14ac:dyDescent="0.25">
      <c r="A20148"/>
      <c r="B20148"/>
      <c r="C20148"/>
      <c r="D20148"/>
    </row>
    <row r="20149" spans="1:4" x14ac:dyDescent="0.25">
      <c r="A20149"/>
      <c r="B20149"/>
      <c r="C20149"/>
      <c r="D20149"/>
    </row>
    <row r="20150" spans="1:4" x14ac:dyDescent="0.25">
      <c r="A20150"/>
      <c r="B20150"/>
      <c r="C20150"/>
      <c r="D20150"/>
    </row>
    <row r="20151" spans="1:4" x14ac:dyDescent="0.25">
      <c r="A20151"/>
      <c r="B20151"/>
      <c r="C20151"/>
      <c r="D20151"/>
    </row>
    <row r="20152" spans="1:4" x14ac:dyDescent="0.25">
      <c r="A20152"/>
      <c r="B20152"/>
      <c r="C20152"/>
      <c r="D20152"/>
    </row>
    <row r="20153" spans="1:4" x14ac:dyDescent="0.25">
      <c r="A20153"/>
      <c r="B20153"/>
      <c r="C20153"/>
      <c r="D20153"/>
    </row>
    <row r="20154" spans="1:4" x14ac:dyDescent="0.25">
      <c r="A20154"/>
      <c r="B20154"/>
      <c r="C20154"/>
      <c r="D20154"/>
    </row>
    <row r="20155" spans="1:4" x14ac:dyDescent="0.25">
      <c r="A20155"/>
      <c r="B20155"/>
      <c r="C20155"/>
      <c r="D20155"/>
    </row>
    <row r="20156" spans="1:4" x14ac:dyDescent="0.25">
      <c r="A20156"/>
      <c r="B20156"/>
      <c r="C20156"/>
      <c r="D20156"/>
    </row>
    <row r="20157" spans="1:4" x14ac:dyDescent="0.25">
      <c r="A20157"/>
      <c r="B20157"/>
      <c r="C20157"/>
      <c r="D20157"/>
    </row>
    <row r="20158" spans="1:4" x14ac:dyDescent="0.25">
      <c r="A20158"/>
      <c r="B20158"/>
      <c r="C20158"/>
      <c r="D20158"/>
    </row>
    <row r="20159" spans="1:4" x14ac:dyDescent="0.25">
      <c r="A20159"/>
      <c r="B20159"/>
      <c r="C20159"/>
      <c r="D20159"/>
    </row>
    <row r="20160" spans="1:4" x14ac:dyDescent="0.25">
      <c r="A20160"/>
      <c r="B20160"/>
      <c r="C20160"/>
      <c r="D20160"/>
    </row>
    <row r="20161" spans="1:4" x14ac:dyDescent="0.25">
      <c r="A20161"/>
      <c r="B20161"/>
      <c r="C20161"/>
      <c r="D20161"/>
    </row>
    <row r="20162" spans="1:4" x14ac:dyDescent="0.25">
      <c r="A20162"/>
      <c r="B20162"/>
      <c r="C20162"/>
      <c r="D20162"/>
    </row>
    <row r="20163" spans="1:4" x14ac:dyDescent="0.25">
      <c r="A20163"/>
      <c r="B20163"/>
      <c r="C20163"/>
      <c r="D20163"/>
    </row>
    <row r="20164" spans="1:4" x14ac:dyDescent="0.25">
      <c r="A20164"/>
      <c r="B20164"/>
      <c r="C20164"/>
      <c r="D20164"/>
    </row>
    <row r="20165" spans="1:4" x14ac:dyDescent="0.25">
      <c r="A20165"/>
      <c r="B20165"/>
      <c r="C20165"/>
      <c r="D20165"/>
    </row>
    <row r="20166" spans="1:4" x14ac:dyDescent="0.25">
      <c r="A20166"/>
      <c r="B20166"/>
      <c r="C20166"/>
      <c r="D20166"/>
    </row>
    <row r="20167" spans="1:4" x14ac:dyDescent="0.25">
      <c r="A20167"/>
      <c r="B20167"/>
      <c r="C20167"/>
      <c r="D20167"/>
    </row>
    <row r="20168" spans="1:4" x14ac:dyDescent="0.25">
      <c r="A20168"/>
      <c r="B20168"/>
      <c r="C20168"/>
      <c r="D20168"/>
    </row>
    <row r="20169" spans="1:4" x14ac:dyDescent="0.25">
      <c r="A20169"/>
      <c r="B20169"/>
      <c r="C20169"/>
      <c r="D20169"/>
    </row>
    <row r="20170" spans="1:4" x14ac:dyDescent="0.25">
      <c r="A20170"/>
      <c r="B20170"/>
      <c r="C20170"/>
      <c r="D20170"/>
    </row>
    <row r="20171" spans="1:4" x14ac:dyDescent="0.25">
      <c r="A20171"/>
      <c r="B20171"/>
      <c r="C20171"/>
      <c r="D20171"/>
    </row>
    <row r="20172" spans="1:4" x14ac:dyDescent="0.25">
      <c r="A20172"/>
      <c r="B20172"/>
      <c r="C20172"/>
      <c r="D20172"/>
    </row>
    <row r="20173" spans="1:4" x14ac:dyDescent="0.25">
      <c r="A20173"/>
      <c r="B20173"/>
      <c r="C20173"/>
      <c r="D20173"/>
    </row>
    <row r="20174" spans="1:4" x14ac:dyDescent="0.25">
      <c r="A20174"/>
      <c r="B20174"/>
      <c r="C20174"/>
      <c r="D20174"/>
    </row>
    <row r="20175" spans="1:4" x14ac:dyDescent="0.25">
      <c r="A20175"/>
      <c r="B20175"/>
      <c r="C20175"/>
      <c r="D20175"/>
    </row>
    <row r="20176" spans="1:4" x14ac:dyDescent="0.25">
      <c r="A20176"/>
      <c r="B20176"/>
      <c r="C20176"/>
      <c r="D20176"/>
    </row>
    <row r="20177" spans="1:4" x14ac:dyDescent="0.25">
      <c r="A20177"/>
      <c r="B20177"/>
      <c r="C20177"/>
      <c r="D20177"/>
    </row>
    <row r="20178" spans="1:4" x14ac:dyDescent="0.25">
      <c r="A20178"/>
      <c r="B20178"/>
      <c r="C20178"/>
      <c r="D20178"/>
    </row>
    <row r="20179" spans="1:4" x14ac:dyDescent="0.25">
      <c r="A20179"/>
      <c r="B20179"/>
      <c r="C20179"/>
      <c r="D20179"/>
    </row>
    <row r="20180" spans="1:4" x14ac:dyDescent="0.25">
      <c r="A20180"/>
      <c r="B20180"/>
      <c r="C20180"/>
      <c r="D20180"/>
    </row>
    <row r="20181" spans="1:4" x14ac:dyDescent="0.25">
      <c r="A20181"/>
      <c r="B20181"/>
      <c r="C20181"/>
      <c r="D20181"/>
    </row>
    <row r="20182" spans="1:4" x14ac:dyDescent="0.25">
      <c r="A20182"/>
      <c r="B20182"/>
      <c r="C20182"/>
      <c r="D20182"/>
    </row>
    <row r="20183" spans="1:4" x14ac:dyDescent="0.25">
      <c r="A20183"/>
      <c r="B20183"/>
      <c r="C20183"/>
      <c r="D20183"/>
    </row>
    <row r="20184" spans="1:4" x14ac:dyDescent="0.25">
      <c r="A20184"/>
      <c r="B20184"/>
      <c r="C20184"/>
      <c r="D20184"/>
    </row>
    <row r="20185" spans="1:4" x14ac:dyDescent="0.25">
      <c r="A20185"/>
      <c r="B20185"/>
      <c r="C20185"/>
      <c r="D20185"/>
    </row>
    <row r="20186" spans="1:4" x14ac:dyDescent="0.25">
      <c r="A20186"/>
      <c r="B20186"/>
      <c r="C20186"/>
      <c r="D20186"/>
    </row>
    <row r="20187" spans="1:4" x14ac:dyDescent="0.25">
      <c r="A20187"/>
      <c r="B20187"/>
      <c r="C20187"/>
      <c r="D20187"/>
    </row>
    <row r="20188" spans="1:4" x14ac:dyDescent="0.25">
      <c r="A20188"/>
      <c r="B20188"/>
      <c r="C20188"/>
      <c r="D20188"/>
    </row>
    <row r="20189" spans="1:4" x14ac:dyDescent="0.25">
      <c r="A20189"/>
      <c r="B20189"/>
      <c r="C20189"/>
      <c r="D20189"/>
    </row>
    <row r="20190" spans="1:4" x14ac:dyDescent="0.25">
      <c r="A20190"/>
      <c r="B20190"/>
      <c r="C20190"/>
      <c r="D20190"/>
    </row>
    <row r="20191" spans="1:4" x14ac:dyDescent="0.25">
      <c r="A20191"/>
      <c r="B20191"/>
      <c r="C20191"/>
      <c r="D20191"/>
    </row>
    <row r="20192" spans="1:4" x14ac:dyDescent="0.25">
      <c r="A20192"/>
      <c r="B20192"/>
      <c r="C20192"/>
      <c r="D20192"/>
    </row>
    <row r="20193" spans="1:4" x14ac:dyDescent="0.25">
      <c r="A20193"/>
      <c r="B20193"/>
      <c r="C20193"/>
      <c r="D20193"/>
    </row>
    <row r="20194" spans="1:4" x14ac:dyDescent="0.25">
      <c r="A20194"/>
      <c r="B20194"/>
      <c r="C20194"/>
      <c r="D20194"/>
    </row>
    <row r="20195" spans="1:4" x14ac:dyDescent="0.25">
      <c r="A20195"/>
      <c r="B20195"/>
      <c r="C20195"/>
      <c r="D20195"/>
    </row>
    <row r="20196" spans="1:4" x14ac:dyDescent="0.25">
      <c r="A20196"/>
      <c r="B20196"/>
      <c r="C20196"/>
      <c r="D20196"/>
    </row>
    <row r="20197" spans="1:4" x14ac:dyDescent="0.25">
      <c r="A20197"/>
      <c r="B20197"/>
      <c r="C20197"/>
      <c r="D20197"/>
    </row>
    <row r="20198" spans="1:4" x14ac:dyDescent="0.25">
      <c r="A20198"/>
      <c r="B20198"/>
      <c r="C20198"/>
      <c r="D20198"/>
    </row>
    <row r="20199" spans="1:4" x14ac:dyDescent="0.25">
      <c r="A20199"/>
      <c r="B20199"/>
      <c r="C20199"/>
      <c r="D20199"/>
    </row>
    <row r="20200" spans="1:4" x14ac:dyDescent="0.25">
      <c r="A20200"/>
      <c r="B20200"/>
      <c r="C20200"/>
      <c r="D20200"/>
    </row>
    <row r="20201" spans="1:4" x14ac:dyDescent="0.25">
      <c r="A20201"/>
      <c r="B20201"/>
      <c r="C20201"/>
      <c r="D20201"/>
    </row>
    <row r="20202" spans="1:4" x14ac:dyDescent="0.25">
      <c r="A20202"/>
      <c r="B20202"/>
      <c r="C20202"/>
      <c r="D20202"/>
    </row>
    <row r="20203" spans="1:4" x14ac:dyDescent="0.25">
      <c r="A20203"/>
      <c r="B20203"/>
      <c r="C20203"/>
      <c r="D20203"/>
    </row>
    <row r="20204" spans="1:4" x14ac:dyDescent="0.25">
      <c r="A20204"/>
      <c r="B20204"/>
      <c r="C20204"/>
      <c r="D20204"/>
    </row>
    <row r="20205" spans="1:4" x14ac:dyDescent="0.25">
      <c r="A20205"/>
      <c r="B20205"/>
      <c r="C20205"/>
      <c r="D20205"/>
    </row>
    <row r="20206" spans="1:4" x14ac:dyDescent="0.25">
      <c r="A20206"/>
      <c r="B20206"/>
      <c r="C20206"/>
      <c r="D20206"/>
    </row>
    <row r="20207" spans="1:4" x14ac:dyDescent="0.25">
      <c r="A20207"/>
      <c r="B20207"/>
      <c r="C20207"/>
      <c r="D20207"/>
    </row>
    <row r="20208" spans="1:4" x14ac:dyDescent="0.25">
      <c r="A20208"/>
      <c r="B20208"/>
      <c r="C20208"/>
      <c r="D20208"/>
    </row>
    <row r="20209" spans="1:4" x14ac:dyDescent="0.25">
      <c r="A20209"/>
      <c r="B20209"/>
      <c r="C20209"/>
      <c r="D20209"/>
    </row>
    <row r="20210" spans="1:4" x14ac:dyDescent="0.25">
      <c r="A20210"/>
      <c r="B20210"/>
      <c r="C20210"/>
      <c r="D20210"/>
    </row>
    <row r="20211" spans="1:4" x14ac:dyDescent="0.25">
      <c r="A20211"/>
      <c r="B20211"/>
      <c r="C20211"/>
      <c r="D20211"/>
    </row>
    <row r="20212" spans="1:4" x14ac:dyDescent="0.25">
      <c r="A20212"/>
      <c r="B20212"/>
      <c r="C20212"/>
      <c r="D20212"/>
    </row>
    <row r="20213" spans="1:4" x14ac:dyDescent="0.25">
      <c r="A20213"/>
      <c r="B20213"/>
      <c r="C20213"/>
      <c r="D20213"/>
    </row>
    <row r="20214" spans="1:4" x14ac:dyDescent="0.25">
      <c r="A20214"/>
      <c r="B20214"/>
      <c r="C20214"/>
      <c r="D20214"/>
    </row>
    <row r="20215" spans="1:4" x14ac:dyDescent="0.25">
      <c r="A20215"/>
      <c r="B20215"/>
      <c r="C20215"/>
      <c r="D20215"/>
    </row>
    <row r="20216" spans="1:4" x14ac:dyDescent="0.25">
      <c r="A20216"/>
      <c r="B20216"/>
      <c r="C20216"/>
      <c r="D20216"/>
    </row>
    <row r="20217" spans="1:4" x14ac:dyDescent="0.25">
      <c r="A20217"/>
      <c r="B20217"/>
      <c r="C20217"/>
      <c r="D20217"/>
    </row>
    <row r="20218" spans="1:4" x14ac:dyDescent="0.25">
      <c r="A20218"/>
      <c r="B20218"/>
      <c r="C20218"/>
      <c r="D20218"/>
    </row>
    <row r="20219" spans="1:4" x14ac:dyDescent="0.25">
      <c r="A20219"/>
      <c r="B20219"/>
      <c r="C20219"/>
      <c r="D20219"/>
    </row>
    <row r="20220" spans="1:4" x14ac:dyDescent="0.25">
      <c r="A20220"/>
      <c r="B20220"/>
      <c r="C20220"/>
      <c r="D20220"/>
    </row>
    <row r="20221" spans="1:4" x14ac:dyDescent="0.25">
      <c r="A20221"/>
      <c r="B20221"/>
      <c r="C20221"/>
      <c r="D20221"/>
    </row>
    <row r="20222" spans="1:4" x14ac:dyDescent="0.25">
      <c r="A20222"/>
      <c r="B20222"/>
      <c r="C20222"/>
      <c r="D20222"/>
    </row>
    <row r="20223" spans="1:4" x14ac:dyDescent="0.25">
      <c r="A20223"/>
      <c r="B20223"/>
      <c r="C20223"/>
      <c r="D20223"/>
    </row>
    <row r="20224" spans="1:4" x14ac:dyDescent="0.25">
      <c r="A20224"/>
      <c r="B20224"/>
      <c r="C20224"/>
      <c r="D20224"/>
    </row>
    <row r="20225" spans="1:4" x14ac:dyDescent="0.25">
      <c r="A20225"/>
      <c r="B20225"/>
      <c r="C20225"/>
      <c r="D20225"/>
    </row>
    <row r="20226" spans="1:4" x14ac:dyDescent="0.25">
      <c r="A20226"/>
      <c r="B20226"/>
      <c r="C20226"/>
      <c r="D20226"/>
    </row>
    <row r="20227" spans="1:4" x14ac:dyDescent="0.25">
      <c r="A20227"/>
      <c r="B20227"/>
      <c r="C20227"/>
      <c r="D20227"/>
    </row>
    <row r="20228" spans="1:4" x14ac:dyDescent="0.25">
      <c r="A20228"/>
      <c r="B20228"/>
      <c r="C20228"/>
      <c r="D20228"/>
    </row>
    <row r="20229" spans="1:4" x14ac:dyDescent="0.25">
      <c r="A20229"/>
      <c r="B20229"/>
      <c r="C20229"/>
      <c r="D20229"/>
    </row>
    <row r="20230" spans="1:4" x14ac:dyDescent="0.25">
      <c r="A20230"/>
      <c r="B20230"/>
      <c r="C20230"/>
      <c r="D20230"/>
    </row>
    <row r="20231" spans="1:4" x14ac:dyDescent="0.25">
      <c r="A20231"/>
      <c r="B20231"/>
      <c r="C20231"/>
      <c r="D20231"/>
    </row>
    <row r="20232" spans="1:4" x14ac:dyDescent="0.25">
      <c r="A20232"/>
      <c r="B20232"/>
      <c r="C20232"/>
      <c r="D20232"/>
    </row>
    <row r="20233" spans="1:4" x14ac:dyDescent="0.25">
      <c r="A20233"/>
      <c r="B20233"/>
      <c r="C20233"/>
      <c r="D20233"/>
    </row>
    <row r="20234" spans="1:4" x14ac:dyDescent="0.25">
      <c r="A20234"/>
      <c r="B20234"/>
      <c r="C20234"/>
      <c r="D20234"/>
    </row>
    <row r="20235" spans="1:4" x14ac:dyDescent="0.25">
      <c r="A20235"/>
      <c r="B20235"/>
      <c r="C20235"/>
      <c r="D20235"/>
    </row>
    <row r="20236" spans="1:4" x14ac:dyDescent="0.25">
      <c r="A20236"/>
      <c r="B20236"/>
      <c r="C20236"/>
      <c r="D20236"/>
    </row>
    <row r="20237" spans="1:4" x14ac:dyDescent="0.25">
      <c r="A20237"/>
      <c r="B20237"/>
      <c r="C20237"/>
      <c r="D20237"/>
    </row>
    <row r="20238" spans="1:4" x14ac:dyDescent="0.25">
      <c r="A20238"/>
      <c r="B20238"/>
      <c r="C20238"/>
      <c r="D20238"/>
    </row>
    <row r="20239" spans="1:4" x14ac:dyDescent="0.25">
      <c r="A20239"/>
      <c r="B20239"/>
      <c r="C20239"/>
      <c r="D20239"/>
    </row>
    <row r="20240" spans="1:4" x14ac:dyDescent="0.25">
      <c r="A20240"/>
      <c r="B20240"/>
      <c r="C20240"/>
      <c r="D20240"/>
    </row>
    <row r="20241" spans="1:4" x14ac:dyDescent="0.25">
      <c r="A20241"/>
      <c r="B20241"/>
      <c r="C20241"/>
      <c r="D20241"/>
    </row>
    <row r="20242" spans="1:4" x14ac:dyDescent="0.25">
      <c r="A20242"/>
      <c r="B20242"/>
      <c r="C20242"/>
      <c r="D20242"/>
    </row>
    <row r="20243" spans="1:4" x14ac:dyDescent="0.25">
      <c r="A20243"/>
      <c r="B20243"/>
      <c r="C20243"/>
      <c r="D20243"/>
    </row>
    <row r="20244" spans="1:4" x14ac:dyDescent="0.25">
      <c r="A20244"/>
      <c r="B20244"/>
      <c r="C20244"/>
      <c r="D20244"/>
    </row>
    <row r="20245" spans="1:4" x14ac:dyDescent="0.25">
      <c r="A20245"/>
      <c r="B20245"/>
      <c r="C20245"/>
      <c r="D20245"/>
    </row>
    <row r="20246" spans="1:4" x14ac:dyDescent="0.25">
      <c r="A20246"/>
      <c r="B20246"/>
      <c r="C20246"/>
      <c r="D20246"/>
    </row>
    <row r="20247" spans="1:4" x14ac:dyDescent="0.25">
      <c r="A20247"/>
      <c r="B20247"/>
      <c r="C20247"/>
      <c r="D20247"/>
    </row>
    <row r="20248" spans="1:4" x14ac:dyDescent="0.25">
      <c r="A20248"/>
      <c r="B20248"/>
      <c r="C20248"/>
      <c r="D20248"/>
    </row>
    <row r="20249" spans="1:4" x14ac:dyDescent="0.25">
      <c r="A20249"/>
      <c r="B20249"/>
      <c r="C20249"/>
      <c r="D20249"/>
    </row>
    <row r="20250" spans="1:4" x14ac:dyDescent="0.25">
      <c r="A20250"/>
      <c r="B20250"/>
      <c r="C20250"/>
      <c r="D20250"/>
    </row>
    <row r="20251" spans="1:4" x14ac:dyDescent="0.25">
      <c r="A20251"/>
      <c r="B20251"/>
      <c r="C20251"/>
      <c r="D20251"/>
    </row>
    <row r="20252" spans="1:4" x14ac:dyDescent="0.25">
      <c r="A20252"/>
      <c r="B20252"/>
      <c r="C20252"/>
      <c r="D20252"/>
    </row>
    <row r="20253" spans="1:4" x14ac:dyDescent="0.25">
      <c r="A20253"/>
      <c r="B20253"/>
      <c r="C20253"/>
      <c r="D20253"/>
    </row>
    <row r="20254" spans="1:4" x14ac:dyDescent="0.25">
      <c r="A20254"/>
      <c r="B20254"/>
      <c r="C20254"/>
      <c r="D20254"/>
    </row>
    <row r="20255" spans="1:4" x14ac:dyDescent="0.25">
      <c r="A20255"/>
      <c r="B20255"/>
      <c r="C20255"/>
      <c r="D20255"/>
    </row>
    <row r="20256" spans="1:4" x14ac:dyDescent="0.25">
      <c r="A20256"/>
      <c r="B20256"/>
      <c r="C20256"/>
      <c r="D20256"/>
    </row>
    <row r="20257" spans="1:4" x14ac:dyDescent="0.25">
      <c r="A20257"/>
      <c r="B20257"/>
      <c r="C20257"/>
      <c r="D20257"/>
    </row>
    <row r="20258" spans="1:4" x14ac:dyDescent="0.25">
      <c r="A20258"/>
      <c r="B20258"/>
      <c r="C20258"/>
      <c r="D20258"/>
    </row>
    <row r="20259" spans="1:4" x14ac:dyDescent="0.25">
      <c r="A20259"/>
      <c r="B20259"/>
      <c r="C20259"/>
      <c r="D20259"/>
    </row>
    <row r="20260" spans="1:4" x14ac:dyDescent="0.25">
      <c r="A20260"/>
      <c r="B20260"/>
      <c r="C20260"/>
      <c r="D20260"/>
    </row>
    <row r="20261" spans="1:4" x14ac:dyDescent="0.25">
      <c r="A20261"/>
      <c r="B20261"/>
      <c r="C20261"/>
      <c r="D20261"/>
    </row>
    <row r="20262" spans="1:4" x14ac:dyDescent="0.25">
      <c r="A20262"/>
      <c r="B20262"/>
      <c r="C20262"/>
      <c r="D20262"/>
    </row>
    <row r="20263" spans="1:4" x14ac:dyDescent="0.25">
      <c r="A20263"/>
      <c r="B20263"/>
      <c r="C20263"/>
      <c r="D20263"/>
    </row>
    <row r="20264" spans="1:4" x14ac:dyDescent="0.25">
      <c r="A20264"/>
      <c r="B20264"/>
      <c r="C20264"/>
      <c r="D20264"/>
    </row>
    <row r="20265" spans="1:4" x14ac:dyDescent="0.25">
      <c r="A20265"/>
      <c r="B20265"/>
      <c r="C20265"/>
      <c r="D20265"/>
    </row>
    <row r="20266" spans="1:4" x14ac:dyDescent="0.25">
      <c r="A20266"/>
      <c r="B20266"/>
      <c r="C20266"/>
      <c r="D20266"/>
    </row>
    <row r="20267" spans="1:4" x14ac:dyDescent="0.25">
      <c r="A20267"/>
      <c r="B20267"/>
      <c r="C20267"/>
      <c r="D20267"/>
    </row>
    <row r="20268" spans="1:4" x14ac:dyDescent="0.25">
      <c r="A20268"/>
      <c r="B20268"/>
      <c r="C20268"/>
      <c r="D20268"/>
    </row>
    <row r="20269" spans="1:4" x14ac:dyDescent="0.25">
      <c r="A20269"/>
      <c r="B20269"/>
      <c r="C20269"/>
      <c r="D20269"/>
    </row>
    <row r="20270" spans="1:4" x14ac:dyDescent="0.25">
      <c r="A20270"/>
      <c r="B20270"/>
      <c r="C20270"/>
      <c r="D20270"/>
    </row>
    <row r="20271" spans="1:4" x14ac:dyDescent="0.25">
      <c r="A20271"/>
      <c r="B20271"/>
      <c r="C20271"/>
      <c r="D20271"/>
    </row>
    <row r="20272" spans="1:4" x14ac:dyDescent="0.25">
      <c r="A20272"/>
      <c r="B20272"/>
      <c r="C20272"/>
      <c r="D20272"/>
    </row>
    <row r="20273" spans="1:4" x14ac:dyDescent="0.25">
      <c r="A20273"/>
      <c r="B20273"/>
      <c r="C20273"/>
      <c r="D20273"/>
    </row>
    <row r="20274" spans="1:4" x14ac:dyDescent="0.25">
      <c r="A20274"/>
      <c r="B20274"/>
      <c r="C20274"/>
      <c r="D20274"/>
    </row>
    <row r="20275" spans="1:4" x14ac:dyDescent="0.25">
      <c r="A20275"/>
      <c r="B20275"/>
      <c r="C20275"/>
      <c r="D20275"/>
    </row>
    <row r="20276" spans="1:4" x14ac:dyDescent="0.25">
      <c r="A20276"/>
      <c r="B20276"/>
      <c r="C20276"/>
      <c r="D20276"/>
    </row>
    <row r="20277" spans="1:4" x14ac:dyDescent="0.25">
      <c r="A20277"/>
      <c r="B20277"/>
      <c r="C20277"/>
      <c r="D20277"/>
    </row>
    <row r="20278" spans="1:4" x14ac:dyDescent="0.25">
      <c r="A20278"/>
      <c r="B20278"/>
      <c r="C20278"/>
      <c r="D20278"/>
    </row>
    <row r="20279" spans="1:4" x14ac:dyDescent="0.25">
      <c r="A20279"/>
      <c r="B20279"/>
      <c r="C20279"/>
      <c r="D20279"/>
    </row>
    <row r="20280" spans="1:4" x14ac:dyDescent="0.25">
      <c r="A20280"/>
      <c r="B20280"/>
      <c r="C20280"/>
      <c r="D20280"/>
    </row>
    <row r="20281" spans="1:4" x14ac:dyDescent="0.25">
      <c r="A20281"/>
      <c r="B20281"/>
      <c r="C20281"/>
      <c r="D20281"/>
    </row>
    <row r="20282" spans="1:4" x14ac:dyDescent="0.25">
      <c r="A20282"/>
      <c r="B20282"/>
      <c r="C20282"/>
      <c r="D20282"/>
    </row>
    <row r="20283" spans="1:4" x14ac:dyDescent="0.25">
      <c r="A20283"/>
      <c r="B20283"/>
      <c r="C20283"/>
      <c r="D20283"/>
    </row>
    <row r="20284" spans="1:4" x14ac:dyDescent="0.25">
      <c r="A20284"/>
      <c r="B20284"/>
      <c r="C20284"/>
      <c r="D20284"/>
    </row>
    <row r="20285" spans="1:4" x14ac:dyDescent="0.25">
      <c r="A20285"/>
      <c r="B20285"/>
      <c r="C20285"/>
      <c r="D20285"/>
    </row>
    <row r="20286" spans="1:4" x14ac:dyDescent="0.25">
      <c r="A20286"/>
      <c r="B20286"/>
      <c r="C20286"/>
      <c r="D20286"/>
    </row>
    <row r="20287" spans="1:4" x14ac:dyDescent="0.25">
      <c r="A20287"/>
      <c r="B20287"/>
      <c r="C20287"/>
      <c r="D20287"/>
    </row>
    <row r="20288" spans="1:4" x14ac:dyDescent="0.25">
      <c r="A20288"/>
      <c r="B20288"/>
      <c r="C20288"/>
      <c r="D20288"/>
    </row>
    <row r="20289" spans="1:4" x14ac:dyDescent="0.25">
      <c r="A20289"/>
      <c r="B20289"/>
      <c r="C20289"/>
      <c r="D20289"/>
    </row>
    <row r="20290" spans="1:4" x14ac:dyDescent="0.25">
      <c r="A20290"/>
      <c r="B20290"/>
      <c r="C20290"/>
      <c r="D20290"/>
    </row>
    <row r="20291" spans="1:4" x14ac:dyDescent="0.25">
      <c r="A20291"/>
      <c r="B20291"/>
      <c r="C20291"/>
      <c r="D20291"/>
    </row>
    <row r="20292" spans="1:4" x14ac:dyDescent="0.25">
      <c r="A20292"/>
      <c r="B20292"/>
      <c r="C20292"/>
      <c r="D20292"/>
    </row>
    <row r="20293" spans="1:4" x14ac:dyDescent="0.25">
      <c r="A20293"/>
      <c r="B20293"/>
      <c r="C20293"/>
      <c r="D20293"/>
    </row>
    <row r="20294" spans="1:4" x14ac:dyDescent="0.25">
      <c r="A20294"/>
      <c r="B20294"/>
      <c r="C20294"/>
      <c r="D20294"/>
    </row>
    <row r="20295" spans="1:4" x14ac:dyDescent="0.25">
      <c r="A20295"/>
      <c r="B20295"/>
      <c r="C20295"/>
      <c r="D20295"/>
    </row>
    <row r="20296" spans="1:4" x14ac:dyDescent="0.25">
      <c r="A20296"/>
      <c r="B20296"/>
      <c r="C20296"/>
      <c r="D20296"/>
    </row>
    <row r="20297" spans="1:4" x14ac:dyDescent="0.25">
      <c r="A20297"/>
      <c r="B20297"/>
      <c r="C20297"/>
      <c r="D20297"/>
    </row>
    <row r="20298" spans="1:4" x14ac:dyDescent="0.25">
      <c r="A20298"/>
      <c r="B20298"/>
      <c r="C20298"/>
      <c r="D20298"/>
    </row>
    <row r="20299" spans="1:4" x14ac:dyDescent="0.25">
      <c r="A20299"/>
      <c r="B20299"/>
      <c r="C20299"/>
      <c r="D20299"/>
    </row>
    <row r="20300" spans="1:4" x14ac:dyDescent="0.25">
      <c r="A20300"/>
      <c r="B20300"/>
      <c r="C20300"/>
      <c r="D20300"/>
    </row>
    <row r="20301" spans="1:4" x14ac:dyDescent="0.25">
      <c r="A20301"/>
      <c r="B20301"/>
      <c r="C20301"/>
      <c r="D20301"/>
    </row>
    <row r="20302" spans="1:4" x14ac:dyDescent="0.25">
      <c r="A20302"/>
      <c r="B20302"/>
      <c r="C20302"/>
      <c r="D20302"/>
    </row>
    <row r="20303" spans="1:4" x14ac:dyDescent="0.25">
      <c r="A20303"/>
      <c r="B20303"/>
      <c r="C20303"/>
      <c r="D20303"/>
    </row>
    <row r="20304" spans="1:4" x14ac:dyDescent="0.25">
      <c r="A20304"/>
      <c r="B20304"/>
      <c r="C20304"/>
      <c r="D20304"/>
    </row>
    <row r="20305" spans="1:4" x14ac:dyDescent="0.25">
      <c r="A20305"/>
      <c r="B20305"/>
      <c r="C20305"/>
      <c r="D20305"/>
    </row>
    <row r="20306" spans="1:4" x14ac:dyDescent="0.25">
      <c r="A20306"/>
      <c r="B20306"/>
      <c r="C20306"/>
      <c r="D20306"/>
    </row>
    <row r="20307" spans="1:4" x14ac:dyDescent="0.25">
      <c r="A20307"/>
      <c r="B20307"/>
      <c r="C20307"/>
      <c r="D20307"/>
    </row>
    <row r="20308" spans="1:4" x14ac:dyDescent="0.25">
      <c r="A20308"/>
      <c r="B20308"/>
      <c r="C20308"/>
      <c r="D20308"/>
    </row>
    <row r="20309" spans="1:4" x14ac:dyDescent="0.25">
      <c r="A20309"/>
      <c r="B20309"/>
      <c r="C20309"/>
      <c r="D20309"/>
    </row>
    <row r="20310" spans="1:4" x14ac:dyDescent="0.25">
      <c r="A20310"/>
      <c r="B20310"/>
      <c r="C20310"/>
      <c r="D20310"/>
    </row>
    <row r="20311" spans="1:4" x14ac:dyDescent="0.25">
      <c r="A20311"/>
      <c r="B20311"/>
      <c r="C20311"/>
      <c r="D20311"/>
    </row>
    <row r="20312" spans="1:4" x14ac:dyDescent="0.25">
      <c r="A20312"/>
      <c r="B20312"/>
      <c r="C20312"/>
      <c r="D20312"/>
    </row>
    <row r="20313" spans="1:4" x14ac:dyDescent="0.25">
      <c r="A20313"/>
      <c r="B20313"/>
      <c r="C20313"/>
      <c r="D20313"/>
    </row>
    <row r="20314" spans="1:4" x14ac:dyDescent="0.25">
      <c r="A20314"/>
      <c r="B20314"/>
      <c r="C20314"/>
      <c r="D20314"/>
    </row>
    <row r="20315" spans="1:4" x14ac:dyDescent="0.25">
      <c r="A20315"/>
      <c r="B20315"/>
      <c r="C20315"/>
      <c r="D20315"/>
    </row>
    <row r="20316" spans="1:4" x14ac:dyDescent="0.25">
      <c r="A20316"/>
      <c r="B20316"/>
      <c r="C20316"/>
      <c r="D20316"/>
    </row>
    <row r="20317" spans="1:4" x14ac:dyDescent="0.25">
      <c r="A20317"/>
      <c r="B20317"/>
      <c r="C20317"/>
      <c r="D20317"/>
    </row>
    <row r="20318" spans="1:4" x14ac:dyDescent="0.25">
      <c r="A20318"/>
      <c r="B20318"/>
      <c r="C20318"/>
      <c r="D20318"/>
    </row>
    <row r="20319" spans="1:4" x14ac:dyDescent="0.25">
      <c r="A20319"/>
      <c r="B20319"/>
      <c r="C20319"/>
      <c r="D20319"/>
    </row>
    <row r="20320" spans="1:4" x14ac:dyDescent="0.25">
      <c r="A20320"/>
      <c r="B20320"/>
      <c r="C20320"/>
      <c r="D20320"/>
    </row>
    <row r="20321" spans="1:4" x14ac:dyDescent="0.25">
      <c r="A20321"/>
      <c r="B20321"/>
      <c r="C20321"/>
      <c r="D20321"/>
    </row>
    <row r="20322" spans="1:4" x14ac:dyDescent="0.25">
      <c r="A20322"/>
      <c r="B20322"/>
      <c r="C20322"/>
      <c r="D20322"/>
    </row>
    <row r="20323" spans="1:4" x14ac:dyDescent="0.25">
      <c r="A20323"/>
      <c r="B20323"/>
      <c r="C20323"/>
      <c r="D20323"/>
    </row>
    <row r="20324" spans="1:4" x14ac:dyDescent="0.25">
      <c r="A20324"/>
      <c r="B20324"/>
      <c r="C20324"/>
      <c r="D20324"/>
    </row>
    <row r="20325" spans="1:4" x14ac:dyDescent="0.25">
      <c r="A20325"/>
      <c r="B20325"/>
      <c r="C20325"/>
      <c r="D20325"/>
    </row>
    <row r="20326" spans="1:4" x14ac:dyDescent="0.25">
      <c r="A20326"/>
      <c r="B20326"/>
      <c r="C20326"/>
      <c r="D20326"/>
    </row>
    <row r="20327" spans="1:4" x14ac:dyDescent="0.25">
      <c r="A20327"/>
      <c r="B20327"/>
      <c r="C20327"/>
      <c r="D20327"/>
    </row>
    <row r="20328" spans="1:4" x14ac:dyDescent="0.25">
      <c r="A20328"/>
      <c r="B20328"/>
      <c r="C20328"/>
      <c r="D20328"/>
    </row>
    <row r="20329" spans="1:4" x14ac:dyDescent="0.25">
      <c r="A20329"/>
      <c r="B20329"/>
      <c r="C20329"/>
      <c r="D20329"/>
    </row>
    <row r="20330" spans="1:4" x14ac:dyDescent="0.25">
      <c r="A20330"/>
      <c r="B20330"/>
      <c r="C20330"/>
      <c r="D20330"/>
    </row>
    <row r="20331" spans="1:4" x14ac:dyDescent="0.25">
      <c r="A20331"/>
      <c r="B20331"/>
      <c r="C20331"/>
      <c r="D20331"/>
    </row>
    <row r="20332" spans="1:4" x14ac:dyDescent="0.25">
      <c r="A20332"/>
      <c r="B20332"/>
      <c r="C20332"/>
      <c r="D20332"/>
    </row>
    <row r="20333" spans="1:4" x14ac:dyDescent="0.25">
      <c r="A20333"/>
      <c r="B20333"/>
      <c r="C20333"/>
      <c r="D20333"/>
    </row>
    <row r="20334" spans="1:4" x14ac:dyDescent="0.25">
      <c r="A20334"/>
      <c r="B20334"/>
      <c r="C20334"/>
      <c r="D20334"/>
    </row>
    <row r="20335" spans="1:4" x14ac:dyDescent="0.25">
      <c r="A20335"/>
      <c r="B20335"/>
      <c r="C20335"/>
      <c r="D20335"/>
    </row>
    <row r="20336" spans="1:4" x14ac:dyDescent="0.25">
      <c r="A20336"/>
      <c r="B20336"/>
      <c r="C20336"/>
      <c r="D20336"/>
    </row>
    <row r="20337" spans="1:4" x14ac:dyDescent="0.25">
      <c r="A20337"/>
      <c r="B20337"/>
      <c r="C20337"/>
      <c r="D20337"/>
    </row>
    <row r="20338" spans="1:4" x14ac:dyDescent="0.25">
      <c r="A20338"/>
      <c r="B20338"/>
      <c r="C20338"/>
      <c r="D20338"/>
    </row>
    <row r="20339" spans="1:4" x14ac:dyDescent="0.25">
      <c r="A20339"/>
      <c r="B20339"/>
      <c r="C20339"/>
      <c r="D20339"/>
    </row>
    <row r="20340" spans="1:4" x14ac:dyDescent="0.25">
      <c r="A20340"/>
      <c r="B20340"/>
      <c r="C20340"/>
      <c r="D20340"/>
    </row>
    <row r="20341" spans="1:4" x14ac:dyDescent="0.25">
      <c r="A20341"/>
      <c r="B20341"/>
      <c r="C20341"/>
      <c r="D20341"/>
    </row>
    <row r="20342" spans="1:4" x14ac:dyDescent="0.25">
      <c r="A20342"/>
      <c r="B20342"/>
      <c r="C20342"/>
      <c r="D20342"/>
    </row>
    <row r="20343" spans="1:4" x14ac:dyDescent="0.25">
      <c r="A20343"/>
      <c r="B20343"/>
      <c r="C20343"/>
      <c r="D20343"/>
    </row>
    <row r="20344" spans="1:4" x14ac:dyDescent="0.25">
      <c r="A20344"/>
      <c r="B20344"/>
      <c r="C20344"/>
      <c r="D20344"/>
    </row>
    <row r="20345" spans="1:4" x14ac:dyDescent="0.25">
      <c r="A20345"/>
      <c r="B20345"/>
      <c r="C20345"/>
      <c r="D20345"/>
    </row>
    <row r="20346" spans="1:4" x14ac:dyDescent="0.25">
      <c r="A20346"/>
      <c r="B20346"/>
      <c r="C20346"/>
      <c r="D20346"/>
    </row>
    <row r="20347" spans="1:4" x14ac:dyDescent="0.25">
      <c r="A20347"/>
      <c r="B20347"/>
      <c r="C20347"/>
      <c r="D20347"/>
    </row>
    <row r="20348" spans="1:4" x14ac:dyDescent="0.25">
      <c r="A20348"/>
      <c r="B20348"/>
      <c r="C20348"/>
      <c r="D20348"/>
    </row>
    <row r="20349" spans="1:4" x14ac:dyDescent="0.25">
      <c r="A20349"/>
      <c r="B20349"/>
      <c r="C20349"/>
      <c r="D20349"/>
    </row>
    <row r="20350" spans="1:4" x14ac:dyDescent="0.25">
      <c r="A20350"/>
      <c r="B20350"/>
      <c r="C20350"/>
      <c r="D20350"/>
    </row>
    <row r="20351" spans="1:4" x14ac:dyDescent="0.25">
      <c r="A20351"/>
      <c r="B20351"/>
      <c r="C20351"/>
      <c r="D20351"/>
    </row>
    <row r="20352" spans="1:4" x14ac:dyDescent="0.25">
      <c r="A20352"/>
      <c r="B20352"/>
      <c r="C20352"/>
      <c r="D20352"/>
    </row>
    <row r="20353" spans="1:4" x14ac:dyDescent="0.25">
      <c r="A20353"/>
      <c r="B20353"/>
      <c r="C20353"/>
      <c r="D20353"/>
    </row>
    <row r="20354" spans="1:4" x14ac:dyDescent="0.25">
      <c r="A20354"/>
      <c r="B20354"/>
      <c r="C20354"/>
      <c r="D20354"/>
    </row>
    <row r="20355" spans="1:4" x14ac:dyDescent="0.25">
      <c r="A20355"/>
      <c r="B20355"/>
      <c r="C20355"/>
      <c r="D20355"/>
    </row>
    <row r="20356" spans="1:4" x14ac:dyDescent="0.25">
      <c r="A20356"/>
      <c r="B20356"/>
      <c r="C20356"/>
      <c r="D20356"/>
    </row>
    <row r="20357" spans="1:4" x14ac:dyDescent="0.25">
      <c r="A20357"/>
      <c r="B20357"/>
      <c r="C20357"/>
      <c r="D20357"/>
    </row>
    <row r="20358" spans="1:4" x14ac:dyDescent="0.25">
      <c r="A20358"/>
      <c r="B20358"/>
      <c r="C20358"/>
      <c r="D20358"/>
    </row>
    <row r="20359" spans="1:4" x14ac:dyDescent="0.25">
      <c r="A20359"/>
      <c r="B20359"/>
      <c r="C20359"/>
      <c r="D20359"/>
    </row>
    <row r="20360" spans="1:4" x14ac:dyDescent="0.25">
      <c r="A20360"/>
      <c r="B20360"/>
      <c r="C20360"/>
      <c r="D20360"/>
    </row>
    <row r="20361" spans="1:4" x14ac:dyDescent="0.25">
      <c r="A20361"/>
      <c r="B20361"/>
      <c r="C20361"/>
      <c r="D20361"/>
    </row>
    <row r="20362" spans="1:4" x14ac:dyDescent="0.25">
      <c r="A20362"/>
      <c r="B20362"/>
      <c r="C20362"/>
      <c r="D20362"/>
    </row>
    <row r="20363" spans="1:4" x14ac:dyDescent="0.25">
      <c r="A20363"/>
      <c r="B20363"/>
      <c r="C20363"/>
      <c r="D20363"/>
    </row>
    <row r="20364" spans="1:4" x14ac:dyDescent="0.25">
      <c r="A20364"/>
      <c r="B20364"/>
      <c r="C20364"/>
      <c r="D20364"/>
    </row>
    <row r="20365" spans="1:4" x14ac:dyDescent="0.25">
      <c r="A20365"/>
      <c r="B20365"/>
      <c r="C20365"/>
      <c r="D20365"/>
    </row>
    <row r="20366" spans="1:4" x14ac:dyDescent="0.25">
      <c r="A20366"/>
      <c r="B20366"/>
      <c r="C20366"/>
      <c r="D20366"/>
    </row>
    <row r="20367" spans="1:4" x14ac:dyDescent="0.25">
      <c r="A20367"/>
      <c r="B20367"/>
      <c r="C20367"/>
      <c r="D20367"/>
    </row>
    <row r="20368" spans="1:4" x14ac:dyDescent="0.25">
      <c r="A20368"/>
      <c r="B20368"/>
      <c r="C20368"/>
      <c r="D20368"/>
    </row>
    <row r="20369" spans="1:4" x14ac:dyDescent="0.25">
      <c r="A20369"/>
      <c r="B20369"/>
      <c r="C20369"/>
      <c r="D20369"/>
    </row>
    <row r="20370" spans="1:4" x14ac:dyDescent="0.25">
      <c r="A20370"/>
      <c r="B20370"/>
      <c r="C20370"/>
      <c r="D20370"/>
    </row>
    <row r="20371" spans="1:4" x14ac:dyDescent="0.25">
      <c r="A20371"/>
      <c r="B20371"/>
      <c r="C20371"/>
      <c r="D20371"/>
    </row>
    <row r="20372" spans="1:4" x14ac:dyDescent="0.25">
      <c r="A20372"/>
      <c r="B20372"/>
      <c r="C20372"/>
      <c r="D20372"/>
    </row>
    <row r="20373" spans="1:4" x14ac:dyDescent="0.25">
      <c r="A20373"/>
      <c r="B20373"/>
      <c r="C20373"/>
      <c r="D20373"/>
    </row>
    <row r="20374" spans="1:4" x14ac:dyDescent="0.25">
      <c r="A20374"/>
      <c r="B20374"/>
      <c r="C20374"/>
      <c r="D20374"/>
    </row>
    <row r="20375" spans="1:4" x14ac:dyDescent="0.25">
      <c r="A20375"/>
      <c r="B20375"/>
      <c r="C20375"/>
      <c r="D20375"/>
    </row>
    <row r="20376" spans="1:4" x14ac:dyDescent="0.25">
      <c r="A20376"/>
      <c r="B20376"/>
      <c r="C20376"/>
      <c r="D20376"/>
    </row>
    <row r="20377" spans="1:4" x14ac:dyDescent="0.25">
      <c r="A20377"/>
      <c r="B20377"/>
      <c r="C20377"/>
      <c r="D20377"/>
    </row>
    <row r="20378" spans="1:4" x14ac:dyDescent="0.25">
      <c r="A20378"/>
      <c r="B20378"/>
      <c r="C20378"/>
      <c r="D20378"/>
    </row>
    <row r="20379" spans="1:4" x14ac:dyDescent="0.25">
      <c r="A20379"/>
      <c r="B20379"/>
      <c r="C20379"/>
      <c r="D20379"/>
    </row>
    <row r="20380" spans="1:4" x14ac:dyDescent="0.25">
      <c r="A20380"/>
      <c r="B20380"/>
      <c r="C20380"/>
      <c r="D20380"/>
    </row>
    <row r="20381" spans="1:4" x14ac:dyDescent="0.25">
      <c r="A20381"/>
      <c r="B20381"/>
      <c r="C20381"/>
      <c r="D20381"/>
    </row>
    <row r="20382" spans="1:4" x14ac:dyDescent="0.25">
      <c r="A20382"/>
      <c r="B20382"/>
      <c r="C20382"/>
      <c r="D20382"/>
    </row>
    <row r="20383" spans="1:4" x14ac:dyDescent="0.25">
      <c r="A20383"/>
      <c r="B20383"/>
      <c r="C20383"/>
      <c r="D20383"/>
    </row>
    <row r="20384" spans="1:4" x14ac:dyDescent="0.25">
      <c r="A20384"/>
      <c r="B20384"/>
      <c r="C20384"/>
      <c r="D20384"/>
    </row>
    <row r="20385" spans="1:4" x14ac:dyDescent="0.25">
      <c r="A20385"/>
      <c r="B20385"/>
      <c r="C20385"/>
      <c r="D20385"/>
    </row>
    <row r="20386" spans="1:4" x14ac:dyDescent="0.25">
      <c r="A20386"/>
      <c r="B20386"/>
      <c r="C20386"/>
      <c r="D20386"/>
    </row>
    <row r="20387" spans="1:4" x14ac:dyDescent="0.25">
      <c r="A20387"/>
      <c r="B20387"/>
      <c r="C20387"/>
      <c r="D20387"/>
    </row>
    <row r="20388" spans="1:4" x14ac:dyDescent="0.25">
      <c r="A20388"/>
      <c r="B20388"/>
      <c r="C20388"/>
      <c r="D20388"/>
    </row>
    <row r="20389" spans="1:4" x14ac:dyDescent="0.25">
      <c r="A20389"/>
      <c r="B20389"/>
      <c r="C20389"/>
      <c r="D20389"/>
    </row>
    <row r="20390" spans="1:4" x14ac:dyDescent="0.25">
      <c r="A20390"/>
      <c r="B20390"/>
      <c r="C20390"/>
      <c r="D20390"/>
    </row>
    <row r="20391" spans="1:4" x14ac:dyDescent="0.25">
      <c r="A20391"/>
      <c r="B20391"/>
      <c r="C20391"/>
      <c r="D20391"/>
    </row>
    <row r="20392" spans="1:4" x14ac:dyDescent="0.25">
      <c r="A20392"/>
      <c r="B20392"/>
      <c r="C20392"/>
      <c r="D20392"/>
    </row>
    <row r="20393" spans="1:4" x14ac:dyDescent="0.25">
      <c r="A20393"/>
      <c r="B20393"/>
      <c r="C20393"/>
      <c r="D20393"/>
    </row>
    <row r="20394" spans="1:4" x14ac:dyDescent="0.25">
      <c r="A20394"/>
      <c r="B20394"/>
      <c r="C20394"/>
      <c r="D20394"/>
    </row>
    <row r="20395" spans="1:4" x14ac:dyDescent="0.25">
      <c r="A20395"/>
      <c r="B20395"/>
      <c r="C20395"/>
      <c r="D20395"/>
    </row>
    <row r="20396" spans="1:4" x14ac:dyDescent="0.25">
      <c r="A20396"/>
      <c r="B20396"/>
      <c r="C20396"/>
      <c r="D20396"/>
    </row>
    <row r="20397" spans="1:4" x14ac:dyDescent="0.25">
      <c r="A20397"/>
      <c r="B20397"/>
      <c r="C20397"/>
      <c r="D20397"/>
    </row>
    <row r="20398" spans="1:4" x14ac:dyDescent="0.25">
      <c r="A20398"/>
      <c r="B20398"/>
      <c r="C20398"/>
      <c r="D20398"/>
    </row>
    <row r="20399" spans="1:4" x14ac:dyDescent="0.25">
      <c r="A20399"/>
      <c r="B20399"/>
      <c r="C20399"/>
      <c r="D20399"/>
    </row>
    <row r="20400" spans="1:4" x14ac:dyDescent="0.25">
      <c r="A20400"/>
      <c r="B20400"/>
      <c r="C20400"/>
      <c r="D20400"/>
    </row>
    <row r="20401" spans="1:4" x14ac:dyDescent="0.25">
      <c r="A20401"/>
      <c r="B20401"/>
      <c r="C20401"/>
      <c r="D20401"/>
    </row>
    <row r="20402" spans="1:4" x14ac:dyDescent="0.25">
      <c r="A20402"/>
      <c r="B20402"/>
      <c r="C20402"/>
      <c r="D20402"/>
    </row>
    <row r="20403" spans="1:4" x14ac:dyDescent="0.25">
      <c r="A20403"/>
      <c r="B20403"/>
      <c r="C20403"/>
      <c r="D20403"/>
    </row>
    <row r="20404" spans="1:4" x14ac:dyDescent="0.25">
      <c r="A20404"/>
      <c r="B20404"/>
      <c r="C20404"/>
      <c r="D20404"/>
    </row>
    <row r="20405" spans="1:4" x14ac:dyDescent="0.25">
      <c r="A20405"/>
      <c r="B20405"/>
      <c r="C20405"/>
      <c r="D20405"/>
    </row>
    <row r="20406" spans="1:4" x14ac:dyDescent="0.25">
      <c r="A20406"/>
      <c r="B20406"/>
      <c r="C20406"/>
      <c r="D20406"/>
    </row>
    <row r="20407" spans="1:4" x14ac:dyDescent="0.25">
      <c r="A20407"/>
      <c r="B20407"/>
      <c r="C20407"/>
      <c r="D20407"/>
    </row>
    <row r="20408" spans="1:4" x14ac:dyDescent="0.25">
      <c r="A20408"/>
      <c r="B20408"/>
      <c r="C20408"/>
      <c r="D20408"/>
    </row>
    <row r="20409" spans="1:4" x14ac:dyDescent="0.25">
      <c r="A20409"/>
      <c r="B20409"/>
      <c r="C20409"/>
      <c r="D20409"/>
    </row>
    <row r="20410" spans="1:4" x14ac:dyDescent="0.25">
      <c r="A20410"/>
      <c r="B20410"/>
      <c r="C20410"/>
      <c r="D20410"/>
    </row>
    <row r="20411" spans="1:4" x14ac:dyDescent="0.25">
      <c r="A20411"/>
      <c r="B20411"/>
      <c r="C20411"/>
      <c r="D20411"/>
    </row>
    <row r="20412" spans="1:4" x14ac:dyDescent="0.25">
      <c r="A20412"/>
      <c r="B20412"/>
      <c r="C20412"/>
      <c r="D20412"/>
    </row>
    <row r="20413" spans="1:4" x14ac:dyDescent="0.25">
      <c r="A20413"/>
      <c r="B20413"/>
      <c r="C20413"/>
      <c r="D20413"/>
    </row>
    <row r="20414" spans="1:4" x14ac:dyDescent="0.25">
      <c r="A20414"/>
      <c r="B20414"/>
      <c r="C20414"/>
      <c r="D20414"/>
    </row>
    <row r="20415" spans="1:4" x14ac:dyDescent="0.25">
      <c r="A20415"/>
      <c r="B20415"/>
      <c r="C20415"/>
      <c r="D20415"/>
    </row>
    <row r="20416" spans="1:4" x14ac:dyDescent="0.25">
      <c r="A20416"/>
      <c r="B20416"/>
      <c r="C20416"/>
      <c r="D20416"/>
    </row>
    <row r="20417" spans="1:4" x14ac:dyDescent="0.25">
      <c r="A20417"/>
      <c r="B20417"/>
      <c r="C20417"/>
      <c r="D20417"/>
    </row>
    <row r="20418" spans="1:4" x14ac:dyDescent="0.25">
      <c r="A20418"/>
      <c r="B20418"/>
      <c r="C20418"/>
      <c r="D20418"/>
    </row>
    <row r="20419" spans="1:4" x14ac:dyDescent="0.25">
      <c r="A20419"/>
      <c r="B20419"/>
      <c r="C20419"/>
      <c r="D20419"/>
    </row>
    <row r="20420" spans="1:4" x14ac:dyDescent="0.25">
      <c r="A20420"/>
      <c r="B20420"/>
      <c r="C20420"/>
      <c r="D20420"/>
    </row>
    <row r="20421" spans="1:4" x14ac:dyDescent="0.25">
      <c r="A20421"/>
      <c r="B20421"/>
      <c r="C20421"/>
      <c r="D20421"/>
    </row>
    <row r="20422" spans="1:4" x14ac:dyDescent="0.25">
      <c r="A20422"/>
      <c r="B20422"/>
      <c r="C20422"/>
      <c r="D20422"/>
    </row>
    <row r="20423" spans="1:4" x14ac:dyDescent="0.25">
      <c r="A20423"/>
      <c r="B20423"/>
      <c r="C20423"/>
      <c r="D20423"/>
    </row>
    <row r="20424" spans="1:4" x14ac:dyDescent="0.25">
      <c r="A20424"/>
      <c r="B20424"/>
      <c r="C20424"/>
      <c r="D20424"/>
    </row>
    <row r="20425" spans="1:4" x14ac:dyDescent="0.25">
      <c r="A20425"/>
      <c r="B20425"/>
      <c r="C20425"/>
      <c r="D20425"/>
    </row>
    <row r="20426" spans="1:4" x14ac:dyDescent="0.25">
      <c r="A20426"/>
      <c r="B20426"/>
      <c r="C20426"/>
      <c r="D20426"/>
    </row>
    <row r="20427" spans="1:4" x14ac:dyDescent="0.25">
      <c r="A20427"/>
      <c r="B20427"/>
      <c r="C20427"/>
      <c r="D20427"/>
    </row>
    <row r="20428" spans="1:4" x14ac:dyDescent="0.25">
      <c r="A20428"/>
      <c r="B20428"/>
      <c r="C20428"/>
      <c r="D20428"/>
    </row>
    <row r="20429" spans="1:4" x14ac:dyDescent="0.25">
      <c r="A20429"/>
      <c r="B20429"/>
      <c r="C20429"/>
      <c r="D20429"/>
    </row>
    <row r="20430" spans="1:4" x14ac:dyDescent="0.25">
      <c r="A20430"/>
      <c r="B20430"/>
      <c r="C20430"/>
      <c r="D20430"/>
    </row>
    <row r="20431" spans="1:4" x14ac:dyDescent="0.25">
      <c r="A20431"/>
      <c r="B20431"/>
      <c r="C20431"/>
      <c r="D20431"/>
    </row>
    <row r="20432" spans="1:4" x14ac:dyDescent="0.25">
      <c r="A20432"/>
      <c r="B20432"/>
      <c r="C20432"/>
      <c r="D20432"/>
    </row>
    <row r="20433" spans="1:4" x14ac:dyDescent="0.25">
      <c r="A20433"/>
      <c r="B20433"/>
      <c r="C20433"/>
      <c r="D20433"/>
    </row>
    <row r="20434" spans="1:4" x14ac:dyDescent="0.25">
      <c r="A20434"/>
      <c r="B20434"/>
      <c r="C20434"/>
      <c r="D20434"/>
    </row>
    <row r="20435" spans="1:4" x14ac:dyDescent="0.25">
      <c r="A20435"/>
      <c r="B20435"/>
      <c r="C20435"/>
      <c r="D20435"/>
    </row>
    <row r="20436" spans="1:4" x14ac:dyDescent="0.25">
      <c r="A20436"/>
      <c r="B20436"/>
      <c r="C20436"/>
      <c r="D20436"/>
    </row>
    <row r="20437" spans="1:4" x14ac:dyDescent="0.25">
      <c r="A20437"/>
      <c r="B20437"/>
      <c r="C20437"/>
      <c r="D20437"/>
    </row>
    <row r="20438" spans="1:4" x14ac:dyDescent="0.25">
      <c r="A20438"/>
      <c r="B20438"/>
      <c r="C20438"/>
      <c r="D20438"/>
    </row>
    <row r="20439" spans="1:4" x14ac:dyDescent="0.25">
      <c r="A20439"/>
      <c r="B20439"/>
      <c r="C20439"/>
      <c r="D20439"/>
    </row>
    <row r="20440" spans="1:4" x14ac:dyDescent="0.25">
      <c r="A20440"/>
      <c r="B20440"/>
      <c r="C20440"/>
      <c r="D20440"/>
    </row>
    <row r="20441" spans="1:4" x14ac:dyDescent="0.25">
      <c r="A20441"/>
      <c r="B20441"/>
      <c r="C20441"/>
      <c r="D20441"/>
    </row>
    <row r="20442" spans="1:4" x14ac:dyDescent="0.25">
      <c r="A20442"/>
      <c r="B20442"/>
      <c r="C20442"/>
      <c r="D20442"/>
    </row>
    <row r="20443" spans="1:4" x14ac:dyDescent="0.25">
      <c r="A20443"/>
      <c r="B20443"/>
      <c r="C20443"/>
      <c r="D20443"/>
    </row>
    <row r="20444" spans="1:4" x14ac:dyDescent="0.25">
      <c r="A20444"/>
      <c r="B20444"/>
      <c r="C20444"/>
      <c r="D20444"/>
    </row>
    <row r="20445" spans="1:4" x14ac:dyDescent="0.25">
      <c r="A20445"/>
      <c r="B20445"/>
      <c r="C20445"/>
      <c r="D20445"/>
    </row>
    <row r="20446" spans="1:4" x14ac:dyDescent="0.25">
      <c r="A20446"/>
      <c r="B20446"/>
      <c r="C20446"/>
      <c r="D20446"/>
    </row>
    <row r="20447" spans="1:4" x14ac:dyDescent="0.25">
      <c r="A20447"/>
      <c r="B20447"/>
      <c r="C20447"/>
      <c r="D20447"/>
    </row>
    <row r="20448" spans="1:4" x14ac:dyDescent="0.25">
      <c r="A20448"/>
      <c r="B20448"/>
      <c r="C20448"/>
      <c r="D20448"/>
    </row>
    <row r="20449" spans="1:4" x14ac:dyDescent="0.25">
      <c r="A20449"/>
      <c r="B20449"/>
      <c r="C20449"/>
      <c r="D20449"/>
    </row>
    <row r="20450" spans="1:4" x14ac:dyDescent="0.25">
      <c r="A20450"/>
      <c r="B20450"/>
      <c r="C20450"/>
      <c r="D20450"/>
    </row>
    <row r="20451" spans="1:4" x14ac:dyDescent="0.25">
      <c r="A20451"/>
      <c r="B20451"/>
      <c r="C20451"/>
      <c r="D20451"/>
    </row>
    <row r="20452" spans="1:4" x14ac:dyDescent="0.25">
      <c r="A20452"/>
      <c r="B20452"/>
      <c r="C20452"/>
      <c r="D20452"/>
    </row>
    <row r="20453" spans="1:4" x14ac:dyDescent="0.25">
      <c r="A20453"/>
      <c r="B20453"/>
      <c r="C20453"/>
      <c r="D20453"/>
    </row>
    <row r="20454" spans="1:4" x14ac:dyDescent="0.25">
      <c r="A20454"/>
      <c r="B20454"/>
      <c r="C20454"/>
      <c r="D20454"/>
    </row>
    <row r="20455" spans="1:4" x14ac:dyDescent="0.25">
      <c r="A20455"/>
      <c r="B20455"/>
      <c r="C20455"/>
      <c r="D20455"/>
    </row>
    <row r="20456" spans="1:4" x14ac:dyDescent="0.25">
      <c r="A20456"/>
      <c r="B20456"/>
      <c r="C20456"/>
      <c r="D20456"/>
    </row>
    <row r="20457" spans="1:4" x14ac:dyDescent="0.25">
      <c r="A20457"/>
      <c r="B20457"/>
      <c r="C20457"/>
      <c r="D20457"/>
    </row>
    <row r="20458" spans="1:4" x14ac:dyDescent="0.25">
      <c r="A20458"/>
      <c r="B20458"/>
      <c r="C20458"/>
      <c r="D20458"/>
    </row>
    <row r="20459" spans="1:4" x14ac:dyDescent="0.25">
      <c r="A20459"/>
      <c r="B20459"/>
      <c r="C20459"/>
      <c r="D20459"/>
    </row>
    <row r="20460" spans="1:4" x14ac:dyDescent="0.25">
      <c r="A20460"/>
      <c r="B20460"/>
      <c r="C20460"/>
      <c r="D20460"/>
    </row>
    <row r="20461" spans="1:4" x14ac:dyDescent="0.25">
      <c r="A20461"/>
      <c r="B20461"/>
      <c r="C20461"/>
      <c r="D20461"/>
    </row>
    <row r="20462" spans="1:4" x14ac:dyDescent="0.25">
      <c r="A20462"/>
      <c r="B20462"/>
      <c r="C20462"/>
      <c r="D20462"/>
    </row>
    <row r="20463" spans="1:4" x14ac:dyDescent="0.25">
      <c r="A20463"/>
      <c r="B20463"/>
      <c r="C20463"/>
      <c r="D20463"/>
    </row>
    <row r="20464" spans="1:4" x14ac:dyDescent="0.25">
      <c r="A20464"/>
      <c r="B20464"/>
      <c r="C20464"/>
      <c r="D20464"/>
    </row>
    <row r="20465" spans="1:4" x14ac:dyDescent="0.25">
      <c r="A20465"/>
      <c r="B20465"/>
      <c r="C20465"/>
      <c r="D20465"/>
    </row>
    <row r="20466" spans="1:4" x14ac:dyDescent="0.25">
      <c r="A20466"/>
      <c r="B20466"/>
      <c r="C20466"/>
      <c r="D20466"/>
    </row>
    <row r="20467" spans="1:4" x14ac:dyDescent="0.25">
      <c r="A20467"/>
      <c r="B20467"/>
      <c r="C20467"/>
      <c r="D20467"/>
    </row>
    <row r="20468" spans="1:4" x14ac:dyDescent="0.25">
      <c r="A20468"/>
      <c r="B20468"/>
      <c r="C20468"/>
      <c r="D20468"/>
    </row>
    <row r="20469" spans="1:4" x14ac:dyDescent="0.25">
      <c r="A20469"/>
      <c r="B20469"/>
      <c r="C20469"/>
      <c r="D20469"/>
    </row>
    <row r="20470" spans="1:4" x14ac:dyDescent="0.25">
      <c r="A20470"/>
      <c r="B20470"/>
      <c r="C20470"/>
      <c r="D20470"/>
    </row>
    <row r="20471" spans="1:4" x14ac:dyDescent="0.25">
      <c r="A20471"/>
      <c r="B20471"/>
      <c r="C20471"/>
      <c r="D20471"/>
    </row>
    <row r="20472" spans="1:4" x14ac:dyDescent="0.25">
      <c r="A20472"/>
      <c r="B20472"/>
      <c r="C20472"/>
      <c r="D20472"/>
    </row>
    <row r="20473" spans="1:4" x14ac:dyDescent="0.25">
      <c r="A20473"/>
      <c r="B20473"/>
      <c r="C20473"/>
      <c r="D20473"/>
    </row>
    <row r="20474" spans="1:4" x14ac:dyDescent="0.25">
      <c r="A20474"/>
      <c r="B20474"/>
      <c r="C20474"/>
      <c r="D20474"/>
    </row>
    <row r="20475" spans="1:4" x14ac:dyDescent="0.25">
      <c r="A20475"/>
      <c r="B20475"/>
      <c r="C20475"/>
      <c r="D20475"/>
    </row>
    <row r="20476" spans="1:4" x14ac:dyDescent="0.25">
      <c r="A20476"/>
      <c r="B20476"/>
      <c r="C20476"/>
      <c r="D20476"/>
    </row>
    <row r="20477" spans="1:4" x14ac:dyDescent="0.25">
      <c r="A20477"/>
      <c r="B20477"/>
      <c r="C20477"/>
      <c r="D20477"/>
    </row>
    <row r="20478" spans="1:4" x14ac:dyDescent="0.25">
      <c r="A20478"/>
      <c r="B20478"/>
      <c r="C20478"/>
      <c r="D20478"/>
    </row>
    <row r="20479" spans="1:4" x14ac:dyDescent="0.25">
      <c r="A20479"/>
      <c r="B20479"/>
      <c r="C20479"/>
      <c r="D20479"/>
    </row>
    <row r="20480" spans="1:4" x14ac:dyDescent="0.25">
      <c r="A20480"/>
      <c r="B20480"/>
      <c r="C20480"/>
      <c r="D20480"/>
    </row>
    <row r="20481" spans="1:4" x14ac:dyDescent="0.25">
      <c r="A20481"/>
      <c r="B20481"/>
      <c r="C20481"/>
      <c r="D20481"/>
    </row>
    <row r="20482" spans="1:4" x14ac:dyDescent="0.25">
      <c r="A20482"/>
      <c r="B20482"/>
      <c r="C20482"/>
      <c r="D20482"/>
    </row>
    <row r="20483" spans="1:4" x14ac:dyDescent="0.25">
      <c r="A20483"/>
      <c r="B20483"/>
      <c r="C20483"/>
      <c r="D20483"/>
    </row>
    <row r="20484" spans="1:4" x14ac:dyDescent="0.25">
      <c r="A20484"/>
      <c r="B20484"/>
      <c r="C20484"/>
      <c r="D20484"/>
    </row>
    <row r="20485" spans="1:4" x14ac:dyDescent="0.25">
      <c r="A20485"/>
      <c r="B20485"/>
      <c r="C20485"/>
      <c r="D20485"/>
    </row>
    <row r="20486" spans="1:4" x14ac:dyDescent="0.25">
      <c r="A20486"/>
      <c r="B20486"/>
      <c r="C20486"/>
      <c r="D20486"/>
    </row>
    <row r="20487" spans="1:4" x14ac:dyDescent="0.25">
      <c r="A20487"/>
      <c r="B20487"/>
      <c r="C20487"/>
      <c r="D20487"/>
    </row>
    <row r="20488" spans="1:4" x14ac:dyDescent="0.25">
      <c r="A20488"/>
      <c r="B20488"/>
      <c r="C20488"/>
      <c r="D20488"/>
    </row>
    <row r="20489" spans="1:4" x14ac:dyDescent="0.25">
      <c r="A20489"/>
      <c r="B20489"/>
      <c r="C20489"/>
      <c r="D20489"/>
    </row>
    <row r="20490" spans="1:4" x14ac:dyDescent="0.25">
      <c r="A20490"/>
      <c r="B20490"/>
      <c r="C20490"/>
      <c r="D20490"/>
    </row>
    <row r="20491" spans="1:4" x14ac:dyDescent="0.25">
      <c r="A20491"/>
      <c r="B20491"/>
      <c r="C20491"/>
      <c r="D20491"/>
    </row>
    <row r="20492" spans="1:4" x14ac:dyDescent="0.25">
      <c r="A20492"/>
      <c r="B20492"/>
      <c r="C20492"/>
      <c r="D20492"/>
    </row>
    <row r="20493" spans="1:4" x14ac:dyDescent="0.25">
      <c r="A20493"/>
      <c r="B20493"/>
      <c r="C20493"/>
      <c r="D20493"/>
    </row>
    <row r="20494" spans="1:4" x14ac:dyDescent="0.25">
      <c r="A20494"/>
      <c r="B20494"/>
      <c r="C20494"/>
      <c r="D20494"/>
    </row>
    <row r="20495" spans="1:4" x14ac:dyDescent="0.25">
      <c r="A20495"/>
      <c r="B20495"/>
      <c r="C20495"/>
      <c r="D20495"/>
    </row>
    <row r="20496" spans="1:4" x14ac:dyDescent="0.25">
      <c r="A20496"/>
      <c r="B20496"/>
      <c r="C20496"/>
      <c r="D20496"/>
    </row>
    <row r="20497" spans="1:4" x14ac:dyDescent="0.25">
      <c r="A20497"/>
      <c r="B20497"/>
      <c r="C20497"/>
      <c r="D20497"/>
    </row>
    <row r="20498" spans="1:4" x14ac:dyDescent="0.25">
      <c r="A20498"/>
      <c r="B20498"/>
      <c r="C20498"/>
      <c r="D20498"/>
    </row>
    <row r="20499" spans="1:4" x14ac:dyDescent="0.25">
      <c r="A20499"/>
      <c r="B20499"/>
      <c r="C20499"/>
      <c r="D20499"/>
    </row>
    <row r="20500" spans="1:4" x14ac:dyDescent="0.25">
      <c r="A20500"/>
      <c r="B20500"/>
      <c r="C20500"/>
      <c r="D20500"/>
    </row>
    <row r="20501" spans="1:4" x14ac:dyDescent="0.25">
      <c r="A20501"/>
      <c r="B20501"/>
      <c r="C20501"/>
      <c r="D20501"/>
    </row>
    <row r="20502" spans="1:4" x14ac:dyDescent="0.25">
      <c r="A20502"/>
      <c r="B20502"/>
      <c r="C20502"/>
      <c r="D20502"/>
    </row>
    <row r="20503" spans="1:4" x14ac:dyDescent="0.25">
      <c r="A20503"/>
      <c r="B20503"/>
      <c r="C20503"/>
      <c r="D20503"/>
    </row>
    <row r="20504" spans="1:4" x14ac:dyDescent="0.25">
      <c r="A20504"/>
      <c r="B20504"/>
      <c r="C20504"/>
      <c r="D20504"/>
    </row>
    <row r="20505" spans="1:4" x14ac:dyDescent="0.25">
      <c r="A20505"/>
      <c r="B20505"/>
      <c r="C20505"/>
      <c r="D20505"/>
    </row>
    <row r="20506" spans="1:4" x14ac:dyDescent="0.25">
      <c r="A20506"/>
      <c r="B20506"/>
      <c r="C20506"/>
      <c r="D20506"/>
    </row>
    <row r="20507" spans="1:4" x14ac:dyDescent="0.25">
      <c r="A20507"/>
      <c r="B20507"/>
      <c r="C20507"/>
      <c r="D20507"/>
    </row>
    <row r="20508" spans="1:4" x14ac:dyDescent="0.25">
      <c r="A20508"/>
      <c r="B20508"/>
      <c r="C20508"/>
      <c r="D20508"/>
    </row>
    <row r="20509" spans="1:4" x14ac:dyDescent="0.25">
      <c r="A20509"/>
      <c r="B20509"/>
      <c r="C20509"/>
      <c r="D20509"/>
    </row>
    <row r="20510" spans="1:4" x14ac:dyDescent="0.25">
      <c r="A20510"/>
      <c r="B20510"/>
      <c r="C20510"/>
      <c r="D20510"/>
    </row>
    <row r="20511" spans="1:4" x14ac:dyDescent="0.25">
      <c r="A20511"/>
      <c r="B20511"/>
      <c r="C20511"/>
      <c r="D20511"/>
    </row>
    <row r="20512" spans="1:4" x14ac:dyDescent="0.25">
      <c r="A20512"/>
      <c r="B20512"/>
      <c r="C20512"/>
      <c r="D20512"/>
    </row>
    <row r="20513" spans="1:4" x14ac:dyDescent="0.25">
      <c r="A20513"/>
      <c r="B20513"/>
      <c r="C20513"/>
      <c r="D20513"/>
    </row>
    <row r="20514" spans="1:4" x14ac:dyDescent="0.25">
      <c r="A20514"/>
      <c r="B20514"/>
      <c r="C20514"/>
      <c r="D20514"/>
    </row>
    <row r="20515" spans="1:4" x14ac:dyDescent="0.25">
      <c r="A20515"/>
      <c r="B20515"/>
      <c r="C20515"/>
      <c r="D20515"/>
    </row>
    <row r="20516" spans="1:4" x14ac:dyDescent="0.25">
      <c r="A20516"/>
      <c r="B20516"/>
      <c r="C20516"/>
      <c r="D20516"/>
    </row>
    <row r="20517" spans="1:4" x14ac:dyDescent="0.25">
      <c r="A20517"/>
      <c r="B20517"/>
      <c r="C20517"/>
      <c r="D20517"/>
    </row>
    <row r="20518" spans="1:4" x14ac:dyDescent="0.25">
      <c r="A20518"/>
      <c r="B20518"/>
      <c r="C20518"/>
      <c r="D20518"/>
    </row>
    <row r="20519" spans="1:4" x14ac:dyDescent="0.25">
      <c r="A20519"/>
      <c r="B20519"/>
      <c r="C20519"/>
      <c r="D20519"/>
    </row>
    <row r="20520" spans="1:4" x14ac:dyDescent="0.25">
      <c r="A20520"/>
      <c r="B20520"/>
      <c r="C20520"/>
      <c r="D20520"/>
    </row>
    <row r="20521" spans="1:4" x14ac:dyDescent="0.25">
      <c r="A20521"/>
      <c r="B20521"/>
      <c r="C20521"/>
      <c r="D20521"/>
    </row>
    <row r="20522" spans="1:4" x14ac:dyDescent="0.25">
      <c r="A20522"/>
      <c r="B20522"/>
      <c r="C20522"/>
      <c r="D20522"/>
    </row>
    <row r="20523" spans="1:4" x14ac:dyDescent="0.25">
      <c r="A20523"/>
      <c r="B20523"/>
      <c r="C20523"/>
      <c r="D20523"/>
    </row>
    <row r="20524" spans="1:4" x14ac:dyDescent="0.25">
      <c r="A20524"/>
      <c r="B20524"/>
      <c r="C20524"/>
      <c r="D20524"/>
    </row>
    <row r="20525" spans="1:4" x14ac:dyDescent="0.25">
      <c r="A20525"/>
      <c r="B20525"/>
      <c r="C20525"/>
      <c r="D20525"/>
    </row>
    <row r="20526" spans="1:4" x14ac:dyDescent="0.25">
      <c r="A20526"/>
      <c r="B20526"/>
      <c r="C20526"/>
      <c r="D20526"/>
    </row>
    <row r="20527" spans="1:4" x14ac:dyDescent="0.25">
      <c r="A20527"/>
      <c r="B20527"/>
      <c r="C20527"/>
      <c r="D20527"/>
    </row>
    <row r="20528" spans="1:4" x14ac:dyDescent="0.25">
      <c r="A20528"/>
      <c r="B20528"/>
      <c r="C20528"/>
      <c r="D20528"/>
    </row>
    <row r="20529" spans="1:4" x14ac:dyDescent="0.25">
      <c r="A20529"/>
      <c r="B20529"/>
      <c r="C20529"/>
      <c r="D20529"/>
    </row>
    <row r="20530" spans="1:4" x14ac:dyDescent="0.25">
      <c r="A20530"/>
      <c r="B20530"/>
      <c r="C20530"/>
      <c r="D20530"/>
    </row>
    <row r="20531" spans="1:4" x14ac:dyDescent="0.25">
      <c r="A20531"/>
      <c r="B20531"/>
      <c r="C20531"/>
      <c r="D20531"/>
    </row>
    <row r="20532" spans="1:4" x14ac:dyDescent="0.25">
      <c r="A20532"/>
      <c r="B20532"/>
      <c r="C20532"/>
      <c r="D20532"/>
    </row>
    <row r="20533" spans="1:4" x14ac:dyDescent="0.25">
      <c r="A20533"/>
      <c r="B20533"/>
      <c r="C20533"/>
      <c r="D20533"/>
    </row>
    <row r="20534" spans="1:4" x14ac:dyDescent="0.25">
      <c r="A20534"/>
      <c r="B20534"/>
      <c r="C20534"/>
      <c r="D20534"/>
    </row>
    <row r="20535" spans="1:4" x14ac:dyDescent="0.25">
      <c r="A20535"/>
      <c r="B20535"/>
      <c r="C20535"/>
      <c r="D20535"/>
    </row>
    <row r="20536" spans="1:4" x14ac:dyDescent="0.25">
      <c r="A20536"/>
      <c r="B20536"/>
      <c r="C20536"/>
      <c r="D20536"/>
    </row>
    <row r="20537" spans="1:4" x14ac:dyDescent="0.25">
      <c r="A20537"/>
      <c r="B20537"/>
      <c r="C20537"/>
      <c r="D20537"/>
    </row>
    <row r="20538" spans="1:4" x14ac:dyDescent="0.25">
      <c r="A20538"/>
      <c r="B20538"/>
      <c r="C20538"/>
      <c r="D20538"/>
    </row>
    <row r="20539" spans="1:4" x14ac:dyDescent="0.25">
      <c r="A20539"/>
      <c r="B20539"/>
      <c r="C20539"/>
      <c r="D20539"/>
    </row>
    <row r="20540" spans="1:4" x14ac:dyDescent="0.25">
      <c r="A20540"/>
      <c r="B20540"/>
      <c r="C20540"/>
      <c r="D20540"/>
    </row>
    <row r="20541" spans="1:4" x14ac:dyDescent="0.25">
      <c r="A20541"/>
      <c r="B20541"/>
      <c r="C20541"/>
      <c r="D20541"/>
    </row>
    <row r="20542" spans="1:4" x14ac:dyDescent="0.25">
      <c r="A20542"/>
      <c r="B20542"/>
      <c r="C20542"/>
      <c r="D20542"/>
    </row>
    <row r="20543" spans="1:4" x14ac:dyDescent="0.25">
      <c r="A20543"/>
      <c r="B20543"/>
      <c r="C20543"/>
      <c r="D20543"/>
    </row>
    <row r="20544" spans="1:4" x14ac:dyDescent="0.25">
      <c r="A20544"/>
      <c r="B20544"/>
      <c r="C20544"/>
      <c r="D20544"/>
    </row>
    <row r="20545" spans="1:4" x14ac:dyDescent="0.25">
      <c r="A20545"/>
      <c r="B20545"/>
      <c r="C20545"/>
      <c r="D20545"/>
    </row>
    <row r="20546" spans="1:4" x14ac:dyDescent="0.25">
      <c r="A20546"/>
      <c r="B20546"/>
      <c r="C20546"/>
      <c r="D20546"/>
    </row>
    <row r="20547" spans="1:4" x14ac:dyDescent="0.25">
      <c r="A20547"/>
      <c r="B20547"/>
      <c r="C20547"/>
      <c r="D20547"/>
    </row>
    <row r="20548" spans="1:4" x14ac:dyDescent="0.25">
      <c r="A20548"/>
      <c r="B20548"/>
      <c r="C20548"/>
      <c r="D20548"/>
    </row>
    <row r="20549" spans="1:4" x14ac:dyDescent="0.25">
      <c r="A20549"/>
      <c r="B20549"/>
      <c r="C20549"/>
      <c r="D20549"/>
    </row>
    <row r="20550" spans="1:4" x14ac:dyDescent="0.25">
      <c r="A20550"/>
      <c r="B20550"/>
      <c r="C20550"/>
      <c r="D20550"/>
    </row>
    <row r="20551" spans="1:4" x14ac:dyDescent="0.25">
      <c r="A20551"/>
      <c r="B20551"/>
      <c r="C20551"/>
      <c r="D20551"/>
    </row>
    <row r="20552" spans="1:4" x14ac:dyDescent="0.25">
      <c r="A20552"/>
      <c r="B20552"/>
      <c r="C20552"/>
      <c r="D20552"/>
    </row>
    <row r="20553" spans="1:4" x14ac:dyDescent="0.25">
      <c r="A20553"/>
      <c r="B20553"/>
      <c r="C20553"/>
      <c r="D20553"/>
    </row>
    <row r="20554" spans="1:4" x14ac:dyDescent="0.25">
      <c r="A20554"/>
      <c r="B20554"/>
      <c r="C20554"/>
      <c r="D20554"/>
    </row>
    <row r="20555" spans="1:4" x14ac:dyDescent="0.25">
      <c r="A20555"/>
      <c r="B20555"/>
      <c r="C20555"/>
      <c r="D20555"/>
    </row>
    <row r="20556" spans="1:4" x14ac:dyDescent="0.25">
      <c r="A20556"/>
      <c r="B20556"/>
      <c r="C20556"/>
      <c r="D20556"/>
    </row>
    <row r="20557" spans="1:4" x14ac:dyDescent="0.25">
      <c r="A20557"/>
      <c r="B20557"/>
      <c r="C20557"/>
      <c r="D20557"/>
    </row>
    <row r="20558" spans="1:4" x14ac:dyDescent="0.25">
      <c r="A20558"/>
      <c r="B20558"/>
      <c r="C20558"/>
      <c r="D20558"/>
    </row>
    <row r="20559" spans="1:4" x14ac:dyDescent="0.25">
      <c r="A20559"/>
      <c r="B20559"/>
      <c r="C20559"/>
      <c r="D20559"/>
    </row>
    <row r="20560" spans="1:4" x14ac:dyDescent="0.25">
      <c r="A20560"/>
      <c r="B20560"/>
      <c r="C20560"/>
      <c r="D20560"/>
    </row>
    <row r="20561" spans="1:4" x14ac:dyDescent="0.25">
      <c r="A20561"/>
      <c r="B20561"/>
      <c r="C20561"/>
      <c r="D20561"/>
    </row>
    <row r="20562" spans="1:4" x14ac:dyDescent="0.25">
      <c r="A20562"/>
      <c r="B20562"/>
      <c r="C20562"/>
      <c r="D20562"/>
    </row>
    <row r="20563" spans="1:4" x14ac:dyDescent="0.25">
      <c r="A20563"/>
      <c r="B20563"/>
      <c r="C20563"/>
      <c r="D20563"/>
    </row>
    <row r="20564" spans="1:4" x14ac:dyDescent="0.25">
      <c r="A20564"/>
      <c r="B20564"/>
      <c r="C20564"/>
      <c r="D20564"/>
    </row>
    <row r="20565" spans="1:4" x14ac:dyDescent="0.25">
      <c r="A20565"/>
      <c r="B20565"/>
      <c r="C20565"/>
      <c r="D20565"/>
    </row>
    <row r="20566" spans="1:4" x14ac:dyDescent="0.25">
      <c r="A20566"/>
      <c r="B20566"/>
      <c r="C20566"/>
      <c r="D20566"/>
    </row>
    <row r="20567" spans="1:4" x14ac:dyDescent="0.25">
      <c r="A20567"/>
      <c r="B20567"/>
      <c r="C20567"/>
      <c r="D20567"/>
    </row>
    <row r="20568" spans="1:4" x14ac:dyDescent="0.25">
      <c r="A20568"/>
      <c r="B20568"/>
      <c r="C20568"/>
      <c r="D20568"/>
    </row>
    <row r="20569" spans="1:4" x14ac:dyDescent="0.25">
      <c r="A20569"/>
      <c r="B20569"/>
      <c r="C20569"/>
      <c r="D20569"/>
    </row>
    <row r="20570" spans="1:4" x14ac:dyDescent="0.25">
      <c r="A20570"/>
      <c r="B20570"/>
      <c r="C20570"/>
      <c r="D20570"/>
    </row>
    <row r="20571" spans="1:4" x14ac:dyDescent="0.25">
      <c r="A20571"/>
      <c r="B20571"/>
      <c r="C20571"/>
      <c r="D20571"/>
    </row>
    <row r="20572" spans="1:4" x14ac:dyDescent="0.25">
      <c r="A20572"/>
      <c r="B20572"/>
      <c r="C20572"/>
      <c r="D20572"/>
    </row>
    <row r="20573" spans="1:4" x14ac:dyDescent="0.25">
      <c r="A20573"/>
      <c r="B20573"/>
      <c r="C20573"/>
      <c r="D20573"/>
    </row>
    <row r="20574" spans="1:4" x14ac:dyDescent="0.25">
      <c r="A20574"/>
      <c r="B20574"/>
      <c r="C20574"/>
      <c r="D20574"/>
    </row>
    <row r="20575" spans="1:4" x14ac:dyDescent="0.25">
      <c r="A20575"/>
      <c r="B20575"/>
      <c r="C20575"/>
      <c r="D20575"/>
    </row>
    <row r="20576" spans="1:4" x14ac:dyDescent="0.25">
      <c r="A20576"/>
      <c r="B20576"/>
      <c r="C20576"/>
      <c r="D20576"/>
    </row>
    <row r="20577" spans="1:4" x14ac:dyDescent="0.25">
      <c r="A20577"/>
      <c r="B20577"/>
      <c r="C20577"/>
      <c r="D20577"/>
    </row>
    <row r="20578" spans="1:4" x14ac:dyDescent="0.25">
      <c r="A20578"/>
      <c r="B20578"/>
      <c r="C20578"/>
      <c r="D20578"/>
    </row>
    <row r="20579" spans="1:4" x14ac:dyDescent="0.25">
      <c r="A20579"/>
      <c r="B20579"/>
      <c r="C20579"/>
      <c r="D20579"/>
    </row>
    <row r="20580" spans="1:4" x14ac:dyDescent="0.25">
      <c r="A20580"/>
      <c r="B20580"/>
      <c r="C20580"/>
      <c r="D20580"/>
    </row>
    <row r="20581" spans="1:4" x14ac:dyDescent="0.25">
      <c r="A20581"/>
      <c r="B20581"/>
      <c r="C20581"/>
      <c r="D20581"/>
    </row>
    <row r="20582" spans="1:4" x14ac:dyDescent="0.25">
      <c r="A20582"/>
      <c r="B20582"/>
      <c r="C20582"/>
      <c r="D20582"/>
    </row>
    <row r="20583" spans="1:4" x14ac:dyDescent="0.25">
      <c r="A20583"/>
      <c r="B20583"/>
      <c r="C20583"/>
      <c r="D20583"/>
    </row>
    <row r="20584" spans="1:4" x14ac:dyDescent="0.25">
      <c r="A20584"/>
      <c r="B20584"/>
      <c r="C20584"/>
      <c r="D20584"/>
    </row>
    <row r="20585" spans="1:4" x14ac:dyDescent="0.25">
      <c r="A20585"/>
      <c r="B20585"/>
      <c r="C20585"/>
      <c r="D20585"/>
    </row>
    <row r="20586" spans="1:4" x14ac:dyDescent="0.25">
      <c r="A20586"/>
      <c r="B20586"/>
      <c r="C20586"/>
      <c r="D20586"/>
    </row>
    <row r="20587" spans="1:4" x14ac:dyDescent="0.25">
      <c r="A20587"/>
      <c r="B20587"/>
      <c r="C20587"/>
      <c r="D20587"/>
    </row>
    <row r="20588" spans="1:4" x14ac:dyDescent="0.25">
      <c r="A20588"/>
      <c r="B20588"/>
      <c r="C20588"/>
      <c r="D20588"/>
    </row>
    <row r="20589" spans="1:4" x14ac:dyDescent="0.25">
      <c r="A20589"/>
      <c r="B20589"/>
      <c r="C20589"/>
      <c r="D20589"/>
    </row>
    <row r="20590" spans="1:4" x14ac:dyDescent="0.25">
      <c r="A20590"/>
      <c r="B20590"/>
      <c r="C20590"/>
      <c r="D20590"/>
    </row>
    <row r="20591" spans="1:4" x14ac:dyDescent="0.25">
      <c r="A20591"/>
      <c r="B20591"/>
      <c r="C20591"/>
      <c r="D20591"/>
    </row>
    <row r="20592" spans="1:4" x14ac:dyDescent="0.25">
      <c r="A20592"/>
      <c r="B20592"/>
      <c r="C20592"/>
      <c r="D20592"/>
    </row>
    <row r="20593" spans="1:4" x14ac:dyDescent="0.25">
      <c r="A20593"/>
      <c r="B20593"/>
      <c r="C20593"/>
      <c r="D20593"/>
    </row>
    <row r="20594" spans="1:4" x14ac:dyDescent="0.25">
      <c r="A20594"/>
      <c r="B20594"/>
      <c r="C20594"/>
      <c r="D20594"/>
    </row>
    <row r="20595" spans="1:4" x14ac:dyDescent="0.25">
      <c r="A20595"/>
      <c r="B20595"/>
      <c r="C20595"/>
      <c r="D20595"/>
    </row>
    <row r="20596" spans="1:4" x14ac:dyDescent="0.25">
      <c r="A20596"/>
      <c r="B20596"/>
      <c r="C20596"/>
      <c r="D20596"/>
    </row>
    <row r="20597" spans="1:4" x14ac:dyDescent="0.25">
      <c r="A20597"/>
      <c r="B20597"/>
      <c r="C20597"/>
      <c r="D20597"/>
    </row>
    <row r="20598" spans="1:4" x14ac:dyDescent="0.25">
      <c r="A20598"/>
      <c r="B20598"/>
      <c r="C20598"/>
      <c r="D20598"/>
    </row>
    <row r="20599" spans="1:4" x14ac:dyDescent="0.25">
      <c r="A20599"/>
      <c r="B20599"/>
      <c r="C20599"/>
      <c r="D20599"/>
    </row>
    <row r="20600" spans="1:4" x14ac:dyDescent="0.25">
      <c r="A20600"/>
      <c r="B20600"/>
      <c r="C20600"/>
      <c r="D20600"/>
    </row>
    <row r="20601" spans="1:4" x14ac:dyDescent="0.25">
      <c r="A20601"/>
      <c r="B20601"/>
      <c r="C20601"/>
      <c r="D20601"/>
    </row>
    <row r="20602" spans="1:4" x14ac:dyDescent="0.25">
      <c r="A20602"/>
      <c r="B20602"/>
      <c r="C20602"/>
      <c r="D20602"/>
    </row>
    <row r="20603" spans="1:4" x14ac:dyDescent="0.25">
      <c r="A20603"/>
      <c r="B20603"/>
      <c r="C20603"/>
      <c r="D20603"/>
    </row>
    <row r="20604" spans="1:4" x14ac:dyDescent="0.25">
      <c r="A20604"/>
      <c r="B20604"/>
      <c r="C20604"/>
      <c r="D20604"/>
    </row>
    <row r="20605" spans="1:4" x14ac:dyDescent="0.25">
      <c r="A20605"/>
      <c r="B20605"/>
      <c r="C20605"/>
      <c r="D20605"/>
    </row>
    <row r="20606" spans="1:4" x14ac:dyDescent="0.25">
      <c r="A20606"/>
      <c r="B20606"/>
      <c r="C20606"/>
      <c r="D20606"/>
    </row>
    <row r="20607" spans="1:4" x14ac:dyDescent="0.25">
      <c r="A20607"/>
      <c r="B20607"/>
      <c r="C20607"/>
      <c r="D20607"/>
    </row>
    <row r="20608" spans="1:4" x14ac:dyDescent="0.25">
      <c r="A20608"/>
      <c r="B20608"/>
      <c r="C20608"/>
      <c r="D20608"/>
    </row>
    <row r="20609" spans="1:4" x14ac:dyDescent="0.25">
      <c r="A20609"/>
      <c r="B20609"/>
      <c r="C20609"/>
      <c r="D20609"/>
    </row>
    <row r="20610" spans="1:4" x14ac:dyDescent="0.25">
      <c r="A20610"/>
      <c r="B20610"/>
      <c r="C20610"/>
      <c r="D20610"/>
    </row>
    <row r="20611" spans="1:4" x14ac:dyDescent="0.25">
      <c r="A20611"/>
      <c r="B20611"/>
      <c r="C20611"/>
      <c r="D20611"/>
    </row>
    <row r="20612" spans="1:4" x14ac:dyDescent="0.25">
      <c r="A20612"/>
      <c r="B20612"/>
      <c r="C20612"/>
      <c r="D20612"/>
    </row>
    <row r="20613" spans="1:4" x14ac:dyDescent="0.25">
      <c r="A20613"/>
      <c r="B20613"/>
      <c r="C20613"/>
      <c r="D20613"/>
    </row>
    <row r="20614" spans="1:4" x14ac:dyDescent="0.25">
      <c r="A20614"/>
      <c r="B20614"/>
      <c r="C20614"/>
      <c r="D20614"/>
    </row>
    <row r="20615" spans="1:4" x14ac:dyDescent="0.25">
      <c r="A20615"/>
      <c r="B20615"/>
      <c r="C20615"/>
      <c r="D20615"/>
    </row>
    <row r="20616" spans="1:4" x14ac:dyDescent="0.25">
      <c r="A20616"/>
      <c r="B20616"/>
      <c r="C20616"/>
      <c r="D20616"/>
    </row>
    <row r="20617" spans="1:4" x14ac:dyDescent="0.25">
      <c r="A20617"/>
      <c r="B20617"/>
      <c r="C20617"/>
      <c r="D20617"/>
    </row>
    <row r="20618" spans="1:4" x14ac:dyDescent="0.25">
      <c r="A20618"/>
      <c r="B20618"/>
      <c r="C20618"/>
      <c r="D20618"/>
    </row>
    <row r="20619" spans="1:4" x14ac:dyDescent="0.25">
      <c r="A20619"/>
      <c r="B20619"/>
      <c r="C20619"/>
      <c r="D20619"/>
    </row>
    <row r="20620" spans="1:4" x14ac:dyDescent="0.25">
      <c r="A20620"/>
      <c r="B20620"/>
      <c r="C20620"/>
      <c r="D20620"/>
    </row>
    <row r="20621" spans="1:4" x14ac:dyDescent="0.25">
      <c r="A20621"/>
      <c r="B20621"/>
      <c r="C20621"/>
      <c r="D20621"/>
    </row>
    <row r="20622" spans="1:4" x14ac:dyDescent="0.25">
      <c r="A20622"/>
      <c r="B20622"/>
      <c r="C20622"/>
      <c r="D20622"/>
    </row>
    <row r="20623" spans="1:4" x14ac:dyDescent="0.25">
      <c r="A20623"/>
      <c r="B20623"/>
      <c r="C20623"/>
      <c r="D20623"/>
    </row>
    <row r="20624" spans="1:4" x14ac:dyDescent="0.25">
      <c r="A20624"/>
      <c r="B20624"/>
      <c r="C20624"/>
      <c r="D20624"/>
    </row>
    <row r="20625" spans="1:4" x14ac:dyDescent="0.25">
      <c r="A20625"/>
      <c r="B20625"/>
      <c r="C20625"/>
      <c r="D20625"/>
    </row>
    <row r="20626" spans="1:4" x14ac:dyDescent="0.25">
      <c r="A20626"/>
      <c r="B20626"/>
      <c r="C20626"/>
      <c r="D20626"/>
    </row>
    <row r="20627" spans="1:4" x14ac:dyDescent="0.25">
      <c r="A20627"/>
      <c r="B20627"/>
      <c r="C20627"/>
      <c r="D20627"/>
    </row>
    <row r="20628" spans="1:4" x14ac:dyDescent="0.25">
      <c r="A20628"/>
      <c r="B20628"/>
      <c r="C20628"/>
      <c r="D20628"/>
    </row>
    <row r="20629" spans="1:4" x14ac:dyDescent="0.25">
      <c r="A20629"/>
      <c r="B20629"/>
      <c r="C20629"/>
      <c r="D20629"/>
    </row>
    <row r="20630" spans="1:4" x14ac:dyDescent="0.25">
      <c r="A20630"/>
      <c r="B20630"/>
      <c r="C20630"/>
      <c r="D20630"/>
    </row>
    <row r="20631" spans="1:4" x14ac:dyDescent="0.25">
      <c r="A20631"/>
      <c r="B20631"/>
      <c r="C20631"/>
      <c r="D20631"/>
    </row>
    <row r="20632" spans="1:4" x14ac:dyDescent="0.25">
      <c r="A20632"/>
      <c r="B20632"/>
      <c r="C20632"/>
      <c r="D20632"/>
    </row>
    <row r="20633" spans="1:4" x14ac:dyDescent="0.25">
      <c r="A20633"/>
      <c r="B20633"/>
      <c r="C20633"/>
      <c r="D20633"/>
    </row>
    <row r="20634" spans="1:4" x14ac:dyDescent="0.25">
      <c r="A20634"/>
      <c r="B20634"/>
      <c r="C20634"/>
      <c r="D20634"/>
    </row>
    <row r="20635" spans="1:4" x14ac:dyDescent="0.25">
      <c r="A20635"/>
      <c r="B20635"/>
      <c r="C20635"/>
      <c r="D20635"/>
    </row>
    <row r="20636" spans="1:4" x14ac:dyDescent="0.25">
      <c r="A20636"/>
      <c r="B20636"/>
      <c r="C20636"/>
      <c r="D20636"/>
    </row>
    <row r="20637" spans="1:4" x14ac:dyDescent="0.25">
      <c r="A20637"/>
      <c r="B20637"/>
      <c r="C20637"/>
      <c r="D20637"/>
    </row>
    <row r="20638" spans="1:4" x14ac:dyDescent="0.25">
      <c r="A20638"/>
      <c r="B20638"/>
      <c r="C20638"/>
      <c r="D20638"/>
    </row>
    <row r="20639" spans="1:4" x14ac:dyDescent="0.25">
      <c r="A20639"/>
      <c r="B20639"/>
      <c r="C20639"/>
      <c r="D20639"/>
    </row>
    <row r="20640" spans="1:4" x14ac:dyDescent="0.25">
      <c r="A20640"/>
      <c r="B20640"/>
      <c r="C20640"/>
      <c r="D20640"/>
    </row>
    <row r="20641" spans="1:4" x14ac:dyDescent="0.25">
      <c r="A20641"/>
      <c r="B20641"/>
      <c r="C20641"/>
      <c r="D20641"/>
    </row>
    <row r="20642" spans="1:4" x14ac:dyDescent="0.25">
      <c r="A20642"/>
      <c r="B20642"/>
      <c r="C20642"/>
      <c r="D20642"/>
    </row>
    <row r="20643" spans="1:4" x14ac:dyDescent="0.25">
      <c r="A20643"/>
      <c r="B20643"/>
      <c r="C20643"/>
      <c r="D20643"/>
    </row>
    <row r="20644" spans="1:4" x14ac:dyDescent="0.25">
      <c r="A20644"/>
      <c r="B20644"/>
      <c r="C20644"/>
      <c r="D20644"/>
    </row>
    <row r="20645" spans="1:4" x14ac:dyDescent="0.25">
      <c r="A20645"/>
      <c r="B20645"/>
      <c r="C20645"/>
      <c r="D20645"/>
    </row>
    <row r="20646" spans="1:4" x14ac:dyDescent="0.25">
      <c r="A20646"/>
      <c r="B20646"/>
      <c r="C20646"/>
      <c r="D20646"/>
    </row>
    <row r="20647" spans="1:4" x14ac:dyDescent="0.25">
      <c r="A20647"/>
      <c r="B20647"/>
      <c r="C20647"/>
      <c r="D20647"/>
    </row>
    <row r="20648" spans="1:4" x14ac:dyDescent="0.25">
      <c r="A20648"/>
      <c r="B20648"/>
      <c r="C20648"/>
      <c r="D20648"/>
    </row>
    <row r="20649" spans="1:4" x14ac:dyDescent="0.25">
      <c r="A20649"/>
      <c r="B20649"/>
      <c r="C20649"/>
      <c r="D20649"/>
    </row>
    <row r="20650" spans="1:4" x14ac:dyDescent="0.25">
      <c r="A20650"/>
      <c r="B20650"/>
      <c r="C20650"/>
      <c r="D20650"/>
    </row>
    <row r="20651" spans="1:4" x14ac:dyDescent="0.25">
      <c r="A20651"/>
      <c r="B20651"/>
      <c r="C20651"/>
      <c r="D20651"/>
    </row>
    <row r="20652" spans="1:4" x14ac:dyDescent="0.25">
      <c r="A20652"/>
      <c r="B20652"/>
      <c r="C20652"/>
      <c r="D20652"/>
    </row>
    <row r="20653" spans="1:4" x14ac:dyDescent="0.25">
      <c r="A20653"/>
      <c r="B20653"/>
      <c r="C20653"/>
      <c r="D20653"/>
    </row>
    <row r="20654" spans="1:4" x14ac:dyDescent="0.25">
      <c r="A20654"/>
      <c r="B20654"/>
      <c r="C20654"/>
      <c r="D20654"/>
    </row>
    <row r="20655" spans="1:4" x14ac:dyDescent="0.25">
      <c r="A20655"/>
      <c r="B20655"/>
      <c r="C20655"/>
      <c r="D20655"/>
    </row>
    <row r="20656" spans="1:4" x14ac:dyDescent="0.25">
      <c r="A20656"/>
      <c r="B20656"/>
      <c r="C20656"/>
      <c r="D20656"/>
    </row>
    <row r="20657" spans="1:4" x14ac:dyDescent="0.25">
      <c r="A20657"/>
      <c r="B20657"/>
      <c r="C20657"/>
      <c r="D20657"/>
    </row>
    <row r="20658" spans="1:4" x14ac:dyDescent="0.25">
      <c r="A20658"/>
      <c r="B20658"/>
      <c r="C20658"/>
      <c r="D20658"/>
    </row>
    <row r="20659" spans="1:4" x14ac:dyDescent="0.25">
      <c r="A20659"/>
      <c r="B20659"/>
      <c r="C20659"/>
      <c r="D20659"/>
    </row>
    <row r="20660" spans="1:4" x14ac:dyDescent="0.25">
      <c r="A20660"/>
      <c r="B20660"/>
      <c r="C20660"/>
      <c r="D20660"/>
    </row>
    <row r="20661" spans="1:4" x14ac:dyDescent="0.25">
      <c r="A20661"/>
      <c r="B20661"/>
      <c r="C20661"/>
      <c r="D20661"/>
    </row>
    <row r="20662" spans="1:4" x14ac:dyDescent="0.25">
      <c r="A20662"/>
      <c r="B20662"/>
      <c r="C20662"/>
      <c r="D20662"/>
    </row>
    <row r="20663" spans="1:4" x14ac:dyDescent="0.25">
      <c r="A20663"/>
      <c r="B20663"/>
      <c r="C20663"/>
      <c r="D20663"/>
    </row>
    <row r="20664" spans="1:4" x14ac:dyDescent="0.25">
      <c r="A20664"/>
      <c r="B20664"/>
      <c r="C20664"/>
      <c r="D20664"/>
    </row>
    <row r="20665" spans="1:4" x14ac:dyDescent="0.25">
      <c r="A20665"/>
      <c r="B20665"/>
      <c r="C20665"/>
      <c r="D20665"/>
    </row>
    <row r="20666" spans="1:4" x14ac:dyDescent="0.25">
      <c r="A20666"/>
      <c r="B20666"/>
      <c r="C20666"/>
      <c r="D20666"/>
    </row>
    <row r="20667" spans="1:4" x14ac:dyDescent="0.25">
      <c r="A20667"/>
      <c r="B20667"/>
      <c r="C20667"/>
      <c r="D20667"/>
    </row>
    <row r="20668" spans="1:4" x14ac:dyDescent="0.25">
      <c r="A20668"/>
      <c r="B20668"/>
      <c r="C20668"/>
      <c r="D20668"/>
    </row>
    <row r="20669" spans="1:4" x14ac:dyDescent="0.25">
      <c r="A20669"/>
      <c r="B20669"/>
      <c r="C20669"/>
      <c r="D20669"/>
    </row>
    <row r="20670" spans="1:4" x14ac:dyDescent="0.25">
      <c r="A20670"/>
      <c r="B20670"/>
      <c r="C20670"/>
      <c r="D20670"/>
    </row>
    <row r="20671" spans="1:4" x14ac:dyDescent="0.25">
      <c r="A20671"/>
      <c r="B20671"/>
      <c r="C20671"/>
      <c r="D20671"/>
    </row>
    <row r="20672" spans="1:4" x14ac:dyDescent="0.25">
      <c r="A20672"/>
      <c r="B20672"/>
      <c r="C20672"/>
      <c r="D20672"/>
    </row>
    <row r="20673" spans="1:4" x14ac:dyDescent="0.25">
      <c r="A20673"/>
      <c r="B20673"/>
      <c r="C20673"/>
      <c r="D20673"/>
    </row>
    <row r="20674" spans="1:4" x14ac:dyDescent="0.25">
      <c r="A20674"/>
      <c r="B20674"/>
      <c r="C20674"/>
      <c r="D20674"/>
    </row>
    <row r="20675" spans="1:4" x14ac:dyDescent="0.25">
      <c r="A20675"/>
      <c r="B20675"/>
      <c r="C20675"/>
      <c r="D20675"/>
    </row>
    <row r="20676" spans="1:4" x14ac:dyDescent="0.25">
      <c r="A20676"/>
      <c r="B20676"/>
      <c r="C20676"/>
      <c r="D20676"/>
    </row>
    <row r="20677" spans="1:4" x14ac:dyDescent="0.25">
      <c r="A20677"/>
      <c r="B20677"/>
      <c r="C20677"/>
      <c r="D20677"/>
    </row>
    <row r="20678" spans="1:4" x14ac:dyDescent="0.25">
      <c r="A20678"/>
      <c r="B20678"/>
      <c r="C20678"/>
      <c r="D20678"/>
    </row>
    <row r="20679" spans="1:4" x14ac:dyDescent="0.25">
      <c r="A20679"/>
      <c r="B20679"/>
      <c r="C20679"/>
      <c r="D20679"/>
    </row>
    <row r="20680" spans="1:4" x14ac:dyDescent="0.25">
      <c r="A20680"/>
      <c r="B20680"/>
      <c r="C20680"/>
      <c r="D20680"/>
    </row>
    <row r="20681" spans="1:4" x14ac:dyDescent="0.25">
      <c r="A20681"/>
      <c r="B20681"/>
      <c r="C20681"/>
      <c r="D20681"/>
    </row>
    <row r="20682" spans="1:4" x14ac:dyDescent="0.25">
      <c r="A20682"/>
      <c r="B20682"/>
      <c r="C20682"/>
      <c r="D20682"/>
    </row>
    <row r="20683" spans="1:4" x14ac:dyDescent="0.25">
      <c r="A20683"/>
      <c r="B20683"/>
      <c r="C20683"/>
      <c r="D20683"/>
    </row>
    <row r="20684" spans="1:4" x14ac:dyDescent="0.25">
      <c r="A20684"/>
      <c r="B20684"/>
      <c r="C20684"/>
      <c r="D20684"/>
    </row>
    <row r="20685" spans="1:4" x14ac:dyDescent="0.25">
      <c r="A20685"/>
      <c r="B20685"/>
      <c r="C20685"/>
      <c r="D20685"/>
    </row>
    <row r="20686" spans="1:4" x14ac:dyDescent="0.25">
      <c r="A20686"/>
      <c r="B20686"/>
      <c r="C20686"/>
      <c r="D20686"/>
    </row>
    <row r="20687" spans="1:4" x14ac:dyDescent="0.25">
      <c r="A20687"/>
      <c r="B20687"/>
      <c r="C20687"/>
      <c r="D20687"/>
    </row>
    <row r="20688" spans="1:4" x14ac:dyDescent="0.25">
      <c r="A20688"/>
      <c r="B20688"/>
      <c r="C20688"/>
      <c r="D20688"/>
    </row>
    <row r="20689" spans="1:4" x14ac:dyDescent="0.25">
      <c r="A20689"/>
      <c r="B20689"/>
      <c r="C20689"/>
      <c r="D20689"/>
    </row>
    <row r="20690" spans="1:4" x14ac:dyDescent="0.25">
      <c r="A20690"/>
      <c r="B20690"/>
      <c r="C20690"/>
      <c r="D20690"/>
    </row>
    <row r="20691" spans="1:4" x14ac:dyDescent="0.25">
      <c r="A20691"/>
      <c r="B20691"/>
      <c r="C20691"/>
      <c r="D20691"/>
    </row>
    <row r="20692" spans="1:4" x14ac:dyDescent="0.25">
      <c r="A20692"/>
      <c r="B20692"/>
      <c r="C20692"/>
      <c r="D20692"/>
    </row>
    <row r="20693" spans="1:4" x14ac:dyDescent="0.25">
      <c r="A20693"/>
      <c r="B20693"/>
      <c r="C20693"/>
      <c r="D20693"/>
    </row>
    <row r="20694" spans="1:4" x14ac:dyDescent="0.25">
      <c r="A20694"/>
      <c r="B20694"/>
      <c r="C20694"/>
      <c r="D20694"/>
    </row>
    <row r="20695" spans="1:4" x14ac:dyDescent="0.25">
      <c r="A20695"/>
      <c r="B20695"/>
      <c r="C20695"/>
      <c r="D20695"/>
    </row>
    <row r="20696" spans="1:4" x14ac:dyDescent="0.25">
      <c r="A20696"/>
      <c r="B20696"/>
      <c r="C20696"/>
      <c r="D20696"/>
    </row>
    <row r="20697" spans="1:4" x14ac:dyDescent="0.25">
      <c r="A20697"/>
      <c r="B20697"/>
      <c r="C20697"/>
      <c r="D20697"/>
    </row>
    <row r="20698" spans="1:4" x14ac:dyDescent="0.25">
      <c r="A20698"/>
      <c r="B20698"/>
      <c r="C20698"/>
      <c r="D20698"/>
    </row>
    <row r="20699" spans="1:4" x14ac:dyDescent="0.25">
      <c r="A20699"/>
      <c r="B20699"/>
      <c r="C20699"/>
      <c r="D20699"/>
    </row>
    <row r="20700" spans="1:4" x14ac:dyDescent="0.25">
      <c r="A20700"/>
      <c r="B20700"/>
      <c r="C20700"/>
      <c r="D20700"/>
    </row>
    <row r="20701" spans="1:4" x14ac:dyDescent="0.25">
      <c r="A20701"/>
      <c r="B20701"/>
      <c r="C20701"/>
      <c r="D20701"/>
    </row>
    <row r="20702" spans="1:4" x14ac:dyDescent="0.25">
      <c r="A20702"/>
      <c r="B20702"/>
      <c r="C20702"/>
      <c r="D20702"/>
    </row>
    <row r="20703" spans="1:4" x14ac:dyDescent="0.25">
      <c r="A20703"/>
      <c r="B20703"/>
      <c r="C20703"/>
      <c r="D20703"/>
    </row>
    <row r="20704" spans="1:4" x14ac:dyDescent="0.25">
      <c r="A20704"/>
      <c r="B20704"/>
      <c r="C20704"/>
      <c r="D20704"/>
    </row>
    <row r="20705" spans="1:4" x14ac:dyDescent="0.25">
      <c r="A20705"/>
      <c r="B20705"/>
      <c r="C20705"/>
      <c r="D20705"/>
    </row>
    <row r="20706" spans="1:4" x14ac:dyDescent="0.25">
      <c r="A20706"/>
      <c r="B20706"/>
      <c r="C20706"/>
      <c r="D20706"/>
    </row>
    <row r="20707" spans="1:4" x14ac:dyDescent="0.25">
      <c r="A20707"/>
      <c r="B20707"/>
      <c r="C20707"/>
      <c r="D20707"/>
    </row>
    <row r="20708" spans="1:4" x14ac:dyDescent="0.25">
      <c r="A20708"/>
      <c r="B20708"/>
      <c r="C20708"/>
      <c r="D20708"/>
    </row>
    <row r="20709" spans="1:4" x14ac:dyDescent="0.25">
      <c r="A20709"/>
      <c r="B20709"/>
      <c r="C20709"/>
      <c r="D20709"/>
    </row>
    <row r="20710" spans="1:4" x14ac:dyDescent="0.25">
      <c r="A20710"/>
      <c r="B20710"/>
      <c r="C20710"/>
      <c r="D20710"/>
    </row>
    <row r="20711" spans="1:4" x14ac:dyDescent="0.25">
      <c r="A20711"/>
      <c r="B20711"/>
      <c r="C20711"/>
      <c r="D20711"/>
    </row>
    <row r="20712" spans="1:4" x14ac:dyDescent="0.25">
      <c r="A20712"/>
      <c r="B20712"/>
      <c r="C20712"/>
      <c r="D20712"/>
    </row>
    <row r="20713" spans="1:4" x14ac:dyDescent="0.25">
      <c r="A20713"/>
      <c r="B20713"/>
      <c r="C20713"/>
      <c r="D20713"/>
    </row>
    <row r="20714" spans="1:4" x14ac:dyDescent="0.25">
      <c r="A20714"/>
      <c r="B20714"/>
      <c r="C20714"/>
      <c r="D20714"/>
    </row>
    <row r="20715" spans="1:4" x14ac:dyDescent="0.25">
      <c r="A20715"/>
      <c r="B20715"/>
      <c r="C20715"/>
      <c r="D20715"/>
    </row>
    <row r="20716" spans="1:4" x14ac:dyDescent="0.25">
      <c r="A20716"/>
      <c r="B20716"/>
      <c r="C20716"/>
      <c r="D20716"/>
    </row>
    <row r="20717" spans="1:4" x14ac:dyDescent="0.25">
      <c r="A20717"/>
      <c r="B20717"/>
      <c r="C20717"/>
      <c r="D20717"/>
    </row>
    <row r="20718" spans="1:4" x14ac:dyDescent="0.25">
      <c r="A20718"/>
      <c r="B20718"/>
      <c r="C20718"/>
      <c r="D20718"/>
    </row>
    <row r="20719" spans="1:4" x14ac:dyDescent="0.25">
      <c r="A20719"/>
      <c r="B20719"/>
      <c r="C20719"/>
      <c r="D20719"/>
    </row>
    <row r="20720" spans="1:4" x14ac:dyDescent="0.25">
      <c r="A20720"/>
      <c r="B20720"/>
      <c r="C20720"/>
      <c r="D20720"/>
    </row>
    <row r="20721" spans="1:4" x14ac:dyDescent="0.25">
      <c r="A20721"/>
      <c r="B20721"/>
      <c r="C20721"/>
      <c r="D20721"/>
    </row>
    <row r="20722" spans="1:4" x14ac:dyDescent="0.25">
      <c r="A20722"/>
      <c r="B20722"/>
      <c r="C20722"/>
      <c r="D20722"/>
    </row>
    <row r="20723" spans="1:4" x14ac:dyDescent="0.25">
      <c r="A20723"/>
      <c r="B20723"/>
      <c r="C20723"/>
      <c r="D20723"/>
    </row>
    <row r="20724" spans="1:4" x14ac:dyDescent="0.25">
      <c r="A20724"/>
      <c r="B20724"/>
      <c r="C20724"/>
      <c r="D20724"/>
    </row>
    <row r="20725" spans="1:4" x14ac:dyDescent="0.25">
      <c r="A20725"/>
      <c r="B20725"/>
      <c r="C20725"/>
      <c r="D20725"/>
    </row>
    <row r="20726" spans="1:4" x14ac:dyDescent="0.25">
      <c r="A20726"/>
      <c r="B20726"/>
      <c r="C20726"/>
      <c r="D20726"/>
    </row>
    <row r="20727" spans="1:4" x14ac:dyDescent="0.25">
      <c r="A20727"/>
      <c r="B20727"/>
      <c r="C20727"/>
      <c r="D20727"/>
    </row>
    <row r="20728" spans="1:4" x14ac:dyDescent="0.25">
      <c r="A20728"/>
      <c r="B20728"/>
      <c r="C20728"/>
      <c r="D20728"/>
    </row>
    <row r="20729" spans="1:4" x14ac:dyDescent="0.25">
      <c r="A20729"/>
      <c r="B20729"/>
      <c r="C20729"/>
      <c r="D20729"/>
    </row>
    <row r="20730" spans="1:4" x14ac:dyDescent="0.25">
      <c r="A20730"/>
      <c r="B20730"/>
      <c r="C20730"/>
      <c r="D20730"/>
    </row>
    <row r="20731" spans="1:4" x14ac:dyDescent="0.25">
      <c r="A20731"/>
      <c r="B20731"/>
      <c r="C20731"/>
      <c r="D20731"/>
    </row>
    <row r="20732" spans="1:4" x14ac:dyDescent="0.25">
      <c r="A20732"/>
      <c r="B20732"/>
      <c r="C20732"/>
      <c r="D20732"/>
    </row>
    <row r="20733" spans="1:4" x14ac:dyDescent="0.25">
      <c r="A20733"/>
      <c r="B20733"/>
      <c r="C20733"/>
      <c r="D20733"/>
    </row>
    <row r="20734" spans="1:4" x14ac:dyDescent="0.25">
      <c r="A20734"/>
      <c r="B20734"/>
      <c r="C20734"/>
      <c r="D20734"/>
    </row>
    <row r="20735" spans="1:4" x14ac:dyDescent="0.25">
      <c r="A20735"/>
      <c r="B20735"/>
      <c r="C20735"/>
      <c r="D20735"/>
    </row>
    <row r="20736" spans="1:4" x14ac:dyDescent="0.25">
      <c r="A20736"/>
      <c r="B20736"/>
      <c r="C20736"/>
      <c r="D20736"/>
    </row>
    <row r="20737" spans="1:4" x14ac:dyDescent="0.25">
      <c r="A20737"/>
      <c r="B20737"/>
      <c r="C20737"/>
      <c r="D20737"/>
    </row>
    <row r="20738" spans="1:4" x14ac:dyDescent="0.25">
      <c r="A20738"/>
      <c r="B20738"/>
      <c r="C20738"/>
      <c r="D20738"/>
    </row>
    <row r="20739" spans="1:4" x14ac:dyDescent="0.25">
      <c r="A20739"/>
      <c r="B20739"/>
      <c r="C20739"/>
      <c r="D20739"/>
    </row>
    <row r="20740" spans="1:4" x14ac:dyDescent="0.25">
      <c r="A20740"/>
      <c r="B20740"/>
      <c r="C20740"/>
      <c r="D20740"/>
    </row>
    <row r="20741" spans="1:4" x14ac:dyDescent="0.25">
      <c r="A20741"/>
      <c r="B20741"/>
      <c r="C20741"/>
      <c r="D20741"/>
    </row>
    <row r="20742" spans="1:4" x14ac:dyDescent="0.25">
      <c r="A20742"/>
      <c r="B20742"/>
      <c r="C20742"/>
      <c r="D20742"/>
    </row>
    <row r="20743" spans="1:4" x14ac:dyDescent="0.25">
      <c r="A20743"/>
      <c r="B20743"/>
      <c r="C20743"/>
      <c r="D20743"/>
    </row>
    <row r="20744" spans="1:4" x14ac:dyDescent="0.25">
      <c r="A20744"/>
      <c r="B20744"/>
      <c r="C20744"/>
      <c r="D20744"/>
    </row>
    <row r="20745" spans="1:4" x14ac:dyDescent="0.25">
      <c r="A20745"/>
      <c r="B20745"/>
      <c r="C20745"/>
      <c r="D20745"/>
    </row>
    <row r="20746" spans="1:4" x14ac:dyDescent="0.25">
      <c r="A20746"/>
      <c r="B20746"/>
      <c r="C20746"/>
      <c r="D20746"/>
    </row>
    <row r="20747" spans="1:4" x14ac:dyDescent="0.25">
      <c r="A20747"/>
      <c r="B20747"/>
      <c r="C20747"/>
      <c r="D20747"/>
    </row>
    <row r="20748" spans="1:4" x14ac:dyDescent="0.25">
      <c r="A20748"/>
      <c r="B20748"/>
      <c r="C20748"/>
      <c r="D20748"/>
    </row>
    <row r="20749" spans="1:4" x14ac:dyDescent="0.25">
      <c r="A20749"/>
      <c r="B20749"/>
      <c r="C20749"/>
      <c r="D20749"/>
    </row>
    <row r="20750" spans="1:4" x14ac:dyDescent="0.25">
      <c r="A20750"/>
      <c r="B20750"/>
      <c r="C20750"/>
      <c r="D20750"/>
    </row>
    <row r="20751" spans="1:4" x14ac:dyDescent="0.25">
      <c r="A20751"/>
      <c r="B20751"/>
      <c r="C20751"/>
      <c r="D20751"/>
    </row>
    <row r="20752" spans="1:4" x14ac:dyDescent="0.25">
      <c r="A20752"/>
      <c r="B20752"/>
      <c r="C20752"/>
      <c r="D20752"/>
    </row>
    <row r="20753" spans="1:4" x14ac:dyDescent="0.25">
      <c r="A20753"/>
      <c r="B20753"/>
      <c r="C20753"/>
      <c r="D20753"/>
    </row>
    <row r="20754" spans="1:4" x14ac:dyDescent="0.25">
      <c r="A20754"/>
      <c r="B20754"/>
      <c r="C20754"/>
      <c r="D20754"/>
    </row>
    <row r="20755" spans="1:4" x14ac:dyDescent="0.25">
      <c r="A20755"/>
      <c r="B20755"/>
      <c r="C20755"/>
      <c r="D20755"/>
    </row>
    <row r="20756" spans="1:4" x14ac:dyDescent="0.25">
      <c r="A20756"/>
      <c r="B20756"/>
      <c r="C20756"/>
      <c r="D20756"/>
    </row>
    <row r="20757" spans="1:4" x14ac:dyDescent="0.25">
      <c r="A20757"/>
      <c r="B20757"/>
      <c r="C20757"/>
      <c r="D20757"/>
    </row>
    <row r="20758" spans="1:4" x14ac:dyDescent="0.25">
      <c r="A20758"/>
      <c r="B20758"/>
      <c r="C20758"/>
      <c r="D20758"/>
    </row>
    <row r="20759" spans="1:4" x14ac:dyDescent="0.25">
      <c r="A20759"/>
      <c r="B20759"/>
      <c r="C20759"/>
      <c r="D20759"/>
    </row>
    <row r="20760" spans="1:4" x14ac:dyDescent="0.25">
      <c r="A20760"/>
      <c r="B20760"/>
      <c r="C20760"/>
      <c r="D20760"/>
    </row>
    <row r="20761" spans="1:4" x14ac:dyDescent="0.25">
      <c r="A20761"/>
      <c r="B20761"/>
      <c r="C20761"/>
      <c r="D20761"/>
    </row>
    <row r="20762" spans="1:4" x14ac:dyDescent="0.25">
      <c r="A20762"/>
      <c r="B20762"/>
      <c r="C20762"/>
      <c r="D20762"/>
    </row>
    <row r="20763" spans="1:4" x14ac:dyDescent="0.25">
      <c r="A20763"/>
      <c r="B20763"/>
      <c r="C20763"/>
      <c r="D20763"/>
    </row>
    <row r="20764" spans="1:4" x14ac:dyDescent="0.25">
      <c r="A20764"/>
      <c r="B20764"/>
      <c r="C20764"/>
      <c r="D20764"/>
    </row>
    <row r="20765" spans="1:4" x14ac:dyDescent="0.25">
      <c r="A20765"/>
      <c r="B20765"/>
      <c r="C20765"/>
      <c r="D20765"/>
    </row>
    <row r="20766" spans="1:4" x14ac:dyDescent="0.25">
      <c r="A20766"/>
      <c r="B20766"/>
      <c r="C20766"/>
      <c r="D20766"/>
    </row>
    <row r="20767" spans="1:4" x14ac:dyDescent="0.25">
      <c r="A20767"/>
      <c r="B20767"/>
      <c r="C20767"/>
      <c r="D20767"/>
    </row>
    <row r="20768" spans="1:4" x14ac:dyDescent="0.25">
      <c r="A20768"/>
      <c r="B20768"/>
      <c r="C20768"/>
      <c r="D20768"/>
    </row>
    <row r="20769" spans="1:4" x14ac:dyDescent="0.25">
      <c r="A20769"/>
      <c r="B20769"/>
      <c r="C20769"/>
      <c r="D20769"/>
    </row>
    <row r="20770" spans="1:4" x14ac:dyDescent="0.25">
      <c r="A20770"/>
      <c r="B20770"/>
      <c r="C20770"/>
      <c r="D20770"/>
    </row>
    <row r="20771" spans="1:4" x14ac:dyDescent="0.25">
      <c r="A20771"/>
      <c r="B20771"/>
      <c r="C20771"/>
      <c r="D20771"/>
    </row>
    <row r="20772" spans="1:4" x14ac:dyDescent="0.25">
      <c r="A20772"/>
      <c r="B20772"/>
      <c r="C20772"/>
      <c r="D20772"/>
    </row>
    <row r="20773" spans="1:4" x14ac:dyDescent="0.25">
      <c r="A20773"/>
      <c r="B20773"/>
      <c r="C20773"/>
      <c r="D20773"/>
    </row>
    <row r="20774" spans="1:4" x14ac:dyDescent="0.25">
      <c r="A20774"/>
      <c r="B20774"/>
      <c r="C20774"/>
      <c r="D20774"/>
    </row>
    <row r="20775" spans="1:4" x14ac:dyDescent="0.25">
      <c r="A20775"/>
      <c r="B20775"/>
      <c r="C20775"/>
      <c r="D20775"/>
    </row>
    <row r="20776" spans="1:4" x14ac:dyDescent="0.25">
      <c r="A20776"/>
      <c r="B20776"/>
      <c r="C20776"/>
      <c r="D20776"/>
    </row>
    <row r="20777" spans="1:4" x14ac:dyDescent="0.25">
      <c r="A20777"/>
      <c r="B20777"/>
      <c r="C20777"/>
      <c r="D20777"/>
    </row>
    <row r="20778" spans="1:4" x14ac:dyDescent="0.25">
      <c r="A20778"/>
      <c r="B20778"/>
      <c r="C20778"/>
      <c r="D20778"/>
    </row>
    <row r="20779" spans="1:4" x14ac:dyDescent="0.25">
      <c r="A20779"/>
      <c r="B20779"/>
      <c r="C20779"/>
      <c r="D20779"/>
    </row>
    <row r="20780" spans="1:4" x14ac:dyDescent="0.25">
      <c r="A20780"/>
      <c r="B20780"/>
      <c r="C20780"/>
      <c r="D20780"/>
    </row>
    <row r="20781" spans="1:4" x14ac:dyDescent="0.25">
      <c r="A20781"/>
      <c r="B20781"/>
      <c r="C20781"/>
      <c r="D20781"/>
    </row>
    <row r="20782" spans="1:4" x14ac:dyDescent="0.25">
      <c r="A20782"/>
      <c r="B20782"/>
      <c r="C20782"/>
      <c r="D20782"/>
    </row>
    <row r="20783" spans="1:4" x14ac:dyDescent="0.25">
      <c r="A20783"/>
      <c r="B20783"/>
      <c r="C20783"/>
      <c r="D20783"/>
    </row>
    <row r="20784" spans="1:4" x14ac:dyDescent="0.25">
      <c r="A20784"/>
      <c r="B20784"/>
      <c r="C20784"/>
      <c r="D20784"/>
    </row>
    <row r="20785" spans="1:4" x14ac:dyDescent="0.25">
      <c r="A20785"/>
      <c r="B20785"/>
      <c r="C20785"/>
      <c r="D20785"/>
    </row>
    <row r="20786" spans="1:4" x14ac:dyDescent="0.25">
      <c r="A20786"/>
      <c r="B20786"/>
      <c r="C20786"/>
      <c r="D20786"/>
    </row>
    <row r="20787" spans="1:4" x14ac:dyDescent="0.25">
      <c r="A20787"/>
      <c r="B20787"/>
      <c r="C20787"/>
      <c r="D20787"/>
    </row>
    <row r="20788" spans="1:4" x14ac:dyDescent="0.25">
      <c r="A20788"/>
      <c r="B20788"/>
      <c r="C20788"/>
      <c r="D20788"/>
    </row>
    <row r="20789" spans="1:4" x14ac:dyDescent="0.25">
      <c r="A20789"/>
      <c r="B20789"/>
      <c r="C20789"/>
      <c r="D20789"/>
    </row>
    <row r="20790" spans="1:4" x14ac:dyDescent="0.25">
      <c r="A20790"/>
      <c r="B20790"/>
      <c r="C20790"/>
      <c r="D20790"/>
    </row>
    <row r="20791" spans="1:4" x14ac:dyDescent="0.25">
      <c r="A20791"/>
      <c r="B20791"/>
      <c r="C20791"/>
      <c r="D20791"/>
    </row>
    <row r="20792" spans="1:4" x14ac:dyDescent="0.25">
      <c r="A20792"/>
      <c r="B20792"/>
      <c r="C20792"/>
      <c r="D20792"/>
    </row>
    <row r="20793" spans="1:4" x14ac:dyDescent="0.25">
      <c r="A20793"/>
      <c r="B20793"/>
      <c r="C20793"/>
      <c r="D20793"/>
    </row>
    <row r="20794" spans="1:4" x14ac:dyDescent="0.25">
      <c r="A20794"/>
      <c r="B20794"/>
      <c r="C20794"/>
      <c r="D20794"/>
    </row>
    <row r="20795" spans="1:4" x14ac:dyDescent="0.25">
      <c r="A20795"/>
      <c r="B20795"/>
      <c r="C20795"/>
      <c r="D20795"/>
    </row>
    <row r="20796" spans="1:4" x14ac:dyDescent="0.25">
      <c r="A20796"/>
      <c r="B20796"/>
      <c r="C20796"/>
      <c r="D20796"/>
    </row>
    <row r="20797" spans="1:4" x14ac:dyDescent="0.25">
      <c r="A20797"/>
      <c r="B20797"/>
      <c r="C20797"/>
      <c r="D20797"/>
    </row>
    <row r="20798" spans="1:4" x14ac:dyDescent="0.25">
      <c r="A20798"/>
      <c r="B20798"/>
      <c r="C20798"/>
      <c r="D20798"/>
    </row>
    <row r="20799" spans="1:4" x14ac:dyDescent="0.25">
      <c r="A20799"/>
      <c r="B20799"/>
      <c r="C20799"/>
      <c r="D20799"/>
    </row>
    <row r="20800" spans="1:4" x14ac:dyDescent="0.25">
      <c r="A20800"/>
      <c r="B20800"/>
      <c r="C20800"/>
      <c r="D20800"/>
    </row>
    <row r="20801" spans="1:4" x14ac:dyDescent="0.25">
      <c r="A20801"/>
      <c r="B20801"/>
      <c r="C20801"/>
      <c r="D20801"/>
    </row>
    <row r="20802" spans="1:4" x14ac:dyDescent="0.25">
      <c r="A20802"/>
      <c r="B20802"/>
      <c r="C20802"/>
      <c r="D20802"/>
    </row>
    <row r="20803" spans="1:4" x14ac:dyDescent="0.25">
      <c r="A20803"/>
      <c r="B20803"/>
      <c r="C20803"/>
      <c r="D20803"/>
    </row>
    <row r="20804" spans="1:4" x14ac:dyDescent="0.25">
      <c r="A20804"/>
      <c r="B20804"/>
      <c r="C20804"/>
      <c r="D20804"/>
    </row>
    <row r="20805" spans="1:4" x14ac:dyDescent="0.25">
      <c r="A20805"/>
      <c r="B20805"/>
      <c r="C20805"/>
      <c r="D20805"/>
    </row>
    <row r="20806" spans="1:4" x14ac:dyDescent="0.25">
      <c r="A20806"/>
      <c r="B20806"/>
      <c r="C20806"/>
      <c r="D20806"/>
    </row>
    <row r="20807" spans="1:4" x14ac:dyDescent="0.25">
      <c r="A20807"/>
      <c r="B20807"/>
      <c r="C20807"/>
      <c r="D20807"/>
    </row>
    <row r="20808" spans="1:4" x14ac:dyDescent="0.25">
      <c r="A20808"/>
      <c r="B20808"/>
      <c r="C20808"/>
      <c r="D20808"/>
    </row>
    <row r="20809" spans="1:4" x14ac:dyDescent="0.25">
      <c r="A20809"/>
      <c r="B20809"/>
      <c r="C20809"/>
      <c r="D20809"/>
    </row>
    <row r="20810" spans="1:4" x14ac:dyDescent="0.25">
      <c r="A20810"/>
      <c r="B20810"/>
      <c r="C20810"/>
      <c r="D20810"/>
    </row>
    <row r="20811" spans="1:4" x14ac:dyDescent="0.25">
      <c r="A20811"/>
      <c r="B20811"/>
      <c r="C20811"/>
      <c r="D20811"/>
    </row>
    <row r="20812" spans="1:4" x14ac:dyDescent="0.25">
      <c r="A20812"/>
      <c r="B20812"/>
      <c r="C20812"/>
      <c r="D20812"/>
    </row>
    <row r="20813" spans="1:4" x14ac:dyDescent="0.25">
      <c r="A20813"/>
      <c r="B20813"/>
      <c r="C20813"/>
      <c r="D20813"/>
    </row>
    <row r="20814" spans="1:4" x14ac:dyDescent="0.25">
      <c r="A20814"/>
      <c r="B20814"/>
      <c r="C20814"/>
      <c r="D20814"/>
    </row>
    <row r="20815" spans="1:4" x14ac:dyDescent="0.25">
      <c r="A20815"/>
      <c r="B20815"/>
      <c r="C20815"/>
      <c r="D20815"/>
    </row>
    <row r="20816" spans="1:4" x14ac:dyDescent="0.25">
      <c r="A20816"/>
      <c r="B20816"/>
      <c r="C20816"/>
      <c r="D20816"/>
    </row>
    <row r="20817" spans="1:4" x14ac:dyDescent="0.25">
      <c r="A20817"/>
      <c r="B20817"/>
      <c r="C20817"/>
      <c r="D20817"/>
    </row>
    <row r="20818" spans="1:4" x14ac:dyDescent="0.25">
      <c r="A20818"/>
      <c r="B20818"/>
      <c r="C20818"/>
      <c r="D20818"/>
    </row>
    <row r="20819" spans="1:4" x14ac:dyDescent="0.25">
      <c r="A20819"/>
      <c r="B20819"/>
      <c r="C20819"/>
      <c r="D20819"/>
    </row>
    <row r="20820" spans="1:4" x14ac:dyDescent="0.25">
      <c r="A20820"/>
      <c r="B20820"/>
      <c r="C20820"/>
      <c r="D20820"/>
    </row>
    <row r="20821" spans="1:4" x14ac:dyDescent="0.25">
      <c r="A20821"/>
      <c r="B20821"/>
      <c r="C20821"/>
      <c r="D20821"/>
    </row>
    <row r="20822" spans="1:4" x14ac:dyDescent="0.25">
      <c r="A20822"/>
      <c r="B20822"/>
      <c r="C20822"/>
      <c r="D20822"/>
    </row>
    <row r="20823" spans="1:4" x14ac:dyDescent="0.25">
      <c r="A20823"/>
      <c r="B20823"/>
      <c r="C20823"/>
      <c r="D20823"/>
    </row>
    <row r="20824" spans="1:4" x14ac:dyDescent="0.25">
      <c r="A20824"/>
      <c r="B20824"/>
      <c r="C20824"/>
      <c r="D20824"/>
    </row>
    <row r="20825" spans="1:4" x14ac:dyDescent="0.25">
      <c r="A20825"/>
      <c r="B20825"/>
      <c r="C20825"/>
      <c r="D20825"/>
    </row>
    <row r="20826" spans="1:4" x14ac:dyDescent="0.25">
      <c r="A20826"/>
      <c r="B20826"/>
      <c r="C20826"/>
      <c r="D20826"/>
    </row>
    <row r="20827" spans="1:4" x14ac:dyDescent="0.25">
      <c r="A20827"/>
      <c r="B20827"/>
      <c r="C20827"/>
      <c r="D20827"/>
    </row>
    <row r="20828" spans="1:4" x14ac:dyDescent="0.25">
      <c r="A20828"/>
      <c r="B20828"/>
      <c r="C20828"/>
      <c r="D20828"/>
    </row>
    <row r="20829" spans="1:4" x14ac:dyDescent="0.25">
      <c r="A20829"/>
      <c r="B20829"/>
      <c r="C20829"/>
      <c r="D20829"/>
    </row>
    <row r="20830" spans="1:4" x14ac:dyDescent="0.25">
      <c r="A20830"/>
      <c r="B20830"/>
      <c r="C20830"/>
      <c r="D20830"/>
    </row>
    <row r="20831" spans="1:4" x14ac:dyDescent="0.25">
      <c r="A20831"/>
      <c r="B20831"/>
      <c r="C20831"/>
      <c r="D20831"/>
    </row>
    <row r="20832" spans="1:4" x14ac:dyDescent="0.25">
      <c r="A20832"/>
      <c r="B20832"/>
      <c r="C20832"/>
      <c r="D20832"/>
    </row>
    <row r="20833" spans="1:4" x14ac:dyDescent="0.25">
      <c r="A20833"/>
      <c r="B20833"/>
      <c r="C20833"/>
      <c r="D20833"/>
    </row>
    <row r="20834" spans="1:4" x14ac:dyDescent="0.25">
      <c r="A20834"/>
      <c r="B20834"/>
      <c r="C20834"/>
      <c r="D20834"/>
    </row>
    <row r="20835" spans="1:4" x14ac:dyDescent="0.25">
      <c r="A20835"/>
      <c r="B20835"/>
      <c r="C20835"/>
      <c r="D20835"/>
    </row>
    <row r="20836" spans="1:4" x14ac:dyDescent="0.25">
      <c r="A20836"/>
      <c r="B20836"/>
      <c r="C20836"/>
      <c r="D20836"/>
    </row>
    <row r="20837" spans="1:4" x14ac:dyDescent="0.25">
      <c r="A20837"/>
      <c r="B20837"/>
      <c r="C20837"/>
      <c r="D20837"/>
    </row>
    <row r="20838" spans="1:4" x14ac:dyDescent="0.25">
      <c r="A20838"/>
      <c r="B20838"/>
      <c r="C20838"/>
      <c r="D20838"/>
    </row>
    <row r="20839" spans="1:4" x14ac:dyDescent="0.25">
      <c r="A20839"/>
      <c r="B20839"/>
      <c r="C20839"/>
      <c r="D20839"/>
    </row>
    <row r="20840" spans="1:4" x14ac:dyDescent="0.25">
      <c r="A20840"/>
      <c r="B20840"/>
      <c r="C20840"/>
      <c r="D20840"/>
    </row>
    <row r="20841" spans="1:4" x14ac:dyDescent="0.25">
      <c r="A20841"/>
      <c r="B20841"/>
      <c r="C20841"/>
      <c r="D20841"/>
    </row>
    <row r="20842" spans="1:4" x14ac:dyDescent="0.25">
      <c r="A20842"/>
      <c r="B20842"/>
      <c r="C20842"/>
      <c r="D20842"/>
    </row>
    <row r="20843" spans="1:4" x14ac:dyDescent="0.25">
      <c r="A20843"/>
      <c r="B20843"/>
      <c r="C20843"/>
      <c r="D20843"/>
    </row>
    <row r="20844" spans="1:4" x14ac:dyDescent="0.25">
      <c r="A20844"/>
      <c r="B20844"/>
      <c r="C20844"/>
      <c r="D20844"/>
    </row>
    <row r="20845" spans="1:4" x14ac:dyDescent="0.25">
      <c r="A20845"/>
      <c r="B20845"/>
      <c r="C20845"/>
      <c r="D20845"/>
    </row>
    <row r="20846" spans="1:4" x14ac:dyDescent="0.25">
      <c r="A20846"/>
      <c r="B20846"/>
      <c r="C20846"/>
      <c r="D20846"/>
    </row>
    <row r="20847" spans="1:4" x14ac:dyDescent="0.25">
      <c r="A20847"/>
      <c r="B20847"/>
      <c r="C20847"/>
      <c r="D20847"/>
    </row>
    <row r="20848" spans="1:4" x14ac:dyDescent="0.25">
      <c r="A20848"/>
      <c r="B20848"/>
      <c r="C20848"/>
      <c r="D20848"/>
    </row>
    <row r="20849" spans="1:4" x14ac:dyDescent="0.25">
      <c r="A20849"/>
      <c r="B20849"/>
      <c r="C20849"/>
      <c r="D20849"/>
    </row>
    <row r="20850" spans="1:4" x14ac:dyDescent="0.25">
      <c r="A20850"/>
      <c r="B20850"/>
      <c r="C20850"/>
      <c r="D20850"/>
    </row>
    <row r="20851" spans="1:4" x14ac:dyDescent="0.25">
      <c r="A20851"/>
      <c r="B20851"/>
      <c r="C20851"/>
      <c r="D20851"/>
    </row>
    <row r="20852" spans="1:4" x14ac:dyDescent="0.25">
      <c r="A20852"/>
      <c r="B20852"/>
      <c r="C20852"/>
      <c r="D20852"/>
    </row>
    <row r="20853" spans="1:4" x14ac:dyDescent="0.25">
      <c r="A20853"/>
      <c r="B20853"/>
      <c r="C20853"/>
      <c r="D20853"/>
    </row>
    <row r="20854" spans="1:4" x14ac:dyDescent="0.25">
      <c r="A20854"/>
      <c r="B20854"/>
      <c r="C20854"/>
      <c r="D20854"/>
    </row>
    <row r="20855" spans="1:4" x14ac:dyDescent="0.25">
      <c r="A20855"/>
      <c r="B20855"/>
      <c r="C20855"/>
      <c r="D20855"/>
    </row>
    <row r="20856" spans="1:4" x14ac:dyDescent="0.25">
      <c r="A20856"/>
      <c r="B20856"/>
      <c r="C20856"/>
      <c r="D20856"/>
    </row>
    <row r="20857" spans="1:4" x14ac:dyDescent="0.25">
      <c r="A20857"/>
      <c r="B20857"/>
      <c r="C20857"/>
      <c r="D20857"/>
    </row>
    <row r="20858" spans="1:4" x14ac:dyDescent="0.25">
      <c r="A20858"/>
      <c r="B20858"/>
      <c r="C20858"/>
      <c r="D20858"/>
    </row>
    <row r="20859" spans="1:4" x14ac:dyDescent="0.25">
      <c r="A20859"/>
      <c r="B20859"/>
      <c r="C20859"/>
      <c r="D20859"/>
    </row>
    <row r="20860" spans="1:4" x14ac:dyDescent="0.25">
      <c r="A20860"/>
      <c r="B20860"/>
      <c r="C20860"/>
      <c r="D20860"/>
    </row>
    <row r="20861" spans="1:4" x14ac:dyDescent="0.25">
      <c r="A20861"/>
      <c r="B20861"/>
      <c r="C20861"/>
      <c r="D20861"/>
    </row>
    <row r="20862" spans="1:4" x14ac:dyDescent="0.25">
      <c r="A20862"/>
      <c r="B20862"/>
      <c r="C20862"/>
      <c r="D20862"/>
    </row>
    <row r="20863" spans="1:4" x14ac:dyDescent="0.25">
      <c r="A20863"/>
      <c r="B20863"/>
      <c r="C20863"/>
      <c r="D20863"/>
    </row>
    <row r="20864" spans="1:4" x14ac:dyDescent="0.25">
      <c r="A20864"/>
      <c r="B20864"/>
      <c r="C20864"/>
      <c r="D20864"/>
    </row>
    <row r="20865" spans="1:4" x14ac:dyDescent="0.25">
      <c r="A20865"/>
      <c r="B20865"/>
      <c r="C20865"/>
      <c r="D20865"/>
    </row>
    <row r="20866" spans="1:4" x14ac:dyDescent="0.25">
      <c r="A20866"/>
      <c r="B20866"/>
      <c r="C20866"/>
      <c r="D20866"/>
    </row>
    <row r="20867" spans="1:4" x14ac:dyDescent="0.25">
      <c r="A20867"/>
      <c r="B20867"/>
      <c r="C20867"/>
      <c r="D20867"/>
    </row>
    <row r="20868" spans="1:4" x14ac:dyDescent="0.25">
      <c r="A20868"/>
      <c r="B20868"/>
      <c r="C20868"/>
      <c r="D20868"/>
    </row>
    <row r="20869" spans="1:4" x14ac:dyDescent="0.25">
      <c r="A20869"/>
      <c r="B20869"/>
      <c r="C20869"/>
      <c r="D20869"/>
    </row>
    <row r="20870" spans="1:4" x14ac:dyDescent="0.25">
      <c r="A20870"/>
      <c r="B20870"/>
      <c r="C20870"/>
      <c r="D20870"/>
    </row>
    <row r="20871" spans="1:4" x14ac:dyDescent="0.25">
      <c r="A20871"/>
      <c r="B20871"/>
      <c r="C20871"/>
      <c r="D20871"/>
    </row>
    <row r="20872" spans="1:4" x14ac:dyDescent="0.25">
      <c r="A20872"/>
      <c r="B20872"/>
      <c r="C20872"/>
      <c r="D20872"/>
    </row>
    <row r="20873" spans="1:4" x14ac:dyDescent="0.25">
      <c r="A20873"/>
      <c r="B20873"/>
      <c r="C20873"/>
      <c r="D20873"/>
    </row>
    <row r="20874" spans="1:4" x14ac:dyDescent="0.25">
      <c r="A20874"/>
      <c r="B20874"/>
      <c r="C20874"/>
      <c r="D20874"/>
    </row>
    <row r="20875" spans="1:4" x14ac:dyDescent="0.25">
      <c r="A20875"/>
      <c r="B20875"/>
      <c r="C20875"/>
      <c r="D20875"/>
    </row>
    <row r="20876" spans="1:4" x14ac:dyDescent="0.25">
      <c r="A20876"/>
      <c r="B20876"/>
      <c r="C20876"/>
      <c r="D20876"/>
    </row>
    <row r="20877" spans="1:4" x14ac:dyDescent="0.25">
      <c r="A20877"/>
      <c r="B20877"/>
      <c r="C20877"/>
      <c r="D20877"/>
    </row>
    <row r="20878" spans="1:4" x14ac:dyDescent="0.25">
      <c r="A20878"/>
      <c r="B20878"/>
      <c r="C20878"/>
      <c r="D20878"/>
    </row>
    <row r="20879" spans="1:4" x14ac:dyDescent="0.25">
      <c r="A20879"/>
      <c r="B20879"/>
      <c r="C20879"/>
      <c r="D20879"/>
    </row>
    <row r="20880" spans="1:4" x14ac:dyDescent="0.25">
      <c r="A20880"/>
      <c r="B20880"/>
      <c r="C20880"/>
      <c r="D20880"/>
    </row>
    <row r="20881" spans="1:4" x14ac:dyDescent="0.25">
      <c r="A20881"/>
      <c r="B20881"/>
      <c r="C20881"/>
      <c r="D20881"/>
    </row>
    <row r="20882" spans="1:4" x14ac:dyDescent="0.25">
      <c r="A20882"/>
      <c r="B20882"/>
      <c r="C20882"/>
      <c r="D20882"/>
    </row>
    <row r="20883" spans="1:4" x14ac:dyDescent="0.25">
      <c r="A20883"/>
      <c r="B20883"/>
      <c r="C20883"/>
      <c r="D20883"/>
    </row>
    <row r="20884" spans="1:4" x14ac:dyDescent="0.25">
      <c r="A20884"/>
      <c r="B20884"/>
      <c r="C20884"/>
      <c r="D20884"/>
    </row>
    <row r="20885" spans="1:4" x14ac:dyDescent="0.25">
      <c r="A20885"/>
      <c r="B20885"/>
      <c r="C20885"/>
      <c r="D20885"/>
    </row>
    <row r="20886" spans="1:4" x14ac:dyDescent="0.25">
      <c r="A20886"/>
      <c r="B20886"/>
      <c r="C20886"/>
      <c r="D20886"/>
    </row>
    <row r="20887" spans="1:4" x14ac:dyDescent="0.25">
      <c r="A20887"/>
      <c r="B20887"/>
      <c r="C20887"/>
      <c r="D20887"/>
    </row>
    <row r="20888" spans="1:4" x14ac:dyDescent="0.25">
      <c r="A20888"/>
      <c r="B20888"/>
      <c r="C20888"/>
      <c r="D20888"/>
    </row>
    <row r="20889" spans="1:4" x14ac:dyDescent="0.25">
      <c r="A20889"/>
      <c r="B20889"/>
      <c r="C20889"/>
      <c r="D20889"/>
    </row>
    <row r="20890" spans="1:4" x14ac:dyDescent="0.25">
      <c r="A20890"/>
      <c r="B20890"/>
      <c r="C20890"/>
      <c r="D20890"/>
    </row>
    <row r="20891" spans="1:4" x14ac:dyDescent="0.25">
      <c r="A20891"/>
      <c r="B20891"/>
      <c r="C20891"/>
      <c r="D20891"/>
    </row>
    <row r="20892" spans="1:4" x14ac:dyDescent="0.25">
      <c r="A20892"/>
      <c r="B20892"/>
      <c r="C20892"/>
      <c r="D20892"/>
    </row>
    <row r="20893" spans="1:4" x14ac:dyDescent="0.25">
      <c r="A20893"/>
      <c r="B20893"/>
      <c r="C20893"/>
      <c r="D20893"/>
    </row>
    <row r="20894" spans="1:4" x14ac:dyDescent="0.25">
      <c r="A20894"/>
      <c r="B20894"/>
      <c r="C20894"/>
      <c r="D20894"/>
    </row>
    <row r="20895" spans="1:4" x14ac:dyDescent="0.25">
      <c r="A20895"/>
      <c r="B20895"/>
      <c r="C20895"/>
      <c r="D20895"/>
    </row>
    <row r="20896" spans="1:4" x14ac:dyDescent="0.25">
      <c r="A20896"/>
      <c r="B20896"/>
      <c r="C20896"/>
      <c r="D20896"/>
    </row>
    <row r="20897" spans="1:4" x14ac:dyDescent="0.25">
      <c r="A20897"/>
      <c r="B20897"/>
      <c r="C20897"/>
      <c r="D20897"/>
    </row>
    <row r="20898" spans="1:4" x14ac:dyDescent="0.25">
      <c r="A20898"/>
      <c r="B20898"/>
      <c r="C20898"/>
      <c r="D20898"/>
    </row>
    <row r="20899" spans="1:4" x14ac:dyDescent="0.25">
      <c r="A20899"/>
      <c r="B20899"/>
      <c r="C20899"/>
      <c r="D20899"/>
    </row>
    <row r="20900" spans="1:4" x14ac:dyDescent="0.25">
      <c r="A20900"/>
      <c r="B20900"/>
      <c r="C20900"/>
      <c r="D20900"/>
    </row>
    <row r="20901" spans="1:4" x14ac:dyDescent="0.25">
      <c r="A20901"/>
      <c r="B20901"/>
      <c r="C20901"/>
      <c r="D20901"/>
    </row>
    <row r="20902" spans="1:4" x14ac:dyDescent="0.25">
      <c r="A20902"/>
      <c r="B20902"/>
      <c r="C20902"/>
      <c r="D20902"/>
    </row>
    <row r="20903" spans="1:4" x14ac:dyDescent="0.25">
      <c r="A20903"/>
      <c r="B20903"/>
      <c r="C20903"/>
      <c r="D20903"/>
    </row>
    <row r="20904" spans="1:4" x14ac:dyDescent="0.25">
      <c r="A20904"/>
      <c r="B20904"/>
      <c r="C20904"/>
      <c r="D20904"/>
    </row>
    <row r="20905" spans="1:4" x14ac:dyDescent="0.25">
      <c r="A20905"/>
      <c r="B20905"/>
      <c r="C20905"/>
      <c r="D20905"/>
    </row>
    <row r="20906" spans="1:4" x14ac:dyDescent="0.25">
      <c r="A20906"/>
      <c r="B20906"/>
      <c r="C20906"/>
      <c r="D20906"/>
    </row>
    <row r="20907" spans="1:4" x14ac:dyDescent="0.25">
      <c r="A20907"/>
      <c r="B20907"/>
      <c r="C20907"/>
      <c r="D20907"/>
    </row>
    <row r="20908" spans="1:4" x14ac:dyDescent="0.25">
      <c r="A20908"/>
      <c r="B20908"/>
      <c r="C20908"/>
      <c r="D20908"/>
    </row>
    <row r="20909" spans="1:4" x14ac:dyDescent="0.25">
      <c r="A20909"/>
      <c r="B20909"/>
      <c r="C20909"/>
      <c r="D20909"/>
    </row>
    <row r="20910" spans="1:4" x14ac:dyDescent="0.25">
      <c r="A20910"/>
      <c r="B20910"/>
      <c r="C20910"/>
      <c r="D20910"/>
    </row>
    <row r="20911" spans="1:4" x14ac:dyDescent="0.25">
      <c r="A20911"/>
      <c r="B20911"/>
      <c r="C20911"/>
      <c r="D20911"/>
    </row>
    <row r="20912" spans="1:4" x14ac:dyDescent="0.25">
      <c r="A20912"/>
      <c r="B20912"/>
      <c r="C20912"/>
      <c r="D20912"/>
    </row>
    <row r="20913" spans="1:4" x14ac:dyDescent="0.25">
      <c r="A20913"/>
      <c r="B20913"/>
      <c r="C20913"/>
      <c r="D20913"/>
    </row>
    <row r="20914" spans="1:4" x14ac:dyDescent="0.25">
      <c r="A20914"/>
      <c r="B20914"/>
      <c r="C20914"/>
      <c r="D20914"/>
    </row>
    <row r="20915" spans="1:4" x14ac:dyDescent="0.25">
      <c r="A20915"/>
      <c r="B20915"/>
      <c r="C20915"/>
      <c r="D20915"/>
    </row>
    <row r="20916" spans="1:4" x14ac:dyDescent="0.25">
      <c r="A20916"/>
      <c r="B20916"/>
      <c r="C20916"/>
      <c r="D20916"/>
    </row>
    <row r="20917" spans="1:4" x14ac:dyDescent="0.25">
      <c r="A20917"/>
      <c r="B20917"/>
      <c r="C20917"/>
      <c r="D20917"/>
    </row>
    <row r="20918" spans="1:4" x14ac:dyDescent="0.25">
      <c r="A20918"/>
      <c r="B20918"/>
      <c r="C20918"/>
      <c r="D20918"/>
    </row>
    <row r="20919" spans="1:4" x14ac:dyDescent="0.25">
      <c r="A20919"/>
      <c r="B20919"/>
      <c r="C20919"/>
      <c r="D20919"/>
    </row>
    <row r="20920" spans="1:4" x14ac:dyDescent="0.25">
      <c r="A20920"/>
      <c r="B20920"/>
      <c r="C20920"/>
      <c r="D20920"/>
    </row>
    <row r="20921" spans="1:4" x14ac:dyDescent="0.25">
      <c r="A20921"/>
      <c r="B20921"/>
      <c r="C20921"/>
      <c r="D20921"/>
    </row>
    <row r="20922" spans="1:4" x14ac:dyDescent="0.25">
      <c r="A20922"/>
      <c r="B20922"/>
      <c r="C20922"/>
      <c r="D20922"/>
    </row>
    <row r="20923" spans="1:4" x14ac:dyDescent="0.25">
      <c r="A20923"/>
      <c r="B20923"/>
      <c r="C20923"/>
      <c r="D20923"/>
    </row>
    <row r="20924" spans="1:4" x14ac:dyDescent="0.25">
      <c r="A20924"/>
      <c r="B20924"/>
      <c r="C20924"/>
      <c r="D20924"/>
    </row>
    <row r="20925" spans="1:4" x14ac:dyDescent="0.25">
      <c r="A20925"/>
      <c r="B20925"/>
      <c r="C20925"/>
      <c r="D20925"/>
    </row>
    <row r="20926" spans="1:4" x14ac:dyDescent="0.25">
      <c r="A20926"/>
      <c r="B20926"/>
      <c r="C20926"/>
      <c r="D20926"/>
    </row>
    <row r="20927" spans="1:4" x14ac:dyDescent="0.25">
      <c r="A20927"/>
      <c r="B20927"/>
      <c r="C20927"/>
      <c r="D20927"/>
    </row>
    <row r="20928" spans="1:4" x14ac:dyDescent="0.25">
      <c r="A20928"/>
      <c r="B20928"/>
      <c r="C20928"/>
      <c r="D20928"/>
    </row>
    <row r="20929" spans="1:4" x14ac:dyDescent="0.25">
      <c r="A20929"/>
      <c r="B20929"/>
      <c r="C20929"/>
      <c r="D20929"/>
    </row>
    <row r="20930" spans="1:4" x14ac:dyDescent="0.25">
      <c r="A20930"/>
      <c r="B20930"/>
      <c r="C20930"/>
      <c r="D20930"/>
    </row>
    <row r="20931" spans="1:4" x14ac:dyDescent="0.25">
      <c r="A20931"/>
      <c r="B20931"/>
      <c r="C20931"/>
      <c r="D20931"/>
    </row>
    <row r="20932" spans="1:4" x14ac:dyDescent="0.25">
      <c r="A20932"/>
      <c r="B20932"/>
      <c r="C20932"/>
      <c r="D20932"/>
    </row>
    <row r="20933" spans="1:4" x14ac:dyDescent="0.25">
      <c r="A20933"/>
      <c r="B20933"/>
      <c r="C20933"/>
      <c r="D20933"/>
    </row>
    <row r="20934" spans="1:4" x14ac:dyDescent="0.25">
      <c r="A20934"/>
      <c r="B20934"/>
      <c r="C20934"/>
      <c r="D20934"/>
    </row>
    <row r="20935" spans="1:4" x14ac:dyDescent="0.25">
      <c r="A20935"/>
      <c r="B20935"/>
      <c r="C20935"/>
      <c r="D20935"/>
    </row>
    <row r="20936" spans="1:4" x14ac:dyDescent="0.25">
      <c r="A20936"/>
      <c r="B20936"/>
      <c r="C20936"/>
      <c r="D20936"/>
    </row>
    <row r="20937" spans="1:4" x14ac:dyDescent="0.25">
      <c r="A20937"/>
      <c r="B20937"/>
      <c r="C20937"/>
      <c r="D20937"/>
    </row>
    <row r="20938" spans="1:4" x14ac:dyDescent="0.25">
      <c r="A20938"/>
      <c r="B20938"/>
      <c r="C20938"/>
      <c r="D20938"/>
    </row>
    <row r="20939" spans="1:4" x14ac:dyDescent="0.25">
      <c r="A20939"/>
      <c r="B20939"/>
      <c r="C20939"/>
      <c r="D20939"/>
    </row>
    <row r="20940" spans="1:4" x14ac:dyDescent="0.25">
      <c r="A20940"/>
      <c r="B20940"/>
      <c r="C20940"/>
      <c r="D20940"/>
    </row>
    <row r="20941" spans="1:4" x14ac:dyDescent="0.25">
      <c r="A20941"/>
      <c r="B20941"/>
      <c r="C20941"/>
      <c r="D20941"/>
    </row>
    <row r="20942" spans="1:4" x14ac:dyDescent="0.25">
      <c r="A20942"/>
      <c r="B20942"/>
      <c r="C20942"/>
      <c r="D20942"/>
    </row>
    <row r="20943" spans="1:4" x14ac:dyDescent="0.25">
      <c r="A20943"/>
      <c r="B20943"/>
      <c r="C20943"/>
      <c r="D20943"/>
    </row>
    <row r="20944" spans="1:4" x14ac:dyDescent="0.25">
      <c r="A20944"/>
      <c r="B20944"/>
      <c r="C20944"/>
      <c r="D20944"/>
    </row>
    <row r="20945" spans="1:4" x14ac:dyDescent="0.25">
      <c r="A20945"/>
      <c r="B20945"/>
      <c r="C20945"/>
      <c r="D20945"/>
    </row>
    <row r="20946" spans="1:4" x14ac:dyDescent="0.25">
      <c r="A20946"/>
      <c r="B20946"/>
      <c r="C20946"/>
      <c r="D20946"/>
    </row>
    <row r="20947" spans="1:4" x14ac:dyDescent="0.25">
      <c r="A20947"/>
      <c r="B20947"/>
      <c r="C20947"/>
      <c r="D20947"/>
    </row>
    <row r="20948" spans="1:4" x14ac:dyDescent="0.25">
      <c r="A20948"/>
      <c r="B20948"/>
      <c r="C20948"/>
      <c r="D20948"/>
    </row>
    <row r="20949" spans="1:4" x14ac:dyDescent="0.25">
      <c r="A20949"/>
      <c r="B20949"/>
      <c r="C20949"/>
      <c r="D20949"/>
    </row>
    <row r="20950" spans="1:4" x14ac:dyDescent="0.25">
      <c r="A20950"/>
      <c r="B20950"/>
      <c r="C20950"/>
      <c r="D20950"/>
    </row>
    <row r="20951" spans="1:4" x14ac:dyDescent="0.25">
      <c r="A20951"/>
      <c r="B20951"/>
      <c r="C20951"/>
      <c r="D20951"/>
    </row>
    <row r="20952" spans="1:4" x14ac:dyDescent="0.25">
      <c r="A20952"/>
      <c r="B20952"/>
      <c r="C20952"/>
      <c r="D20952"/>
    </row>
    <row r="20953" spans="1:4" x14ac:dyDescent="0.25">
      <c r="A20953"/>
      <c r="B20953"/>
      <c r="C20953"/>
      <c r="D20953"/>
    </row>
    <row r="20954" spans="1:4" x14ac:dyDescent="0.25">
      <c r="A20954"/>
      <c r="B20954"/>
      <c r="C20954"/>
      <c r="D20954"/>
    </row>
    <row r="20955" spans="1:4" x14ac:dyDescent="0.25">
      <c r="A20955"/>
      <c r="B20955"/>
      <c r="C20955"/>
      <c r="D20955"/>
    </row>
    <row r="20956" spans="1:4" x14ac:dyDescent="0.25">
      <c r="A20956"/>
      <c r="B20956"/>
      <c r="C20956"/>
      <c r="D20956"/>
    </row>
    <row r="20957" spans="1:4" x14ac:dyDescent="0.25">
      <c r="A20957"/>
      <c r="B20957"/>
      <c r="C20957"/>
      <c r="D20957"/>
    </row>
    <row r="20958" spans="1:4" x14ac:dyDescent="0.25">
      <c r="A20958"/>
      <c r="B20958"/>
      <c r="C20958"/>
      <c r="D20958"/>
    </row>
    <row r="20959" spans="1:4" x14ac:dyDescent="0.25">
      <c r="A20959"/>
      <c r="B20959"/>
      <c r="C20959"/>
      <c r="D20959"/>
    </row>
    <row r="20960" spans="1:4" x14ac:dyDescent="0.25">
      <c r="A20960"/>
      <c r="B20960"/>
      <c r="C20960"/>
      <c r="D20960"/>
    </row>
    <row r="20961" spans="1:4" x14ac:dyDescent="0.25">
      <c r="A20961"/>
      <c r="B20961"/>
      <c r="C20961"/>
      <c r="D20961"/>
    </row>
    <row r="20962" spans="1:4" x14ac:dyDescent="0.25">
      <c r="A20962"/>
      <c r="B20962"/>
      <c r="C20962"/>
      <c r="D20962"/>
    </row>
    <row r="20963" spans="1:4" x14ac:dyDescent="0.25">
      <c r="A20963"/>
      <c r="B20963"/>
      <c r="C20963"/>
      <c r="D20963"/>
    </row>
    <row r="20964" spans="1:4" x14ac:dyDescent="0.25">
      <c r="A20964"/>
      <c r="B20964"/>
      <c r="C20964"/>
      <c r="D20964"/>
    </row>
    <row r="20965" spans="1:4" x14ac:dyDescent="0.25">
      <c r="A20965"/>
      <c r="B20965"/>
      <c r="C20965"/>
      <c r="D20965"/>
    </row>
    <row r="20966" spans="1:4" x14ac:dyDescent="0.25">
      <c r="A20966"/>
      <c r="B20966"/>
      <c r="C20966"/>
      <c r="D20966"/>
    </row>
    <row r="20967" spans="1:4" x14ac:dyDescent="0.25">
      <c r="A20967"/>
      <c r="B20967"/>
      <c r="C20967"/>
      <c r="D20967"/>
    </row>
    <row r="20968" spans="1:4" x14ac:dyDescent="0.25">
      <c r="A20968"/>
      <c r="B20968"/>
      <c r="C20968"/>
      <c r="D20968"/>
    </row>
    <row r="20969" spans="1:4" x14ac:dyDescent="0.25">
      <c r="A20969"/>
      <c r="B20969"/>
      <c r="C20969"/>
      <c r="D20969"/>
    </row>
    <row r="20970" spans="1:4" x14ac:dyDescent="0.25">
      <c r="A20970"/>
      <c r="B20970"/>
      <c r="C20970"/>
      <c r="D20970"/>
    </row>
    <row r="20971" spans="1:4" x14ac:dyDescent="0.25">
      <c r="A20971"/>
      <c r="B20971"/>
      <c r="C20971"/>
      <c r="D20971"/>
    </row>
    <row r="20972" spans="1:4" x14ac:dyDescent="0.25">
      <c r="A20972"/>
      <c r="B20972"/>
      <c r="C20972"/>
      <c r="D20972"/>
    </row>
    <row r="20973" spans="1:4" x14ac:dyDescent="0.25">
      <c r="A20973"/>
      <c r="B20973"/>
      <c r="C20973"/>
      <c r="D20973"/>
    </row>
    <row r="20974" spans="1:4" x14ac:dyDescent="0.25">
      <c r="A20974"/>
      <c r="B20974"/>
      <c r="C20974"/>
      <c r="D20974"/>
    </row>
    <row r="20975" spans="1:4" x14ac:dyDescent="0.25">
      <c r="A20975"/>
      <c r="B20975"/>
      <c r="C20975"/>
      <c r="D20975"/>
    </row>
    <row r="20976" spans="1:4" x14ac:dyDescent="0.25">
      <c r="A20976"/>
      <c r="B20976"/>
      <c r="C20976"/>
      <c r="D20976"/>
    </row>
    <row r="20977" spans="1:4" x14ac:dyDescent="0.25">
      <c r="A20977"/>
      <c r="B20977"/>
      <c r="C20977"/>
      <c r="D20977"/>
    </row>
    <row r="20978" spans="1:4" x14ac:dyDescent="0.25">
      <c r="A20978"/>
      <c r="B20978"/>
      <c r="C20978"/>
      <c r="D20978"/>
    </row>
    <row r="20979" spans="1:4" x14ac:dyDescent="0.25">
      <c r="A20979"/>
      <c r="B20979"/>
      <c r="C20979"/>
      <c r="D20979"/>
    </row>
    <row r="20980" spans="1:4" x14ac:dyDescent="0.25">
      <c r="A20980"/>
      <c r="B20980"/>
      <c r="C20980"/>
      <c r="D20980"/>
    </row>
    <row r="20981" spans="1:4" x14ac:dyDescent="0.25">
      <c r="A20981"/>
      <c r="B20981"/>
      <c r="C20981"/>
      <c r="D20981"/>
    </row>
    <row r="20982" spans="1:4" x14ac:dyDescent="0.25">
      <c r="A20982"/>
      <c r="B20982"/>
      <c r="C20982"/>
      <c r="D20982"/>
    </row>
    <row r="20983" spans="1:4" x14ac:dyDescent="0.25">
      <c r="A20983"/>
      <c r="B20983"/>
      <c r="C20983"/>
      <c r="D20983"/>
    </row>
    <row r="20984" spans="1:4" x14ac:dyDescent="0.25">
      <c r="A20984"/>
      <c r="B20984"/>
      <c r="C20984"/>
      <c r="D20984"/>
    </row>
    <row r="20985" spans="1:4" x14ac:dyDescent="0.25">
      <c r="A20985"/>
      <c r="B20985"/>
      <c r="C20985"/>
      <c r="D20985"/>
    </row>
    <row r="20986" spans="1:4" x14ac:dyDescent="0.25">
      <c r="A20986"/>
      <c r="B20986"/>
      <c r="C20986"/>
      <c r="D20986"/>
    </row>
    <row r="20987" spans="1:4" x14ac:dyDescent="0.25">
      <c r="A20987"/>
      <c r="B20987"/>
      <c r="C20987"/>
      <c r="D20987"/>
    </row>
    <row r="20988" spans="1:4" x14ac:dyDescent="0.25">
      <c r="A20988"/>
      <c r="B20988"/>
      <c r="C20988"/>
      <c r="D20988"/>
    </row>
    <row r="20989" spans="1:4" x14ac:dyDescent="0.25">
      <c r="A20989"/>
      <c r="B20989"/>
      <c r="C20989"/>
      <c r="D20989"/>
    </row>
    <row r="20990" spans="1:4" x14ac:dyDescent="0.25">
      <c r="A20990"/>
      <c r="B20990"/>
      <c r="C20990"/>
      <c r="D20990"/>
    </row>
    <row r="20991" spans="1:4" x14ac:dyDescent="0.25">
      <c r="A20991"/>
      <c r="B20991"/>
      <c r="C20991"/>
      <c r="D20991"/>
    </row>
    <row r="20992" spans="1:4" x14ac:dyDescent="0.25">
      <c r="A20992"/>
      <c r="B20992"/>
      <c r="C20992"/>
      <c r="D20992"/>
    </row>
    <row r="20993" spans="1:4" x14ac:dyDescent="0.25">
      <c r="A20993"/>
      <c r="B20993"/>
      <c r="C20993"/>
      <c r="D20993"/>
    </row>
    <row r="20994" spans="1:4" x14ac:dyDescent="0.25">
      <c r="A20994"/>
      <c r="B20994"/>
      <c r="C20994"/>
      <c r="D20994"/>
    </row>
    <row r="20995" spans="1:4" x14ac:dyDescent="0.25">
      <c r="A20995"/>
      <c r="B20995"/>
      <c r="C20995"/>
      <c r="D20995"/>
    </row>
    <row r="20996" spans="1:4" x14ac:dyDescent="0.25">
      <c r="A20996"/>
      <c r="B20996"/>
      <c r="C20996"/>
      <c r="D20996"/>
    </row>
    <row r="20997" spans="1:4" x14ac:dyDescent="0.25">
      <c r="A20997"/>
      <c r="B20997"/>
      <c r="C20997"/>
      <c r="D20997"/>
    </row>
    <row r="20998" spans="1:4" x14ac:dyDescent="0.25">
      <c r="A20998"/>
      <c r="B20998"/>
      <c r="C20998"/>
      <c r="D20998"/>
    </row>
    <row r="20999" spans="1:4" x14ac:dyDescent="0.25">
      <c r="A20999"/>
      <c r="B20999"/>
      <c r="C20999"/>
      <c r="D20999"/>
    </row>
    <row r="21000" spans="1:4" x14ac:dyDescent="0.25">
      <c r="A21000"/>
      <c r="B21000"/>
      <c r="C21000"/>
      <c r="D21000"/>
    </row>
    <row r="21001" spans="1:4" x14ac:dyDescent="0.25">
      <c r="A21001"/>
      <c r="B21001"/>
      <c r="C21001"/>
      <c r="D21001"/>
    </row>
    <row r="21002" spans="1:4" x14ac:dyDescent="0.25">
      <c r="A21002"/>
      <c r="B21002"/>
      <c r="C21002"/>
      <c r="D21002"/>
    </row>
    <row r="21003" spans="1:4" x14ac:dyDescent="0.25">
      <c r="A21003"/>
      <c r="B21003"/>
      <c r="C21003"/>
      <c r="D21003"/>
    </row>
    <row r="21004" spans="1:4" x14ac:dyDescent="0.25">
      <c r="A21004"/>
      <c r="B21004"/>
      <c r="C21004"/>
      <c r="D21004"/>
    </row>
    <row r="21005" spans="1:4" x14ac:dyDescent="0.25">
      <c r="A21005"/>
      <c r="B21005"/>
      <c r="C21005"/>
      <c r="D21005"/>
    </row>
    <row r="21006" spans="1:4" x14ac:dyDescent="0.25">
      <c r="A21006"/>
      <c r="B21006"/>
      <c r="C21006"/>
      <c r="D21006"/>
    </row>
    <row r="21007" spans="1:4" x14ac:dyDescent="0.25">
      <c r="A21007"/>
      <c r="B21007"/>
      <c r="C21007"/>
      <c r="D21007"/>
    </row>
    <row r="21008" spans="1:4" x14ac:dyDescent="0.25">
      <c r="A21008"/>
      <c r="B21008"/>
      <c r="C21008"/>
      <c r="D21008"/>
    </row>
    <row r="21009" spans="1:4" x14ac:dyDescent="0.25">
      <c r="A21009"/>
      <c r="B21009"/>
      <c r="C21009"/>
      <c r="D21009"/>
    </row>
    <row r="21010" spans="1:4" x14ac:dyDescent="0.25">
      <c r="A21010"/>
      <c r="B21010"/>
      <c r="C21010"/>
      <c r="D21010"/>
    </row>
    <row r="21011" spans="1:4" x14ac:dyDescent="0.25">
      <c r="A21011"/>
      <c r="B21011"/>
      <c r="C21011"/>
      <c r="D21011"/>
    </row>
    <row r="21012" spans="1:4" x14ac:dyDescent="0.25">
      <c r="A21012"/>
      <c r="B21012"/>
      <c r="C21012"/>
      <c r="D21012"/>
    </row>
    <row r="21013" spans="1:4" x14ac:dyDescent="0.25">
      <c r="A21013"/>
      <c r="B21013"/>
      <c r="C21013"/>
      <c r="D21013"/>
    </row>
    <row r="21014" spans="1:4" x14ac:dyDescent="0.25">
      <c r="A21014"/>
      <c r="B21014"/>
      <c r="C21014"/>
      <c r="D21014"/>
    </row>
    <row r="21015" spans="1:4" x14ac:dyDescent="0.25">
      <c r="A21015"/>
      <c r="B21015"/>
      <c r="C21015"/>
      <c r="D21015"/>
    </row>
    <row r="21016" spans="1:4" x14ac:dyDescent="0.25">
      <c r="A21016"/>
      <c r="B21016"/>
      <c r="C21016"/>
      <c r="D21016"/>
    </row>
    <row r="21017" spans="1:4" x14ac:dyDescent="0.25">
      <c r="A21017"/>
      <c r="B21017"/>
      <c r="C21017"/>
      <c r="D21017"/>
    </row>
    <row r="21018" spans="1:4" x14ac:dyDescent="0.25">
      <c r="A21018"/>
      <c r="B21018"/>
      <c r="C21018"/>
      <c r="D21018"/>
    </row>
    <row r="21019" spans="1:4" x14ac:dyDescent="0.25">
      <c r="A21019"/>
      <c r="B21019"/>
      <c r="C21019"/>
      <c r="D21019"/>
    </row>
    <row r="21020" spans="1:4" x14ac:dyDescent="0.25">
      <c r="A21020"/>
      <c r="B21020"/>
      <c r="C21020"/>
      <c r="D21020"/>
    </row>
    <row r="21021" spans="1:4" x14ac:dyDescent="0.25">
      <c r="A21021"/>
      <c r="B21021"/>
      <c r="C21021"/>
      <c r="D21021"/>
    </row>
    <row r="21022" spans="1:4" x14ac:dyDescent="0.25">
      <c r="A21022"/>
      <c r="B21022"/>
      <c r="C21022"/>
      <c r="D21022"/>
    </row>
    <row r="21023" spans="1:4" x14ac:dyDescent="0.25">
      <c r="A21023"/>
      <c r="B21023"/>
      <c r="C21023"/>
      <c r="D21023"/>
    </row>
    <row r="21024" spans="1:4" x14ac:dyDescent="0.25">
      <c r="A21024"/>
      <c r="B21024"/>
      <c r="C21024"/>
      <c r="D21024"/>
    </row>
    <row r="21025" spans="1:4" x14ac:dyDescent="0.25">
      <c r="A21025"/>
      <c r="B21025"/>
      <c r="C21025"/>
      <c r="D21025"/>
    </row>
    <row r="21026" spans="1:4" x14ac:dyDescent="0.25">
      <c r="A21026"/>
      <c r="B21026"/>
      <c r="C21026"/>
      <c r="D21026"/>
    </row>
    <row r="21027" spans="1:4" x14ac:dyDescent="0.25">
      <c r="A21027"/>
      <c r="B21027"/>
      <c r="C21027"/>
      <c r="D21027"/>
    </row>
    <row r="21028" spans="1:4" x14ac:dyDescent="0.25">
      <c r="A21028"/>
      <c r="B21028"/>
      <c r="C21028"/>
      <c r="D21028"/>
    </row>
    <row r="21029" spans="1:4" x14ac:dyDescent="0.25">
      <c r="A21029"/>
      <c r="B21029"/>
      <c r="C21029"/>
      <c r="D21029"/>
    </row>
    <row r="21030" spans="1:4" x14ac:dyDescent="0.25">
      <c r="A21030"/>
      <c r="B21030"/>
      <c r="C21030"/>
      <c r="D21030"/>
    </row>
    <row r="21031" spans="1:4" x14ac:dyDescent="0.25">
      <c r="A21031"/>
      <c r="B21031"/>
      <c r="C21031"/>
      <c r="D21031"/>
    </row>
    <row r="21032" spans="1:4" x14ac:dyDescent="0.25">
      <c r="A21032"/>
      <c r="B21032"/>
      <c r="C21032"/>
      <c r="D21032"/>
    </row>
    <row r="21033" spans="1:4" x14ac:dyDescent="0.25">
      <c r="A21033"/>
      <c r="B21033"/>
      <c r="C21033"/>
      <c r="D21033"/>
    </row>
    <row r="21034" spans="1:4" x14ac:dyDescent="0.25">
      <c r="A21034"/>
      <c r="B21034"/>
      <c r="C21034"/>
      <c r="D21034"/>
    </row>
    <row r="21035" spans="1:4" x14ac:dyDescent="0.25">
      <c r="A21035"/>
      <c r="B21035"/>
      <c r="C21035"/>
      <c r="D21035"/>
    </row>
    <row r="21036" spans="1:4" x14ac:dyDescent="0.25">
      <c r="A21036"/>
      <c r="B21036"/>
      <c r="C21036"/>
      <c r="D21036"/>
    </row>
    <row r="21037" spans="1:4" x14ac:dyDescent="0.25">
      <c r="A21037"/>
      <c r="B21037"/>
      <c r="C21037"/>
      <c r="D21037"/>
    </row>
    <row r="21038" spans="1:4" x14ac:dyDescent="0.25">
      <c r="A21038"/>
      <c r="B21038"/>
      <c r="C21038"/>
      <c r="D21038"/>
    </row>
    <row r="21039" spans="1:4" x14ac:dyDescent="0.25">
      <c r="A21039"/>
      <c r="B21039"/>
      <c r="C21039"/>
      <c r="D21039"/>
    </row>
    <row r="21040" spans="1:4" x14ac:dyDescent="0.25">
      <c r="A21040"/>
      <c r="B21040"/>
      <c r="C21040"/>
      <c r="D21040"/>
    </row>
    <row r="21041" spans="1:4" x14ac:dyDescent="0.25">
      <c r="A21041"/>
      <c r="B21041"/>
      <c r="C21041"/>
      <c r="D21041"/>
    </row>
    <row r="21042" spans="1:4" x14ac:dyDescent="0.25">
      <c r="A21042"/>
      <c r="B21042"/>
      <c r="C21042"/>
      <c r="D21042"/>
    </row>
    <row r="21043" spans="1:4" x14ac:dyDescent="0.25">
      <c r="A21043"/>
      <c r="B21043"/>
      <c r="C21043"/>
      <c r="D21043"/>
    </row>
    <row r="21044" spans="1:4" x14ac:dyDescent="0.25">
      <c r="A21044"/>
      <c r="B21044"/>
      <c r="C21044"/>
      <c r="D21044"/>
    </row>
    <row r="21045" spans="1:4" x14ac:dyDescent="0.25">
      <c r="A21045"/>
      <c r="B21045"/>
      <c r="C21045"/>
      <c r="D21045"/>
    </row>
    <row r="21046" spans="1:4" x14ac:dyDescent="0.25">
      <c r="A21046"/>
      <c r="B21046"/>
      <c r="C21046"/>
      <c r="D21046"/>
    </row>
    <row r="21047" spans="1:4" x14ac:dyDescent="0.25">
      <c r="A21047"/>
      <c r="B21047"/>
      <c r="C21047"/>
      <c r="D21047"/>
    </row>
    <row r="21048" spans="1:4" x14ac:dyDescent="0.25">
      <c r="A21048"/>
      <c r="B21048"/>
      <c r="C21048"/>
      <c r="D21048"/>
    </row>
    <row r="21049" spans="1:4" x14ac:dyDescent="0.25">
      <c r="A21049"/>
      <c r="B21049"/>
      <c r="C21049"/>
      <c r="D21049"/>
    </row>
    <row r="21050" spans="1:4" x14ac:dyDescent="0.25">
      <c r="A21050"/>
      <c r="B21050"/>
      <c r="C21050"/>
      <c r="D21050"/>
    </row>
    <row r="21051" spans="1:4" x14ac:dyDescent="0.25">
      <c r="A21051"/>
      <c r="B21051"/>
      <c r="C21051"/>
      <c r="D21051"/>
    </row>
    <row r="21052" spans="1:4" x14ac:dyDescent="0.25">
      <c r="A21052"/>
      <c r="B21052"/>
      <c r="C21052"/>
      <c r="D21052"/>
    </row>
    <row r="21053" spans="1:4" x14ac:dyDescent="0.25">
      <c r="A21053"/>
      <c r="B21053"/>
      <c r="C21053"/>
      <c r="D21053"/>
    </row>
    <row r="21054" spans="1:4" x14ac:dyDescent="0.25">
      <c r="A21054"/>
      <c r="B21054"/>
      <c r="C21054"/>
      <c r="D21054"/>
    </row>
    <row r="21055" spans="1:4" x14ac:dyDescent="0.25">
      <c r="A21055"/>
      <c r="B21055"/>
      <c r="C21055"/>
      <c r="D21055"/>
    </row>
    <row r="21056" spans="1:4" x14ac:dyDescent="0.25">
      <c r="A21056"/>
      <c r="B21056"/>
      <c r="C21056"/>
      <c r="D21056"/>
    </row>
    <row r="21057" spans="1:4" x14ac:dyDescent="0.25">
      <c r="A21057"/>
      <c r="B21057"/>
      <c r="C21057"/>
      <c r="D21057"/>
    </row>
    <row r="21058" spans="1:4" x14ac:dyDescent="0.25">
      <c r="A21058"/>
      <c r="B21058"/>
      <c r="C21058"/>
      <c r="D21058"/>
    </row>
    <row r="21059" spans="1:4" x14ac:dyDescent="0.25">
      <c r="A21059"/>
      <c r="B21059"/>
      <c r="C21059"/>
      <c r="D21059"/>
    </row>
    <row r="21060" spans="1:4" x14ac:dyDescent="0.25">
      <c r="A21060"/>
      <c r="B21060"/>
      <c r="C21060"/>
      <c r="D21060"/>
    </row>
    <row r="21061" spans="1:4" x14ac:dyDescent="0.25">
      <c r="A21061"/>
      <c r="B21061"/>
      <c r="C21061"/>
      <c r="D21061"/>
    </row>
    <row r="21062" spans="1:4" x14ac:dyDescent="0.25">
      <c r="A21062"/>
      <c r="B21062"/>
      <c r="C21062"/>
      <c r="D21062"/>
    </row>
    <row r="21063" spans="1:4" x14ac:dyDescent="0.25">
      <c r="A21063"/>
      <c r="B21063"/>
      <c r="C21063"/>
      <c r="D21063"/>
    </row>
    <row r="21064" spans="1:4" x14ac:dyDescent="0.25">
      <c r="A21064"/>
      <c r="B21064"/>
      <c r="C21064"/>
      <c r="D21064"/>
    </row>
    <row r="21065" spans="1:4" x14ac:dyDescent="0.25">
      <c r="A21065"/>
      <c r="B21065"/>
      <c r="C21065"/>
      <c r="D21065"/>
    </row>
    <row r="21066" spans="1:4" x14ac:dyDescent="0.25">
      <c r="A21066"/>
      <c r="B21066"/>
      <c r="C21066"/>
      <c r="D21066"/>
    </row>
    <row r="21067" spans="1:4" x14ac:dyDescent="0.25">
      <c r="A21067"/>
      <c r="B21067"/>
      <c r="C21067"/>
      <c r="D21067"/>
    </row>
    <row r="21068" spans="1:4" x14ac:dyDescent="0.25">
      <c r="A21068"/>
      <c r="B21068"/>
      <c r="C21068"/>
      <c r="D21068"/>
    </row>
    <row r="21069" spans="1:4" x14ac:dyDescent="0.25">
      <c r="A21069"/>
      <c r="B21069"/>
      <c r="C21069"/>
      <c r="D21069"/>
    </row>
    <row r="21070" spans="1:4" x14ac:dyDescent="0.25">
      <c r="A21070"/>
      <c r="B21070"/>
      <c r="C21070"/>
      <c r="D21070"/>
    </row>
    <row r="21071" spans="1:4" x14ac:dyDescent="0.25">
      <c r="A21071"/>
      <c r="B21071"/>
      <c r="C21071"/>
      <c r="D21071"/>
    </row>
    <row r="21072" spans="1:4" x14ac:dyDescent="0.25">
      <c r="A21072"/>
      <c r="B21072"/>
      <c r="C21072"/>
      <c r="D21072"/>
    </row>
    <row r="21073" spans="1:4" x14ac:dyDescent="0.25">
      <c r="A21073"/>
      <c r="B21073"/>
      <c r="C21073"/>
      <c r="D21073"/>
    </row>
    <row r="21074" spans="1:4" x14ac:dyDescent="0.25">
      <c r="A21074"/>
      <c r="B21074"/>
      <c r="C21074"/>
      <c r="D21074"/>
    </row>
    <row r="21075" spans="1:4" x14ac:dyDescent="0.25">
      <c r="A21075"/>
      <c r="B21075"/>
      <c r="C21075"/>
      <c r="D21075"/>
    </row>
    <row r="21076" spans="1:4" x14ac:dyDescent="0.25">
      <c r="A21076"/>
      <c r="B21076"/>
      <c r="C21076"/>
      <c r="D21076"/>
    </row>
    <row r="21077" spans="1:4" x14ac:dyDescent="0.25">
      <c r="A21077"/>
      <c r="B21077"/>
      <c r="C21077"/>
      <c r="D21077"/>
    </row>
    <row r="21078" spans="1:4" x14ac:dyDescent="0.25">
      <c r="A21078"/>
      <c r="B21078"/>
      <c r="C21078"/>
      <c r="D21078"/>
    </row>
    <row r="21079" spans="1:4" x14ac:dyDescent="0.25">
      <c r="A21079"/>
      <c r="B21079"/>
      <c r="C21079"/>
      <c r="D21079"/>
    </row>
    <row r="21080" spans="1:4" x14ac:dyDescent="0.25">
      <c r="A21080"/>
      <c r="B21080"/>
      <c r="C21080"/>
      <c r="D21080"/>
    </row>
    <row r="21081" spans="1:4" x14ac:dyDescent="0.25">
      <c r="A21081"/>
      <c r="B21081"/>
      <c r="C21081"/>
      <c r="D21081"/>
    </row>
    <row r="21082" spans="1:4" x14ac:dyDescent="0.25">
      <c r="A21082"/>
      <c r="B21082"/>
      <c r="C21082"/>
      <c r="D21082"/>
    </row>
    <row r="21083" spans="1:4" x14ac:dyDescent="0.25">
      <c r="A21083"/>
      <c r="B21083"/>
      <c r="C21083"/>
      <c r="D21083"/>
    </row>
    <row r="21084" spans="1:4" x14ac:dyDescent="0.25">
      <c r="A21084"/>
      <c r="B21084"/>
      <c r="C21084"/>
      <c r="D21084"/>
    </row>
    <row r="21085" spans="1:4" x14ac:dyDescent="0.25">
      <c r="A21085"/>
      <c r="B21085"/>
      <c r="C21085"/>
      <c r="D21085"/>
    </row>
    <row r="21086" spans="1:4" x14ac:dyDescent="0.25">
      <c r="A21086"/>
      <c r="B21086"/>
      <c r="C21086"/>
      <c r="D21086"/>
    </row>
    <row r="21087" spans="1:4" x14ac:dyDescent="0.25">
      <c r="A21087"/>
      <c r="B21087"/>
      <c r="C21087"/>
      <c r="D21087"/>
    </row>
    <row r="21088" spans="1:4" x14ac:dyDescent="0.25">
      <c r="A21088"/>
      <c r="B21088"/>
      <c r="C21088"/>
      <c r="D21088"/>
    </row>
    <row r="21089" spans="1:4" x14ac:dyDescent="0.25">
      <c r="A21089"/>
      <c r="B21089"/>
      <c r="C21089"/>
      <c r="D21089"/>
    </row>
    <row r="21090" spans="1:4" x14ac:dyDescent="0.25">
      <c r="A21090"/>
      <c r="B21090"/>
      <c r="C21090"/>
      <c r="D21090"/>
    </row>
    <row r="21091" spans="1:4" x14ac:dyDescent="0.25">
      <c r="A21091"/>
      <c r="B21091"/>
      <c r="C21091"/>
      <c r="D21091"/>
    </row>
    <row r="21092" spans="1:4" x14ac:dyDescent="0.25">
      <c r="A21092"/>
      <c r="B21092"/>
      <c r="C21092"/>
      <c r="D21092"/>
    </row>
    <row r="21093" spans="1:4" x14ac:dyDescent="0.25">
      <c r="A21093"/>
      <c r="B21093"/>
      <c r="C21093"/>
      <c r="D21093"/>
    </row>
    <row r="21094" spans="1:4" x14ac:dyDescent="0.25">
      <c r="A21094"/>
      <c r="B21094"/>
      <c r="C21094"/>
      <c r="D21094"/>
    </row>
    <row r="21095" spans="1:4" x14ac:dyDescent="0.25">
      <c r="A21095"/>
      <c r="B21095"/>
      <c r="C21095"/>
      <c r="D21095"/>
    </row>
    <row r="21096" spans="1:4" x14ac:dyDescent="0.25">
      <c r="A21096"/>
      <c r="B21096"/>
      <c r="C21096"/>
      <c r="D21096"/>
    </row>
    <row r="21097" spans="1:4" x14ac:dyDescent="0.25">
      <c r="A21097"/>
      <c r="B21097"/>
      <c r="C21097"/>
      <c r="D21097"/>
    </row>
    <row r="21098" spans="1:4" x14ac:dyDescent="0.25">
      <c r="A21098"/>
      <c r="B21098"/>
      <c r="C21098"/>
      <c r="D21098"/>
    </row>
    <row r="21099" spans="1:4" x14ac:dyDescent="0.25">
      <c r="A21099"/>
      <c r="B21099"/>
      <c r="C21099"/>
      <c r="D21099"/>
    </row>
    <row r="21100" spans="1:4" x14ac:dyDescent="0.25">
      <c r="A21100"/>
      <c r="B21100"/>
      <c r="C21100"/>
      <c r="D21100"/>
    </row>
    <row r="21101" spans="1:4" x14ac:dyDescent="0.25">
      <c r="A21101"/>
      <c r="B21101"/>
      <c r="C21101"/>
      <c r="D21101"/>
    </row>
    <row r="21102" spans="1:4" x14ac:dyDescent="0.25">
      <c r="A21102"/>
      <c r="B21102"/>
      <c r="C21102"/>
      <c r="D21102"/>
    </row>
    <row r="21103" spans="1:4" x14ac:dyDescent="0.25">
      <c r="A21103"/>
      <c r="B21103"/>
      <c r="C21103"/>
      <c r="D21103"/>
    </row>
    <row r="21104" spans="1:4" x14ac:dyDescent="0.25">
      <c r="A21104"/>
      <c r="B21104"/>
      <c r="C21104"/>
      <c r="D21104"/>
    </row>
    <row r="21105" spans="1:4" x14ac:dyDescent="0.25">
      <c r="A21105"/>
      <c r="B21105"/>
      <c r="C21105"/>
      <c r="D21105"/>
    </row>
    <row r="21106" spans="1:4" x14ac:dyDescent="0.25">
      <c r="A21106"/>
      <c r="B21106"/>
      <c r="C21106"/>
      <c r="D21106"/>
    </row>
    <row r="21107" spans="1:4" x14ac:dyDescent="0.25">
      <c r="A21107"/>
      <c r="B21107"/>
      <c r="C21107"/>
      <c r="D21107"/>
    </row>
    <row r="21108" spans="1:4" x14ac:dyDescent="0.25">
      <c r="A21108"/>
      <c r="B21108"/>
      <c r="C21108"/>
      <c r="D21108"/>
    </row>
    <row r="21109" spans="1:4" x14ac:dyDescent="0.25">
      <c r="A21109"/>
      <c r="B21109"/>
      <c r="C21109"/>
      <c r="D21109"/>
    </row>
    <row r="21110" spans="1:4" x14ac:dyDescent="0.25">
      <c r="A21110"/>
      <c r="B21110"/>
      <c r="C21110"/>
      <c r="D21110"/>
    </row>
    <row r="21111" spans="1:4" x14ac:dyDescent="0.25">
      <c r="A21111"/>
      <c r="B21111"/>
      <c r="C21111"/>
      <c r="D21111"/>
    </row>
    <row r="21112" spans="1:4" x14ac:dyDescent="0.25">
      <c r="A21112"/>
      <c r="B21112"/>
      <c r="C21112"/>
      <c r="D21112"/>
    </row>
    <row r="21113" spans="1:4" x14ac:dyDescent="0.25">
      <c r="A21113"/>
      <c r="B21113"/>
      <c r="C21113"/>
      <c r="D21113"/>
    </row>
    <row r="21114" spans="1:4" x14ac:dyDescent="0.25">
      <c r="A21114"/>
      <c r="B21114"/>
      <c r="C21114"/>
      <c r="D21114"/>
    </row>
    <row r="21115" spans="1:4" x14ac:dyDescent="0.25">
      <c r="A21115"/>
      <c r="B21115"/>
      <c r="C21115"/>
      <c r="D21115"/>
    </row>
    <row r="21116" spans="1:4" x14ac:dyDescent="0.25">
      <c r="A21116"/>
      <c r="B21116"/>
      <c r="C21116"/>
      <c r="D21116"/>
    </row>
    <row r="21117" spans="1:4" x14ac:dyDescent="0.25">
      <c r="A21117"/>
      <c r="B21117"/>
      <c r="C21117"/>
      <c r="D21117"/>
    </row>
    <row r="21118" spans="1:4" x14ac:dyDescent="0.25">
      <c r="A21118"/>
      <c r="B21118"/>
      <c r="C21118"/>
      <c r="D21118"/>
    </row>
    <row r="21119" spans="1:4" x14ac:dyDescent="0.25">
      <c r="A21119"/>
      <c r="B21119"/>
      <c r="C21119"/>
      <c r="D21119"/>
    </row>
    <row r="21120" spans="1:4" x14ac:dyDescent="0.25">
      <c r="A21120"/>
      <c r="B21120"/>
      <c r="C21120"/>
      <c r="D21120"/>
    </row>
    <row r="21121" spans="1:4" x14ac:dyDescent="0.25">
      <c r="A21121"/>
      <c r="B21121"/>
      <c r="C21121"/>
      <c r="D21121"/>
    </row>
    <row r="21122" spans="1:4" x14ac:dyDescent="0.25">
      <c r="A21122"/>
      <c r="B21122"/>
      <c r="C21122"/>
      <c r="D21122"/>
    </row>
    <row r="21123" spans="1:4" x14ac:dyDescent="0.25">
      <c r="A21123"/>
      <c r="B21123"/>
      <c r="C21123"/>
      <c r="D21123"/>
    </row>
    <row r="21124" spans="1:4" x14ac:dyDescent="0.25">
      <c r="A21124"/>
      <c r="B21124"/>
      <c r="C21124"/>
      <c r="D21124"/>
    </row>
    <row r="21125" spans="1:4" x14ac:dyDescent="0.25">
      <c r="A21125"/>
      <c r="B21125"/>
      <c r="C21125"/>
      <c r="D21125"/>
    </row>
    <row r="21126" spans="1:4" x14ac:dyDescent="0.25">
      <c r="A21126"/>
      <c r="B21126"/>
      <c r="C21126"/>
      <c r="D21126"/>
    </row>
    <row r="21127" spans="1:4" x14ac:dyDescent="0.25">
      <c r="A21127"/>
      <c r="B21127"/>
      <c r="C21127"/>
      <c r="D21127"/>
    </row>
    <row r="21128" spans="1:4" x14ac:dyDescent="0.25">
      <c r="A21128"/>
      <c r="B21128"/>
      <c r="C21128"/>
      <c r="D21128"/>
    </row>
    <row r="21129" spans="1:4" x14ac:dyDescent="0.25">
      <c r="A21129"/>
      <c r="B21129"/>
      <c r="C21129"/>
      <c r="D21129"/>
    </row>
    <row r="21130" spans="1:4" x14ac:dyDescent="0.25">
      <c r="A21130"/>
      <c r="B21130"/>
      <c r="C21130"/>
      <c r="D21130"/>
    </row>
    <row r="21131" spans="1:4" x14ac:dyDescent="0.25">
      <c r="A21131"/>
      <c r="B21131"/>
      <c r="C21131"/>
      <c r="D21131"/>
    </row>
    <row r="21132" spans="1:4" x14ac:dyDescent="0.25">
      <c r="A21132"/>
      <c r="B21132"/>
      <c r="C21132"/>
      <c r="D21132"/>
    </row>
    <row r="21133" spans="1:4" x14ac:dyDescent="0.25">
      <c r="A21133"/>
      <c r="B21133"/>
      <c r="C21133"/>
      <c r="D21133"/>
    </row>
    <row r="21134" spans="1:4" x14ac:dyDescent="0.25">
      <c r="A21134"/>
      <c r="B21134"/>
      <c r="C21134"/>
      <c r="D21134"/>
    </row>
    <row r="21135" spans="1:4" x14ac:dyDescent="0.25">
      <c r="A21135"/>
      <c r="B21135"/>
      <c r="C21135"/>
      <c r="D21135"/>
    </row>
    <row r="21136" spans="1:4" x14ac:dyDescent="0.25">
      <c r="A21136"/>
      <c r="B21136"/>
      <c r="C21136"/>
      <c r="D21136"/>
    </row>
    <row r="21137" spans="1:4" x14ac:dyDescent="0.25">
      <c r="A21137"/>
      <c r="B21137"/>
      <c r="C21137"/>
      <c r="D21137"/>
    </row>
    <row r="21138" spans="1:4" x14ac:dyDescent="0.25">
      <c r="A21138"/>
      <c r="B21138"/>
      <c r="C21138"/>
      <c r="D21138"/>
    </row>
    <row r="21139" spans="1:4" x14ac:dyDescent="0.25">
      <c r="A21139"/>
      <c r="B21139"/>
      <c r="C21139"/>
      <c r="D21139"/>
    </row>
    <row r="21140" spans="1:4" x14ac:dyDescent="0.25">
      <c r="A21140"/>
      <c r="B21140"/>
      <c r="C21140"/>
      <c r="D21140"/>
    </row>
    <row r="21141" spans="1:4" x14ac:dyDescent="0.25">
      <c r="A21141"/>
      <c r="B21141"/>
      <c r="C21141"/>
      <c r="D21141"/>
    </row>
    <row r="21142" spans="1:4" x14ac:dyDescent="0.25">
      <c r="A21142"/>
      <c r="B21142"/>
      <c r="C21142"/>
      <c r="D21142"/>
    </row>
    <row r="21143" spans="1:4" x14ac:dyDescent="0.25">
      <c r="A21143"/>
      <c r="B21143"/>
      <c r="C21143"/>
      <c r="D21143"/>
    </row>
    <row r="21144" spans="1:4" x14ac:dyDescent="0.25">
      <c r="A21144"/>
      <c r="B21144"/>
      <c r="C21144"/>
      <c r="D21144"/>
    </row>
    <row r="21145" spans="1:4" x14ac:dyDescent="0.25">
      <c r="A21145"/>
      <c r="B21145"/>
      <c r="C21145"/>
      <c r="D21145"/>
    </row>
    <row r="21146" spans="1:4" x14ac:dyDescent="0.25">
      <c r="A21146"/>
      <c r="B21146"/>
      <c r="C21146"/>
      <c r="D21146"/>
    </row>
    <row r="21147" spans="1:4" x14ac:dyDescent="0.25">
      <c r="A21147"/>
      <c r="B21147"/>
      <c r="C21147"/>
      <c r="D21147"/>
    </row>
    <row r="21148" spans="1:4" x14ac:dyDescent="0.25">
      <c r="A21148"/>
      <c r="B21148"/>
      <c r="C21148"/>
      <c r="D21148"/>
    </row>
    <row r="21149" spans="1:4" x14ac:dyDescent="0.25">
      <c r="A21149"/>
      <c r="B21149"/>
      <c r="C21149"/>
      <c r="D21149"/>
    </row>
    <row r="21150" spans="1:4" x14ac:dyDescent="0.25">
      <c r="A21150"/>
      <c r="B21150"/>
      <c r="C21150"/>
      <c r="D21150"/>
    </row>
    <row r="21151" spans="1:4" x14ac:dyDescent="0.25">
      <c r="A21151"/>
      <c r="B21151"/>
      <c r="C21151"/>
      <c r="D21151"/>
    </row>
    <row r="21152" spans="1:4" x14ac:dyDescent="0.25">
      <c r="A21152"/>
      <c r="B21152"/>
      <c r="C21152"/>
      <c r="D21152"/>
    </row>
    <row r="21153" spans="1:4" x14ac:dyDescent="0.25">
      <c r="A21153"/>
      <c r="B21153"/>
      <c r="C21153"/>
      <c r="D21153"/>
    </row>
    <row r="21154" spans="1:4" x14ac:dyDescent="0.25">
      <c r="A21154"/>
      <c r="B21154"/>
      <c r="C21154"/>
      <c r="D21154"/>
    </row>
    <row r="21155" spans="1:4" x14ac:dyDescent="0.25">
      <c r="A21155"/>
      <c r="B21155"/>
      <c r="C21155"/>
      <c r="D21155"/>
    </row>
    <row r="21156" spans="1:4" x14ac:dyDescent="0.25">
      <c r="A21156"/>
      <c r="B21156"/>
      <c r="C21156"/>
      <c r="D21156"/>
    </row>
    <row r="21157" spans="1:4" x14ac:dyDescent="0.25">
      <c r="A21157"/>
      <c r="B21157"/>
      <c r="C21157"/>
      <c r="D21157"/>
    </row>
    <row r="21158" spans="1:4" x14ac:dyDescent="0.25">
      <c r="A21158"/>
      <c r="B21158"/>
      <c r="C21158"/>
      <c r="D21158"/>
    </row>
    <row r="21159" spans="1:4" x14ac:dyDescent="0.25">
      <c r="A21159"/>
      <c r="B21159"/>
      <c r="C21159"/>
      <c r="D21159"/>
    </row>
    <row r="21160" spans="1:4" x14ac:dyDescent="0.25">
      <c r="A21160"/>
      <c r="B21160"/>
      <c r="C21160"/>
      <c r="D21160"/>
    </row>
    <row r="21161" spans="1:4" x14ac:dyDescent="0.25">
      <c r="A21161"/>
      <c r="B21161"/>
      <c r="C21161"/>
      <c r="D21161"/>
    </row>
    <row r="21162" spans="1:4" x14ac:dyDescent="0.25">
      <c r="A21162"/>
      <c r="B21162"/>
      <c r="C21162"/>
      <c r="D21162"/>
    </row>
    <row r="21163" spans="1:4" x14ac:dyDescent="0.25">
      <c r="A21163"/>
      <c r="B21163"/>
      <c r="C21163"/>
      <c r="D21163"/>
    </row>
    <row r="21164" spans="1:4" x14ac:dyDescent="0.25">
      <c r="A21164"/>
      <c r="B21164"/>
      <c r="C21164"/>
      <c r="D21164"/>
    </row>
    <row r="21165" spans="1:4" x14ac:dyDescent="0.25">
      <c r="A21165"/>
      <c r="B21165"/>
      <c r="C21165"/>
      <c r="D21165"/>
    </row>
    <row r="21166" spans="1:4" x14ac:dyDescent="0.25">
      <c r="A21166"/>
      <c r="B21166"/>
      <c r="C21166"/>
      <c r="D21166"/>
    </row>
    <row r="21167" spans="1:4" x14ac:dyDescent="0.25">
      <c r="A21167"/>
      <c r="B21167"/>
      <c r="C21167"/>
      <c r="D21167"/>
    </row>
    <row r="21168" spans="1:4" x14ac:dyDescent="0.25">
      <c r="A21168"/>
      <c r="B21168"/>
      <c r="C21168"/>
      <c r="D21168"/>
    </row>
    <row r="21169" spans="1:4" x14ac:dyDescent="0.25">
      <c r="A21169"/>
      <c r="B21169"/>
      <c r="C21169"/>
      <c r="D21169"/>
    </row>
    <row r="21170" spans="1:4" x14ac:dyDescent="0.25">
      <c r="A21170"/>
      <c r="B21170"/>
      <c r="C21170"/>
      <c r="D21170"/>
    </row>
    <row r="21171" spans="1:4" x14ac:dyDescent="0.25">
      <c r="A21171"/>
      <c r="B21171"/>
      <c r="C21171"/>
      <c r="D21171"/>
    </row>
    <row r="21172" spans="1:4" x14ac:dyDescent="0.25">
      <c r="A21172"/>
      <c r="B21172"/>
      <c r="C21172"/>
      <c r="D21172"/>
    </row>
    <row r="21173" spans="1:4" x14ac:dyDescent="0.25">
      <c r="A21173"/>
      <c r="B21173"/>
      <c r="C21173"/>
      <c r="D21173"/>
    </row>
    <row r="21174" spans="1:4" x14ac:dyDescent="0.25">
      <c r="A21174"/>
      <c r="B21174"/>
      <c r="C21174"/>
      <c r="D21174"/>
    </row>
    <row r="21175" spans="1:4" x14ac:dyDescent="0.25">
      <c r="A21175"/>
      <c r="B21175"/>
      <c r="C21175"/>
      <c r="D21175"/>
    </row>
    <row r="21176" spans="1:4" x14ac:dyDescent="0.25">
      <c r="A21176"/>
      <c r="B21176"/>
      <c r="C21176"/>
      <c r="D21176"/>
    </row>
    <row r="21177" spans="1:4" x14ac:dyDescent="0.25">
      <c r="A21177"/>
      <c r="B21177"/>
      <c r="C21177"/>
      <c r="D21177"/>
    </row>
    <row r="21178" spans="1:4" x14ac:dyDescent="0.25">
      <c r="A21178"/>
      <c r="B21178"/>
      <c r="C21178"/>
      <c r="D21178"/>
    </row>
    <row r="21179" spans="1:4" x14ac:dyDescent="0.25">
      <c r="A21179"/>
      <c r="B21179"/>
      <c r="C21179"/>
      <c r="D21179"/>
    </row>
    <row r="21180" spans="1:4" x14ac:dyDescent="0.25">
      <c r="A21180"/>
      <c r="B21180"/>
      <c r="C21180"/>
      <c r="D21180"/>
    </row>
    <row r="21181" spans="1:4" x14ac:dyDescent="0.25">
      <c r="A21181"/>
      <c r="B21181"/>
      <c r="C21181"/>
      <c r="D21181"/>
    </row>
    <row r="21182" spans="1:4" x14ac:dyDescent="0.25">
      <c r="A21182"/>
      <c r="B21182"/>
      <c r="C21182"/>
      <c r="D21182"/>
    </row>
    <row r="21183" spans="1:4" x14ac:dyDescent="0.25">
      <c r="A21183"/>
      <c r="B21183"/>
      <c r="C21183"/>
      <c r="D21183"/>
    </row>
    <row r="21184" spans="1:4" x14ac:dyDescent="0.25">
      <c r="A21184"/>
      <c r="B21184"/>
      <c r="C21184"/>
      <c r="D21184"/>
    </row>
    <row r="21185" spans="1:4" x14ac:dyDescent="0.25">
      <c r="A21185"/>
      <c r="B21185"/>
      <c r="C21185"/>
      <c r="D21185"/>
    </row>
    <row r="21186" spans="1:4" x14ac:dyDescent="0.25">
      <c r="A21186"/>
      <c r="B21186"/>
      <c r="C21186"/>
      <c r="D21186"/>
    </row>
    <row r="21187" spans="1:4" x14ac:dyDescent="0.25">
      <c r="A21187"/>
      <c r="B21187"/>
      <c r="C21187"/>
      <c r="D21187"/>
    </row>
    <row r="21188" spans="1:4" x14ac:dyDescent="0.25">
      <c r="A21188"/>
      <c r="B21188"/>
      <c r="C21188"/>
      <c r="D21188"/>
    </row>
    <row r="21189" spans="1:4" x14ac:dyDescent="0.25">
      <c r="A21189"/>
      <c r="B21189"/>
      <c r="C21189"/>
      <c r="D21189"/>
    </row>
    <row r="21190" spans="1:4" x14ac:dyDescent="0.25">
      <c r="A21190"/>
      <c r="B21190"/>
      <c r="C21190"/>
      <c r="D21190"/>
    </row>
    <row r="21191" spans="1:4" x14ac:dyDescent="0.25">
      <c r="A21191"/>
      <c r="B21191"/>
      <c r="C21191"/>
      <c r="D21191"/>
    </row>
    <row r="21192" spans="1:4" x14ac:dyDescent="0.25">
      <c r="A21192"/>
      <c r="B21192"/>
      <c r="C21192"/>
      <c r="D21192"/>
    </row>
    <row r="21193" spans="1:4" x14ac:dyDescent="0.25">
      <c r="A21193"/>
      <c r="B21193"/>
      <c r="C21193"/>
      <c r="D21193"/>
    </row>
    <row r="21194" spans="1:4" x14ac:dyDescent="0.25">
      <c r="A21194"/>
      <c r="B21194"/>
      <c r="C21194"/>
      <c r="D21194"/>
    </row>
    <row r="21195" spans="1:4" x14ac:dyDescent="0.25">
      <c r="A21195"/>
      <c r="B21195"/>
      <c r="C21195"/>
      <c r="D21195"/>
    </row>
    <row r="21196" spans="1:4" x14ac:dyDescent="0.25">
      <c r="A21196"/>
      <c r="B21196"/>
      <c r="C21196"/>
      <c r="D21196"/>
    </row>
    <row r="21197" spans="1:4" x14ac:dyDescent="0.25">
      <c r="A21197"/>
      <c r="B21197"/>
      <c r="C21197"/>
      <c r="D21197"/>
    </row>
    <row r="21198" spans="1:4" x14ac:dyDescent="0.25">
      <c r="A21198"/>
      <c r="B21198"/>
      <c r="C21198"/>
      <c r="D21198"/>
    </row>
    <row r="21199" spans="1:4" x14ac:dyDescent="0.25">
      <c r="A21199"/>
      <c r="B21199"/>
      <c r="C21199"/>
      <c r="D21199"/>
    </row>
    <row r="21200" spans="1:4" x14ac:dyDescent="0.25">
      <c r="A21200"/>
      <c r="B21200"/>
      <c r="C21200"/>
      <c r="D21200"/>
    </row>
    <row r="21201" spans="1:4" x14ac:dyDescent="0.25">
      <c r="A21201"/>
      <c r="B21201"/>
      <c r="C21201"/>
      <c r="D21201"/>
    </row>
    <row r="21202" spans="1:4" x14ac:dyDescent="0.25">
      <c r="A21202"/>
      <c r="B21202"/>
      <c r="C21202"/>
      <c r="D21202"/>
    </row>
    <row r="21203" spans="1:4" x14ac:dyDescent="0.25">
      <c r="A21203"/>
      <c r="B21203"/>
      <c r="C21203"/>
      <c r="D21203"/>
    </row>
    <row r="21204" spans="1:4" x14ac:dyDescent="0.25">
      <c r="A21204"/>
      <c r="B21204"/>
      <c r="C21204"/>
      <c r="D21204"/>
    </row>
    <row r="21205" spans="1:4" x14ac:dyDescent="0.25">
      <c r="A21205"/>
      <c r="B21205"/>
      <c r="C21205"/>
      <c r="D21205"/>
    </row>
    <row r="21206" spans="1:4" x14ac:dyDescent="0.25">
      <c r="A21206"/>
      <c r="B21206"/>
      <c r="C21206"/>
      <c r="D21206"/>
    </row>
    <row r="21207" spans="1:4" x14ac:dyDescent="0.25">
      <c r="A21207"/>
      <c r="B21207"/>
      <c r="C21207"/>
      <c r="D21207"/>
    </row>
    <row r="21208" spans="1:4" x14ac:dyDescent="0.25">
      <c r="A21208"/>
      <c r="B21208"/>
      <c r="C21208"/>
      <c r="D21208"/>
    </row>
    <row r="21209" spans="1:4" x14ac:dyDescent="0.25">
      <c r="A21209"/>
      <c r="B21209"/>
      <c r="C21209"/>
      <c r="D21209"/>
    </row>
    <row r="21210" spans="1:4" x14ac:dyDescent="0.25">
      <c r="A21210"/>
      <c r="B21210"/>
      <c r="C21210"/>
      <c r="D21210"/>
    </row>
    <row r="21211" spans="1:4" x14ac:dyDescent="0.25">
      <c r="A21211"/>
      <c r="B21211"/>
      <c r="C21211"/>
      <c r="D21211"/>
    </row>
    <row r="21212" spans="1:4" x14ac:dyDescent="0.25">
      <c r="A21212"/>
      <c r="B21212"/>
      <c r="C21212"/>
      <c r="D21212"/>
    </row>
    <row r="21213" spans="1:4" x14ac:dyDescent="0.25">
      <c r="A21213"/>
      <c r="B21213"/>
      <c r="C21213"/>
      <c r="D21213"/>
    </row>
    <row r="21214" spans="1:4" x14ac:dyDescent="0.25">
      <c r="A21214"/>
      <c r="B21214"/>
      <c r="C21214"/>
      <c r="D21214"/>
    </row>
    <row r="21215" spans="1:4" x14ac:dyDescent="0.25">
      <c r="A21215"/>
      <c r="B21215"/>
      <c r="C21215"/>
      <c r="D21215"/>
    </row>
    <row r="21216" spans="1:4" x14ac:dyDescent="0.25">
      <c r="A21216"/>
      <c r="B21216"/>
      <c r="C21216"/>
      <c r="D21216"/>
    </row>
    <row r="21217" spans="1:4" x14ac:dyDescent="0.25">
      <c r="A21217"/>
      <c r="B21217"/>
      <c r="C21217"/>
      <c r="D21217"/>
    </row>
    <row r="21218" spans="1:4" x14ac:dyDescent="0.25">
      <c r="A21218"/>
      <c r="B21218"/>
      <c r="C21218"/>
      <c r="D21218"/>
    </row>
    <row r="21219" spans="1:4" x14ac:dyDescent="0.25">
      <c r="A21219"/>
      <c r="B21219"/>
      <c r="C21219"/>
      <c r="D21219"/>
    </row>
    <row r="21220" spans="1:4" x14ac:dyDescent="0.25">
      <c r="A21220"/>
      <c r="B21220"/>
      <c r="C21220"/>
      <c r="D21220"/>
    </row>
    <row r="21221" spans="1:4" x14ac:dyDescent="0.25">
      <c r="A21221"/>
      <c r="B21221"/>
      <c r="C21221"/>
      <c r="D21221"/>
    </row>
    <row r="21222" spans="1:4" x14ac:dyDescent="0.25">
      <c r="A21222"/>
      <c r="B21222"/>
      <c r="C21222"/>
      <c r="D21222"/>
    </row>
    <row r="21223" spans="1:4" x14ac:dyDescent="0.25">
      <c r="A21223"/>
      <c r="B21223"/>
      <c r="C21223"/>
      <c r="D21223"/>
    </row>
    <row r="21224" spans="1:4" x14ac:dyDescent="0.25">
      <c r="A21224"/>
      <c r="B21224"/>
      <c r="C21224"/>
      <c r="D21224"/>
    </row>
    <row r="21225" spans="1:4" x14ac:dyDescent="0.25">
      <c r="A21225"/>
      <c r="B21225"/>
      <c r="C21225"/>
      <c r="D21225"/>
    </row>
    <row r="21226" spans="1:4" x14ac:dyDescent="0.25">
      <c r="A21226"/>
      <c r="B21226"/>
      <c r="C21226"/>
      <c r="D21226"/>
    </row>
    <row r="21227" spans="1:4" x14ac:dyDescent="0.25">
      <c r="A21227"/>
      <c r="B21227"/>
      <c r="C21227"/>
      <c r="D21227"/>
    </row>
    <row r="21228" spans="1:4" x14ac:dyDescent="0.25">
      <c r="A21228"/>
      <c r="B21228"/>
      <c r="C21228"/>
      <c r="D21228"/>
    </row>
    <row r="21229" spans="1:4" x14ac:dyDescent="0.25">
      <c r="A21229"/>
      <c r="B21229"/>
      <c r="C21229"/>
      <c r="D21229"/>
    </row>
    <row r="21230" spans="1:4" x14ac:dyDescent="0.25">
      <c r="A21230"/>
      <c r="B21230"/>
      <c r="C21230"/>
      <c r="D21230"/>
    </row>
    <row r="21231" spans="1:4" x14ac:dyDescent="0.25">
      <c r="A21231"/>
      <c r="B21231"/>
      <c r="C21231"/>
      <c r="D21231"/>
    </row>
    <row r="21232" spans="1:4" x14ac:dyDescent="0.25">
      <c r="A21232"/>
      <c r="B21232"/>
      <c r="C21232"/>
      <c r="D21232"/>
    </row>
    <row r="21233" spans="1:4" x14ac:dyDescent="0.25">
      <c r="A21233"/>
      <c r="B21233"/>
      <c r="C21233"/>
      <c r="D21233"/>
    </row>
    <row r="21234" spans="1:4" x14ac:dyDescent="0.25">
      <c r="A21234"/>
      <c r="B21234"/>
      <c r="C21234"/>
      <c r="D21234"/>
    </row>
    <row r="21235" spans="1:4" x14ac:dyDescent="0.25">
      <c r="A21235"/>
      <c r="B21235"/>
      <c r="C21235"/>
      <c r="D21235"/>
    </row>
    <row r="21236" spans="1:4" x14ac:dyDescent="0.25">
      <c r="A21236"/>
      <c r="B21236"/>
      <c r="C21236"/>
      <c r="D21236"/>
    </row>
    <row r="21237" spans="1:4" x14ac:dyDescent="0.25">
      <c r="A21237"/>
      <c r="B21237"/>
      <c r="C21237"/>
      <c r="D21237"/>
    </row>
    <row r="21238" spans="1:4" x14ac:dyDescent="0.25">
      <c r="A21238"/>
      <c r="B21238"/>
      <c r="C21238"/>
      <c r="D21238"/>
    </row>
    <row r="21239" spans="1:4" x14ac:dyDescent="0.25">
      <c r="A21239"/>
      <c r="B21239"/>
      <c r="C21239"/>
      <c r="D21239"/>
    </row>
    <row r="21240" spans="1:4" x14ac:dyDescent="0.25">
      <c r="A21240"/>
      <c r="B21240"/>
      <c r="C21240"/>
      <c r="D21240"/>
    </row>
    <row r="21241" spans="1:4" x14ac:dyDescent="0.25">
      <c r="A21241"/>
      <c r="B21241"/>
      <c r="C21241"/>
      <c r="D21241"/>
    </row>
    <row r="21242" spans="1:4" x14ac:dyDescent="0.25">
      <c r="A21242"/>
      <c r="B21242"/>
      <c r="C21242"/>
      <c r="D21242"/>
    </row>
    <row r="21243" spans="1:4" x14ac:dyDescent="0.25">
      <c r="A21243"/>
      <c r="B21243"/>
      <c r="C21243"/>
      <c r="D21243"/>
    </row>
    <row r="21244" spans="1:4" x14ac:dyDescent="0.25">
      <c r="A21244"/>
      <c r="B21244"/>
      <c r="C21244"/>
      <c r="D21244"/>
    </row>
    <row r="21245" spans="1:4" x14ac:dyDescent="0.25">
      <c r="A21245"/>
      <c r="B21245"/>
      <c r="C21245"/>
      <c r="D21245"/>
    </row>
    <row r="21246" spans="1:4" x14ac:dyDescent="0.25">
      <c r="A21246"/>
      <c r="B21246"/>
      <c r="C21246"/>
      <c r="D21246"/>
    </row>
    <row r="21247" spans="1:4" x14ac:dyDescent="0.25">
      <c r="A21247"/>
      <c r="B21247"/>
      <c r="C21247"/>
      <c r="D21247"/>
    </row>
    <row r="21248" spans="1:4" x14ac:dyDescent="0.25">
      <c r="A21248"/>
      <c r="B21248"/>
      <c r="C21248"/>
      <c r="D21248"/>
    </row>
    <row r="21249" spans="1:4" x14ac:dyDescent="0.25">
      <c r="A21249"/>
      <c r="B21249"/>
      <c r="C21249"/>
      <c r="D21249"/>
    </row>
    <row r="21250" spans="1:4" x14ac:dyDescent="0.25">
      <c r="A21250"/>
      <c r="B21250"/>
      <c r="C21250"/>
      <c r="D21250"/>
    </row>
    <row r="21251" spans="1:4" x14ac:dyDescent="0.25">
      <c r="A21251"/>
      <c r="B21251"/>
      <c r="C21251"/>
      <c r="D21251"/>
    </row>
    <row r="21252" spans="1:4" x14ac:dyDescent="0.25">
      <c r="A21252"/>
      <c r="B21252"/>
      <c r="C21252"/>
      <c r="D21252"/>
    </row>
    <row r="21253" spans="1:4" x14ac:dyDescent="0.25">
      <c r="A21253"/>
      <c r="B21253"/>
      <c r="C21253"/>
      <c r="D21253"/>
    </row>
    <row r="21254" spans="1:4" x14ac:dyDescent="0.25">
      <c r="A21254"/>
      <c r="B21254"/>
      <c r="C21254"/>
      <c r="D21254"/>
    </row>
    <row r="21255" spans="1:4" x14ac:dyDescent="0.25">
      <c r="A21255"/>
      <c r="B21255"/>
      <c r="C21255"/>
      <c r="D21255"/>
    </row>
    <row r="21256" spans="1:4" x14ac:dyDescent="0.25">
      <c r="A21256"/>
      <c r="B21256"/>
      <c r="C21256"/>
      <c r="D21256"/>
    </row>
    <row r="21257" spans="1:4" x14ac:dyDescent="0.25">
      <c r="A21257"/>
      <c r="B21257"/>
      <c r="C21257"/>
      <c r="D21257"/>
    </row>
    <row r="21258" spans="1:4" x14ac:dyDescent="0.25">
      <c r="A21258"/>
      <c r="B21258"/>
      <c r="C21258"/>
      <c r="D21258"/>
    </row>
    <row r="21259" spans="1:4" x14ac:dyDescent="0.25">
      <c r="A21259"/>
      <c r="B21259"/>
      <c r="C21259"/>
      <c r="D21259"/>
    </row>
    <row r="21260" spans="1:4" x14ac:dyDescent="0.25">
      <c r="A21260"/>
      <c r="B21260"/>
      <c r="C21260"/>
      <c r="D21260"/>
    </row>
    <row r="21261" spans="1:4" x14ac:dyDescent="0.25">
      <c r="A21261"/>
      <c r="B21261"/>
      <c r="C21261"/>
      <c r="D21261"/>
    </row>
    <row r="21262" spans="1:4" x14ac:dyDescent="0.25">
      <c r="A21262"/>
      <c r="B21262"/>
      <c r="C21262"/>
      <c r="D21262"/>
    </row>
    <row r="21263" spans="1:4" x14ac:dyDescent="0.25">
      <c r="A21263"/>
      <c r="B21263"/>
      <c r="C21263"/>
      <c r="D21263"/>
    </row>
    <row r="21264" spans="1:4" x14ac:dyDescent="0.25">
      <c r="A21264"/>
      <c r="B21264"/>
      <c r="C21264"/>
      <c r="D21264"/>
    </row>
    <row r="21265" spans="1:4" x14ac:dyDescent="0.25">
      <c r="A21265"/>
      <c r="B21265"/>
      <c r="C21265"/>
      <c r="D21265"/>
    </row>
    <row r="21266" spans="1:4" x14ac:dyDescent="0.25">
      <c r="A21266"/>
      <c r="B21266"/>
      <c r="C21266"/>
      <c r="D21266"/>
    </row>
    <row r="21267" spans="1:4" x14ac:dyDescent="0.25">
      <c r="A21267"/>
      <c r="B21267"/>
      <c r="C21267"/>
      <c r="D21267"/>
    </row>
    <row r="21268" spans="1:4" x14ac:dyDescent="0.25">
      <c r="A21268"/>
      <c r="B21268"/>
      <c r="C21268"/>
      <c r="D21268"/>
    </row>
    <row r="21269" spans="1:4" x14ac:dyDescent="0.25">
      <c r="A21269"/>
      <c r="B21269"/>
      <c r="C21269"/>
      <c r="D21269"/>
    </row>
    <row r="21270" spans="1:4" x14ac:dyDescent="0.25">
      <c r="A21270"/>
      <c r="B21270"/>
      <c r="C21270"/>
      <c r="D21270"/>
    </row>
    <row r="21271" spans="1:4" x14ac:dyDescent="0.25">
      <c r="A21271"/>
      <c r="B21271"/>
      <c r="C21271"/>
      <c r="D21271"/>
    </row>
    <row r="21272" spans="1:4" x14ac:dyDescent="0.25">
      <c r="A21272"/>
      <c r="B21272"/>
      <c r="C21272"/>
      <c r="D21272"/>
    </row>
    <row r="21273" spans="1:4" x14ac:dyDescent="0.25">
      <c r="A21273"/>
      <c r="B21273"/>
      <c r="C21273"/>
      <c r="D21273"/>
    </row>
    <row r="21274" spans="1:4" x14ac:dyDescent="0.25">
      <c r="A21274"/>
      <c r="B21274"/>
      <c r="C21274"/>
      <c r="D21274"/>
    </row>
    <row r="21275" spans="1:4" x14ac:dyDescent="0.25">
      <c r="A21275"/>
      <c r="B21275"/>
      <c r="C21275"/>
      <c r="D21275"/>
    </row>
    <row r="21276" spans="1:4" x14ac:dyDescent="0.25">
      <c r="A21276"/>
      <c r="B21276"/>
      <c r="C21276"/>
      <c r="D21276"/>
    </row>
    <row r="21277" spans="1:4" x14ac:dyDescent="0.25">
      <c r="A21277"/>
      <c r="B21277"/>
      <c r="C21277"/>
      <c r="D21277"/>
    </row>
    <row r="21278" spans="1:4" x14ac:dyDescent="0.25">
      <c r="A21278"/>
      <c r="B21278"/>
      <c r="C21278"/>
      <c r="D21278"/>
    </row>
    <row r="21279" spans="1:4" x14ac:dyDescent="0.25">
      <c r="A21279"/>
      <c r="B21279"/>
      <c r="C21279"/>
      <c r="D21279"/>
    </row>
    <row r="21280" spans="1:4" x14ac:dyDescent="0.25">
      <c r="A21280"/>
      <c r="B21280"/>
      <c r="C21280"/>
      <c r="D21280"/>
    </row>
    <row r="21281" spans="1:4" x14ac:dyDescent="0.25">
      <c r="A21281"/>
      <c r="B21281"/>
      <c r="C21281"/>
      <c r="D21281"/>
    </row>
    <row r="21282" spans="1:4" x14ac:dyDescent="0.25">
      <c r="A21282"/>
      <c r="B21282"/>
      <c r="C21282"/>
      <c r="D21282"/>
    </row>
    <row r="21283" spans="1:4" x14ac:dyDescent="0.25">
      <c r="A21283"/>
      <c r="B21283"/>
      <c r="C21283"/>
      <c r="D21283"/>
    </row>
    <row r="21284" spans="1:4" x14ac:dyDescent="0.25">
      <c r="A21284"/>
      <c r="B21284"/>
      <c r="C21284"/>
      <c r="D21284"/>
    </row>
    <row r="21285" spans="1:4" x14ac:dyDescent="0.25">
      <c r="A21285"/>
      <c r="B21285"/>
      <c r="C21285"/>
      <c r="D21285"/>
    </row>
    <row r="21286" spans="1:4" x14ac:dyDescent="0.25">
      <c r="A21286"/>
      <c r="B21286"/>
      <c r="C21286"/>
      <c r="D21286"/>
    </row>
    <row r="21287" spans="1:4" x14ac:dyDescent="0.25">
      <c r="A21287"/>
      <c r="B21287"/>
      <c r="C21287"/>
      <c r="D21287"/>
    </row>
    <row r="21288" spans="1:4" x14ac:dyDescent="0.25">
      <c r="A21288"/>
      <c r="B21288"/>
      <c r="C21288"/>
      <c r="D21288"/>
    </row>
    <row r="21289" spans="1:4" x14ac:dyDescent="0.25">
      <c r="A21289"/>
      <c r="B21289"/>
      <c r="C21289"/>
      <c r="D21289"/>
    </row>
    <row r="21290" spans="1:4" x14ac:dyDescent="0.25">
      <c r="A21290"/>
      <c r="B21290"/>
      <c r="C21290"/>
      <c r="D21290"/>
    </row>
    <row r="21291" spans="1:4" x14ac:dyDescent="0.25">
      <c r="A21291"/>
      <c r="B21291"/>
      <c r="C21291"/>
      <c r="D21291"/>
    </row>
    <row r="21292" spans="1:4" x14ac:dyDescent="0.25">
      <c r="A21292"/>
      <c r="B21292"/>
      <c r="C21292"/>
      <c r="D21292"/>
    </row>
    <row r="21293" spans="1:4" x14ac:dyDescent="0.25">
      <c r="A21293"/>
      <c r="B21293"/>
      <c r="C21293"/>
      <c r="D21293"/>
    </row>
    <row r="21294" spans="1:4" x14ac:dyDescent="0.25">
      <c r="A21294"/>
      <c r="B21294"/>
      <c r="C21294"/>
      <c r="D21294"/>
    </row>
    <row r="21295" spans="1:4" x14ac:dyDescent="0.25">
      <c r="A21295"/>
      <c r="B21295"/>
      <c r="C21295"/>
      <c r="D21295"/>
    </row>
    <row r="21296" spans="1:4" x14ac:dyDescent="0.25">
      <c r="A21296"/>
      <c r="B21296"/>
      <c r="C21296"/>
      <c r="D21296"/>
    </row>
    <row r="21297" spans="1:4" x14ac:dyDescent="0.25">
      <c r="A21297"/>
      <c r="B21297"/>
      <c r="C21297"/>
      <c r="D21297"/>
    </row>
    <row r="21298" spans="1:4" x14ac:dyDescent="0.25">
      <c r="A21298"/>
      <c r="B21298"/>
      <c r="C21298"/>
      <c r="D21298"/>
    </row>
    <row r="21299" spans="1:4" x14ac:dyDescent="0.25">
      <c r="A21299"/>
      <c r="B21299"/>
      <c r="C21299"/>
      <c r="D21299"/>
    </row>
    <row r="21300" spans="1:4" x14ac:dyDescent="0.25">
      <c r="A21300"/>
      <c r="B21300"/>
      <c r="C21300"/>
      <c r="D21300"/>
    </row>
    <row r="21301" spans="1:4" x14ac:dyDescent="0.25">
      <c r="A21301"/>
      <c r="B21301"/>
      <c r="C21301"/>
      <c r="D21301"/>
    </row>
    <row r="21302" spans="1:4" x14ac:dyDescent="0.25">
      <c r="A21302"/>
      <c r="B21302"/>
      <c r="C21302"/>
      <c r="D21302"/>
    </row>
    <row r="21303" spans="1:4" x14ac:dyDescent="0.25">
      <c r="A21303"/>
      <c r="B21303"/>
      <c r="C21303"/>
      <c r="D21303"/>
    </row>
    <row r="21304" spans="1:4" x14ac:dyDescent="0.25">
      <c r="A21304"/>
      <c r="B21304"/>
      <c r="C21304"/>
      <c r="D21304"/>
    </row>
    <row r="21305" spans="1:4" x14ac:dyDescent="0.25">
      <c r="A21305"/>
      <c r="B21305"/>
      <c r="C21305"/>
      <c r="D21305"/>
    </row>
    <row r="21306" spans="1:4" x14ac:dyDescent="0.25">
      <c r="A21306"/>
      <c r="B21306"/>
      <c r="C21306"/>
      <c r="D21306"/>
    </row>
    <row r="21307" spans="1:4" x14ac:dyDescent="0.25">
      <c r="A21307"/>
      <c r="B21307"/>
      <c r="C21307"/>
      <c r="D21307"/>
    </row>
    <row r="21308" spans="1:4" x14ac:dyDescent="0.25">
      <c r="A21308"/>
      <c r="B21308"/>
      <c r="C21308"/>
      <c r="D21308"/>
    </row>
    <row r="21309" spans="1:4" x14ac:dyDescent="0.25">
      <c r="A21309"/>
      <c r="B21309"/>
      <c r="C21309"/>
      <c r="D21309"/>
    </row>
    <row r="21310" spans="1:4" x14ac:dyDescent="0.25">
      <c r="A21310"/>
      <c r="B21310"/>
      <c r="C21310"/>
      <c r="D21310"/>
    </row>
    <row r="21311" spans="1:4" x14ac:dyDescent="0.25">
      <c r="A21311"/>
      <c r="B21311"/>
      <c r="C21311"/>
      <c r="D21311"/>
    </row>
    <row r="21312" spans="1:4" x14ac:dyDescent="0.25">
      <c r="A21312"/>
      <c r="B21312"/>
      <c r="C21312"/>
      <c r="D21312"/>
    </row>
    <row r="21313" spans="1:4" x14ac:dyDescent="0.25">
      <c r="A21313"/>
      <c r="B21313"/>
      <c r="C21313"/>
      <c r="D21313"/>
    </row>
    <row r="21314" spans="1:4" x14ac:dyDescent="0.25">
      <c r="A21314"/>
      <c r="B21314"/>
      <c r="C21314"/>
      <c r="D21314"/>
    </row>
    <row r="21315" spans="1:4" x14ac:dyDescent="0.25">
      <c r="A21315"/>
      <c r="B21315"/>
      <c r="C21315"/>
      <c r="D21315"/>
    </row>
    <row r="21316" spans="1:4" x14ac:dyDescent="0.25">
      <c r="A21316"/>
      <c r="B21316"/>
      <c r="C21316"/>
      <c r="D21316"/>
    </row>
    <row r="21317" spans="1:4" x14ac:dyDescent="0.25">
      <c r="A21317"/>
      <c r="B21317"/>
      <c r="C21317"/>
      <c r="D21317"/>
    </row>
    <row r="21318" spans="1:4" x14ac:dyDescent="0.25">
      <c r="A21318"/>
      <c r="B21318"/>
      <c r="C21318"/>
      <c r="D21318"/>
    </row>
    <row r="21319" spans="1:4" x14ac:dyDescent="0.25">
      <c r="A21319"/>
      <c r="B21319"/>
      <c r="C21319"/>
      <c r="D21319"/>
    </row>
    <row r="21320" spans="1:4" x14ac:dyDescent="0.25">
      <c r="A21320"/>
      <c r="B21320"/>
      <c r="C21320"/>
      <c r="D21320"/>
    </row>
    <row r="21321" spans="1:4" x14ac:dyDescent="0.25">
      <c r="A21321"/>
      <c r="B21321"/>
      <c r="C21321"/>
      <c r="D21321"/>
    </row>
    <row r="21322" spans="1:4" x14ac:dyDescent="0.25">
      <c r="A21322"/>
      <c r="B21322"/>
      <c r="C21322"/>
      <c r="D21322"/>
    </row>
    <row r="21323" spans="1:4" x14ac:dyDescent="0.25">
      <c r="A21323"/>
      <c r="B21323"/>
      <c r="C21323"/>
      <c r="D21323"/>
    </row>
    <row r="21324" spans="1:4" x14ac:dyDescent="0.25">
      <c r="A21324"/>
      <c r="B21324"/>
      <c r="C21324"/>
      <c r="D21324"/>
    </row>
    <row r="21325" spans="1:4" x14ac:dyDescent="0.25">
      <c r="A21325"/>
      <c r="B21325"/>
      <c r="C21325"/>
      <c r="D21325"/>
    </row>
    <row r="21326" spans="1:4" x14ac:dyDescent="0.25">
      <c r="A21326"/>
      <c r="B21326"/>
      <c r="C21326"/>
      <c r="D21326"/>
    </row>
    <row r="21327" spans="1:4" x14ac:dyDescent="0.25">
      <c r="A21327"/>
      <c r="B21327"/>
      <c r="C21327"/>
      <c r="D21327"/>
    </row>
    <row r="21328" spans="1:4" x14ac:dyDescent="0.25">
      <c r="A21328"/>
      <c r="B21328"/>
      <c r="C21328"/>
      <c r="D21328"/>
    </row>
    <row r="21329" spans="1:4" x14ac:dyDescent="0.25">
      <c r="A21329"/>
      <c r="B21329"/>
      <c r="C21329"/>
      <c r="D21329"/>
    </row>
    <row r="21330" spans="1:4" x14ac:dyDescent="0.25">
      <c r="A21330"/>
      <c r="B21330"/>
      <c r="C21330"/>
      <c r="D21330"/>
    </row>
    <row r="21331" spans="1:4" x14ac:dyDescent="0.25">
      <c r="A21331"/>
      <c r="B21331"/>
      <c r="C21331"/>
      <c r="D21331"/>
    </row>
    <row r="21332" spans="1:4" x14ac:dyDescent="0.25">
      <c r="A21332"/>
      <c r="B21332"/>
      <c r="C21332"/>
      <c r="D21332"/>
    </row>
    <row r="21333" spans="1:4" x14ac:dyDescent="0.25">
      <c r="A21333"/>
      <c r="B21333"/>
      <c r="C21333"/>
      <c r="D21333"/>
    </row>
    <row r="21334" spans="1:4" x14ac:dyDescent="0.25">
      <c r="A21334"/>
      <c r="B21334"/>
      <c r="C21334"/>
      <c r="D21334"/>
    </row>
    <row r="21335" spans="1:4" x14ac:dyDescent="0.25">
      <c r="A21335"/>
      <c r="B21335"/>
      <c r="C21335"/>
      <c r="D21335"/>
    </row>
    <row r="21336" spans="1:4" x14ac:dyDescent="0.25">
      <c r="A21336"/>
      <c r="B21336"/>
      <c r="C21336"/>
      <c r="D21336"/>
    </row>
    <row r="21337" spans="1:4" x14ac:dyDescent="0.25">
      <c r="A21337"/>
      <c r="B21337"/>
      <c r="C21337"/>
      <c r="D21337"/>
    </row>
    <row r="21338" spans="1:4" x14ac:dyDescent="0.25">
      <c r="A21338"/>
      <c r="B21338"/>
      <c r="C21338"/>
      <c r="D21338"/>
    </row>
    <row r="21339" spans="1:4" x14ac:dyDescent="0.25">
      <c r="A21339"/>
      <c r="B21339"/>
      <c r="C21339"/>
      <c r="D21339"/>
    </row>
    <row r="21340" spans="1:4" x14ac:dyDescent="0.25">
      <c r="A21340"/>
      <c r="B21340"/>
      <c r="C21340"/>
      <c r="D21340"/>
    </row>
    <row r="21341" spans="1:4" x14ac:dyDescent="0.25">
      <c r="A21341"/>
      <c r="B21341"/>
      <c r="C21341"/>
      <c r="D21341"/>
    </row>
    <row r="21342" spans="1:4" x14ac:dyDescent="0.25">
      <c r="A21342"/>
      <c r="B21342"/>
      <c r="C21342"/>
      <c r="D21342"/>
    </row>
    <row r="21343" spans="1:4" x14ac:dyDescent="0.25">
      <c r="A21343"/>
      <c r="B21343"/>
      <c r="C21343"/>
      <c r="D21343"/>
    </row>
    <row r="21344" spans="1:4" x14ac:dyDescent="0.25">
      <c r="A21344"/>
      <c r="B21344"/>
      <c r="C21344"/>
      <c r="D21344"/>
    </row>
    <row r="21345" spans="1:4" x14ac:dyDescent="0.25">
      <c r="A21345"/>
      <c r="B21345"/>
      <c r="C21345"/>
      <c r="D21345"/>
    </row>
    <row r="21346" spans="1:4" x14ac:dyDescent="0.25">
      <c r="A21346"/>
      <c r="B21346"/>
      <c r="C21346"/>
      <c r="D21346"/>
    </row>
    <row r="21347" spans="1:4" x14ac:dyDescent="0.25">
      <c r="A21347"/>
      <c r="B21347"/>
      <c r="C21347"/>
      <c r="D21347"/>
    </row>
    <row r="21348" spans="1:4" x14ac:dyDescent="0.25">
      <c r="A21348"/>
      <c r="B21348"/>
      <c r="C21348"/>
      <c r="D21348"/>
    </row>
    <row r="21349" spans="1:4" x14ac:dyDescent="0.25">
      <c r="A21349"/>
      <c r="B21349"/>
      <c r="C21349"/>
      <c r="D21349"/>
    </row>
    <row r="21350" spans="1:4" x14ac:dyDescent="0.25">
      <c r="A21350"/>
      <c r="B21350"/>
      <c r="C21350"/>
      <c r="D21350"/>
    </row>
    <row r="21351" spans="1:4" x14ac:dyDescent="0.25">
      <c r="A21351"/>
      <c r="B21351"/>
      <c r="C21351"/>
      <c r="D21351"/>
    </row>
    <row r="21352" spans="1:4" x14ac:dyDescent="0.25">
      <c r="A21352"/>
      <c r="B21352"/>
      <c r="C21352"/>
      <c r="D21352"/>
    </row>
    <row r="21353" spans="1:4" x14ac:dyDescent="0.25">
      <c r="A21353"/>
      <c r="B21353"/>
      <c r="C21353"/>
      <c r="D21353"/>
    </row>
    <row r="21354" spans="1:4" x14ac:dyDescent="0.25">
      <c r="A21354"/>
      <c r="B21354"/>
      <c r="C21354"/>
      <c r="D21354"/>
    </row>
    <row r="21355" spans="1:4" x14ac:dyDescent="0.25">
      <c r="A21355"/>
      <c r="B21355"/>
      <c r="C21355"/>
      <c r="D21355"/>
    </row>
    <row r="21356" spans="1:4" x14ac:dyDescent="0.25">
      <c r="A21356"/>
      <c r="B21356"/>
      <c r="C21356"/>
      <c r="D21356"/>
    </row>
    <row r="21357" spans="1:4" x14ac:dyDescent="0.25">
      <c r="A21357"/>
      <c r="B21357"/>
      <c r="C21357"/>
      <c r="D21357"/>
    </row>
    <row r="21358" spans="1:4" x14ac:dyDescent="0.25">
      <c r="A21358"/>
      <c r="B21358"/>
      <c r="C21358"/>
      <c r="D21358"/>
    </row>
    <row r="21359" spans="1:4" x14ac:dyDescent="0.25">
      <c r="A21359"/>
      <c r="B21359"/>
      <c r="C21359"/>
      <c r="D21359"/>
    </row>
    <row r="21360" spans="1:4" x14ac:dyDescent="0.25">
      <c r="A21360"/>
      <c r="B21360"/>
      <c r="C21360"/>
      <c r="D21360"/>
    </row>
    <row r="21361" spans="1:4" x14ac:dyDescent="0.25">
      <c r="A21361"/>
      <c r="B21361"/>
      <c r="C21361"/>
      <c r="D21361"/>
    </row>
    <row r="21362" spans="1:4" x14ac:dyDescent="0.25">
      <c r="A21362"/>
      <c r="B21362"/>
      <c r="C21362"/>
      <c r="D21362"/>
    </row>
    <row r="21363" spans="1:4" x14ac:dyDescent="0.25">
      <c r="A21363"/>
      <c r="B21363"/>
      <c r="C21363"/>
      <c r="D21363"/>
    </row>
    <row r="21364" spans="1:4" x14ac:dyDescent="0.25">
      <c r="A21364"/>
      <c r="B21364"/>
      <c r="C21364"/>
      <c r="D21364"/>
    </row>
    <row r="21365" spans="1:4" x14ac:dyDescent="0.25">
      <c r="A21365"/>
      <c r="B21365"/>
      <c r="C21365"/>
      <c r="D21365"/>
    </row>
    <row r="21366" spans="1:4" x14ac:dyDescent="0.25">
      <c r="A21366"/>
      <c r="B21366"/>
      <c r="C21366"/>
      <c r="D21366"/>
    </row>
    <row r="21367" spans="1:4" x14ac:dyDescent="0.25">
      <c r="A21367"/>
      <c r="B21367"/>
      <c r="C21367"/>
      <c r="D21367"/>
    </row>
    <row r="21368" spans="1:4" x14ac:dyDescent="0.25">
      <c r="A21368"/>
      <c r="B21368"/>
      <c r="C21368"/>
      <c r="D21368"/>
    </row>
    <row r="21369" spans="1:4" x14ac:dyDescent="0.25">
      <c r="A21369"/>
      <c r="B21369"/>
      <c r="C21369"/>
      <c r="D21369"/>
    </row>
    <row r="21370" spans="1:4" x14ac:dyDescent="0.25">
      <c r="A21370"/>
      <c r="B21370"/>
      <c r="C21370"/>
      <c r="D21370"/>
    </row>
    <row r="21371" spans="1:4" x14ac:dyDescent="0.25">
      <c r="A21371"/>
      <c r="B21371"/>
      <c r="C21371"/>
      <c r="D21371"/>
    </row>
    <row r="21372" spans="1:4" x14ac:dyDescent="0.25">
      <c r="A21372"/>
      <c r="B21372"/>
      <c r="C21372"/>
      <c r="D21372"/>
    </row>
    <row r="21373" spans="1:4" x14ac:dyDescent="0.25">
      <c r="A21373"/>
      <c r="B21373"/>
      <c r="C21373"/>
      <c r="D21373"/>
    </row>
    <row r="21374" spans="1:4" x14ac:dyDescent="0.25">
      <c r="A21374"/>
      <c r="B21374"/>
      <c r="C21374"/>
      <c r="D21374"/>
    </row>
    <row r="21375" spans="1:4" x14ac:dyDescent="0.25">
      <c r="A21375"/>
      <c r="B21375"/>
      <c r="C21375"/>
      <c r="D21375"/>
    </row>
    <row r="21376" spans="1:4" x14ac:dyDescent="0.25">
      <c r="A21376"/>
      <c r="B21376"/>
      <c r="C21376"/>
      <c r="D21376"/>
    </row>
    <row r="21377" spans="1:4" x14ac:dyDescent="0.25">
      <c r="A21377"/>
      <c r="B21377"/>
      <c r="C21377"/>
      <c r="D21377"/>
    </row>
    <row r="21378" spans="1:4" x14ac:dyDescent="0.25">
      <c r="A21378"/>
      <c r="B21378"/>
      <c r="C21378"/>
      <c r="D21378"/>
    </row>
    <row r="21379" spans="1:4" x14ac:dyDescent="0.25">
      <c r="A21379"/>
      <c r="B21379"/>
      <c r="C21379"/>
      <c r="D21379"/>
    </row>
    <row r="21380" spans="1:4" x14ac:dyDescent="0.25">
      <c r="A21380"/>
      <c r="B21380"/>
      <c r="C21380"/>
      <c r="D21380"/>
    </row>
    <row r="21381" spans="1:4" x14ac:dyDescent="0.25">
      <c r="A21381"/>
      <c r="B21381"/>
      <c r="C21381"/>
      <c r="D21381"/>
    </row>
    <row r="21382" spans="1:4" x14ac:dyDescent="0.25">
      <c r="A21382"/>
      <c r="B21382"/>
      <c r="C21382"/>
      <c r="D21382"/>
    </row>
    <row r="21383" spans="1:4" x14ac:dyDescent="0.25">
      <c r="A21383"/>
      <c r="B21383"/>
      <c r="C21383"/>
      <c r="D21383"/>
    </row>
    <row r="21384" spans="1:4" x14ac:dyDescent="0.25">
      <c r="A21384"/>
      <c r="B21384"/>
      <c r="C21384"/>
      <c r="D21384"/>
    </row>
    <row r="21385" spans="1:4" x14ac:dyDescent="0.25">
      <c r="A21385"/>
      <c r="B21385"/>
      <c r="C21385"/>
      <c r="D21385"/>
    </row>
    <row r="21386" spans="1:4" x14ac:dyDescent="0.25">
      <c r="A21386"/>
      <c r="B21386"/>
      <c r="C21386"/>
      <c r="D21386"/>
    </row>
    <row r="21387" spans="1:4" x14ac:dyDescent="0.25">
      <c r="A21387"/>
      <c r="B21387"/>
      <c r="C21387"/>
      <c r="D21387"/>
    </row>
    <row r="21388" spans="1:4" x14ac:dyDescent="0.25">
      <c r="A21388"/>
      <c r="B21388"/>
      <c r="C21388"/>
      <c r="D21388"/>
    </row>
    <row r="21389" spans="1:4" x14ac:dyDescent="0.25">
      <c r="A21389"/>
      <c r="B21389"/>
      <c r="C21389"/>
      <c r="D21389"/>
    </row>
    <row r="21390" spans="1:4" x14ac:dyDescent="0.25">
      <c r="A21390"/>
      <c r="B21390"/>
      <c r="C21390"/>
      <c r="D21390"/>
    </row>
    <row r="21391" spans="1:4" x14ac:dyDescent="0.25">
      <c r="A21391"/>
      <c r="B21391"/>
      <c r="C21391"/>
      <c r="D21391"/>
    </row>
    <row r="21392" spans="1:4" x14ac:dyDescent="0.25">
      <c r="A21392"/>
      <c r="B21392"/>
      <c r="C21392"/>
      <c r="D21392"/>
    </row>
    <row r="21393" spans="1:4" x14ac:dyDescent="0.25">
      <c r="A21393"/>
      <c r="B21393"/>
      <c r="C21393"/>
      <c r="D21393"/>
    </row>
    <row r="21394" spans="1:4" x14ac:dyDescent="0.25">
      <c r="A21394"/>
      <c r="B21394"/>
      <c r="C21394"/>
      <c r="D21394"/>
    </row>
    <row r="21395" spans="1:4" x14ac:dyDescent="0.25">
      <c r="A21395"/>
      <c r="B21395"/>
      <c r="C21395"/>
      <c r="D21395"/>
    </row>
    <row r="21396" spans="1:4" x14ac:dyDescent="0.25">
      <c r="A21396"/>
      <c r="B21396"/>
      <c r="C21396"/>
      <c r="D21396"/>
    </row>
    <row r="21397" spans="1:4" x14ac:dyDescent="0.25">
      <c r="A21397"/>
      <c r="B21397"/>
      <c r="C21397"/>
      <c r="D21397"/>
    </row>
    <row r="21398" spans="1:4" x14ac:dyDescent="0.25">
      <c r="A21398"/>
      <c r="B21398"/>
      <c r="C21398"/>
      <c r="D21398"/>
    </row>
    <row r="21399" spans="1:4" x14ac:dyDescent="0.25">
      <c r="A21399"/>
      <c r="B21399"/>
      <c r="C21399"/>
      <c r="D21399"/>
    </row>
    <row r="21400" spans="1:4" x14ac:dyDescent="0.25">
      <c r="A21400"/>
      <c r="B21400"/>
      <c r="C21400"/>
      <c r="D21400"/>
    </row>
    <row r="21401" spans="1:4" x14ac:dyDescent="0.25">
      <c r="A21401"/>
      <c r="B21401"/>
      <c r="C21401"/>
      <c r="D21401"/>
    </row>
    <row r="21402" spans="1:4" x14ac:dyDescent="0.25">
      <c r="A21402"/>
      <c r="B21402"/>
      <c r="C21402"/>
      <c r="D21402"/>
    </row>
    <row r="21403" spans="1:4" x14ac:dyDescent="0.25">
      <c r="A21403"/>
      <c r="B21403"/>
      <c r="C21403"/>
      <c r="D21403"/>
    </row>
    <row r="21404" spans="1:4" x14ac:dyDescent="0.25">
      <c r="A21404"/>
      <c r="B21404"/>
      <c r="C21404"/>
      <c r="D21404"/>
    </row>
    <row r="21405" spans="1:4" x14ac:dyDescent="0.25">
      <c r="A21405"/>
      <c r="B21405"/>
      <c r="C21405"/>
      <c r="D21405"/>
    </row>
    <row r="21406" spans="1:4" x14ac:dyDescent="0.25">
      <c r="A21406"/>
      <c r="B21406"/>
      <c r="C21406"/>
      <c r="D21406"/>
    </row>
    <row r="21407" spans="1:4" x14ac:dyDescent="0.25">
      <c r="A21407"/>
      <c r="B21407"/>
      <c r="C21407"/>
      <c r="D21407"/>
    </row>
    <row r="21408" spans="1:4" x14ac:dyDescent="0.25">
      <c r="A21408"/>
      <c r="B21408"/>
      <c r="C21408"/>
      <c r="D21408"/>
    </row>
    <row r="21409" spans="1:4" x14ac:dyDescent="0.25">
      <c r="A21409"/>
      <c r="B21409"/>
      <c r="C21409"/>
      <c r="D21409"/>
    </row>
    <row r="21410" spans="1:4" x14ac:dyDescent="0.25">
      <c r="A21410"/>
      <c r="B21410"/>
      <c r="C21410"/>
      <c r="D21410"/>
    </row>
    <row r="21411" spans="1:4" x14ac:dyDescent="0.25">
      <c r="A21411"/>
      <c r="B21411"/>
      <c r="C21411"/>
      <c r="D21411"/>
    </row>
    <row r="21412" spans="1:4" x14ac:dyDescent="0.25">
      <c r="A21412"/>
      <c r="B21412"/>
      <c r="C21412"/>
      <c r="D21412"/>
    </row>
    <row r="21413" spans="1:4" x14ac:dyDescent="0.25">
      <c r="A21413"/>
      <c r="B21413"/>
      <c r="C21413"/>
      <c r="D21413"/>
    </row>
    <row r="21414" spans="1:4" x14ac:dyDescent="0.25">
      <c r="A21414"/>
      <c r="B21414"/>
      <c r="C21414"/>
      <c r="D21414"/>
    </row>
    <row r="21415" spans="1:4" x14ac:dyDescent="0.25">
      <c r="A21415"/>
      <c r="B21415"/>
      <c r="C21415"/>
      <c r="D21415"/>
    </row>
    <row r="21416" spans="1:4" x14ac:dyDescent="0.25">
      <c r="A21416"/>
      <c r="B21416"/>
      <c r="C21416"/>
      <c r="D21416"/>
    </row>
    <row r="21417" spans="1:4" x14ac:dyDescent="0.25">
      <c r="A21417"/>
      <c r="B21417"/>
      <c r="C21417"/>
      <c r="D21417"/>
    </row>
    <row r="21418" spans="1:4" x14ac:dyDescent="0.25">
      <c r="A21418"/>
      <c r="B21418"/>
      <c r="C21418"/>
      <c r="D21418"/>
    </row>
    <row r="21419" spans="1:4" x14ac:dyDescent="0.25">
      <c r="A21419"/>
      <c r="B21419"/>
      <c r="C21419"/>
      <c r="D21419"/>
    </row>
    <row r="21420" spans="1:4" x14ac:dyDescent="0.25">
      <c r="A21420"/>
      <c r="B21420"/>
      <c r="C21420"/>
      <c r="D21420"/>
    </row>
    <row r="21421" spans="1:4" x14ac:dyDescent="0.25">
      <c r="A21421"/>
      <c r="B21421"/>
      <c r="C21421"/>
      <c r="D21421"/>
    </row>
    <row r="21422" spans="1:4" x14ac:dyDescent="0.25">
      <c r="A21422"/>
      <c r="B21422"/>
      <c r="C21422"/>
      <c r="D21422"/>
    </row>
    <row r="21423" spans="1:4" x14ac:dyDescent="0.25">
      <c r="A21423"/>
      <c r="B21423"/>
      <c r="C21423"/>
      <c r="D21423"/>
    </row>
    <row r="21424" spans="1:4" x14ac:dyDescent="0.25">
      <c r="A21424"/>
      <c r="B21424"/>
      <c r="C21424"/>
      <c r="D21424"/>
    </row>
    <row r="21425" spans="1:4" x14ac:dyDescent="0.25">
      <c r="A21425"/>
      <c r="B21425"/>
      <c r="C21425"/>
      <c r="D21425"/>
    </row>
    <row r="21426" spans="1:4" x14ac:dyDescent="0.25">
      <c r="A21426"/>
      <c r="B21426"/>
      <c r="C21426"/>
      <c r="D21426"/>
    </row>
    <row r="21427" spans="1:4" x14ac:dyDescent="0.25">
      <c r="A21427"/>
      <c r="B21427"/>
      <c r="C21427"/>
      <c r="D21427"/>
    </row>
    <row r="21428" spans="1:4" x14ac:dyDescent="0.25">
      <c r="A21428"/>
      <c r="B21428"/>
      <c r="C21428"/>
      <c r="D21428"/>
    </row>
    <row r="21429" spans="1:4" x14ac:dyDescent="0.25">
      <c r="A21429"/>
      <c r="B21429"/>
      <c r="C21429"/>
      <c r="D21429"/>
    </row>
    <row r="21430" spans="1:4" x14ac:dyDescent="0.25">
      <c r="A21430"/>
      <c r="B21430"/>
      <c r="C21430"/>
      <c r="D21430"/>
    </row>
    <row r="21431" spans="1:4" x14ac:dyDescent="0.25">
      <c r="A21431"/>
      <c r="B21431"/>
      <c r="C21431"/>
      <c r="D21431"/>
    </row>
    <row r="21432" spans="1:4" x14ac:dyDescent="0.25">
      <c r="A21432"/>
      <c r="B21432"/>
      <c r="C21432"/>
      <c r="D21432"/>
    </row>
    <row r="21433" spans="1:4" x14ac:dyDescent="0.25">
      <c r="A21433"/>
      <c r="B21433"/>
      <c r="C21433"/>
      <c r="D21433"/>
    </row>
    <row r="21434" spans="1:4" x14ac:dyDescent="0.25">
      <c r="A21434"/>
      <c r="B21434"/>
      <c r="C21434"/>
      <c r="D21434"/>
    </row>
    <row r="21435" spans="1:4" x14ac:dyDescent="0.25">
      <c r="A21435"/>
      <c r="B21435"/>
      <c r="C21435"/>
      <c r="D21435"/>
    </row>
    <row r="21436" spans="1:4" x14ac:dyDescent="0.25">
      <c r="A21436"/>
      <c r="B21436"/>
      <c r="C21436"/>
      <c r="D21436"/>
    </row>
    <row r="21437" spans="1:4" x14ac:dyDescent="0.25">
      <c r="A21437"/>
      <c r="B21437"/>
      <c r="C21437"/>
      <c r="D21437"/>
    </row>
    <row r="21438" spans="1:4" x14ac:dyDescent="0.25">
      <c r="A21438"/>
      <c r="B21438"/>
      <c r="C21438"/>
      <c r="D21438"/>
    </row>
    <row r="21439" spans="1:4" x14ac:dyDescent="0.25">
      <c r="A21439"/>
      <c r="B21439"/>
      <c r="C21439"/>
      <c r="D21439"/>
    </row>
    <row r="21440" spans="1:4" x14ac:dyDescent="0.25">
      <c r="A21440"/>
      <c r="B21440"/>
      <c r="C21440"/>
      <c r="D21440"/>
    </row>
    <row r="21441" spans="1:4" x14ac:dyDescent="0.25">
      <c r="A21441"/>
      <c r="B21441"/>
      <c r="C21441"/>
      <c r="D21441"/>
    </row>
    <row r="21442" spans="1:4" x14ac:dyDescent="0.25">
      <c r="A21442"/>
      <c r="B21442"/>
      <c r="C21442"/>
      <c r="D21442"/>
    </row>
    <row r="21443" spans="1:4" x14ac:dyDescent="0.25">
      <c r="A21443"/>
      <c r="B21443"/>
      <c r="C21443"/>
      <c r="D21443"/>
    </row>
    <row r="21444" spans="1:4" x14ac:dyDescent="0.25">
      <c r="A21444"/>
      <c r="B21444"/>
      <c r="C21444"/>
      <c r="D21444"/>
    </row>
    <row r="21445" spans="1:4" x14ac:dyDescent="0.25">
      <c r="A21445"/>
      <c r="B21445"/>
      <c r="C21445"/>
      <c r="D21445"/>
    </row>
    <row r="21446" spans="1:4" x14ac:dyDescent="0.25">
      <c r="A21446"/>
      <c r="B21446"/>
      <c r="C21446"/>
      <c r="D21446"/>
    </row>
    <row r="21447" spans="1:4" x14ac:dyDescent="0.25">
      <c r="A21447"/>
      <c r="B21447"/>
      <c r="C21447"/>
      <c r="D21447"/>
    </row>
    <row r="21448" spans="1:4" x14ac:dyDescent="0.25">
      <c r="A21448"/>
      <c r="B21448"/>
      <c r="C21448"/>
      <c r="D21448"/>
    </row>
    <row r="21449" spans="1:4" x14ac:dyDescent="0.25">
      <c r="A21449"/>
      <c r="B21449"/>
      <c r="C21449"/>
      <c r="D21449"/>
    </row>
    <row r="21450" spans="1:4" x14ac:dyDescent="0.25">
      <c r="A21450"/>
      <c r="B21450"/>
      <c r="C21450"/>
      <c r="D21450"/>
    </row>
    <row r="21451" spans="1:4" x14ac:dyDescent="0.25">
      <c r="A21451"/>
      <c r="B21451"/>
      <c r="C21451"/>
      <c r="D21451"/>
    </row>
    <row r="21452" spans="1:4" x14ac:dyDescent="0.25">
      <c r="A21452"/>
      <c r="B21452"/>
      <c r="C21452"/>
      <c r="D21452"/>
    </row>
    <row r="21453" spans="1:4" x14ac:dyDescent="0.25">
      <c r="A21453"/>
      <c r="B21453"/>
      <c r="C21453"/>
      <c r="D21453"/>
    </row>
    <row r="21454" spans="1:4" x14ac:dyDescent="0.25">
      <c r="A21454"/>
      <c r="B21454"/>
      <c r="C21454"/>
      <c r="D21454"/>
    </row>
    <row r="21455" spans="1:4" x14ac:dyDescent="0.25">
      <c r="A21455"/>
      <c r="B21455"/>
      <c r="C21455"/>
      <c r="D21455"/>
    </row>
    <row r="21456" spans="1:4" x14ac:dyDescent="0.25">
      <c r="A21456"/>
      <c r="B21456"/>
      <c r="C21456"/>
      <c r="D21456"/>
    </row>
    <row r="21457" spans="1:4" x14ac:dyDescent="0.25">
      <c r="A21457"/>
      <c r="B21457"/>
      <c r="C21457"/>
      <c r="D21457"/>
    </row>
    <row r="21458" spans="1:4" x14ac:dyDescent="0.25">
      <c r="A21458"/>
      <c r="B21458"/>
      <c r="C21458"/>
      <c r="D21458"/>
    </row>
    <row r="21459" spans="1:4" x14ac:dyDescent="0.25">
      <c r="A21459"/>
      <c r="B21459"/>
      <c r="C21459"/>
      <c r="D21459"/>
    </row>
    <row r="21460" spans="1:4" x14ac:dyDescent="0.25">
      <c r="A21460"/>
      <c r="B21460"/>
      <c r="C21460"/>
      <c r="D21460"/>
    </row>
    <row r="21461" spans="1:4" x14ac:dyDescent="0.25">
      <c r="A21461"/>
      <c r="B21461"/>
      <c r="C21461"/>
      <c r="D21461"/>
    </row>
    <row r="21462" spans="1:4" x14ac:dyDescent="0.25">
      <c r="A21462"/>
      <c r="B21462"/>
      <c r="C21462"/>
      <c r="D21462"/>
    </row>
    <row r="21463" spans="1:4" x14ac:dyDescent="0.25">
      <c r="A21463"/>
      <c r="B21463"/>
      <c r="C21463"/>
      <c r="D21463"/>
    </row>
    <row r="21464" spans="1:4" x14ac:dyDescent="0.25">
      <c r="A21464"/>
      <c r="B21464"/>
      <c r="C21464"/>
      <c r="D21464"/>
    </row>
    <row r="21465" spans="1:4" x14ac:dyDescent="0.25">
      <c r="A21465"/>
      <c r="B21465"/>
      <c r="C21465"/>
      <c r="D21465"/>
    </row>
    <row r="21466" spans="1:4" x14ac:dyDescent="0.25">
      <c r="A21466"/>
      <c r="B21466"/>
      <c r="C21466"/>
      <c r="D21466"/>
    </row>
    <row r="21467" spans="1:4" x14ac:dyDescent="0.25">
      <c r="A21467"/>
      <c r="B21467"/>
      <c r="C21467"/>
      <c r="D21467"/>
    </row>
    <row r="21468" spans="1:4" x14ac:dyDescent="0.25">
      <c r="A21468"/>
      <c r="B21468"/>
      <c r="C21468"/>
      <c r="D21468"/>
    </row>
    <row r="21469" spans="1:4" x14ac:dyDescent="0.25">
      <c r="A21469"/>
      <c r="B21469"/>
      <c r="C21469"/>
      <c r="D21469"/>
    </row>
    <row r="21470" spans="1:4" x14ac:dyDescent="0.25">
      <c r="A21470"/>
      <c r="B21470"/>
      <c r="C21470"/>
      <c r="D21470"/>
    </row>
    <row r="21471" spans="1:4" x14ac:dyDescent="0.25">
      <c r="A21471"/>
      <c r="B21471"/>
      <c r="C21471"/>
      <c r="D21471"/>
    </row>
    <row r="21472" spans="1:4" x14ac:dyDescent="0.25">
      <c r="A21472"/>
      <c r="B21472"/>
      <c r="C21472"/>
      <c r="D21472"/>
    </row>
    <row r="21473" spans="1:4" x14ac:dyDescent="0.25">
      <c r="A21473"/>
      <c r="B21473"/>
      <c r="C21473"/>
      <c r="D21473"/>
    </row>
    <row r="21474" spans="1:4" x14ac:dyDescent="0.25">
      <c r="A21474"/>
      <c r="B21474"/>
      <c r="C21474"/>
      <c r="D21474"/>
    </row>
    <row r="21475" spans="1:4" x14ac:dyDescent="0.25">
      <c r="A21475"/>
      <c r="B21475"/>
      <c r="C21475"/>
      <c r="D21475"/>
    </row>
    <row r="21476" spans="1:4" x14ac:dyDescent="0.25">
      <c r="A21476"/>
      <c r="B21476"/>
      <c r="C21476"/>
      <c r="D21476"/>
    </row>
    <row r="21477" spans="1:4" x14ac:dyDescent="0.25">
      <c r="A21477"/>
      <c r="B21477"/>
      <c r="C21477"/>
      <c r="D21477"/>
    </row>
    <row r="21478" spans="1:4" x14ac:dyDescent="0.25">
      <c r="A21478"/>
      <c r="B21478"/>
      <c r="C21478"/>
      <c r="D21478"/>
    </row>
    <row r="21479" spans="1:4" x14ac:dyDescent="0.25">
      <c r="A21479"/>
      <c r="B21479"/>
      <c r="C21479"/>
      <c r="D21479"/>
    </row>
    <row r="21480" spans="1:4" x14ac:dyDescent="0.25">
      <c r="A21480"/>
      <c r="B21480"/>
      <c r="C21480"/>
      <c r="D21480"/>
    </row>
    <row r="21481" spans="1:4" x14ac:dyDescent="0.25">
      <c r="A21481"/>
      <c r="B21481"/>
      <c r="C21481"/>
      <c r="D21481"/>
    </row>
    <row r="21482" spans="1:4" x14ac:dyDescent="0.25">
      <c r="A21482"/>
      <c r="B21482"/>
      <c r="C21482"/>
      <c r="D21482"/>
    </row>
    <row r="21483" spans="1:4" x14ac:dyDescent="0.25">
      <c r="A21483"/>
      <c r="B21483"/>
      <c r="C21483"/>
      <c r="D21483"/>
    </row>
    <row r="21484" spans="1:4" x14ac:dyDescent="0.25">
      <c r="A21484"/>
      <c r="B21484"/>
      <c r="C21484"/>
      <c r="D21484"/>
    </row>
    <row r="21485" spans="1:4" x14ac:dyDescent="0.25">
      <c r="A21485"/>
      <c r="B21485"/>
      <c r="C21485"/>
      <c r="D21485"/>
    </row>
    <row r="21486" spans="1:4" x14ac:dyDescent="0.25">
      <c r="A21486"/>
      <c r="B21486"/>
      <c r="C21486"/>
      <c r="D21486"/>
    </row>
    <row r="21487" spans="1:4" x14ac:dyDescent="0.25">
      <c r="A21487"/>
      <c r="B21487"/>
      <c r="C21487"/>
      <c r="D21487"/>
    </row>
    <row r="21488" spans="1:4" x14ac:dyDescent="0.25">
      <c r="A21488"/>
      <c r="B21488"/>
      <c r="C21488"/>
      <c r="D21488"/>
    </row>
    <row r="21489" spans="1:4" x14ac:dyDescent="0.25">
      <c r="A21489"/>
      <c r="B21489"/>
      <c r="C21489"/>
      <c r="D21489"/>
    </row>
    <row r="21490" spans="1:4" x14ac:dyDescent="0.25">
      <c r="A21490"/>
      <c r="B21490"/>
      <c r="C21490"/>
      <c r="D21490"/>
    </row>
    <row r="21491" spans="1:4" x14ac:dyDescent="0.25">
      <c r="A21491"/>
      <c r="B21491"/>
      <c r="C21491"/>
      <c r="D21491"/>
    </row>
    <row r="21492" spans="1:4" x14ac:dyDescent="0.25">
      <c r="A21492"/>
      <c r="B21492"/>
      <c r="C21492"/>
      <c r="D21492"/>
    </row>
    <row r="21493" spans="1:4" x14ac:dyDescent="0.25">
      <c r="A21493"/>
      <c r="B21493"/>
      <c r="C21493"/>
      <c r="D21493"/>
    </row>
    <row r="21494" spans="1:4" x14ac:dyDescent="0.25">
      <c r="A21494"/>
      <c r="B21494"/>
      <c r="C21494"/>
      <c r="D21494"/>
    </row>
    <row r="21495" spans="1:4" x14ac:dyDescent="0.25">
      <c r="A21495"/>
      <c r="B21495"/>
      <c r="C21495"/>
      <c r="D21495"/>
    </row>
    <row r="21496" spans="1:4" x14ac:dyDescent="0.25">
      <c r="A21496"/>
      <c r="B21496"/>
      <c r="C21496"/>
      <c r="D21496"/>
    </row>
    <row r="21497" spans="1:4" x14ac:dyDescent="0.25">
      <c r="A21497"/>
      <c r="B21497"/>
      <c r="C21497"/>
      <c r="D21497"/>
    </row>
    <row r="21498" spans="1:4" x14ac:dyDescent="0.25">
      <c r="A21498"/>
      <c r="B21498"/>
      <c r="C21498"/>
      <c r="D21498"/>
    </row>
    <row r="21499" spans="1:4" x14ac:dyDescent="0.25">
      <c r="A21499"/>
      <c r="B21499"/>
      <c r="C21499"/>
      <c r="D21499"/>
    </row>
    <row r="21500" spans="1:4" x14ac:dyDescent="0.25">
      <c r="A21500"/>
      <c r="B21500"/>
      <c r="C21500"/>
      <c r="D21500"/>
    </row>
    <row r="21501" spans="1:4" x14ac:dyDescent="0.25">
      <c r="A21501"/>
      <c r="B21501"/>
      <c r="C21501"/>
      <c r="D21501"/>
    </row>
    <row r="21502" spans="1:4" x14ac:dyDescent="0.25">
      <c r="A21502"/>
      <c r="B21502"/>
      <c r="C21502"/>
      <c r="D21502"/>
    </row>
    <row r="21503" spans="1:4" x14ac:dyDescent="0.25">
      <c r="A21503"/>
      <c r="B21503"/>
      <c r="C21503"/>
      <c r="D21503"/>
    </row>
    <row r="21504" spans="1:4" x14ac:dyDescent="0.25">
      <c r="A21504"/>
      <c r="B21504"/>
      <c r="C21504"/>
      <c r="D21504"/>
    </row>
    <row r="21505" spans="1:4" x14ac:dyDescent="0.25">
      <c r="A21505"/>
      <c r="B21505"/>
      <c r="C21505"/>
      <c r="D21505"/>
    </row>
    <row r="21506" spans="1:4" x14ac:dyDescent="0.25">
      <c r="A21506"/>
      <c r="B21506"/>
      <c r="C21506"/>
      <c r="D21506"/>
    </row>
    <row r="21507" spans="1:4" x14ac:dyDescent="0.25">
      <c r="A21507"/>
      <c r="B21507"/>
      <c r="C21507"/>
      <c r="D21507"/>
    </row>
    <row r="21508" spans="1:4" x14ac:dyDescent="0.25">
      <c r="A21508"/>
      <c r="B21508"/>
      <c r="C21508"/>
      <c r="D21508"/>
    </row>
    <row r="21509" spans="1:4" x14ac:dyDescent="0.25">
      <c r="A21509"/>
      <c r="B21509"/>
      <c r="C21509"/>
      <c r="D21509"/>
    </row>
    <row r="21510" spans="1:4" x14ac:dyDescent="0.25">
      <c r="A21510"/>
      <c r="B21510"/>
      <c r="C21510"/>
      <c r="D21510"/>
    </row>
    <row r="21511" spans="1:4" x14ac:dyDescent="0.25">
      <c r="A21511"/>
      <c r="B21511"/>
      <c r="C21511"/>
      <c r="D21511"/>
    </row>
    <row r="21512" spans="1:4" x14ac:dyDescent="0.25">
      <c r="A21512"/>
      <c r="B21512"/>
      <c r="C21512"/>
      <c r="D21512"/>
    </row>
    <row r="21513" spans="1:4" x14ac:dyDescent="0.25">
      <c r="A21513"/>
      <c r="B21513"/>
      <c r="C21513"/>
      <c r="D21513"/>
    </row>
    <row r="21514" spans="1:4" x14ac:dyDescent="0.25">
      <c r="A21514"/>
      <c r="B21514"/>
      <c r="C21514"/>
      <c r="D21514"/>
    </row>
    <row r="21515" spans="1:4" x14ac:dyDescent="0.25">
      <c r="A21515"/>
      <c r="B21515"/>
      <c r="C21515"/>
      <c r="D21515"/>
    </row>
    <row r="21516" spans="1:4" x14ac:dyDescent="0.25">
      <c r="A21516"/>
      <c r="B21516"/>
      <c r="C21516"/>
      <c r="D21516"/>
    </row>
    <row r="21517" spans="1:4" x14ac:dyDescent="0.25">
      <c r="A21517"/>
      <c r="B21517"/>
      <c r="C21517"/>
      <c r="D21517"/>
    </row>
    <row r="21518" spans="1:4" x14ac:dyDescent="0.25">
      <c r="A21518"/>
      <c r="B21518"/>
      <c r="C21518"/>
      <c r="D21518"/>
    </row>
    <row r="21519" spans="1:4" x14ac:dyDescent="0.25">
      <c r="A21519"/>
      <c r="B21519"/>
      <c r="C21519"/>
      <c r="D21519"/>
    </row>
    <row r="21520" spans="1:4" x14ac:dyDescent="0.25">
      <c r="A21520"/>
      <c r="B21520"/>
      <c r="C21520"/>
      <c r="D21520"/>
    </row>
    <row r="21521" spans="1:4" x14ac:dyDescent="0.25">
      <c r="A21521"/>
      <c r="B21521"/>
      <c r="C21521"/>
      <c r="D21521"/>
    </row>
    <row r="21522" spans="1:4" x14ac:dyDescent="0.25">
      <c r="A21522"/>
      <c r="B21522"/>
      <c r="C21522"/>
      <c r="D21522"/>
    </row>
    <row r="21523" spans="1:4" x14ac:dyDescent="0.25">
      <c r="A21523"/>
      <c r="B21523"/>
      <c r="C21523"/>
      <c r="D21523"/>
    </row>
    <row r="21524" spans="1:4" x14ac:dyDescent="0.25">
      <c r="A21524"/>
      <c r="B21524"/>
      <c r="C21524"/>
      <c r="D21524"/>
    </row>
    <row r="21525" spans="1:4" x14ac:dyDescent="0.25">
      <c r="A21525"/>
      <c r="B21525"/>
      <c r="C21525"/>
      <c r="D21525"/>
    </row>
    <row r="21526" spans="1:4" x14ac:dyDescent="0.25">
      <c r="A21526"/>
      <c r="B21526"/>
      <c r="C21526"/>
      <c r="D21526"/>
    </row>
    <row r="21527" spans="1:4" x14ac:dyDescent="0.25">
      <c r="A21527"/>
      <c r="B21527"/>
      <c r="C21527"/>
      <c r="D21527"/>
    </row>
    <row r="21528" spans="1:4" x14ac:dyDescent="0.25">
      <c r="A21528"/>
      <c r="B21528"/>
      <c r="C21528"/>
      <c r="D21528"/>
    </row>
    <row r="21529" spans="1:4" x14ac:dyDescent="0.25">
      <c r="A21529"/>
      <c r="B21529"/>
      <c r="C21529"/>
      <c r="D21529"/>
    </row>
    <row r="21530" spans="1:4" x14ac:dyDescent="0.25">
      <c r="A21530"/>
      <c r="B21530"/>
      <c r="C21530"/>
      <c r="D21530"/>
    </row>
    <row r="21531" spans="1:4" x14ac:dyDescent="0.25">
      <c r="A21531"/>
      <c r="B21531"/>
      <c r="C21531"/>
      <c r="D21531"/>
    </row>
    <row r="21532" spans="1:4" x14ac:dyDescent="0.25">
      <c r="A21532"/>
      <c r="B21532"/>
      <c r="C21532"/>
      <c r="D21532"/>
    </row>
    <row r="21533" spans="1:4" x14ac:dyDescent="0.25">
      <c r="A21533"/>
      <c r="B21533"/>
      <c r="C21533"/>
      <c r="D21533"/>
    </row>
    <row r="21534" spans="1:4" x14ac:dyDescent="0.25">
      <c r="A21534"/>
      <c r="B21534"/>
      <c r="C21534"/>
      <c r="D21534"/>
    </row>
    <row r="21535" spans="1:4" x14ac:dyDescent="0.25">
      <c r="A21535"/>
      <c r="B21535"/>
      <c r="C21535"/>
      <c r="D21535"/>
    </row>
    <row r="21536" spans="1:4" x14ac:dyDescent="0.25">
      <c r="A21536"/>
      <c r="B21536"/>
      <c r="C21536"/>
      <c r="D21536"/>
    </row>
    <row r="21537" spans="1:4" x14ac:dyDescent="0.25">
      <c r="A21537"/>
      <c r="B21537"/>
      <c r="C21537"/>
      <c r="D21537"/>
    </row>
    <row r="21538" spans="1:4" x14ac:dyDescent="0.25">
      <c r="A21538"/>
      <c r="B21538"/>
      <c r="C21538"/>
      <c r="D21538"/>
    </row>
    <row r="21539" spans="1:4" x14ac:dyDescent="0.25">
      <c r="A21539"/>
      <c r="B21539"/>
      <c r="C21539"/>
      <c r="D21539"/>
    </row>
    <row r="21540" spans="1:4" x14ac:dyDescent="0.25">
      <c r="A21540"/>
      <c r="B21540"/>
      <c r="C21540"/>
      <c r="D21540"/>
    </row>
    <row r="21541" spans="1:4" x14ac:dyDescent="0.25">
      <c r="A21541"/>
      <c r="B21541"/>
      <c r="C21541"/>
      <c r="D21541"/>
    </row>
    <row r="21542" spans="1:4" x14ac:dyDescent="0.25">
      <c r="A21542"/>
      <c r="B21542"/>
      <c r="C21542"/>
      <c r="D21542"/>
    </row>
    <row r="21543" spans="1:4" x14ac:dyDescent="0.25">
      <c r="A21543"/>
      <c r="B21543"/>
      <c r="C21543"/>
      <c r="D21543"/>
    </row>
    <row r="21544" spans="1:4" x14ac:dyDescent="0.25">
      <c r="A21544"/>
      <c r="B21544"/>
      <c r="C21544"/>
      <c r="D21544"/>
    </row>
    <row r="21545" spans="1:4" x14ac:dyDescent="0.25">
      <c r="A21545"/>
      <c r="B21545"/>
      <c r="C21545"/>
      <c r="D21545"/>
    </row>
    <row r="21546" spans="1:4" x14ac:dyDescent="0.25">
      <c r="A21546"/>
      <c r="B21546"/>
      <c r="C21546"/>
      <c r="D21546"/>
    </row>
    <row r="21547" spans="1:4" x14ac:dyDescent="0.25">
      <c r="A21547"/>
      <c r="B21547"/>
      <c r="C21547"/>
      <c r="D21547"/>
    </row>
    <row r="21548" spans="1:4" x14ac:dyDescent="0.25">
      <c r="A21548"/>
      <c r="B21548"/>
      <c r="C21548"/>
      <c r="D21548"/>
    </row>
    <row r="21549" spans="1:4" x14ac:dyDescent="0.25">
      <c r="A21549"/>
      <c r="B21549"/>
      <c r="C21549"/>
      <c r="D21549"/>
    </row>
    <row r="21550" spans="1:4" x14ac:dyDescent="0.25">
      <c r="A21550"/>
      <c r="B21550"/>
      <c r="C21550"/>
      <c r="D21550"/>
    </row>
    <row r="21551" spans="1:4" x14ac:dyDescent="0.25">
      <c r="A21551"/>
      <c r="B21551"/>
      <c r="C21551"/>
      <c r="D21551"/>
    </row>
    <row r="21552" spans="1:4" x14ac:dyDescent="0.25">
      <c r="A21552"/>
      <c r="B21552"/>
      <c r="C21552"/>
      <c r="D21552"/>
    </row>
    <row r="21553" spans="1:4" x14ac:dyDescent="0.25">
      <c r="A21553"/>
      <c r="B21553"/>
      <c r="C21553"/>
      <c r="D21553"/>
    </row>
    <row r="21554" spans="1:4" x14ac:dyDescent="0.25">
      <c r="A21554"/>
      <c r="B21554"/>
      <c r="C21554"/>
      <c r="D21554"/>
    </row>
    <row r="21555" spans="1:4" x14ac:dyDescent="0.25">
      <c r="A21555"/>
      <c r="B21555"/>
      <c r="C21555"/>
      <c r="D21555"/>
    </row>
    <row r="21556" spans="1:4" x14ac:dyDescent="0.25">
      <c r="A21556"/>
      <c r="B21556"/>
      <c r="C21556"/>
      <c r="D21556"/>
    </row>
    <row r="21557" spans="1:4" x14ac:dyDescent="0.25">
      <c r="A21557"/>
      <c r="B21557"/>
      <c r="C21557"/>
      <c r="D21557"/>
    </row>
    <row r="21558" spans="1:4" x14ac:dyDescent="0.25">
      <c r="A21558"/>
      <c r="B21558"/>
      <c r="C21558"/>
      <c r="D21558"/>
    </row>
    <row r="21559" spans="1:4" x14ac:dyDescent="0.25">
      <c r="A21559"/>
      <c r="B21559"/>
      <c r="C21559"/>
      <c r="D21559"/>
    </row>
    <row r="21560" spans="1:4" x14ac:dyDescent="0.25">
      <c r="A21560"/>
      <c r="B21560"/>
      <c r="C21560"/>
      <c r="D21560"/>
    </row>
    <row r="21561" spans="1:4" x14ac:dyDescent="0.25">
      <c r="A21561"/>
      <c r="B21561"/>
      <c r="C21561"/>
      <c r="D21561"/>
    </row>
    <row r="21562" spans="1:4" x14ac:dyDescent="0.25">
      <c r="A21562"/>
      <c r="B21562"/>
      <c r="C21562"/>
      <c r="D21562"/>
    </row>
    <row r="21563" spans="1:4" x14ac:dyDescent="0.25">
      <c r="A21563"/>
      <c r="B21563"/>
      <c r="C21563"/>
      <c r="D21563"/>
    </row>
    <row r="21564" spans="1:4" x14ac:dyDescent="0.25">
      <c r="A21564"/>
      <c r="B21564"/>
      <c r="C21564"/>
      <c r="D21564"/>
    </row>
    <row r="21565" spans="1:4" x14ac:dyDescent="0.25">
      <c r="A21565"/>
      <c r="B21565"/>
      <c r="C21565"/>
      <c r="D21565"/>
    </row>
    <row r="21566" spans="1:4" x14ac:dyDescent="0.25">
      <c r="A21566"/>
      <c r="B21566"/>
      <c r="C21566"/>
      <c r="D21566"/>
    </row>
    <row r="21567" spans="1:4" x14ac:dyDescent="0.25">
      <c r="A21567"/>
      <c r="B21567"/>
      <c r="C21567"/>
      <c r="D21567"/>
    </row>
    <row r="21568" spans="1:4" x14ac:dyDescent="0.25">
      <c r="A21568"/>
      <c r="B21568"/>
      <c r="C21568"/>
      <c r="D21568"/>
    </row>
    <row r="21569" spans="1:4" x14ac:dyDescent="0.25">
      <c r="A21569"/>
      <c r="B21569"/>
      <c r="C21569"/>
      <c r="D21569"/>
    </row>
    <row r="21570" spans="1:4" x14ac:dyDescent="0.25">
      <c r="A21570"/>
      <c r="B21570"/>
      <c r="C21570"/>
      <c r="D21570"/>
    </row>
    <row r="21571" spans="1:4" x14ac:dyDescent="0.25">
      <c r="A21571"/>
      <c r="B21571"/>
      <c r="C21571"/>
      <c r="D21571"/>
    </row>
    <row r="21572" spans="1:4" x14ac:dyDescent="0.25">
      <c r="A21572"/>
      <c r="B21572"/>
      <c r="C21572"/>
      <c r="D21572"/>
    </row>
    <row r="21573" spans="1:4" x14ac:dyDescent="0.25">
      <c r="A21573"/>
      <c r="B21573"/>
      <c r="C21573"/>
      <c r="D21573"/>
    </row>
    <row r="21574" spans="1:4" x14ac:dyDescent="0.25">
      <c r="A21574"/>
      <c r="B21574"/>
      <c r="C21574"/>
      <c r="D21574"/>
    </row>
    <row r="21575" spans="1:4" x14ac:dyDescent="0.25">
      <c r="A21575"/>
      <c r="B21575"/>
      <c r="C21575"/>
      <c r="D21575"/>
    </row>
    <row r="21576" spans="1:4" x14ac:dyDescent="0.25">
      <c r="A21576"/>
      <c r="B21576"/>
      <c r="C21576"/>
      <c r="D21576"/>
    </row>
    <row r="21577" spans="1:4" x14ac:dyDescent="0.25">
      <c r="A21577"/>
      <c r="B21577"/>
      <c r="C21577"/>
      <c r="D21577"/>
    </row>
    <row r="21578" spans="1:4" x14ac:dyDescent="0.25">
      <c r="A21578"/>
      <c r="B21578"/>
      <c r="C21578"/>
      <c r="D21578"/>
    </row>
    <row r="21579" spans="1:4" x14ac:dyDescent="0.25">
      <c r="A21579"/>
      <c r="B21579"/>
      <c r="C21579"/>
      <c r="D21579"/>
    </row>
    <row r="21580" spans="1:4" x14ac:dyDescent="0.25">
      <c r="A21580"/>
      <c r="B21580"/>
      <c r="C21580"/>
      <c r="D21580"/>
    </row>
    <row r="21581" spans="1:4" x14ac:dyDescent="0.25">
      <c r="A21581"/>
      <c r="B21581"/>
      <c r="C21581"/>
      <c r="D21581"/>
    </row>
    <row r="21582" spans="1:4" x14ac:dyDescent="0.25">
      <c r="A21582"/>
      <c r="B21582"/>
      <c r="C21582"/>
      <c r="D21582"/>
    </row>
    <row r="21583" spans="1:4" x14ac:dyDescent="0.25">
      <c r="A21583"/>
      <c r="B21583"/>
      <c r="C21583"/>
      <c r="D21583"/>
    </row>
    <row r="21584" spans="1:4" x14ac:dyDescent="0.25">
      <c r="A21584"/>
      <c r="B21584"/>
      <c r="C21584"/>
      <c r="D21584"/>
    </row>
    <row r="21585" spans="1:4" x14ac:dyDescent="0.25">
      <c r="A21585"/>
      <c r="B21585"/>
      <c r="C21585"/>
      <c r="D21585"/>
    </row>
    <row r="21586" spans="1:4" x14ac:dyDescent="0.25">
      <c r="A21586"/>
      <c r="B21586"/>
      <c r="C21586"/>
      <c r="D21586"/>
    </row>
    <row r="21587" spans="1:4" x14ac:dyDescent="0.25">
      <c r="A21587"/>
      <c r="B21587"/>
      <c r="C21587"/>
      <c r="D21587"/>
    </row>
    <row r="21588" spans="1:4" x14ac:dyDescent="0.25">
      <c r="A21588"/>
      <c r="B21588"/>
      <c r="C21588"/>
      <c r="D21588"/>
    </row>
    <row r="21589" spans="1:4" x14ac:dyDescent="0.25">
      <c r="A21589"/>
      <c r="B21589"/>
      <c r="C21589"/>
      <c r="D21589"/>
    </row>
    <row r="21590" spans="1:4" x14ac:dyDescent="0.25">
      <c r="A21590"/>
      <c r="B21590"/>
      <c r="C21590"/>
      <c r="D21590"/>
    </row>
    <row r="21591" spans="1:4" x14ac:dyDescent="0.25">
      <c r="A21591"/>
      <c r="B21591"/>
      <c r="C21591"/>
      <c r="D21591"/>
    </row>
    <row r="21592" spans="1:4" x14ac:dyDescent="0.25">
      <c r="A21592"/>
      <c r="B21592"/>
      <c r="C21592"/>
      <c r="D21592"/>
    </row>
    <row r="21593" spans="1:4" x14ac:dyDescent="0.25">
      <c r="A21593"/>
      <c r="B21593"/>
      <c r="C21593"/>
      <c r="D21593"/>
    </row>
    <row r="21594" spans="1:4" x14ac:dyDescent="0.25">
      <c r="A21594"/>
      <c r="B21594"/>
      <c r="C21594"/>
      <c r="D21594"/>
    </row>
    <row r="21595" spans="1:4" x14ac:dyDescent="0.25">
      <c r="A21595"/>
      <c r="B21595"/>
      <c r="C21595"/>
      <c r="D21595"/>
    </row>
    <row r="21596" spans="1:4" x14ac:dyDescent="0.25">
      <c r="A21596"/>
      <c r="B21596"/>
      <c r="C21596"/>
      <c r="D21596"/>
    </row>
    <row r="21597" spans="1:4" x14ac:dyDescent="0.25">
      <c r="A21597"/>
      <c r="B21597"/>
      <c r="C21597"/>
      <c r="D21597"/>
    </row>
    <row r="21598" spans="1:4" x14ac:dyDescent="0.25">
      <c r="A21598"/>
      <c r="B21598"/>
      <c r="C21598"/>
      <c r="D21598"/>
    </row>
    <row r="21599" spans="1:4" x14ac:dyDescent="0.25">
      <c r="A21599"/>
      <c r="B21599"/>
      <c r="C21599"/>
      <c r="D21599"/>
    </row>
    <row r="21600" spans="1:4" x14ac:dyDescent="0.25">
      <c r="A21600"/>
      <c r="B21600"/>
      <c r="C21600"/>
      <c r="D21600"/>
    </row>
    <row r="21601" spans="1:4" x14ac:dyDescent="0.25">
      <c r="A21601"/>
      <c r="B21601"/>
      <c r="C21601"/>
      <c r="D21601"/>
    </row>
    <row r="21602" spans="1:4" x14ac:dyDescent="0.25">
      <c r="A21602"/>
      <c r="B21602"/>
      <c r="C21602"/>
      <c r="D21602"/>
    </row>
    <row r="21603" spans="1:4" x14ac:dyDescent="0.25">
      <c r="A21603"/>
      <c r="B21603"/>
      <c r="C21603"/>
      <c r="D21603"/>
    </row>
    <row r="21604" spans="1:4" x14ac:dyDescent="0.25">
      <c r="A21604"/>
      <c r="B21604"/>
      <c r="C21604"/>
      <c r="D21604"/>
    </row>
    <row r="21605" spans="1:4" x14ac:dyDescent="0.25">
      <c r="A21605"/>
      <c r="B21605"/>
      <c r="C21605"/>
      <c r="D21605"/>
    </row>
    <row r="21606" spans="1:4" x14ac:dyDescent="0.25">
      <c r="A21606"/>
      <c r="B21606"/>
      <c r="C21606"/>
      <c r="D21606"/>
    </row>
    <row r="21607" spans="1:4" x14ac:dyDescent="0.25">
      <c r="A21607"/>
      <c r="B21607"/>
      <c r="C21607"/>
      <c r="D21607"/>
    </row>
    <row r="21608" spans="1:4" x14ac:dyDescent="0.25">
      <c r="A21608"/>
      <c r="B21608"/>
      <c r="C21608"/>
      <c r="D21608"/>
    </row>
    <row r="21609" spans="1:4" x14ac:dyDescent="0.25">
      <c r="A21609"/>
      <c r="B21609"/>
      <c r="C21609"/>
      <c r="D21609"/>
    </row>
    <row r="21610" spans="1:4" x14ac:dyDescent="0.25">
      <c r="A21610"/>
      <c r="B21610"/>
      <c r="C21610"/>
      <c r="D21610"/>
    </row>
    <row r="21611" spans="1:4" x14ac:dyDescent="0.25">
      <c r="A21611"/>
      <c r="B21611"/>
      <c r="C21611"/>
      <c r="D21611"/>
    </row>
    <row r="21612" spans="1:4" x14ac:dyDescent="0.25">
      <c r="A21612"/>
      <c r="B21612"/>
      <c r="C21612"/>
      <c r="D21612"/>
    </row>
    <row r="21613" spans="1:4" x14ac:dyDescent="0.25">
      <c r="A21613"/>
      <c r="B21613"/>
      <c r="C21613"/>
      <c r="D21613"/>
    </row>
    <row r="21614" spans="1:4" x14ac:dyDescent="0.25">
      <c r="A21614"/>
      <c r="B21614"/>
      <c r="C21614"/>
      <c r="D21614"/>
    </row>
    <row r="21615" spans="1:4" x14ac:dyDescent="0.25">
      <c r="A21615"/>
      <c r="B21615"/>
      <c r="C21615"/>
      <c r="D21615"/>
    </row>
    <row r="21616" spans="1:4" x14ac:dyDescent="0.25">
      <c r="A21616"/>
      <c r="B21616"/>
      <c r="C21616"/>
      <c r="D21616"/>
    </row>
    <row r="21617" spans="1:4" x14ac:dyDescent="0.25">
      <c r="A21617"/>
      <c r="B21617"/>
      <c r="C21617"/>
      <c r="D21617"/>
    </row>
    <row r="21618" spans="1:4" x14ac:dyDescent="0.25">
      <c r="A21618"/>
      <c r="B21618"/>
      <c r="C21618"/>
      <c r="D21618"/>
    </row>
    <row r="21619" spans="1:4" x14ac:dyDescent="0.25">
      <c r="A21619"/>
      <c r="B21619"/>
      <c r="C21619"/>
      <c r="D21619"/>
    </row>
    <row r="21620" spans="1:4" x14ac:dyDescent="0.25">
      <c r="A21620"/>
      <c r="B21620"/>
      <c r="C21620"/>
      <c r="D21620"/>
    </row>
    <row r="21621" spans="1:4" x14ac:dyDescent="0.25">
      <c r="A21621"/>
      <c r="B21621"/>
      <c r="C21621"/>
      <c r="D21621"/>
    </row>
    <row r="21622" spans="1:4" x14ac:dyDescent="0.25">
      <c r="A21622"/>
      <c r="B21622"/>
      <c r="C21622"/>
      <c r="D21622"/>
    </row>
    <row r="21623" spans="1:4" x14ac:dyDescent="0.25">
      <c r="A21623"/>
      <c r="B21623"/>
      <c r="C21623"/>
      <c r="D21623"/>
    </row>
    <row r="21624" spans="1:4" x14ac:dyDescent="0.25">
      <c r="A21624"/>
      <c r="B21624"/>
      <c r="C21624"/>
      <c r="D21624"/>
    </row>
    <row r="21625" spans="1:4" x14ac:dyDescent="0.25">
      <c r="A21625"/>
      <c r="B21625"/>
      <c r="C21625"/>
      <c r="D21625"/>
    </row>
    <row r="21626" spans="1:4" x14ac:dyDescent="0.25">
      <c r="A21626"/>
      <c r="B21626"/>
      <c r="C21626"/>
      <c r="D21626"/>
    </row>
    <row r="21627" spans="1:4" x14ac:dyDescent="0.25">
      <c r="A21627"/>
      <c r="B21627"/>
      <c r="C21627"/>
      <c r="D21627"/>
    </row>
    <row r="21628" spans="1:4" x14ac:dyDescent="0.25">
      <c r="A21628"/>
      <c r="B21628"/>
      <c r="C21628"/>
      <c r="D21628"/>
    </row>
    <row r="21629" spans="1:4" x14ac:dyDescent="0.25">
      <c r="A21629"/>
      <c r="B21629"/>
      <c r="C21629"/>
      <c r="D21629"/>
    </row>
    <row r="21630" spans="1:4" x14ac:dyDescent="0.25">
      <c r="A21630"/>
      <c r="B21630"/>
      <c r="C21630"/>
      <c r="D21630"/>
    </row>
    <row r="21631" spans="1:4" x14ac:dyDescent="0.25">
      <c r="A21631"/>
      <c r="B21631"/>
      <c r="C21631"/>
      <c r="D21631"/>
    </row>
    <row r="21632" spans="1:4" x14ac:dyDescent="0.25">
      <c r="A21632"/>
      <c r="B21632"/>
      <c r="C21632"/>
      <c r="D21632"/>
    </row>
    <row r="21633" spans="1:4" x14ac:dyDescent="0.25">
      <c r="A21633"/>
      <c r="B21633"/>
      <c r="C21633"/>
      <c r="D21633"/>
    </row>
    <row r="21634" spans="1:4" x14ac:dyDescent="0.25">
      <c r="A21634"/>
      <c r="B21634"/>
      <c r="C21634"/>
      <c r="D21634"/>
    </row>
    <row r="21635" spans="1:4" x14ac:dyDescent="0.25">
      <c r="A21635"/>
      <c r="B21635"/>
      <c r="C21635"/>
      <c r="D21635"/>
    </row>
    <row r="21636" spans="1:4" x14ac:dyDescent="0.25">
      <c r="A21636"/>
      <c r="B21636"/>
      <c r="C21636"/>
      <c r="D21636"/>
    </row>
    <row r="21637" spans="1:4" x14ac:dyDescent="0.25">
      <c r="A21637"/>
      <c r="B21637"/>
      <c r="C21637"/>
      <c r="D21637"/>
    </row>
    <row r="21638" spans="1:4" x14ac:dyDescent="0.25">
      <c r="A21638"/>
      <c r="B21638"/>
      <c r="C21638"/>
      <c r="D21638"/>
    </row>
    <row r="21639" spans="1:4" x14ac:dyDescent="0.25">
      <c r="A21639"/>
      <c r="B21639"/>
      <c r="C21639"/>
      <c r="D21639"/>
    </row>
    <row r="21640" spans="1:4" x14ac:dyDescent="0.25">
      <c r="A21640"/>
      <c r="B21640"/>
      <c r="C21640"/>
      <c r="D21640"/>
    </row>
    <row r="21641" spans="1:4" x14ac:dyDescent="0.25">
      <c r="A21641"/>
      <c r="B21641"/>
      <c r="C21641"/>
      <c r="D21641"/>
    </row>
    <row r="21642" spans="1:4" x14ac:dyDescent="0.25">
      <c r="A21642"/>
      <c r="B21642"/>
      <c r="C21642"/>
      <c r="D21642"/>
    </row>
    <row r="21643" spans="1:4" x14ac:dyDescent="0.25">
      <c r="A21643"/>
      <c r="B21643"/>
      <c r="C21643"/>
      <c r="D21643"/>
    </row>
    <row r="21644" spans="1:4" x14ac:dyDescent="0.25">
      <c r="A21644"/>
      <c r="B21644"/>
      <c r="C21644"/>
      <c r="D21644"/>
    </row>
    <row r="21645" spans="1:4" x14ac:dyDescent="0.25">
      <c r="A21645"/>
      <c r="B21645"/>
      <c r="C21645"/>
      <c r="D21645"/>
    </row>
    <row r="21646" spans="1:4" x14ac:dyDescent="0.25">
      <c r="A21646"/>
      <c r="B21646"/>
      <c r="C21646"/>
      <c r="D21646"/>
    </row>
    <row r="21647" spans="1:4" x14ac:dyDescent="0.25">
      <c r="A21647"/>
      <c r="B21647"/>
      <c r="C21647"/>
      <c r="D21647"/>
    </row>
    <row r="21648" spans="1:4" x14ac:dyDescent="0.25">
      <c r="A21648"/>
      <c r="B21648"/>
      <c r="C21648"/>
      <c r="D21648"/>
    </row>
    <row r="21649" spans="1:4" x14ac:dyDescent="0.25">
      <c r="A21649"/>
      <c r="B21649"/>
      <c r="C21649"/>
      <c r="D21649"/>
    </row>
    <row r="21650" spans="1:4" x14ac:dyDescent="0.25">
      <c r="A21650"/>
      <c r="B21650"/>
      <c r="C21650"/>
      <c r="D21650"/>
    </row>
    <row r="21651" spans="1:4" x14ac:dyDescent="0.25">
      <c r="A21651"/>
      <c r="B21651"/>
      <c r="C21651"/>
      <c r="D21651"/>
    </row>
    <row r="21652" spans="1:4" x14ac:dyDescent="0.25">
      <c r="A21652"/>
      <c r="B21652"/>
      <c r="C21652"/>
      <c r="D21652"/>
    </row>
    <row r="21653" spans="1:4" x14ac:dyDescent="0.25">
      <c r="A21653"/>
      <c r="B21653"/>
      <c r="C21653"/>
      <c r="D21653"/>
    </row>
    <row r="21654" spans="1:4" x14ac:dyDescent="0.25">
      <c r="A21654"/>
      <c r="B21654"/>
      <c r="C21654"/>
      <c r="D21654"/>
    </row>
    <row r="21655" spans="1:4" x14ac:dyDescent="0.25">
      <c r="A21655"/>
      <c r="B21655"/>
      <c r="C21655"/>
      <c r="D21655"/>
    </row>
    <row r="21656" spans="1:4" x14ac:dyDescent="0.25">
      <c r="A21656"/>
      <c r="B21656"/>
      <c r="C21656"/>
      <c r="D21656"/>
    </row>
    <row r="21657" spans="1:4" x14ac:dyDescent="0.25">
      <c r="A21657"/>
      <c r="B21657"/>
      <c r="C21657"/>
      <c r="D21657"/>
    </row>
    <row r="21658" spans="1:4" x14ac:dyDescent="0.25">
      <c r="A21658"/>
      <c r="B21658"/>
      <c r="C21658"/>
      <c r="D21658"/>
    </row>
    <row r="21659" spans="1:4" x14ac:dyDescent="0.25">
      <c r="A21659"/>
      <c r="B21659"/>
      <c r="C21659"/>
      <c r="D21659"/>
    </row>
    <row r="21660" spans="1:4" x14ac:dyDescent="0.25">
      <c r="A21660"/>
      <c r="B21660"/>
      <c r="C21660"/>
      <c r="D21660"/>
    </row>
    <row r="21661" spans="1:4" x14ac:dyDescent="0.25">
      <c r="A21661"/>
      <c r="B21661"/>
      <c r="C21661"/>
      <c r="D21661"/>
    </row>
    <row r="21662" spans="1:4" x14ac:dyDescent="0.25">
      <c r="A21662"/>
      <c r="B21662"/>
      <c r="C21662"/>
      <c r="D21662"/>
    </row>
    <row r="21663" spans="1:4" x14ac:dyDescent="0.25">
      <c r="A21663"/>
      <c r="B21663"/>
      <c r="C21663"/>
      <c r="D21663"/>
    </row>
    <row r="21664" spans="1:4" x14ac:dyDescent="0.25">
      <c r="A21664"/>
      <c r="B21664"/>
      <c r="C21664"/>
      <c r="D21664"/>
    </row>
    <row r="21665" spans="1:4" x14ac:dyDescent="0.25">
      <c r="A21665"/>
      <c r="B21665"/>
      <c r="C21665"/>
      <c r="D21665"/>
    </row>
    <row r="21666" spans="1:4" x14ac:dyDescent="0.25">
      <c r="A21666"/>
      <c r="B21666"/>
      <c r="C21666"/>
      <c r="D21666"/>
    </row>
    <row r="21667" spans="1:4" x14ac:dyDescent="0.25">
      <c r="A21667"/>
      <c r="B21667"/>
      <c r="C21667"/>
      <c r="D21667"/>
    </row>
    <row r="21668" spans="1:4" x14ac:dyDescent="0.25">
      <c r="A21668"/>
      <c r="B21668"/>
      <c r="C21668"/>
      <c r="D21668"/>
    </row>
    <row r="21669" spans="1:4" x14ac:dyDescent="0.25">
      <c r="A21669"/>
      <c r="B21669"/>
      <c r="C21669"/>
      <c r="D21669"/>
    </row>
    <row r="21670" spans="1:4" x14ac:dyDescent="0.25">
      <c r="A21670"/>
      <c r="B21670"/>
      <c r="C21670"/>
      <c r="D21670"/>
    </row>
    <row r="21671" spans="1:4" x14ac:dyDescent="0.25">
      <c r="A21671"/>
      <c r="B21671"/>
      <c r="C21671"/>
      <c r="D21671"/>
    </row>
    <row r="21672" spans="1:4" x14ac:dyDescent="0.25">
      <c r="A21672"/>
      <c r="B21672"/>
      <c r="C21672"/>
      <c r="D21672"/>
    </row>
    <row r="21673" spans="1:4" x14ac:dyDescent="0.25">
      <c r="A21673"/>
      <c r="B21673"/>
      <c r="C21673"/>
      <c r="D21673"/>
    </row>
    <row r="21674" spans="1:4" x14ac:dyDescent="0.25">
      <c r="A21674"/>
      <c r="B21674"/>
      <c r="C21674"/>
      <c r="D21674"/>
    </row>
    <row r="21675" spans="1:4" x14ac:dyDescent="0.25">
      <c r="A21675"/>
      <c r="B21675"/>
      <c r="C21675"/>
      <c r="D21675"/>
    </row>
    <row r="21676" spans="1:4" x14ac:dyDescent="0.25">
      <c r="A21676"/>
      <c r="B21676"/>
      <c r="C21676"/>
      <c r="D21676"/>
    </row>
    <row r="21677" spans="1:4" x14ac:dyDescent="0.25">
      <c r="A21677"/>
      <c r="B21677"/>
      <c r="C21677"/>
      <c r="D21677"/>
    </row>
    <row r="21678" spans="1:4" x14ac:dyDescent="0.25">
      <c r="A21678"/>
      <c r="B21678"/>
      <c r="C21678"/>
      <c r="D21678"/>
    </row>
    <row r="21679" spans="1:4" x14ac:dyDescent="0.25">
      <c r="A21679"/>
      <c r="B21679"/>
      <c r="C21679"/>
      <c r="D21679"/>
    </row>
    <row r="21680" spans="1:4" x14ac:dyDescent="0.25">
      <c r="A21680"/>
      <c r="B21680"/>
      <c r="C21680"/>
      <c r="D21680"/>
    </row>
    <row r="21681" spans="1:4" x14ac:dyDescent="0.25">
      <c r="A21681"/>
      <c r="B21681"/>
      <c r="C21681"/>
      <c r="D21681"/>
    </row>
    <row r="21682" spans="1:4" x14ac:dyDescent="0.25">
      <c r="A21682"/>
      <c r="B21682"/>
      <c r="C21682"/>
      <c r="D21682"/>
    </row>
    <row r="21683" spans="1:4" x14ac:dyDescent="0.25">
      <c r="A21683"/>
      <c r="B21683"/>
      <c r="C21683"/>
      <c r="D21683"/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0"/>
  <sheetViews>
    <sheetView workbookViewId="0"/>
  </sheetViews>
  <sheetFormatPr defaultColWidth="9.140625" defaultRowHeight="15" x14ac:dyDescent="0.25"/>
  <cols>
    <col min="1" max="1" width="19" customWidth="1"/>
  </cols>
  <sheetData>
    <row r="1" spans="1:2" x14ac:dyDescent="0.25">
      <c r="A1" s="2" t="s">
        <v>79</v>
      </c>
    </row>
    <row r="2" spans="1:2" x14ac:dyDescent="0.25">
      <c r="A2" s="3"/>
    </row>
    <row r="3" spans="1:2" x14ac:dyDescent="0.25">
      <c r="A3" s="4">
        <v>20</v>
      </c>
      <c r="B3" s="3" t="s">
        <v>80</v>
      </c>
    </row>
    <row r="4" spans="1:2" x14ac:dyDescent="0.25">
      <c r="A4" s="4">
        <v>30</v>
      </c>
      <c r="B4" s="3" t="s">
        <v>81</v>
      </c>
    </row>
    <row r="5" spans="1:2" x14ac:dyDescent="0.25">
      <c r="A5" s="4">
        <v>40</v>
      </c>
      <c r="B5" s="3" t="s">
        <v>82</v>
      </c>
    </row>
    <row r="6" spans="1:2" x14ac:dyDescent="0.25">
      <c r="A6" s="4">
        <v>45</v>
      </c>
      <c r="B6" s="3" t="s">
        <v>83</v>
      </c>
    </row>
    <row r="7" spans="1:2" x14ac:dyDescent="0.25">
      <c r="A7" s="4">
        <v>50</v>
      </c>
      <c r="B7" s="3" t="s">
        <v>84</v>
      </c>
    </row>
    <row r="8" spans="1:2" x14ac:dyDescent="0.25">
      <c r="A8" s="4">
        <v>60</v>
      </c>
      <c r="B8" s="3" t="s">
        <v>85</v>
      </c>
    </row>
    <row r="9" spans="1:2" x14ac:dyDescent="0.25">
      <c r="A9" s="4">
        <v>70</v>
      </c>
      <c r="B9" s="3" t="s">
        <v>86</v>
      </c>
    </row>
    <row r="10" spans="1:2" x14ac:dyDescent="0.25">
      <c r="A10" s="4">
        <v>75</v>
      </c>
      <c r="B10" s="3" t="s">
        <v>87</v>
      </c>
    </row>
    <row r="11" spans="1:2" x14ac:dyDescent="0.25">
      <c r="A11" s="4">
        <v>80</v>
      </c>
      <c r="B11" s="3" t="s">
        <v>88</v>
      </c>
    </row>
    <row r="12" spans="1:2" x14ac:dyDescent="0.25">
      <c r="A12" s="4">
        <v>85</v>
      </c>
      <c r="B12" s="3" t="s">
        <v>89</v>
      </c>
    </row>
    <row r="13" spans="1:2" x14ac:dyDescent="0.25">
      <c r="A13" s="4">
        <v>90</v>
      </c>
      <c r="B13" s="3" t="s">
        <v>90</v>
      </c>
    </row>
    <row r="14" spans="1:2" x14ac:dyDescent="0.25">
      <c r="A14" s="4">
        <v>120</v>
      </c>
      <c r="B14" s="3" t="s">
        <v>91</v>
      </c>
    </row>
    <row r="15" spans="1:2" x14ac:dyDescent="0.25">
      <c r="A15" s="4">
        <v>150</v>
      </c>
      <c r="B15" s="3" t="s">
        <v>92</v>
      </c>
    </row>
    <row r="16" spans="1:2" x14ac:dyDescent="0.25">
      <c r="A16" s="4">
        <v>160</v>
      </c>
      <c r="B16" s="3" t="s">
        <v>93</v>
      </c>
    </row>
    <row r="17" spans="1:2" x14ac:dyDescent="0.25">
      <c r="A17" s="4">
        <v>180</v>
      </c>
      <c r="B17" s="3" t="s">
        <v>94</v>
      </c>
    </row>
    <row r="18" spans="1:2" x14ac:dyDescent="0.25">
      <c r="A18" s="4">
        <v>190</v>
      </c>
      <c r="B18" s="3" t="s">
        <v>95</v>
      </c>
    </row>
    <row r="19" spans="1:2" x14ac:dyDescent="0.25">
      <c r="A19" s="3"/>
    </row>
    <row r="20" spans="1:2" x14ac:dyDescent="0.25">
      <c r="A20" s="2" t="s">
        <v>96</v>
      </c>
    </row>
    <row r="21" spans="1:2" x14ac:dyDescent="0.25">
      <c r="A21" s="3" t="s">
        <v>97</v>
      </c>
      <c r="B21" s="3" t="s">
        <v>98</v>
      </c>
    </row>
    <row r="22" spans="1:2" x14ac:dyDescent="0.25">
      <c r="A22" s="3" t="s">
        <v>99</v>
      </c>
      <c r="B22" s="3" t="s">
        <v>100</v>
      </c>
    </row>
    <row r="23" spans="1:2" x14ac:dyDescent="0.25">
      <c r="A23" s="3" t="s">
        <v>101</v>
      </c>
      <c r="B23" s="3" t="s">
        <v>102</v>
      </c>
    </row>
    <row r="24" spans="1:2" x14ac:dyDescent="0.25">
      <c r="A24" s="3" t="s">
        <v>103</v>
      </c>
      <c r="B24" s="3" t="s">
        <v>104</v>
      </c>
    </row>
    <row r="25" spans="1:2" x14ac:dyDescent="0.25">
      <c r="A25" s="3" t="s">
        <v>105</v>
      </c>
      <c r="B25" s="3" t="s">
        <v>106</v>
      </c>
    </row>
    <row r="26" spans="1:2" x14ac:dyDescent="0.25">
      <c r="A26" s="2" t="s">
        <v>107</v>
      </c>
    </row>
    <row r="27" spans="1:2" x14ac:dyDescent="0.25">
      <c r="A27" s="3"/>
    </row>
    <row r="28" spans="1:2" x14ac:dyDescent="0.25">
      <c r="A28" s="2" t="s">
        <v>108</v>
      </c>
    </row>
    <row r="29" spans="1:2" x14ac:dyDescent="0.25">
      <c r="A29" s="3"/>
    </row>
    <row r="30" spans="1:2" x14ac:dyDescent="0.25">
      <c r="A30" s="3" t="s">
        <v>109</v>
      </c>
      <c r="B30" s="3" t="s">
        <v>110</v>
      </c>
    </row>
    <row r="31" spans="1:2" x14ac:dyDescent="0.25">
      <c r="A31" s="3" t="s">
        <v>111</v>
      </c>
      <c r="B31" s="3" t="s">
        <v>112</v>
      </c>
    </row>
    <row r="32" spans="1:2" x14ac:dyDescent="0.25">
      <c r="A32" s="3" t="s">
        <v>113</v>
      </c>
      <c r="B32" s="3" t="s">
        <v>114</v>
      </c>
    </row>
    <row r="33" spans="1:2" x14ac:dyDescent="0.25">
      <c r="A33" s="3" t="s">
        <v>115</v>
      </c>
      <c r="B33" s="3" t="s">
        <v>116</v>
      </c>
    </row>
    <row r="34" spans="1:2" x14ac:dyDescent="0.25">
      <c r="A34" s="2"/>
    </row>
    <row r="35" spans="1:2" x14ac:dyDescent="0.25">
      <c r="A35" s="2" t="s">
        <v>117</v>
      </c>
    </row>
    <row r="36" spans="1:2" x14ac:dyDescent="0.25">
      <c r="A36" s="3"/>
    </row>
    <row r="37" spans="1:2" x14ac:dyDescent="0.25">
      <c r="A37" s="4">
        <v>10</v>
      </c>
      <c r="B37" s="3" t="s">
        <v>118</v>
      </c>
    </row>
    <row r="38" spans="1:2" x14ac:dyDescent="0.25">
      <c r="A38" s="4">
        <v>9</v>
      </c>
      <c r="B38" s="3" t="s">
        <v>119</v>
      </c>
    </row>
    <row r="39" spans="1:2" x14ac:dyDescent="0.25">
      <c r="A39" s="4">
        <v>8</v>
      </c>
      <c r="B39" s="3" t="s">
        <v>120</v>
      </c>
    </row>
    <row r="40" spans="1:2" x14ac:dyDescent="0.25">
      <c r="A40" s="4">
        <v>7</v>
      </c>
      <c r="B40" s="3" t="s">
        <v>121</v>
      </c>
    </row>
    <row r="41" spans="1:2" x14ac:dyDescent="0.25">
      <c r="A41" s="4">
        <v>6</v>
      </c>
      <c r="B41" s="3" t="s">
        <v>122</v>
      </c>
    </row>
    <row r="42" spans="1:2" x14ac:dyDescent="0.25">
      <c r="A42" s="4">
        <v>5</v>
      </c>
      <c r="B42" s="3" t="s">
        <v>123</v>
      </c>
    </row>
    <row r="43" spans="1:2" x14ac:dyDescent="0.25">
      <c r="A43" s="4">
        <v>4</v>
      </c>
      <c r="B43" s="3" t="s">
        <v>124</v>
      </c>
    </row>
    <row r="44" spans="1:2" x14ac:dyDescent="0.25">
      <c r="A44" s="4">
        <v>3</v>
      </c>
      <c r="B44" s="3" t="s">
        <v>125</v>
      </c>
    </row>
    <row r="45" spans="1:2" x14ac:dyDescent="0.25">
      <c r="A45" s="4">
        <v>2</v>
      </c>
      <c r="B45" s="3" t="s">
        <v>126</v>
      </c>
    </row>
    <row r="46" spans="1:2" x14ac:dyDescent="0.25">
      <c r="A46" s="4">
        <v>1</v>
      </c>
      <c r="B46" s="3" t="s">
        <v>127</v>
      </c>
    </row>
    <row r="47" spans="1:2" x14ac:dyDescent="0.25">
      <c r="A47" s="3"/>
    </row>
    <row r="48" spans="1:2" x14ac:dyDescent="0.25">
      <c r="A48" s="2" t="s">
        <v>128</v>
      </c>
    </row>
    <row r="49" spans="1:2" x14ac:dyDescent="0.25">
      <c r="A49" s="3"/>
    </row>
    <row r="50" spans="1:2" x14ac:dyDescent="0.25">
      <c r="A50" s="4">
        <v>10</v>
      </c>
      <c r="B50" s="3" t="s">
        <v>118</v>
      </c>
    </row>
    <row r="51" spans="1:2" x14ac:dyDescent="0.25">
      <c r="A51" s="4">
        <v>9</v>
      </c>
      <c r="B51" s="3" t="s">
        <v>119</v>
      </c>
    </row>
    <row r="52" spans="1:2" x14ac:dyDescent="0.25">
      <c r="A52" s="4">
        <v>8</v>
      </c>
      <c r="B52" s="3" t="s">
        <v>120</v>
      </c>
    </row>
    <row r="53" spans="1:2" x14ac:dyDescent="0.25">
      <c r="A53" s="4">
        <v>7</v>
      </c>
      <c r="B53" s="3" t="s">
        <v>121</v>
      </c>
    </row>
    <row r="54" spans="1:2" x14ac:dyDescent="0.25">
      <c r="A54" s="4">
        <v>6</v>
      </c>
      <c r="B54" s="3" t="s">
        <v>122</v>
      </c>
    </row>
    <row r="55" spans="1:2" x14ac:dyDescent="0.25">
      <c r="A55" s="4">
        <v>5</v>
      </c>
      <c r="B55" s="3" t="s">
        <v>123</v>
      </c>
    </row>
    <row r="56" spans="1:2" x14ac:dyDescent="0.25">
      <c r="A56" s="4">
        <v>4</v>
      </c>
      <c r="B56" s="3" t="s">
        <v>124</v>
      </c>
    </row>
    <row r="57" spans="1:2" x14ac:dyDescent="0.25">
      <c r="A57" s="4">
        <v>3</v>
      </c>
      <c r="B57" s="3" t="s">
        <v>125</v>
      </c>
    </row>
    <row r="58" spans="1:2" x14ac:dyDescent="0.25">
      <c r="A58" s="4">
        <v>2</v>
      </c>
      <c r="B58" s="3" t="s">
        <v>126</v>
      </c>
    </row>
    <row r="59" spans="1:2" x14ac:dyDescent="0.25">
      <c r="A59" s="4">
        <v>1</v>
      </c>
      <c r="B59" s="3" t="s">
        <v>127</v>
      </c>
    </row>
    <row r="60" spans="1:2" x14ac:dyDescent="0.25">
      <c r="A60" s="2" t="s">
        <v>129</v>
      </c>
    </row>
    <row r="61" spans="1:2" x14ac:dyDescent="0.25">
      <c r="A61" s="3"/>
    </row>
    <row r="62" spans="1:2" x14ac:dyDescent="0.25">
      <c r="A62" s="2" t="s">
        <v>130</v>
      </c>
    </row>
    <row r="63" spans="1:2" x14ac:dyDescent="0.25">
      <c r="A63" s="2"/>
    </row>
    <row r="64" spans="1:2" x14ac:dyDescent="0.25">
      <c r="A64" s="2" t="s">
        <v>131</v>
      </c>
    </row>
    <row r="65" spans="1:2" x14ac:dyDescent="0.25">
      <c r="A65" s="3"/>
    </row>
    <row r="66" spans="1:2" x14ac:dyDescent="0.25">
      <c r="A66" s="3" t="s">
        <v>132</v>
      </c>
      <c r="B66" s="3" t="s">
        <v>72</v>
      </c>
    </row>
    <row r="67" spans="1:2" x14ac:dyDescent="0.25">
      <c r="A67" s="3" t="s">
        <v>133</v>
      </c>
      <c r="B67" s="3" t="s">
        <v>46</v>
      </c>
    </row>
    <row r="68" spans="1:2" x14ac:dyDescent="0.25">
      <c r="A68" s="3" t="s">
        <v>134</v>
      </c>
      <c r="B68" s="3" t="s">
        <v>61</v>
      </c>
    </row>
    <row r="69" spans="1:2" x14ac:dyDescent="0.25">
      <c r="A69" s="3"/>
    </row>
    <row r="70" spans="1:2" x14ac:dyDescent="0.25">
      <c r="A70" s="2" t="s">
        <v>135</v>
      </c>
    </row>
    <row r="71" spans="1:2" x14ac:dyDescent="0.25">
      <c r="A71" s="3" t="s">
        <v>136</v>
      </c>
      <c r="B71" s="3" t="s">
        <v>119</v>
      </c>
    </row>
    <row r="72" spans="1:2" x14ac:dyDescent="0.25">
      <c r="A72" s="3" t="s">
        <v>137</v>
      </c>
      <c r="B72" s="3" t="s">
        <v>121</v>
      </c>
    </row>
    <row r="73" spans="1:2" x14ac:dyDescent="0.25">
      <c r="A73" s="3" t="s">
        <v>138</v>
      </c>
      <c r="B73" s="3" t="s">
        <v>139</v>
      </c>
    </row>
    <row r="74" spans="1:2" x14ac:dyDescent="0.25">
      <c r="A74" s="3" t="s">
        <v>140</v>
      </c>
      <c r="B74" s="3" t="s">
        <v>125</v>
      </c>
    </row>
    <row r="75" spans="1:2" x14ac:dyDescent="0.25">
      <c r="A75" s="3" t="s">
        <v>141</v>
      </c>
      <c r="B75" s="3" t="s">
        <v>126</v>
      </c>
    </row>
    <row r="76" spans="1:2" x14ac:dyDescent="0.25">
      <c r="A76" s="3"/>
      <c r="B76" s="3"/>
    </row>
    <row r="77" spans="1:2" x14ac:dyDescent="0.25">
      <c r="A77" s="2" t="s">
        <v>142</v>
      </c>
    </row>
    <row r="78" spans="1:2" x14ac:dyDescent="0.25">
      <c r="A78" s="3" t="s">
        <v>136</v>
      </c>
      <c r="B78" s="3" t="s">
        <v>119</v>
      </c>
    </row>
    <row r="79" spans="1:2" x14ac:dyDescent="0.25">
      <c r="A79" s="3" t="s">
        <v>137</v>
      </c>
      <c r="B79" s="3" t="s">
        <v>121</v>
      </c>
    </row>
    <row r="80" spans="1:2" x14ac:dyDescent="0.25">
      <c r="A80" s="3" t="s">
        <v>138</v>
      </c>
      <c r="B80" s="3" t="s">
        <v>139</v>
      </c>
    </row>
    <row r="81" spans="1:2" x14ac:dyDescent="0.25">
      <c r="A81" s="3" t="s">
        <v>140</v>
      </c>
      <c r="B81" s="3" t="s">
        <v>125</v>
      </c>
    </row>
    <row r="82" spans="1:2" x14ac:dyDescent="0.25">
      <c r="A82" s="3" t="s">
        <v>141</v>
      </c>
      <c r="B82" s="3" t="s">
        <v>126</v>
      </c>
    </row>
    <row r="83" spans="1:2" x14ac:dyDescent="0.25">
      <c r="A83" s="3"/>
      <c r="B83" s="3"/>
    </row>
    <row r="84" spans="1:2" x14ac:dyDescent="0.25">
      <c r="A84" s="2" t="s">
        <v>143</v>
      </c>
    </row>
    <row r="85" spans="1:2" x14ac:dyDescent="0.25">
      <c r="A85" s="3" t="s">
        <v>144</v>
      </c>
      <c r="B85" s="3" t="s">
        <v>145</v>
      </c>
    </row>
    <row r="86" spans="1:2" x14ac:dyDescent="0.25">
      <c r="A86" s="3" t="s">
        <v>146</v>
      </c>
      <c r="B86" s="3" t="s">
        <v>147</v>
      </c>
    </row>
    <row r="87" spans="1:2" x14ac:dyDescent="0.25">
      <c r="A87" s="3" t="s">
        <v>148</v>
      </c>
      <c r="B87" s="3" t="s">
        <v>149</v>
      </c>
    </row>
    <row r="88" spans="1:2" x14ac:dyDescent="0.25">
      <c r="A88" s="3"/>
    </row>
    <row r="89" spans="1:2" x14ac:dyDescent="0.25">
      <c r="A89" s="2" t="s">
        <v>150</v>
      </c>
    </row>
    <row r="90" spans="1:2" x14ac:dyDescent="0.25">
      <c r="A90" s="3"/>
    </row>
    <row r="91" spans="1:2" x14ac:dyDescent="0.25">
      <c r="A91" s="3" t="s">
        <v>136</v>
      </c>
      <c r="B91" s="3" t="s">
        <v>151</v>
      </c>
    </row>
    <row r="92" spans="1:2" x14ac:dyDescent="0.25">
      <c r="A92" s="3" t="s">
        <v>137</v>
      </c>
      <c r="B92" s="3" t="s">
        <v>152</v>
      </c>
    </row>
    <row r="93" spans="1:2" x14ac:dyDescent="0.25">
      <c r="A93" s="3" t="s">
        <v>138</v>
      </c>
      <c r="B93" s="3" t="s">
        <v>153</v>
      </c>
    </row>
    <row r="94" spans="1:2" x14ac:dyDescent="0.25">
      <c r="A94" s="3" t="s">
        <v>140</v>
      </c>
      <c r="B94" s="3" t="s">
        <v>154</v>
      </c>
    </row>
    <row r="95" spans="1:2" x14ac:dyDescent="0.25">
      <c r="A95" s="3" t="s">
        <v>141</v>
      </c>
      <c r="B95" s="3" t="s">
        <v>155</v>
      </c>
    </row>
    <row r="96" spans="1:2" x14ac:dyDescent="0.25">
      <c r="A96" s="3" t="s">
        <v>156</v>
      </c>
      <c r="B96" s="3" t="s">
        <v>157</v>
      </c>
    </row>
    <row r="97" spans="1:2" x14ac:dyDescent="0.25">
      <c r="A97" s="3"/>
      <c r="B97" s="3"/>
    </row>
    <row r="98" spans="1:2" x14ac:dyDescent="0.25">
      <c r="A98" s="2" t="s">
        <v>158</v>
      </c>
    </row>
    <row r="99" spans="1:2" x14ac:dyDescent="0.25">
      <c r="A99" s="3"/>
    </row>
    <row r="100" spans="1:2" x14ac:dyDescent="0.25">
      <c r="A100" s="3" t="s">
        <v>136</v>
      </c>
      <c r="B100" s="3" t="s">
        <v>119</v>
      </c>
    </row>
    <row r="101" spans="1:2" x14ac:dyDescent="0.25">
      <c r="A101" s="3" t="s">
        <v>137</v>
      </c>
      <c r="B101" s="3" t="s">
        <v>121</v>
      </c>
    </row>
    <row r="102" spans="1:2" x14ac:dyDescent="0.25">
      <c r="A102" s="3" t="s">
        <v>138</v>
      </c>
      <c r="B102" s="3" t="s">
        <v>159</v>
      </c>
    </row>
    <row r="103" spans="1:2" x14ac:dyDescent="0.25">
      <c r="A103" s="3" t="s">
        <v>140</v>
      </c>
      <c r="B103" s="3" t="s">
        <v>160</v>
      </c>
    </row>
    <row r="104" spans="1:2" x14ac:dyDescent="0.25">
      <c r="A104" s="3" t="s">
        <v>141</v>
      </c>
      <c r="B104" s="3" t="s">
        <v>161</v>
      </c>
    </row>
    <row r="105" spans="1:2" x14ac:dyDescent="0.25">
      <c r="A105" s="3" t="s">
        <v>156</v>
      </c>
      <c r="B105" s="3" t="s">
        <v>157</v>
      </c>
    </row>
    <row r="106" spans="1:2" x14ac:dyDescent="0.25">
      <c r="A106" s="2"/>
    </row>
    <row r="107" spans="1:2" x14ac:dyDescent="0.25">
      <c r="A107" s="2" t="s">
        <v>162</v>
      </c>
    </row>
    <row r="108" spans="1:2" x14ac:dyDescent="0.25">
      <c r="A108" s="3"/>
    </row>
    <row r="109" spans="1:2" x14ac:dyDescent="0.25">
      <c r="A109" s="3" t="s">
        <v>137</v>
      </c>
      <c r="B109" s="3" t="s">
        <v>163</v>
      </c>
    </row>
    <row r="110" spans="1:2" x14ac:dyDescent="0.25">
      <c r="A110" s="3" t="s">
        <v>164</v>
      </c>
      <c r="B110" s="3" t="s">
        <v>165</v>
      </c>
    </row>
    <row r="111" spans="1:2" x14ac:dyDescent="0.25">
      <c r="A111" s="3" t="s">
        <v>166</v>
      </c>
      <c r="B111" s="3" t="s">
        <v>167</v>
      </c>
    </row>
    <row r="112" spans="1:2" x14ac:dyDescent="0.25">
      <c r="A112" s="3" t="s">
        <v>168</v>
      </c>
      <c r="B112" s="3" t="s">
        <v>169</v>
      </c>
    </row>
    <row r="113" spans="1:2" x14ac:dyDescent="0.25">
      <c r="A113" s="3" t="s">
        <v>156</v>
      </c>
      <c r="B113" s="3" t="s">
        <v>157</v>
      </c>
    </row>
    <row r="114" spans="1:2" x14ac:dyDescent="0.25">
      <c r="A114" s="3"/>
    </row>
    <row r="115" spans="1:2" x14ac:dyDescent="0.25">
      <c r="A115" s="2" t="s">
        <v>170</v>
      </c>
    </row>
    <row r="116" spans="1:2" x14ac:dyDescent="0.25">
      <c r="A116" s="3"/>
    </row>
    <row r="117" spans="1:2" x14ac:dyDescent="0.25">
      <c r="A117" s="3" t="s">
        <v>171</v>
      </c>
      <c r="B117" s="3" t="s">
        <v>172</v>
      </c>
    </row>
    <row r="118" spans="1:2" x14ac:dyDescent="0.25">
      <c r="A118" s="3" t="s">
        <v>173</v>
      </c>
      <c r="B118" s="3" t="s">
        <v>174</v>
      </c>
    </row>
    <row r="119" spans="1:2" x14ac:dyDescent="0.25">
      <c r="A119" s="3" t="s">
        <v>175</v>
      </c>
      <c r="B119" s="3" t="s">
        <v>176</v>
      </c>
    </row>
    <row r="120" spans="1:2" x14ac:dyDescent="0.25">
      <c r="A120" s="3" t="s">
        <v>177</v>
      </c>
      <c r="B120" s="3" t="s">
        <v>178</v>
      </c>
    </row>
    <row r="121" spans="1:2" x14ac:dyDescent="0.25">
      <c r="A121" s="3" t="s">
        <v>179</v>
      </c>
      <c r="B121" s="3" t="s">
        <v>180</v>
      </c>
    </row>
    <row r="122" spans="1:2" x14ac:dyDescent="0.25">
      <c r="A122" s="3" t="s">
        <v>181</v>
      </c>
      <c r="B122" s="3" t="s">
        <v>182</v>
      </c>
    </row>
    <row r="123" spans="1:2" x14ac:dyDescent="0.25">
      <c r="A123" s="3" t="s">
        <v>156</v>
      </c>
      <c r="B123" s="3" t="s">
        <v>157</v>
      </c>
    </row>
    <row r="124" spans="1:2" x14ac:dyDescent="0.25">
      <c r="A124" s="2" t="s">
        <v>183</v>
      </c>
    </row>
    <row r="125" spans="1:2" x14ac:dyDescent="0.25">
      <c r="A125" s="2"/>
    </row>
    <row r="126" spans="1:2" x14ac:dyDescent="0.25">
      <c r="A126" s="2" t="s">
        <v>184</v>
      </c>
    </row>
    <row r="127" spans="1:2" x14ac:dyDescent="0.25">
      <c r="A127" s="3"/>
    </row>
    <row r="128" spans="1:2" x14ac:dyDescent="0.25">
      <c r="A128" s="3" t="s">
        <v>185</v>
      </c>
      <c r="B128" s="3" t="s">
        <v>50</v>
      </c>
    </row>
    <row r="129" spans="1:2" x14ac:dyDescent="0.25">
      <c r="A129" s="3" t="s">
        <v>186</v>
      </c>
      <c r="B129" s="3" t="s">
        <v>187</v>
      </c>
    </row>
    <row r="130" spans="1:2" x14ac:dyDescent="0.25">
      <c r="A130" s="3"/>
      <c r="B130" s="3"/>
    </row>
    <row r="131" spans="1:2" x14ac:dyDescent="0.25">
      <c r="A131" s="2" t="s">
        <v>188</v>
      </c>
    </row>
    <row r="132" spans="1:2" x14ac:dyDescent="0.25">
      <c r="A132" s="3" t="s">
        <v>189</v>
      </c>
    </row>
    <row r="133" spans="1:2" x14ac:dyDescent="0.25">
      <c r="A133" s="2" t="s">
        <v>190</v>
      </c>
    </row>
    <row r="134" spans="1:2" x14ac:dyDescent="0.25">
      <c r="A134" s="3"/>
    </row>
    <row r="135" spans="1:2" x14ac:dyDescent="0.25">
      <c r="A135" s="2" t="s">
        <v>191</v>
      </c>
    </row>
    <row r="136" spans="1:2" x14ac:dyDescent="0.25">
      <c r="A136" s="3"/>
    </row>
    <row r="137" spans="1:2" x14ac:dyDescent="0.25">
      <c r="A137" s="2" t="s">
        <v>192</v>
      </c>
    </row>
    <row r="138" spans="1:2" x14ac:dyDescent="0.25">
      <c r="A138" s="3"/>
    </row>
    <row r="139" spans="1:2" x14ac:dyDescent="0.25">
      <c r="A139" s="2" t="s">
        <v>193</v>
      </c>
    </row>
    <row r="140" spans="1:2" x14ac:dyDescent="0.25">
      <c r="A140" s="3"/>
    </row>
    <row r="141" spans="1:2" x14ac:dyDescent="0.25">
      <c r="A141" s="2" t="s">
        <v>194</v>
      </c>
    </row>
    <row r="142" spans="1:2" x14ac:dyDescent="0.25">
      <c r="A142" s="3"/>
    </row>
    <row r="143" spans="1:2" x14ac:dyDescent="0.25">
      <c r="A143" s="2" t="s">
        <v>195</v>
      </c>
    </row>
    <row r="144" spans="1:2" x14ac:dyDescent="0.25">
      <c r="A144" s="3"/>
    </row>
    <row r="145" spans="1:2" x14ac:dyDescent="0.25">
      <c r="A145" s="2" t="s">
        <v>196</v>
      </c>
    </row>
    <row r="146" spans="1:2" x14ac:dyDescent="0.25">
      <c r="A146" s="3"/>
    </row>
    <row r="147" spans="1:2" x14ac:dyDescent="0.25">
      <c r="A147" s="2" t="s">
        <v>197</v>
      </c>
    </row>
    <row r="148" spans="1:2" x14ac:dyDescent="0.25">
      <c r="A148" s="3"/>
    </row>
    <row r="149" spans="1:2" x14ac:dyDescent="0.25">
      <c r="A149" s="3" t="s">
        <v>136</v>
      </c>
      <c r="B149" s="3" t="s">
        <v>119</v>
      </c>
    </row>
    <row r="150" spans="1:2" x14ac:dyDescent="0.25">
      <c r="A150" s="3" t="s">
        <v>137</v>
      </c>
      <c r="B150" s="3" t="s">
        <v>121</v>
      </c>
    </row>
    <row r="151" spans="1:2" x14ac:dyDescent="0.25">
      <c r="A151" s="3" t="s">
        <v>138</v>
      </c>
      <c r="B151" s="3" t="s">
        <v>198</v>
      </c>
    </row>
    <row r="152" spans="1:2" x14ac:dyDescent="0.25">
      <c r="A152" s="3" t="s">
        <v>140</v>
      </c>
      <c r="B152" s="3" t="s">
        <v>125</v>
      </c>
    </row>
    <row r="153" spans="1:2" x14ac:dyDescent="0.25">
      <c r="A153" s="3" t="s">
        <v>199</v>
      </c>
    </row>
    <row r="154" spans="1:2" x14ac:dyDescent="0.25">
      <c r="A154" s="2" t="s">
        <v>200</v>
      </c>
    </row>
    <row r="155" spans="1:2" x14ac:dyDescent="0.25">
      <c r="A155" s="3"/>
    </row>
    <row r="156" spans="1:2" x14ac:dyDescent="0.25">
      <c r="A156" s="2" t="s">
        <v>201</v>
      </c>
    </row>
    <row r="157" spans="1:2" x14ac:dyDescent="0.25">
      <c r="A157" s="3"/>
    </row>
    <row r="158" spans="1:2" x14ac:dyDescent="0.25">
      <c r="A158" s="3" t="s">
        <v>202</v>
      </c>
      <c r="B158" s="3" t="s">
        <v>203</v>
      </c>
    </row>
    <row r="159" spans="1:2" x14ac:dyDescent="0.25">
      <c r="A159" s="3" t="s">
        <v>204</v>
      </c>
      <c r="B159" s="3" t="s">
        <v>205</v>
      </c>
    </row>
    <row r="160" spans="1:2" x14ac:dyDescent="0.25">
      <c r="A160" s="3" t="s">
        <v>206</v>
      </c>
      <c r="B160" s="3" t="s">
        <v>207</v>
      </c>
    </row>
    <row r="161" spans="1:2" x14ac:dyDescent="0.25">
      <c r="A161" s="3" t="s">
        <v>208</v>
      </c>
      <c r="B161" s="3" t="s">
        <v>209</v>
      </c>
    </row>
    <row r="162" spans="1:2" x14ac:dyDescent="0.25">
      <c r="A162" s="3"/>
      <c r="B162" s="3"/>
    </row>
    <row r="163" spans="1:2" x14ac:dyDescent="0.25">
      <c r="A163" s="2" t="s">
        <v>210</v>
      </c>
    </row>
    <row r="164" spans="1:2" x14ac:dyDescent="0.25">
      <c r="A164" s="3" t="s">
        <v>211</v>
      </c>
      <c r="B164" s="3" t="s">
        <v>212</v>
      </c>
    </row>
    <row r="165" spans="1:2" x14ac:dyDescent="0.25">
      <c r="A165" s="3" t="s">
        <v>213</v>
      </c>
      <c r="B165" s="3" t="s">
        <v>214</v>
      </c>
    </row>
    <row r="166" spans="1:2" x14ac:dyDescent="0.25">
      <c r="A166" s="3" t="s">
        <v>215</v>
      </c>
      <c r="B166" s="3" t="s">
        <v>216</v>
      </c>
    </row>
    <row r="167" spans="1:2" x14ac:dyDescent="0.25">
      <c r="A167" s="3" t="s">
        <v>217</v>
      </c>
      <c r="B167" s="3" t="s">
        <v>218</v>
      </c>
    </row>
    <row r="168" spans="1:2" x14ac:dyDescent="0.25">
      <c r="A168" s="2" t="s">
        <v>219</v>
      </c>
    </row>
    <row r="169" spans="1:2" x14ac:dyDescent="0.25">
      <c r="A169" s="3"/>
    </row>
    <row r="170" spans="1:2" x14ac:dyDescent="0.25">
      <c r="A170" s="2" t="s">
        <v>220</v>
      </c>
    </row>
    <row r="171" spans="1:2" x14ac:dyDescent="0.25">
      <c r="A171" s="2"/>
    </row>
    <row r="172" spans="1:2" x14ac:dyDescent="0.25">
      <c r="A172" s="2" t="s">
        <v>221</v>
      </c>
    </row>
    <row r="173" spans="1:2" x14ac:dyDescent="0.25">
      <c r="A173" s="3"/>
    </row>
    <row r="174" spans="1:2" x14ac:dyDescent="0.25">
      <c r="A174" s="2" t="s">
        <v>222</v>
      </c>
    </row>
    <row r="175" spans="1:2" x14ac:dyDescent="0.25">
      <c r="A175" s="2"/>
    </row>
    <row r="176" spans="1:2" x14ac:dyDescent="0.25">
      <c r="A176" s="2" t="s">
        <v>223</v>
      </c>
    </row>
    <row r="177" spans="1:2" x14ac:dyDescent="0.25">
      <c r="A177" s="3"/>
    </row>
    <row r="178" spans="1:2" x14ac:dyDescent="0.25">
      <c r="A178" s="3" t="s">
        <v>224</v>
      </c>
      <c r="B178" s="3" t="s">
        <v>225</v>
      </c>
    </row>
    <row r="179" spans="1:2" x14ac:dyDescent="0.25">
      <c r="A179" s="3" t="s">
        <v>226</v>
      </c>
      <c r="B179" s="3" t="s">
        <v>227</v>
      </c>
    </row>
    <row r="180" spans="1:2" x14ac:dyDescent="0.25">
      <c r="A180" s="3" t="s">
        <v>228</v>
      </c>
      <c r="B180" s="3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</vt:lpstr>
      <vt:lpstr>houseprice</vt:lpstr>
      <vt:lpstr>pivot table crosstabs</vt:lpstr>
      <vt:lpstr>correlation regression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pklopf</dc:creator>
  <cp:lastModifiedBy>Alois Geyer</cp:lastModifiedBy>
  <dcterms:created xsi:type="dcterms:W3CDTF">2017-03-14T16:48:08Z</dcterms:created>
  <dcterms:modified xsi:type="dcterms:W3CDTF">2020-05-03T14:10:34Z</dcterms:modified>
</cp:coreProperties>
</file>