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ozeShar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C3" i="1"/>
  <c r="C5" i="1" s="1"/>
  <c r="C4" i="1" l="1"/>
  <c r="C6" i="1" s="1"/>
  <c r="C8" i="1" l="1"/>
  <c r="C9" i="1" s="1"/>
  <c r="C10" i="1"/>
  <c r="C12" i="1" s="1"/>
  <c r="C13" i="1" s="1"/>
  <c r="C14" i="1"/>
  <c r="C16" i="1" s="1"/>
  <c r="C17" i="1" s="1"/>
  <c r="C18" i="1" l="1"/>
  <c r="C19" i="1" s="1"/>
  <c r="C20" i="1" s="1"/>
  <c r="C22" i="1" s="1"/>
</calcChain>
</file>

<file path=xl/sharedStrings.xml><?xml version="1.0" encoding="utf-8"?>
<sst xmlns="http://schemas.openxmlformats.org/spreadsheetml/2006/main" count="44" uniqueCount="37">
  <si>
    <t>Average regular customers - 15%</t>
  </si>
  <si>
    <t>Drink Sharing - 25% of Regular Customers</t>
  </si>
  <si>
    <t>Drink Sharing - 10% of Remaining Customers</t>
  </si>
  <si>
    <t>Total customer target per FL3</t>
  </si>
  <si>
    <t>Average per sale spend per month</t>
  </si>
  <si>
    <t>Monthly sale value</t>
  </si>
  <si>
    <t xml:space="preserve">Drink Sharing
Earning = 4% sale value
</t>
  </si>
  <si>
    <t>Total customer target per FL3 - 5% members</t>
  </si>
  <si>
    <t>Total customer target per FL3 - 10% members</t>
  </si>
  <si>
    <t>Total Earning Per FL3 Per Month</t>
  </si>
  <si>
    <t>Drink Offering
Earning = 37% sale value
Customers = 5% of total members</t>
  </si>
  <si>
    <t>Delivery
Earning = 5% sale value
Customers= 10% of total members</t>
  </si>
  <si>
    <t>Phase 1 Target - First 6 months</t>
  </si>
  <si>
    <t>50 FL3 Per Location 
i.e. 61250 FL4 Customers at end of phase</t>
  </si>
  <si>
    <t>Next 5 Phases
6 Months Each Phase</t>
  </si>
  <si>
    <t>5 Per Month i.e. 30 FL3 Per Phase: Total 200
2.45L FL4 Customers at end of phase 6 (3 years)</t>
  </si>
  <si>
    <r>
      <t xml:space="preserve">Earning per month at the end of </t>
    </r>
    <r>
      <rPr>
        <b/>
        <sz val="11"/>
        <color theme="1"/>
        <rFont val="Calibri"/>
        <family val="2"/>
        <scheme val="minor"/>
      </rPr>
      <t>Phase 6</t>
    </r>
  </si>
  <si>
    <r>
      <t xml:space="preserve">Earning per month at the end of </t>
    </r>
    <r>
      <rPr>
        <b/>
        <sz val="11"/>
        <color theme="1"/>
        <rFont val="Calibri"/>
        <family val="2"/>
        <scheme val="minor"/>
      </rPr>
      <t>Phase 1</t>
    </r>
  </si>
  <si>
    <t>Growth Plan For Simultaneous Launch in 10 Cities</t>
  </si>
  <si>
    <t>Costing &amp; Revenue</t>
  </si>
  <si>
    <t>Notes</t>
  </si>
  <si>
    <t>Details</t>
  </si>
  <si>
    <t>Revenue Category &amp; Phases</t>
  </si>
  <si>
    <t>Assuming 3 years old business</t>
  </si>
  <si>
    <t>Retained customers</t>
  </si>
  <si>
    <t>Market trend</t>
  </si>
  <si>
    <t>Details available if needed</t>
  </si>
  <si>
    <t>Average Customers per FL3</t>
  </si>
  <si>
    <t>Booze Share Target</t>
  </si>
  <si>
    <t>Booze Share Revenue (4%)</t>
  </si>
  <si>
    <t>Booze Share Revenue (37%)</t>
  </si>
  <si>
    <t>Booze Share Revenue (5%)</t>
  </si>
  <si>
    <r>
      <t xml:space="preserve">Earning per month at the end of </t>
    </r>
    <r>
      <rPr>
        <b/>
        <sz val="11"/>
        <color theme="1"/>
        <rFont val="Calibri"/>
        <family val="2"/>
        <scheme val="minor"/>
      </rPr>
      <t>Phase 6 across 10 locations</t>
    </r>
  </si>
  <si>
    <t>Expense of about ₹111 per member per month</t>
  </si>
  <si>
    <t>Minimum target for FL4 Customers Per FL3</t>
  </si>
  <si>
    <t>Parallel launch at 10 locations
24.5L FL4 Customers</t>
  </si>
  <si>
    <t>Launch Target - 10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</si>
</sst>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gt;=10000000]&quot;₹ &quot;##\,##\,##\,##0;[&gt;=100000]&quot;₹ &quot;\ ##\,##\,##0;&quot;₹ &quot;##,##0"/>
    <numFmt numFmtId="165" formatCode="[&gt;=10000000]&quot;₹ &quot;##\,##\,##\,##0;[&gt;=100000]&quot;₹ &quot;\ ##\,##\,##0;&quot;  &quot;#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/>
    <xf numFmtId="165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/>
  </sheetViews>
  <sheetFormatPr defaultRowHeight="15" x14ac:dyDescent="0.25"/>
  <cols>
    <col min="1" max="1" width="31.85546875" style="2" bestFit="1" customWidth="1"/>
    <col min="2" max="2" width="41.5703125" bestFit="1" customWidth="1"/>
    <col min="3" max="3" width="21.85546875" style="1" customWidth="1"/>
    <col min="4" max="4" width="42" customWidth="1"/>
  </cols>
  <sheetData>
    <row r="1" spans="1:7" x14ac:dyDescent="0.25">
      <c r="A1" s="20" t="s">
        <v>22</v>
      </c>
      <c r="B1" s="20" t="s">
        <v>21</v>
      </c>
      <c r="C1" s="21" t="s">
        <v>19</v>
      </c>
      <c r="D1" s="20" t="s">
        <v>20</v>
      </c>
    </row>
    <row r="2" spans="1:7" x14ac:dyDescent="0.25">
      <c r="A2" s="4" t="s">
        <v>27</v>
      </c>
      <c r="B2" s="4" t="s">
        <v>23</v>
      </c>
      <c r="C2" s="15">
        <v>10000</v>
      </c>
      <c r="D2" s="4" t="s">
        <v>25</v>
      </c>
    </row>
    <row r="3" spans="1:7" x14ac:dyDescent="0.25">
      <c r="A3" s="4" t="s">
        <v>24</v>
      </c>
      <c r="B3" s="4" t="s">
        <v>0</v>
      </c>
      <c r="C3" s="15">
        <f>C2*0.15</f>
        <v>1500</v>
      </c>
      <c r="D3" s="4" t="s">
        <v>25</v>
      </c>
    </row>
    <row r="4" spans="1:7" x14ac:dyDescent="0.25">
      <c r="A4" s="12" t="s">
        <v>28</v>
      </c>
      <c r="B4" s="4" t="s">
        <v>1</v>
      </c>
      <c r="C4" s="15">
        <f>C3/4</f>
        <v>375</v>
      </c>
      <c r="D4" s="4"/>
    </row>
    <row r="5" spans="1:7" x14ac:dyDescent="0.25">
      <c r="A5" s="13"/>
      <c r="B5" s="4" t="s">
        <v>2</v>
      </c>
      <c r="C5" s="15">
        <f>(C2-C3)*0.1</f>
        <v>850</v>
      </c>
      <c r="D5" s="4"/>
    </row>
    <row r="6" spans="1:7" ht="15.75" x14ac:dyDescent="0.25">
      <c r="A6" s="5" t="s">
        <v>6</v>
      </c>
      <c r="B6" s="4" t="s">
        <v>3</v>
      </c>
      <c r="C6" s="29">
        <f>C5+C4</f>
        <v>1225</v>
      </c>
      <c r="D6" s="4" t="s">
        <v>34</v>
      </c>
    </row>
    <row r="7" spans="1:7" x14ac:dyDescent="0.25">
      <c r="A7" s="6"/>
      <c r="B7" s="4" t="s">
        <v>4</v>
      </c>
      <c r="C7" s="16">
        <v>2500</v>
      </c>
      <c r="D7" s="4"/>
    </row>
    <row r="8" spans="1:7" x14ac:dyDescent="0.25">
      <c r="A8" s="6"/>
      <c r="B8" s="4" t="s">
        <v>5</v>
      </c>
      <c r="C8" s="16">
        <f>C7*C6</f>
        <v>3062500</v>
      </c>
      <c r="D8" s="4"/>
    </row>
    <row r="9" spans="1:7" x14ac:dyDescent="0.25">
      <c r="A9" s="6"/>
      <c r="B9" s="10" t="s">
        <v>29</v>
      </c>
      <c r="C9" s="17">
        <f>C8*0.04</f>
        <v>122500</v>
      </c>
      <c r="D9" s="4" t="s">
        <v>26</v>
      </c>
    </row>
    <row r="10" spans="1:7" x14ac:dyDescent="0.25">
      <c r="A10" s="5" t="s">
        <v>10</v>
      </c>
      <c r="B10" s="4" t="s">
        <v>7</v>
      </c>
      <c r="C10" s="15">
        <f>C6*0.05</f>
        <v>61.25</v>
      </c>
      <c r="D10" s="4"/>
      <c r="G10">
        <f>61250*3/5</f>
        <v>36750</v>
      </c>
    </row>
    <row r="11" spans="1:7" x14ac:dyDescent="0.25">
      <c r="A11" s="6"/>
      <c r="B11" s="4" t="s">
        <v>4</v>
      </c>
      <c r="C11" s="16">
        <v>500</v>
      </c>
      <c r="D11" s="4"/>
    </row>
    <row r="12" spans="1:7" hidden="1" x14ac:dyDescent="0.25">
      <c r="A12" s="6"/>
      <c r="B12" s="4" t="s">
        <v>5</v>
      </c>
      <c r="C12" s="16">
        <f>C11*C10</f>
        <v>30625</v>
      </c>
      <c r="D12" s="4"/>
    </row>
    <row r="13" spans="1:7" x14ac:dyDescent="0.25">
      <c r="A13" s="6"/>
      <c r="B13" s="25" t="s">
        <v>30</v>
      </c>
      <c r="C13" s="28">
        <f>C12*0.37</f>
        <v>11331.25</v>
      </c>
      <c r="D13" s="4" t="s">
        <v>26</v>
      </c>
    </row>
    <row r="14" spans="1:7" x14ac:dyDescent="0.25">
      <c r="A14" s="5" t="s">
        <v>11</v>
      </c>
      <c r="B14" s="4" t="s">
        <v>8</v>
      </c>
      <c r="C14" s="15">
        <f>C6*0.1</f>
        <v>122.5</v>
      </c>
      <c r="D14" s="4"/>
    </row>
    <row r="15" spans="1:7" x14ac:dyDescent="0.25">
      <c r="A15" s="6"/>
      <c r="B15" s="4" t="s">
        <v>4</v>
      </c>
      <c r="C15" s="16">
        <v>500</v>
      </c>
      <c r="D15" s="4"/>
    </row>
    <row r="16" spans="1:7" hidden="1" x14ac:dyDescent="0.25">
      <c r="A16" s="6"/>
      <c r="B16" s="10" t="s">
        <v>5</v>
      </c>
      <c r="C16" s="16">
        <f>C15*C14</f>
        <v>61250</v>
      </c>
      <c r="D16" s="4"/>
    </row>
    <row r="17" spans="1:4" x14ac:dyDescent="0.25">
      <c r="A17" s="6"/>
      <c r="B17" s="25" t="s">
        <v>31</v>
      </c>
      <c r="C17" s="28">
        <f>C16*0.05</f>
        <v>3062.5</v>
      </c>
      <c r="D17" s="4" t="s">
        <v>26</v>
      </c>
    </row>
    <row r="18" spans="1:4" s="14" customFormat="1" x14ac:dyDescent="0.25">
      <c r="A18" s="26" t="s">
        <v>9</v>
      </c>
      <c r="B18" s="26"/>
      <c r="C18" s="27">
        <f>C17+C13+C9</f>
        <v>136893.75</v>
      </c>
      <c r="D18" s="19" t="s">
        <v>33</v>
      </c>
    </row>
    <row r="19" spans="1:4" ht="30" x14ac:dyDescent="0.25">
      <c r="A19" s="4" t="s">
        <v>12</v>
      </c>
      <c r="B19" s="11" t="s">
        <v>17</v>
      </c>
      <c r="C19" s="27">
        <f>C18*50</f>
        <v>6844687.5</v>
      </c>
      <c r="D19" s="7" t="s">
        <v>13</v>
      </c>
    </row>
    <row r="20" spans="1:4" ht="35.25" customHeight="1" x14ac:dyDescent="0.25">
      <c r="A20" s="7" t="s">
        <v>14</v>
      </c>
      <c r="B20" s="11" t="s">
        <v>16</v>
      </c>
      <c r="C20" s="27">
        <f>C19*4</f>
        <v>27378750</v>
      </c>
      <c r="D20" s="7" t="s">
        <v>15</v>
      </c>
    </row>
    <row r="21" spans="1:4" x14ac:dyDescent="0.25">
      <c r="A21" s="9" t="s">
        <v>18</v>
      </c>
      <c r="B21" s="9"/>
      <c r="C21" s="9"/>
      <c r="D21" s="9"/>
    </row>
    <row r="22" spans="1:4" ht="30" x14ac:dyDescent="0.25">
      <c r="A22" s="22" t="s">
        <v>36</v>
      </c>
      <c r="B22" s="8" t="s">
        <v>32</v>
      </c>
      <c r="C22" s="23">
        <f>C20*10</f>
        <v>273787500</v>
      </c>
      <c r="D22" s="24" t="s">
        <v>35</v>
      </c>
    </row>
    <row r="23" spans="1:4" x14ac:dyDescent="0.25">
      <c r="A23" s="3"/>
      <c r="B23" s="3"/>
      <c r="C23" s="18"/>
      <c r="D23" s="3"/>
    </row>
    <row r="24" spans="1:4" x14ac:dyDescent="0.25">
      <c r="A24" s="3"/>
      <c r="B24" s="3"/>
      <c r="C24" s="18"/>
      <c r="D24" s="3"/>
    </row>
    <row r="25" spans="1:4" x14ac:dyDescent="0.25">
      <c r="A25" s="3"/>
      <c r="B25" s="3"/>
      <c r="C25" s="18"/>
      <c r="D25" s="3"/>
    </row>
  </sheetData>
  <mergeCells count="6">
    <mergeCell ref="A21:D21"/>
    <mergeCell ref="A4:A5"/>
    <mergeCell ref="A6:A9"/>
    <mergeCell ref="A10:A13"/>
    <mergeCell ref="A14:A17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2020-06-14T09:44:00Z</dcterms:created>
  <dcterms:modified xsi:type="dcterms:W3CDTF">2020-06-17T15:53:18Z</dcterms:modified>
</cp:coreProperties>
</file>