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filterPrivacy="1" defaultThemeVersion="124226"/>
  <xr:revisionPtr revIDLastSave="0" documentId="13_ncr:1_{F2AFE230-1F20-4C47-8AAD-A77F7DFB07B3}" xr6:coauthVersionLast="47" xr6:coauthVersionMax="47" xr10:uidLastSave="{00000000-0000-0000-0000-000000000000}"/>
  <bookViews>
    <workbookView xWindow="0" yWindow="460" windowWidth="33600" windowHeight="19420" xr2:uid="{00000000-000D-0000-FFFF-FFFF00000000}"/>
  </bookViews>
  <sheets>
    <sheet name="Expenses" sheetId="1" r:id="rId1"/>
    <sheet name="Sheet1" sheetId="2" r:id="rId2"/>
  </sheets>
  <definedNames>
    <definedName name="_xlnm._FilterDatabase" localSheetId="0" hidden="1">Expenses!$A$1:$I$69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68" i="1"/>
  <c r="D37" i="1"/>
  <c r="K22" i="1"/>
  <c r="K23" i="1" s="1"/>
  <c r="K24" i="1" s="1"/>
  <c r="D46" i="1" l="1"/>
</calcChain>
</file>

<file path=xl/sharedStrings.xml><?xml version="1.0" encoding="utf-8"?>
<sst xmlns="http://schemas.openxmlformats.org/spreadsheetml/2006/main" count="346" uniqueCount="142">
  <si>
    <t>Expense Type</t>
  </si>
  <si>
    <t>Value</t>
  </si>
  <si>
    <t>Paid by</t>
  </si>
  <si>
    <t>Notes</t>
  </si>
  <si>
    <t>DNS registration</t>
  </si>
  <si>
    <t>Via</t>
  </si>
  <si>
    <t>Alok</t>
  </si>
  <si>
    <t>GoDaddy</t>
  </si>
  <si>
    <t>Payment Date</t>
  </si>
  <si>
    <t>freespirit.co.in domain - 2 years
ontherocks.co.in domain - 2 years
2 freespirit.co.in email - 2 years</t>
  </si>
  <si>
    <t>WIX site publishing</t>
  </si>
  <si>
    <t>WIX</t>
  </si>
  <si>
    <t>Website hosting plan for 1 year</t>
  </si>
  <si>
    <t>Registration</t>
  </si>
  <si>
    <t>Rajesh</t>
  </si>
  <si>
    <t>Cash</t>
  </si>
  <si>
    <t>Guru Nadagonda</t>
  </si>
  <si>
    <t>Update</t>
  </si>
  <si>
    <t>Cancelled</t>
  </si>
  <si>
    <t>Logo - BhaDiPa</t>
  </si>
  <si>
    <t>Google Pay</t>
  </si>
  <si>
    <t>Token half for the logo creation</t>
  </si>
  <si>
    <t>final payment for app logo</t>
  </si>
  <si>
    <t>Furniture</t>
  </si>
  <si>
    <t>24k Balewadi</t>
  </si>
  <si>
    <t>Stationary</t>
  </si>
  <si>
    <t>Trademark</t>
  </si>
  <si>
    <t>Company registration</t>
  </si>
  <si>
    <t>To Sandeep Pawar</t>
  </si>
  <si>
    <t>Netbanking Axis</t>
  </si>
  <si>
    <t>To guru Nadgouda</t>
  </si>
  <si>
    <t>Total</t>
  </si>
  <si>
    <t>Rajesh Aai Sukhadev</t>
  </si>
  <si>
    <t>Axis/Icici</t>
  </si>
  <si>
    <t>Delete later when firoz has deposited it back</t>
  </si>
  <si>
    <t>KOP to BLR flight</t>
  </si>
  <si>
    <t>BLR to KOP flight</t>
  </si>
  <si>
    <t>UPI</t>
  </si>
  <si>
    <t>Paytm Bank</t>
  </si>
  <si>
    <t>Paytm Wallet</t>
  </si>
  <si>
    <t>VMC Rupay</t>
  </si>
  <si>
    <t>Rupay Debit card</t>
  </si>
  <si>
    <t>Visa Debit</t>
  </si>
  <si>
    <t>Netbanking</t>
  </si>
  <si>
    <t>?</t>
  </si>
  <si>
    <t>Paytm</t>
  </si>
  <si>
    <t>Razorpay</t>
  </si>
  <si>
    <t>Cashfree</t>
  </si>
  <si>
    <t>Amex</t>
  </si>
  <si>
    <t>Intl cards</t>
  </si>
  <si>
    <t>3.5% +Rs7</t>
  </si>
  <si>
    <t>Amex CC 09</t>
  </si>
  <si>
    <t>Returned</t>
  </si>
  <si>
    <t>TBP</t>
  </si>
  <si>
    <t>Orangelife</t>
  </si>
  <si>
    <t>Rajesh Oct Baddy to PK</t>
  </si>
  <si>
    <t>Shaniwari (Alok+Goutam)</t>
  </si>
  <si>
    <t>Rashid Farooqui</t>
  </si>
  <si>
    <t>Gpay</t>
  </si>
  <si>
    <t>Broadband April</t>
  </si>
  <si>
    <t>Broadband July</t>
  </si>
  <si>
    <t>Broadband October</t>
  </si>
  <si>
    <t>Bewde - Prashant Car</t>
  </si>
  <si>
    <t>Phonepe</t>
  </si>
  <si>
    <t>Type</t>
  </si>
  <si>
    <t>Paid</t>
  </si>
  <si>
    <t>Solo</t>
  </si>
  <si>
    <t>Google Play Console - H24K</t>
  </si>
  <si>
    <t>Textlocal - H24K</t>
  </si>
  <si>
    <t>Ontabee - H24K</t>
  </si>
  <si>
    <t>GoDaddy SSL - app - H24K</t>
  </si>
  <si>
    <t>GoDaddy SSL - web - H24K</t>
  </si>
  <si>
    <t>24K</t>
  </si>
  <si>
    <t>WAIU</t>
  </si>
  <si>
    <t>For Karen</t>
  </si>
  <si>
    <t>For App</t>
  </si>
  <si>
    <t>For App - $25 - Sep 24 statement (1916.12 + ex fee 76.65)</t>
  </si>
  <si>
    <t>waiu.co.in, waiu.in domain - till Jul 2022 - Auto renews</t>
  </si>
  <si>
    <t>Card</t>
  </si>
  <si>
    <t>Total 81168.28
Net
RD to AS = 35584.14</t>
  </si>
  <si>
    <t>Total RD to AS</t>
  </si>
  <si>
    <t>Growlers</t>
  </si>
  <si>
    <t>Shakti Ceramics Glasses</t>
  </si>
  <si>
    <t>Rajesh Nov Baddy to PK</t>
  </si>
  <si>
    <t>Icici</t>
  </si>
  <si>
    <t>35584.14+75730+19850</t>
  </si>
  <si>
    <t>Glasses</t>
  </si>
  <si>
    <t>Sandesh kodolikar</t>
  </si>
  <si>
    <t>24K Net
2000  to Alok</t>
  </si>
  <si>
    <t>Budhwari</t>
  </si>
  <si>
    <t>Excise Dy SP Dinner</t>
  </si>
  <si>
    <t xml:space="preserve"> </t>
  </si>
  <si>
    <t>Geetsaniya Kulkarni</t>
  </si>
  <si>
    <t>Abdulrashid Makandar</t>
  </si>
  <si>
    <t>Axis</t>
  </si>
  <si>
    <t>Dnyaneshwar Bday Share</t>
  </si>
  <si>
    <t>Amazon</t>
  </si>
  <si>
    <t>Booze?</t>
  </si>
  <si>
    <t>Bhadipa - Termination</t>
  </si>
  <si>
    <t>Physio - Sumitz</t>
  </si>
  <si>
    <t>RD to GG - Lavasa</t>
  </si>
  <si>
    <t>RD to Alok - PK house party</t>
  </si>
  <si>
    <t>Lenovo Tabs for 24KKB</t>
  </si>
  <si>
    <t>Solo Net - 
Rajesh to Alok = 39074</t>
  </si>
  <si>
    <t>Smash Jan 2021</t>
  </si>
  <si>
    <t>Alok paid to PK - Paid</t>
  </si>
  <si>
    <t>Bewde share - Paid</t>
  </si>
  <si>
    <t>Zomato - Paid</t>
  </si>
  <si>
    <t>Alok paid to GG - Paid</t>
  </si>
  <si>
    <t>Broadband Anjor</t>
  </si>
  <si>
    <t xml:space="preserve">Smash Feb </t>
  </si>
  <si>
    <t>Rooftop Tabs</t>
  </si>
  <si>
    <t>24k</t>
  </si>
  <si>
    <t>Online</t>
  </si>
  <si>
    <t>Pentalead SMS Campaign</t>
  </si>
  <si>
    <t>Jha Education</t>
  </si>
  <si>
    <t>Move to Alok truevibez share</t>
  </si>
  <si>
    <t>Daaru</t>
  </si>
  <si>
    <t>GG, DP paid RD's share to Alok</t>
  </si>
  <si>
    <t>CC</t>
  </si>
  <si>
    <t>Gaikwad</t>
  </si>
  <si>
    <t>Hector Insurance</t>
  </si>
  <si>
    <t>Broadband</t>
  </si>
  <si>
    <t>Pentalead SMS 50k</t>
  </si>
  <si>
    <t>Apple Dev account</t>
  </si>
  <si>
    <t>Dhurandar Data</t>
  </si>
  <si>
    <t>Mrs Pushpa Kurbetti Ticket</t>
  </si>
  <si>
    <t>Pune to Bangalore flight MMT</t>
  </si>
  <si>
    <t>24k Balewadi - 100$</t>
  </si>
  <si>
    <t>24k Balewadi - 25$</t>
  </si>
  <si>
    <t>GST Penalties</t>
  </si>
  <si>
    <t>GST Portal</t>
  </si>
  <si>
    <t>Alok payment</t>
  </si>
  <si>
    <t>Rajesh payment</t>
  </si>
  <si>
    <t>ICICI</t>
  </si>
  <si>
    <t>Rajesh collection</t>
  </si>
  <si>
    <t>N/A</t>
  </si>
  <si>
    <t>Paid by Alok for archa's school (Jha's education 1.77L)</t>
  </si>
  <si>
    <t>Initial payment - Rajesh</t>
  </si>
  <si>
    <t>Initial payment - Alok</t>
  </si>
  <si>
    <t>Self</t>
  </si>
  <si>
    <t>Payment on behalf of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</si>
</sst>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/>
    <xf numFmtId="0" fontId="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2" fillId="7" borderId="0" xfId="0" applyFont="1" applyFill="1" applyAlignment="1">
      <alignment horizontal="center" vertical="center"/>
    </xf>
    <xf numFmtId="0" fontId="0" fillId="5" borderId="4" xfId="0" applyFill="1" applyBorder="1" applyAlignment="1">
      <alignment horizontal="center" vertical="top" wrapText="1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4" xfId="0" applyFill="1" applyBorder="1" applyAlignment="1">
      <alignment horizontal="center" vertical="top" wrapText="1"/>
    </xf>
    <xf numFmtId="0" fontId="0" fillId="6" borderId="3" xfId="0" applyFill="1" applyBorder="1" applyAlignment="1">
      <alignment horizontal="center"/>
    </xf>
    <xf numFmtId="0" fontId="0" fillId="5" borderId="4" xfId="0" applyFill="1" applyBorder="1" applyAlignment="1">
      <alignment horizontal="center" vertical="top" wrapText="1"/>
    </xf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0" borderId="4" xfId="0" applyBorder="1" applyAlignment="1">
      <alignment horizontal="center" wrapText="1"/>
    </xf>
    <xf numFmtId="0" fontId="0" fillId="5" borderId="4" xfId="0" applyFill="1" applyBorder="1" applyAlignment="1">
      <alignment horizontal="center" vertical="top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2" xfId="0" applyFill="1" applyBorder="1" applyAlignment="1">
      <alignment horizontal="center" vertical="top" wrapText="1"/>
    </xf>
    <xf numFmtId="0" fontId="0" fillId="5" borderId="3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center"/>
    </xf>
    <xf numFmtId="164" fontId="0" fillId="10" borderId="1" xfId="0" applyNumberFormat="1" applyFont="1" applyFill="1" applyBorder="1" applyAlignment="1">
      <alignment horizontal="center"/>
    </xf>
    <xf numFmtId="0" fontId="0" fillId="10" borderId="1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zoomScale="170" zoomScaleNormal="170" workbookViewId="0">
      <pane ySplit="1" topLeftCell="A58" activePane="bottomLeft" state="frozen"/>
      <selection pane="bottomLeft" activeCell="A68" sqref="A68"/>
    </sheetView>
  </sheetViews>
  <sheetFormatPr baseColWidth="10" defaultColWidth="8.83203125" defaultRowHeight="15" x14ac:dyDescent="0.2"/>
  <cols>
    <col min="1" max="1" width="9.1640625" style="5"/>
    <col min="2" max="2" width="25.5" style="5" bestFit="1" customWidth="1"/>
    <col min="3" max="3" width="7.1640625" style="5" bestFit="1" customWidth="1"/>
    <col min="4" max="4" width="9.1640625" style="5"/>
    <col min="5" max="5" width="25.83203125" style="6" bestFit="1" customWidth="1"/>
    <col min="6" max="6" width="7.5" style="5" bestFit="1" customWidth="1"/>
    <col min="7" max="7" width="15.5" style="5" bestFit="1" customWidth="1"/>
    <col min="8" max="8" width="51" style="5" customWidth="1"/>
    <col min="9" max="9" width="9.6640625" bestFit="1" customWidth="1"/>
    <col min="11" max="11" width="22.5" bestFit="1" customWidth="1"/>
  </cols>
  <sheetData>
    <row r="1" spans="1:11" x14ac:dyDescent="0.2">
      <c r="A1" s="9" t="s">
        <v>91</v>
      </c>
      <c r="B1" s="9" t="s">
        <v>0</v>
      </c>
      <c r="C1" s="9" t="s">
        <v>64</v>
      </c>
      <c r="D1" s="9" t="s">
        <v>1</v>
      </c>
      <c r="E1" s="10" t="s">
        <v>8</v>
      </c>
      <c r="F1" s="9" t="s">
        <v>2</v>
      </c>
      <c r="G1" s="9" t="s">
        <v>5</v>
      </c>
      <c r="H1" s="9" t="s">
        <v>3</v>
      </c>
      <c r="I1" s="9" t="s">
        <v>17</v>
      </c>
    </row>
    <row r="2" spans="1:11" ht="48" x14ac:dyDescent="0.2">
      <c r="A2" s="13">
        <v>1</v>
      </c>
      <c r="B2" s="13" t="s">
        <v>4</v>
      </c>
      <c r="C2" s="13" t="s">
        <v>73</v>
      </c>
      <c r="D2" s="13">
        <v>2350.56</v>
      </c>
      <c r="E2" s="16">
        <v>44008</v>
      </c>
      <c r="F2" s="13" t="s">
        <v>6</v>
      </c>
      <c r="G2" s="13" t="s">
        <v>7</v>
      </c>
      <c r="H2" s="17" t="s">
        <v>9</v>
      </c>
      <c r="I2" s="13" t="s">
        <v>18</v>
      </c>
    </row>
    <row r="3" spans="1:11" x14ac:dyDescent="0.2">
      <c r="A3" s="13">
        <v>2</v>
      </c>
      <c r="B3" s="13" t="s">
        <v>10</v>
      </c>
      <c r="C3" s="13" t="s">
        <v>73</v>
      </c>
      <c r="D3" s="13">
        <v>348</v>
      </c>
      <c r="E3" s="16">
        <v>44009</v>
      </c>
      <c r="F3" s="13" t="s">
        <v>6</v>
      </c>
      <c r="G3" s="13" t="s">
        <v>11</v>
      </c>
      <c r="H3" s="18" t="s">
        <v>12</v>
      </c>
      <c r="I3" s="13" t="s">
        <v>18</v>
      </c>
    </row>
    <row r="4" spans="1:11" x14ac:dyDescent="0.2">
      <c r="A4" s="1">
        <v>3</v>
      </c>
      <c r="B4" s="1" t="s">
        <v>138</v>
      </c>
      <c r="C4" s="1" t="s">
        <v>73</v>
      </c>
      <c r="D4" s="1">
        <v>55000</v>
      </c>
      <c r="E4" s="2">
        <v>44054</v>
      </c>
      <c r="F4" s="1" t="s">
        <v>14</v>
      </c>
      <c r="G4" s="1" t="s">
        <v>140</v>
      </c>
      <c r="H4" s="7"/>
      <c r="I4" s="67"/>
    </row>
    <row r="5" spans="1:11" x14ac:dyDescent="0.2">
      <c r="A5" s="1">
        <v>4</v>
      </c>
      <c r="B5" s="1" t="s">
        <v>139</v>
      </c>
      <c r="C5" s="1" t="s">
        <v>73</v>
      </c>
      <c r="D5" s="1">
        <v>45000</v>
      </c>
      <c r="E5" s="2">
        <v>44057</v>
      </c>
      <c r="F5" s="1" t="s">
        <v>6</v>
      </c>
      <c r="G5" s="1" t="s">
        <v>140</v>
      </c>
      <c r="H5" s="7" t="s">
        <v>141</v>
      </c>
      <c r="I5" s="67"/>
    </row>
    <row r="6" spans="1:11" x14ac:dyDescent="0.2">
      <c r="A6" s="1">
        <v>5</v>
      </c>
      <c r="B6" s="1" t="s">
        <v>13</v>
      </c>
      <c r="C6" s="1" t="s">
        <v>73</v>
      </c>
      <c r="D6" s="1">
        <v>5000</v>
      </c>
      <c r="E6" s="2">
        <v>44014</v>
      </c>
      <c r="F6" s="1" t="s">
        <v>14</v>
      </c>
      <c r="G6" s="1" t="s">
        <v>15</v>
      </c>
      <c r="H6" s="7" t="s">
        <v>16</v>
      </c>
      <c r="I6" s="52" t="s">
        <v>79</v>
      </c>
      <c r="K6" t="s">
        <v>80</v>
      </c>
    </row>
    <row r="7" spans="1:11" ht="16" x14ac:dyDescent="0.2">
      <c r="A7" s="3">
        <v>6</v>
      </c>
      <c r="B7" s="3" t="s">
        <v>4</v>
      </c>
      <c r="C7" s="1" t="s">
        <v>73</v>
      </c>
      <c r="D7" s="3">
        <v>1647.28</v>
      </c>
      <c r="E7" s="4">
        <v>44031</v>
      </c>
      <c r="F7" s="3" t="s">
        <v>6</v>
      </c>
      <c r="G7" s="3" t="s">
        <v>7</v>
      </c>
      <c r="H7" s="8" t="s">
        <v>77</v>
      </c>
      <c r="I7" s="53"/>
      <c r="K7" t="s">
        <v>85</v>
      </c>
    </row>
    <row r="8" spans="1:11" s="34" customFormat="1" ht="14.25" customHeight="1" x14ac:dyDescent="0.2">
      <c r="A8" s="30">
        <v>7</v>
      </c>
      <c r="B8" s="30" t="s">
        <v>19</v>
      </c>
      <c r="C8" s="30" t="s">
        <v>73</v>
      </c>
      <c r="D8" s="30">
        <v>6250</v>
      </c>
      <c r="E8" s="31">
        <v>44032</v>
      </c>
      <c r="F8" s="32" t="s">
        <v>6</v>
      </c>
      <c r="G8" s="30" t="s">
        <v>20</v>
      </c>
      <c r="H8" s="33" t="s">
        <v>21</v>
      </c>
      <c r="I8" s="53"/>
      <c r="K8" s="35">
        <v>131164</v>
      </c>
    </row>
    <row r="9" spans="1:11" x14ac:dyDescent="0.2">
      <c r="A9" s="3">
        <v>8</v>
      </c>
      <c r="B9" s="1" t="s">
        <v>19</v>
      </c>
      <c r="C9" s="1" t="s">
        <v>73</v>
      </c>
      <c r="D9" s="1">
        <v>6250</v>
      </c>
      <c r="E9" s="2">
        <v>44046</v>
      </c>
      <c r="F9" s="3" t="s">
        <v>6</v>
      </c>
      <c r="G9" s="1" t="s">
        <v>20</v>
      </c>
      <c r="H9" s="7" t="s">
        <v>22</v>
      </c>
      <c r="I9" s="53"/>
    </row>
    <row r="10" spans="1:11" x14ac:dyDescent="0.2">
      <c r="A10" s="1">
        <v>9</v>
      </c>
      <c r="B10" s="1" t="s">
        <v>26</v>
      </c>
      <c r="C10" s="1" t="s">
        <v>73</v>
      </c>
      <c r="D10" s="1">
        <v>43690</v>
      </c>
      <c r="E10" s="2">
        <v>44070</v>
      </c>
      <c r="F10" s="3" t="s">
        <v>6</v>
      </c>
      <c r="G10" s="1" t="s">
        <v>29</v>
      </c>
      <c r="H10" s="7" t="s">
        <v>28</v>
      </c>
      <c r="I10" s="53"/>
    </row>
    <row r="11" spans="1:11" x14ac:dyDescent="0.2">
      <c r="A11" s="3">
        <v>10</v>
      </c>
      <c r="B11" s="1" t="s">
        <v>27</v>
      </c>
      <c r="C11" s="1" t="s">
        <v>73</v>
      </c>
      <c r="D11" s="1">
        <v>18331</v>
      </c>
      <c r="E11" s="2">
        <v>18331</v>
      </c>
      <c r="F11" s="3" t="s">
        <v>6</v>
      </c>
      <c r="G11" s="1" t="s">
        <v>29</v>
      </c>
      <c r="H11" s="7" t="s">
        <v>30</v>
      </c>
      <c r="I11" s="54"/>
    </row>
    <row r="12" spans="1:11" x14ac:dyDescent="0.2">
      <c r="A12" s="3">
        <v>11</v>
      </c>
      <c r="B12" s="1" t="s">
        <v>130</v>
      </c>
      <c r="C12" s="1" t="s">
        <v>73</v>
      </c>
      <c r="D12" s="1">
        <f>1800+1400+200+780</f>
        <v>4180</v>
      </c>
      <c r="E12" s="2">
        <v>44258</v>
      </c>
      <c r="F12" s="3" t="s">
        <v>6</v>
      </c>
      <c r="G12" s="1" t="s">
        <v>84</v>
      </c>
      <c r="H12" s="7" t="s">
        <v>131</v>
      </c>
      <c r="I12" s="50"/>
    </row>
    <row r="13" spans="1:11" x14ac:dyDescent="0.2">
      <c r="A13" s="3">
        <v>12</v>
      </c>
      <c r="B13" s="1" t="s">
        <v>133</v>
      </c>
      <c r="C13" s="1" t="s">
        <v>73</v>
      </c>
      <c r="D13" s="1">
        <v>300000</v>
      </c>
      <c r="E13" s="2">
        <v>44251</v>
      </c>
      <c r="F13" s="3" t="s">
        <v>14</v>
      </c>
      <c r="G13" s="1" t="s">
        <v>134</v>
      </c>
      <c r="H13" s="7"/>
      <c r="I13" s="50"/>
    </row>
    <row r="14" spans="1:11" x14ac:dyDescent="0.2">
      <c r="A14" s="3">
        <v>13</v>
      </c>
      <c r="B14" s="1" t="s">
        <v>135</v>
      </c>
      <c r="C14" s="1" t="s">
        <v>73</v>
      </c>
      <c r="D14" s="1">
        <v>-177000</v>
      </c>
      <c r="E14" s="2">
        <v>44327</v>
      </c>
      <c r="F14" s="3" t="s">
        <v>14</v>
      </c>
      <c r="G14" s="1" t="s">
        <v>134</v>
      </c>
      <c r="H14" s="7" t="s">
        <v>137</v>
      </c>
      <c r="I14" s="50"/>
    </row>
    <row r="15" spans="1:11" x14ac:dyDescent="0.2">
      <c r="A15" s="3">
        <v>14</v>
      </c>
      <c r="B15" s="1" t="s">
        <v>132</v>
      </c>
      <c r="C15" s="1" t="s">
        <v>73</v>
      </c>
      <c r="D15" s="1">
        <v>177000</v>
      </c>
      <c r="E15" s="2">
        <v>44327</v>
      </c>
      <c r="F15" s="3" t="s">
        <v>6</v>
      </c>
      <c r="G15" s="1" t="s">
        <v>136</v>
      </c>
      <c r="H15" s="7" t="s">
        <v>137</v>
      </c>
      <c r="I15" s="50"/>
    </row>
    <row r="16" spans="1:11" x14ac:dyDescent="0.2">
      <c r="A16" s="11">
        <v>9</v>
      </c>
      <c r="B16" s="11" t="s">
        <v>32</v>
      </c>
      <c r="C16" s="11" t="s">
        <v>65</v>
      </c>
      <c r="D16" s="11">
        <v>25000</v>
      </c>
      <c r="E16" s="12">
        <v>44084</v>
      </c>
      <c r="F16" s="13" t="s">
        <v>6</v>
      </c>
      <c r="G16" s="11" t="s">
        <v>33</v>
      </c>
      <c r="H16" s="14" t="s">
        <v>34</v>
      </c>
      <c r="I16" s="15" t="s">
        <v>52</v>
      </c>
    </row>
    <row r="17" spans="1:11" x14ac:dyDescent="0.2">
      <c r="A17" s="37">
        <v>12</v>
      </c>
      <c r="B17" s="38" t="s">
        <v>23</v>
      </c>
      <c r="C17" s="38" t="s">
        <v>72</v>
      </c>
      <c r="D17" s="38">
        <v>5500</v>
      </c>
      <c r="E17" s="39">
        <v>44039</v>
      </c>
      <c r="F17" s="37" t="s">
        <v>6</v>
      </c>
      <c r="G17" s="38" t="s">
        <v>20</v>
      </c>
      <c r="H17" s="40" t="s">
        <v>24</v>
      </c>
      <c r="I17" s="55" t="s">
        <v>88</v>
      </c>
    </row>
    <row r="18" spans="1:11" x14ac:dyDescent="0.2">
      <c r="A18" s="38">
        <v>13</v>
      </c>
      <c r="B18" s="38" t="s">
        <v>25</v>
      </c>
      <c r="C18" s="38" t="s">
        <v>72</v>
      </c>
      <c r="D18" s="38">
        <v>600</v>
      </c>
      <c r="E18" s="39">
        <v>44039</v>
      </c>
      <c r="F18" s="37" t="s">
        <v>6</v>
      </c>
      <c r="G18" s="38" t="s">
        <v>78</v>
      </c>
      <c r="H18" s="40" t="s">
        <v>24</v>
      </c>
      <c r="I18" s="56"/>
    </row>
    <row r="19" spans="1:11" x14ac:dyDescent="0.2">
      <c r="A19" s="37">
        <v>14</v>
      </c>
      <c r="B19" s="38" t="s">
        <v>67</v>
      </c>
      <c r="C19" s="38" t="s">
        <v>72</v>
      </c>
      <c r="D19" s="38">
        <v>1993</v>
      </c>
      <c r="E19" s="39">
        <v>44097</v>
      </c>
      <c r="F19" s="37" t="s">
        <v>6</v>
      </c>
      <c r="G19" s="38" t="s">
        <v>51</v>
      </c>
      <c r="H19" s="40" t="s">
        <v>76</v>
      </c>
      <c r="I19" s="56"/>
    </row>
    <row r="20" spans="1:11" x14ac:dyDescent="0.2">
      <c r="A20" s="38">
        <v>15</v>
      </c>
      <c r="B20" s="38" t="s">
        <v>68</v>
      </c>
      <c r="C20" s="38" t="s">
        <v>72</v>
      </c>
      <c r="D20" s="38">
        <v>3245</v>
      </c>
      <c r="E20" s="39">
        <v>44098</v>
      </c>
      <c r="F20" s="37" t="s">
        <v>6</v>
      </c>
      <c r="G20" s="38" t="s">
        <v>51</v>
      </c>
      <c r="H20" s="40" t="s">
        <v>75</v>
      </c>
      <c r="I20" s="56"/>
    </row>
    <row r="21" spans="1:11" x14ac:dyDescent="0.2">
      <c r="A21" s="37">
        <v>16</v>
      </c>
      <c r="B21" s="38" t="s">
        <v>69</v>
      </c>
      <c r="C21" s="38" t="s">
        <v>72</v>
      </c>
      <c r="D21" s="38">
        <v>18000</v>
      </c>
      <c r="E21" s="39">
        <v>44098</v>
      </c>
      <c r="F21" s="37" t="s">
        <v>6</v>
      </c>
      <c r="G21" s="38" t="s">
        <v>51</v>
      </c>
      <c r="H21" s="40" t="s">
        <v>75</v>
      </c>
      <c r="I21" s="56"/>
    </row>
    <row r="22" spans="1:11" x14ac:dyDescent="0.2">
      <c r="A22" s="38">
        <v>17</v>
      </c>
      <c r="B22" s="38" t="s">
        <v>70</v>
      </c>
      <c r="C22" s="38" t="s">
        <v>72</v>
      </c>
      <c r="D22" s="38">
        <v>699</v>
      </c>
      <c r="E22" s="39">
        <v>44110</v>
      </c>
      <c r="F22" s="37" t="s">
        <v>6</v>
      </c>
      <c r="G22" s="38" t="s">
        <v>51</v>
      </c>
      <c r="H22" s="40" t="s">
        <v>74</v>
      </c>
      <c r="I22" s="56"/>
      <c r="K22">
        <f>900100-797500</f>
        <v>102600</v>
      </c>
    </row>
    <row r="23" spans="1:11" x14ac:dyDescent="0.2">
      <c r="A23" s="37">
        <v>18</v>
      </c>
      <c r="B23" s="38" t="s">
        <v>71</v>
      </c>
      <c r="C23" s="38" t="s">
        <v>72</v>
      </c>
      <c r="D23" s="38">
        <v>703</v>
      </c>
      <c r="E23" s="39">
        <v>44124</v>
      </c>
      <c r="F23" s="37" t="s">
        <v>6</v>
      </c>
      <c r="G23" s="38" t="s">
        <v>51</v>
      </c>
      <c r="H23" s="40" t="s">
        <v>75</v>
      </c>
      <c r="I23" s="56"/>
      <c r="K23">
        <f>K22-D26-D27-D28</f>
        <v>-2980</v>
      </c>
    </row>
    <row r="24" spans="1:11" x14ac:dyDescent="0.2">
      <c r="A24" s="37">
        <v>19</v>
      </c>
      <c r="B24" s="38" t="s">
        <v>57</v>
      </c>
      <c r="C24" s="38" t="s">
        <v>72</v>
      </c>
      <c r="D24" s="38">
        <v>24600</v>
      </c>
      <c r="E24" s="39">
        <v>44126</v>
      </c>
      <c r="F24" s="37" t="s">
        <v>6</v>
      </c>
      <c r="G24" s="38" t="s">
        <v>58</v>
      </c>
      <c r="H24" s="40" t="s">
        <v>81</v>
      </c>
      <c r="I24" s="56"/>
      <c r="K24">
        <f>K23-46253</f>
        <v>-49233</v>
      </c>
    </row>
    <row r="25" spans="1:11" x14ac:dyDescent="0.2">
      <c r="A25" s="37">
        <v>20</v>
      </c>
      <c r="B25" s="38" t="s">
        <v>82</v>
      </c>
      <c r="C25" s="38" t="s">
        <v>72</v>
      </c>
      <c r="D25" s="38">
        <v>20390</v>
      </c>
      <c r="E25" s="39">
        <v>44134</v>
      </c>
      <c r="F25" s="37" t="s">
        <v>6</v>
      </c>
      <c r="G25" s="38" t="s">
        <v>84</v>
      </c>
      <c r="H25" s="40" t="s">
        <v>86</v>
      </c>
      <c r="I25" s="56"/>
    </row>
    <row r="26" spans="1:11" x14ac:dyDescent="0.2">
      <c r="A26" s="13">
        <v>21</v>
      </c>
      <c r="B26" s="11" t="s">
        <v>87</v>
      </c>
      <c r="C26" s="11" t="s">
        <v>72</v>
      </c>
      <c r="D26" s="11">
        <v>2000</v>
      </c>
      <c r="E26" s="12">
        <v>44147</v>
      </c>
      <c r="F26" s="13" t="s">
        <v>6</v>
      </c>
      <c r="G26" s="11" t="s">
        <v>84</v>
      </c>
      <c r="H26" s="14" t="s">
        <v>24</v>
      </c>
      <c r="I26" s="57"/>
    </row>
    <row r="27" spans="1:11" x14ac:dyDescent="0.2">
      <c r="A27" s="13">
        <v>22</v>
      </c>
      <c r="B27" s="11" t="s">
        <v>102</v>
      </c>
      <c r="C27" s="11" t="s">
        <v>72</v>
      </c>
      <c r="D27" s="11">
        <v>54580</v>
      </c>
      <c r="E27" s="12">
        <v>44172</v>
      </c>
      <c r="F27" s="13" t="s">
        <v>6</v>
      </c>
      <c r="G27" s="11" t="s">
        <v>96</v>
      </c>
      <c r="H27" s="14" t="s">
        <v>24</v>
      </c>
      <c r="I27" s="41"/>
    </row>
    <row r="28" spans="1:11" x14ac:dyDescent="0.2">
      <c r="A28" s="13">
        <v>23</v>
      </c>
      <c r="B28" s="11" t="s">
        <v>98</v>
      </c>
      <c r="C28" s="11" t="s">
        <v>72</v>
      </c>
      <c r="D28" s="11">
        <v>49000</v>
      </c>
      <c r="E28" s="12">
        <v>44169</v>
      </c>
      <c r="F28" s="13" t="s">
        <v>6</v>
      </c>
      <c r="G28" s="11" t="s">
        <v>84</v>
      </c>
      <c r="H28" s="14" t="s">
        <v>24</v>
      </c>
      <c r="I28" s="41"/>
    </row>
    <row r="29" spans="1:11" x14ac:dyDescent="0.2">
      <c r="A29" s="13">
        <v>24</v>
      </c>
      <c r="B29" s="11" t="s">
        <v>111</v>
      </c>
      <c r="C29" s="11" t="s">
        <v>112</v>
      </c>
      <c r="D29" s="11">
        <v>44177</v>
      </c>
      <c r="E29" s="12">
        <v>44225</v>
      </c>
      <c r="F29" s="13" t="s">
        <v>6</v>
      </c>
      <c r="G29" s="11" t="s">
        <v>51</v>
      </c>
      <c r="H29" s="14" t="s">
        <v>24</v>
      </c>
      <c r="I29" s="42"/>
    </row>
    <row r="30" spans="1:11" x14ac:dyDescent="0.2">
      <c r="A30" s="13">
        <v>25</v>
      </c>
      <c r="B30" s="11" t="s">
        <v>114</v>
      </c>
      <c r="C30" s="11" t="s">
        <v>112</v>
      </c>
      <c r="D30" s="11">
        <v>2076</v>
      </c>
      <c r="E30" s="12">
        <v>44221</v>
      </c>
      <c r="F30" s="13" t="s">
        <v>6</v>
      </c>
      <c r="G30" s="11" t="s">
        <v>113</v>
      </c>
      <c r="H30" s="14" t="s">
        <v>24</v>
      </c>
      <c r="I30" s="42"/>
    </row>
    <row r="31" spans="1:11" x14ac:dyDescent="0.2">
      <c r="A31" s="26">
        <v>26</v>
      </c>
      <c r="B31" s="27" t="s">
        <v>69</v>
      </c>
      <c r="C31" s="27" t="s">
        <v>72</v>
      </c>
      <c r="D31" s="27">
        <v>7080</v>
      </c>
      <c r="E31" s="28">
        <v>44284</v>
      </c>
      <c r="F31" s="26" t="s">
        <v>6</v>
      </c>
      <c r="G31" s="27" t="s">
        <v>119</v>
      </c>
      <c r="H31" s="29" t="s">
        <v>24</v>
      </c>
      <c r="I31" s="44"/>
    </row>
    <row r="32" spans="1:11" x14ac:dyDescent="0.2">
      <c r="A32" s="26">
        <v>27</v>
      </c>
      <c r="B32" s="27" t="s">
        <v>123</v>
      </c>
      <c r="C32" s="27" t="s">
        <v>72</v>
      </c>
      <c r="D32" s="27">
        <v>8850</v>
      </c>
      <c r="E32" s="28">
        <v>44347</v>
      </c>
      <c r="F32" s="26" t="s">
        <v>6</v>
      </c>
      <c r="G32" s="27" t="s">
        <v>94</v>
      </c>
      <c r="H32" s="29" t="s">
        <v>24</v>
      </c>
      <c r="I32" s="44"/>
    </row>
    <row r="33" spans="1:9" x14ac:dyDescent="0.2">
      <c r="A33" s="26">
        <v>28</v>
      </c>
      <c r="B33" s="27" t="s">
        <v>124</v>
      </c>
      <c r="C33" s="27" t="s">
        <v>112</v>
      </c>
      <c r="D33" s="26">
        <v>7582</v>
      </c>
      <c r="E33" s="28">
        <v>44329</v>
      </c>
      <c r="F33" s="26" t="s">
        <v>6</v>
      </c>
      <c r="G33" s="27" t="s">
        <v>119</v>
      </c>
      <c r="H33" s="29" t="s">
        <v>128</v>
      </c>
      <c r="I33" s="44"/>
    </row>
    <row r="34" spans="1:9" x14ac:dyDescent="0.2">
      <c r="A34" s="26">
        <v>29</v>
      </c>
      <c r="B34" s="27" t="s">
        <v>67</v>
      </c>
      <c r="C34" s="27" t="s">
        <v>112</v>
      </c>
      <c r="D34" s="26">
        <v>1933</v>
      </c>
      <c r="E34" s="28">
        <v>44320</v>
      </c>
      <c r="F34" s="26" t="s">
        <v>6</v>
      </c>
      <c r="G34" s="27" t="s">
        <v>119</v>
      </c>
      <c r="H34" s="29" t="s">
        <v>129</v>
      </c>
      <c r="I34" s="44"/>
    </row>
    <row r="35" spans="1:9" x14ac:dyDescent="0.2">
      <c r="A35" s="26">
        <v>30</v>
      </c>
      <c r="B35" s="27" t="s">
        <v>125</v>
      </c>
      <c r="C35" s="27" t="s">
        <v>112</v>
      </c>
      <c r="D35" s="26">
        <v>15000</v>
      </c>
      <c r="E35" s="28">
        <v>44251</v>
      </c>
      <c r="F35" s="26" t="s">
        <v>6</v>
      </c>
      <c r="G35" s="27" t="s">
        <v>119</v>
      </c>
      <c r="H35" s="29" t="s">
        <v>24</v>
      </c>
      <c r="I35" s="44"/>
    </row>
    <row r="36" spans="1:9" x14ac:dyDescent="0.2">
      <c r="A36" s="26">
        <v>31</v>
      </c>
      <c r="B36" s="27" t="s">
        <v>125</v>
      </c>
      <c r="C36" s="27" t="s">
        <v>112</v>
      </c>
      <c r="D36" s="26">
        <v>20000</v>
      </c>
      <c r="E36" s="28">
        <v>44251</v>
      </c>
      <c r="F36" s="26" t="s">
        <v>6</v>
      </c>
      <c r="G36" s="27" t="s">
        <v>119</v>
      </c>
      <c r="H36" s="29" t="s">
        <v>24</v>
      </c>
      <c r="I36" s="44"/>
    </row>
    <row r="37" spans="1:9" ht="19" x14ac:dyDescent="0.25">
      <c r="A37" s="26"/>
      <c r="B37" s="27" t="s">
        <v>31</v>
      </c>
      <c r="C37" s="27" t="s">
        <v>72</v>
      </c>
      <c r="D37" s="61">
        <f>SUM(D31:D36)</f>
        <v>60445</v>
      </c>
      <c r="E37" s="28"/>
      <c r="F37" s="26"/>
      <c r="G37" s="27"/>
      <c r="H37" s="29" t="s">
        <v>24</v>
      </c>
      <c r="I37" s="41"/>
    </row>
    <row r="38" spans="1:9" ht="15" customHeight="1" x14ac:dyDescent="0.2">
      <c r="A38" s="22">
        <v>10</v>
      </c>
      <c r="B38" s="23" t="s">
        <v>35</v>
      </c>
      <c r="C38" s="23" t="s">
        <v>66</v>
      </c>
      <c r="D38" s="23">
        <v>6620</v>
      </c>
      <c r="E38" s="24">
        <v>44091</v>
      </c>
      <c r="F38" s="22" t="s">
        <v>6</v>
      </c>
      <c r="G38" s="23" t="s">
        <v>51</v>
      </c>
      <c r="H38" s="25"/>
      <c r="I38" s="58" t="s">
        <v>103</v>
      </c>
    </row>
    <row r="39" spans="1:9" x14ac:dyDescent="0.2">
      <c r="A39" s="46">
        <v>11</v>
      </c>
      <c r="B39" s="46" t="s">
        <v>36</v>
      </c>
      <c r="C39" s="46" t="s">
        <v>66</v>
      </c>
      <c r="D39" s="46">
        <v>7463</v>
      </c>
      <c r="E39" s="47">
        <v>44095</v>
      </c>
      <c r="F39" s="48" t="s">
        <v>6</v>
      </c>
      <c r="G39" s="46" t="s">
        <v>51</v>
      </c>
      <c r="H39" s="49" t="s">
        <v>65</v>
      </c>
      <c r="I39" s="59"/>
    </row>
    <row r="40" spans="1:9" x14ac:dyDescent="0.2">
      <c r="A40" s="46">
        <v>19</v>
      </c>
      <c r="B40" s="46" t="s">
        <v>55</v>
      </c>
      <c r="C40" s="46" t="s">
        <v>66</v>
      </c>
      <c r="D40" s="46">
        <v>406</v>
      </c>
      <c r="E40" s="47">
        <v>44119</v>
      </c>
      <c r="F40" s="48" t="s">
        <v>6</v>
      </c>
      <c r="G40" s="46" t="s">
        <v>45</v>
      </c>
      <c r="H40" s="49" t="s">
        <v>65</v>
      </c>
      <c r="I40" s="59"/>
    </row>
    <row r="41" spans="1:9" x14ac:dyDescent="0.2">
      <c r="A41" s="48">
        <v>20</v>
      </c>
      <c r="B41" s="46" t="s">
        <v>56</v>
      </c>
      <c r="C41" s="46" t="s">
        <v>66</v>
      </c>
      <c r="D41" s="46">
        <v>-700</v>
      </c>
      <c r="E41" s="47">
        <v>44121</v>
      </c>
      <c r="F41" s="48" t="s">
        <v>6</v>
      </c>
      <c r="G41" s="46" t="s">
        <v>53</v>
      </c>
      <c r="H41" s="49" t="s">
        <v>65</v>
      </c>
      <c r="I41" s="59"/>
    </row>
    <row r="42" spans="1:9" x14ac:dyDescent="0.2">
      <c r="A42" s="46">
        <v>21</v>
      </c>
      <c r="B42" s="46" t="s">
        <v>54</v>
      </c>
      <c r="C42" s="46" t="s">
        <v>66</v>
      </c>
      <c r="D42" s="46">
        <v>-5200</v>
      </c>
      <c r="E42" s="47">
        <v>44081</v>
      </c>
      <c r="F42" s="48" t="s">
        <v>6</v>
      </c>
      <c r="G42" s="46" t="s">
        <v>15</v>
      </c>
      <c r="H42" s="49" t="s">
        <v>65</v>
      </c>
      <c r="I42" s="59"/>
    </row>
    <row r="43" spans="1:9" x14ac:dyDescent="0.2">
      <c r="A43" s="46">
        <v>23</v>
      </c>
      <c r="B43" s="46" t="s">
        <v>59</v>
      </c>
      <c r="C43" s="46" t="s">
        <v>66</v>
      </c>
      <c r="D43" s="46">
        <v>2682</v>
      </c>
      <c r="E43" s="47">
        <v>43938</v>
      </c>
      <c r="F43" s="48" t="s">
        <v>6</v>
      </c>
      <c r="G43" s="46" t="s">
        <v>51</v>
      </c>
      <c r="H43" s="49" t="s">
        <v>65</v>
      </c>
      <c r="I43" s="59"/>
    </row>
    <row r="44" spans="1:9" x14ac:dyDescent="0.2">
      <c r="A44" s="48">
        <v>24</v>
      </c>
      <c r="B44" s="46" t="s">
        <v>60</v>
      </c>
      <c r="C44" s="46" t="s">
        <v>66</v>
      </c>
      <c r="D44" s="46">
        <v>2682</v>
      </c>
      <c r="E44" s="47">
        <v>43946</v>
      </c>
      <c r="F44" s="48" t="s">
        <v>6</v>
      </c>
      <c r="G44" s="46" t="s">
        <v>51</v>
      </c>
      <c r="H44" s="49" t="s">
        <v>65</v>
      </c>
      <c r="I44" s="59"/>
    </row>
    <row r="45" spans="1:9" x14ac:dyDescent="0.2">
      <c r="A45" s="46">
        <v>25</v>
      </c>
      <c r="B45" s="46" t="s">
        <v>61</v>
      </c>
      <c r="C45" s="46" t="s">
        <v>66</v>
      </c>
      <c r="D45" s="46">
        <v>2682</v>
      </c>
      <c r="E45" s="47">
        <v>44132</v>
      </c>
      <c r="F45" s="48" t="s">
        <v>6</v>
      </c>
      <c r="G45" s="46" t="s">
        <v>51</v>
      </c>
      <c r="H45" s="49" t="s">
        <v>65</v>
      </c>
      <c r="I45" s="59"/>
    </row>
    <row r="46" spans="1:9" x14ac:dyDescent="0.2">
      <c r="A46" s="48">
        <v>26</v>
      </c>
      <c r="B46" s="46" t="s">
        <v>62</v>
      </c>
      <c r="C46" s="46" t="s">
        <v>66</v>
      </c>
      <c r="D46" s="46">
        <f>1225+125</f>
        <v>1350</v>
      </c>
      <c r="E46" s="47">
        <v>44125</v>
      </c>
      <c r="F46" s="48" t="s">
        <v>6</v>
      </c>
      <c r="G46" s="46" t="s">
        <v>63</v>
      </c>
      <c r="H46" s="49" t="s">
        <v>65</v>
      </c>
      <c r="I46" s="59"/>
    </row>
    <row r="47" spans="1:9" x14ac:dyDescent="0.2">
      <c r="A47" s="48">
        <v>26</v>
      </c>
      <c r="B47" s="46" t="s">
        <v>83</v>
      </c>
      <c r="C47" s="46" t="s">
        <v>66</v>
      </c>
      <c r="D47" s="46">
        <v>1865</v>
      </c>
      <c r="E47" s="47">
        <v>44137</v>
      </c>
      <c r="F47" s="48" t="s">
        <v>6</v>
      </c>
      <c r="G47" s="46" t="s">
        <v>58</v>
      </c>
      <c r="H47" s="49" t="s">
        <v>105</v>
      </c>
      <c r="I47" s="59"/>
    </row>
    <row r="48" spans="1:9" x14ac:dyDescent="0.2">
      <c r="A48" s="48">
        <v>26</v>
      </c>
      <c r="B48" s="46" t="s">
        <v>89</v>
      </c>
      <c r="C48" s="46" t="s">
        <v>66</v>
      </c>
      <c r="D48" s="46">
        <v>2645</v>
      </c>
      <c r="E48" s="47">
        <v>44139</v>
      </c>
      <c r="F48" s="48" t="s">
        <v>6</v>
      </c>
      <c r="G48" s="46" t="s">
        <v>51</v>
      </c>
      <c r="H48" s="49" t="s">
        <v>106</v>
      </c>
      <c r="I48" s="59"/>
    </row>
    <row r="49" spans="1:9" x14ac:dyDescent="0.2">
      <c r="A49" s="48">
        <v>27</v>
      </c>
      <c r="B49" s="46" t="s">
        <v>90</v>
      </c>
      <c r="C49" s="46" t="s">
        <v>66</v>
      </c>
      <c r="D49" s="46">
        <v>1242</v>
      </c>
      <c r="E49" s="47">
        <v>44141</v>
      </c>
      <c r="F49" s="48" t="s">
        <v>6</v>
      </c>
      <c r="G49" s="46" t="s">
        <v>51</v>
      </c>
      <c r="H49" s="49" t="s">
        <v>107</v>
      </c>
      <c r="I49" s="60"/>
    </row>
    <row r="50" spans="1:9" x14ac:dyDescent="0.2">
      <c r="A50" s="48">
        <v>28</v>
      </c>
      <c r="B50" s="46" t="s">
        <v>99</v>
      </c>
      <c r="C50" s="46" t="s">
        <v>66</v>
      </c>
      <c r="D50" s="46">
        <v>3162</v>
      </c>
      <c r="E50" s="47">
        <v>44164</v>
      </c>
      <c r="F50" s="48" t="s">
        <v>6</v>
      </c>
      <c r="G50" s="46" t="s">
        <v>58</v>
      </c>
      <c r="H50" s="49" t="s">
        <v>65</v>
      </c>
      <c r="I50" s="36"/>
    </row>
    <row r="51" spans="1:9" x14ac:dyDescent="0.2">
      <c r="A51" s="48">
        <v>29</v>
      </c>
      <c r="B51" s="46" t="s">
        <v>101</v>
      </c>
      <c r="C51" s="46" t="s">
        <v>66</v>
      </c>
      <c r="D51" s="46">
        <v>745</v>
      </c>
      <c r="E51" s="47">
        <v>44169</v>
      </c>
      <c r="F51" s="48" t="s">
        <v>6</v>
      </c>
      <c r="G51" s="46" t="s">
        <v>58</v>
      </c>
      <c r="H51" s="49" t="s">
        <v>65</v>
      </c>
      <c r="I51" s="36"/>
    </row>
    <row r="52" spans="1:9" x14ac:dyDescent="0.2">
      <c r="A52" s="48">
        <v>30</v>
      </c>
      <c r="B52" s="46" t="s">
        <v>100</v>
      </c>
      <c r="C52" s="46" t="s">
        <v>66</v>
      </c>
      <c r="D52" s="46">
        <v>3265</v>
      </c>
      <c r="E52" s="47">
        <v>44554</v>
      </c>
      <c r="F52" s="48" t="s">
        <v>6</v>
      </c>
      <c r="G52" s="46" t="s">
        <v>58</v>
      </c>
      <c r="H52" s="49" t="s">
        <v>108</v>
      </c>
      <c r="I52" s="36"/>
    </row>
    <row r="53" spans="1:9" x14ac:dyDescent="0.2">
      <c r="A53" s="48">
        <v>31</v>
      </c>
      <c r="B53" s="46" t="s">
        <v>97</v>
      </c>
      <c r="C53" s="46"/>
      <c r="D53" s="46">
        <v>620</v>
      </c>
      <c r="E53" s="47"/>
      <c r="F53" s="48"/>
      <c r="G53" s="46"/>
      <c r="H53" s="49" t="s">
        <v>65</v>
      </c>
      <c r="I53" s="36"/>
    </row>
    <row r="54" spans="1:9" x14ac:dyDescent="0.2">
      <c r="A54" s="48">
        <v>32</v>
      </c>
      <c r="B54" s="46" t="s">
        <v>104</v>
      </c>
      <c r="C54" s="46" t="s">
        <v>66</v>
      </c>
      <c r="D54" s="46">
        <v>1357</v>
      </c>
      <c r="E54" s="47">
        <v>44549</v>
      </c>
      <c r="F54" s="48" t="s">
        <v>6</v>
      </c>
      <c r="G54" s="46" t="s">
        <v>58</v>
      </c>
      <c r="H54" s="49" t="s">
        <v>105</v>
      </c>
      <c r="I54" s="36"/>
    </row>
    <row r="55" spans="1:9" x14ac:dyDescent="0.2">
      <c r="A55" s="48">
        <v>33</v>
      </c>
      <c r="B55" s="46" t="s">
        <v>95</v>
      </c>
      <c r="C55" s="46" t="s">
        <v>66</v>
      </c>
      <c r="D55" s="46">
        <v>808</v>
      </c>
      <c r="E55" s="47">
        <v>44167</v>
      </c>
      <c r="F55" s="48" t="s">
        <v>6</v>
      </c>
      <c r="G55" s="46" t="s">
        <v>58</v>
      </c>
      <c r="H55" s="49" t="s">
        <v>65</v>
      </c>
      <c r="I55" s="36"/>
    </row>
    <row r="56" spans="1:9" x14ac:dyDescent="0.2">
      <c r="A56" s="48">
        <v>34</v>
      </c>
      <c r="B56" s="46" t="s">
        <v>93</v>
      </c>
      <c r="C56" s="46" t="s">
        <v>66</v>
      </c>
      <c r="D56" s="46">
        <v>7000</v>
      </c>
      <c r="E56" s="47">
        <v>44200</v>
      </c>
      <c r="F56" s="48" t="s">
        <v>6</v>
      </c>
      <c r="G56" s="46" t="s">
        <v>94</v>
      </c>
      <c r="H56" s="49" t="s">
        <v>65</v>
      </c>
      <c r="I56" s="36"/>
    </row>
    <row r="57" spans="1:9" x14ac:dyDescent="0.2">
      <c r="A57" s="48">
        <v>35</v>
      </c>
      <c r="B57" s="46" t="s">
        <v>92</v>
      </c>
      <c r="C57" s="46" t="s">
        <v>66</v>
      </c>
      <c r="D57" s="46">
        <v>5000</v>
      </c>
      <c r="E57" s="47">
        <v>44202</v>
      </c>
      <c r="F57" s="48" t="s">
        <v>6</v>
      </c>
      <c r="G57" s="46" t="s">
        <v>58</v>
      </c>
      <c r="H57" s="49" t="s">
        <v>65</v>
      </c>
      <c r="I57" s="36"/>
    </row>
    <row r="58" spans="1:9" x14ac:dyDescent="0.2">
      <c r="A58" s="64">
        <v>36</v>
      </c>
      <c r="B58" s="64" t="s">
        <v>115</v>
      </c>
      <c r="C58" s="64" t="s">
        <v>66</v>
      </c>
      <c r="D58" s="64">
        <v>177000</v>
      </c>
      <c r="E58" s="65">
        <v>44327</v>
      </c>
      <c r="F58" s="64" t="s">
        <v>6</v>
      </c>
      <c r="G58" s="64" t="s">
        <v>94</v>
      </c>
      <c r="H58" s="66" t="s">
        <v>116</v>
      </c>
      <c r="I58" s="43"/>
    </row>
    <row r="59" spans="1:9" x14ac:dyDescent="0.2">
      <c r="A59" s="22">
        <v>37</v>
      </c>
      <c r="B59" s="23" t="s">
        <v>93</v>
      </c>
      <c r="C59" s="23" t="s">
        <v>66</v>
      </c>
      <c r="D59" s="22">
        <v>7000</v>
      </c>
      <c r="E59" s="24">
        <v>44233</v>
      </c>
      <c r="F59" s="22" t="s">
        <v>6</v>
      </c>
      <c r="G59" s="23" t="s">
        <v>94</v>
      </c>
      <c r="H59" s="25"/>
      <c r="I59" s="43"/>
    </row>
    <row r="60" spans="1:9" x14ac:dyDescent="0.2">
      <c r="A60" s="22">
        <v>38</v>
      </c>
      <c r="B60" s="23" t="s">
        <v>109</v>
      </c>
      <c r="C60" s="23" t="s">
        <v>66</v>
      </c>
      <c r="D60" s="22">
        <v>2697</v>
      </c>
      <c r="E60" s="24">
        <v>44228</v>
      </c>
      <c r="F60" s="22" t="s">
        <v>6</v>
      </c>
      <c r="G60" s="23" t="s">
        <v>51</v>
      </c>
      <c r="H60" s="25"/>
      <c r="I60" s="43"/>
    </row>
    <row r="61" spans="1:9" x14ac:dyDescent="0.2">
      <c r="A61" s="22">
        <v>39</v>
      </c>
      <c r="B61" s="23" t="s">
        <v>110</v>
      </c>
      <c r="C61" s="23" t="s">
        <v>66</v>
      </c>
      <c r="D61" s="22">
        <v>1326</v>
      </c>
      <c r="E61" s="24">
        <v>44225</v>
      </c>
      <c r="F61" s="22" t="s">
        <v>6</v>
      </c>
      <c r="G61" s="23" t="s">
        <v>58</v>
      </c>
      <c r="H61" s="25"/>
      <c r="I61" s="43"/>
    </row>
    <row r="62" spans="1:9" x14ac:dyDescent="0.2">
      <c r="A62" s="22">
        <v>40</v>
      </c>
      <c r="B62" s="23" t="s">
        <v>93</v>
      </c>
      <c r="C62" s="23" t="s">
        <v>66</v>
      </c>
      <c r="D62" s="22">
        <v>7000</v>
      </c>
      <c r="E62" s="24">
        <v>44263</v>
      </c>
      <c r="F62" s="22"/>
      <c r="G62" s="23"/>
      <c r="H62" s="25"/>
      <c r="I62" s="45"/>
    </row>
    <row r="63" spans="1:9" x14ac:dyDescent="0.2">
      <c r="A63" s="22">
        <v>41</v>
      </c>
      <c r="B63" s="23" t="s">
        <v>120</v>
      </c>
      <c r="C63" s="23" t="s">
        <v>66</v>
      </c>
      <c r="D63" s="22">
        <v>1550</v>
      </c>
      <c r="E63" s="24">
        <v>44252</v>
      </c>
      <c r="F63" s="22"/>
      <c r="G63" s="23"/>
      <c r="H63" s="25"/>
      <c r="I63" s="45"/>
    </row>
    <row r="64" spans="1:9" x14ac:dyDescent="0.2">
      <c r="A64" s="22">
        <v>43</v>
      </c>
      <c r="B64" s="23" t="s">
        <v>122</v>
      </c>
      <c r="C64" s="23" t="s">
        <v>66</v>
      </c>
      <c r="D64" s="22">
        <v>2697</v>
      </c>
      <c r="E64" s="24">
        <v>44364</v>
      </c>
      <c r="F64" s="22" t="s">
        <v>6</v>
      </c>
      <c r="G64" s="23" t="s">
        <v>119</v>
      </c>
      <c r="H64" s="25"/>
      <c r="I64" s="45"/>
    </row>
    <row r="65" spans="1:9" x14ac:dyDescent="0.2">
      <c r="A65" s="22">
        <v>44</v>
      </c>
      <c r="B65" s="23" t="s">
        <v>121</v>
      </c>
      <c r="C65" s="23" t="s">
        <v>66</v>
      </c>
      <c r="D65" s="22">
        <v>24607</v>
      </c>
      <c r="E65" s="24">
        <v>44396</v>
      </c>
      <c r="F65" s="22" t="s">
        <v>6</v>
      </c>
      <c r="G65" s="23" t="s">
        <v>94</v>
      </c>
      <c r="H65" s="25"/>
      <c r="I65" s="45"/>
    </row>
    <row r="66" spans="1:9" x14ac:dyDescent="0.2">
      <c r="A66" s="22">
        <v>45</v>
      </c>
      <c r="B66" s="23" t="s">
        <v>117</v>
      </c>
      <c r="C66" s="23" t="s">
        <v>66</v>
      </c>
      <c r="D66" s="22">
        <v>-8446</v>
      </c>
      <c r="E66" s="24">
        <v>44322</v>
      </c>
      <c r="F66" s="22" t="s">
        <v>14</v>
      </c>
      <c r="G66" s="23"/>
      <c r="H66" s="25" t="s">
        <v>118</v>
      </c>
      <c r="I66" s="43"/>
    </row>
    <row r="67" spans="1:9" x14ac:dyDescent="0.2">
      <c r="A67" s="22">
        <v>47</v>
      </c>
      <c r="B67" s="22" t="s">
        <v>126</v>
      </c>
      <c r="C67" s="22" t="s">
        <v>66</v>
      </c>
      <c r="D67" s="22">
        <v>2053</v>
      </c>
      <c r="E67" s="62">
        <v>44438</v>
      </c>
      <c r="F67" s="22" t="s">
        <v>6</v>
      </c>
      <c r="G67" s="22" t="s">
        <v>51</v>
      </c>
      <c r="H67" s="63" t="s">
        <v>127</v>
      </c>
      <c r="I67" s="51"/>
    </row>
    <row r="68" spans="1:9" x14ac:dyDescent="0.2">
      <c r="A68" s="19" t="s">
        <v>31</v>
      </c>
      <c r="B68" s="20">
        <v>44240</v>
      </c>
      <c r="C68" s="20"/>
      <c r="D68" s="19">
        <f>SUM(D59:D67)</f>
        <v>40484</v>
      </c>
      <c r="E68" s="20"/>
      <c r="F68" s="19"/>
      <c r="G68" s="19"/>
      <c r="H68" s="19"/>
      <c r="I68" s="21"/>
    </row>
  </sheetData>
  <autoFilter ref="A1:I69" xr:uid="{00000000-0009-0000-0000-000000000000}"/>
  <mergeCells count="3">
    <mergeCell ref="I6:I11"/>
    <mergeCell ref="I17:I26"/>
    <mergeCell ref="I38:I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16" bestFit="1" customWidth="1"/>
  </cols>
  <sheetData>
    <row r="1" spans="1:4" x14ac:dyDescent="0.2">
      <c r="B1" t="s">
        <v>45</v>
      </c>
      <c r="C1" t="s">
        <v>46</v>
      </c>
      <c r="D1" t="s">
        <v>47</v>
      </c>
    </row>
    <row r="2" spans="1:4" x14ac:dyDescent="0.2">
      <c r="A2" t="s">
        <v>37</v>
      </c>
      <c r="B2">
        <v>0</v>
      </c>
      <c r="C2">
        <v>0</v>
      </c>
      <c r="D2">
        <v>0</v>
      </c>
    </row>
    <row r="3" spans="1:4" x14ac:dyDescent="0.2">
      <c r="A3" t="s">
        <v>38</v>
      </c>
      <c r="B3">
        <v>1.99</v>
      </c>
      <c r="C3" t="s">
        <v>44</v>
      </c>
      <c r="D3" t="s">
        <v>44</v>
      </c>
    </row>
    <row r="4" spans="1:4" x14ac:dyDescent="0.2">
      <c r="A4" t="s">
        <v>39</v>
      </c>
      <c r="B4">
        <v>1.99</v>
      </c>
      <c r="C4" t="s">
        <v>44</v>
      </c>
      <c r="D4" t="s">
        <v>44</v>
      </c>
    </row>
    <row r="5" spans="1:4" x14ac:dyDescent="0.2">
      <c r="A5" t="s">
        <v>40</v>
      </c>
      <c r="B5">
        <v>1.99</v>
      </c>
      <c r="C5">
        <v>2</v>
      </c>
      <c r="D5">
        <v>1.75</v>
      </c>
    </row>
    <row r="6" spans="1:4" x14ac:dyDescent="0.2">
      <c r="A6" t="s">
        <v>41</v>
      </c>
      <c r="B6">
        <v>0</v>
      </c>
    </row>
    <row r="7" spans="1:4" x14ac:dyDescent="0.2">
      <c r="A7" t="s">
        <v>42</v>
      </c>
      <c r="B7">
        <v>0.9</v>
      </c>
      <c r="C7">
        <v>2</v>
      </c>
    </row>
    <row r="8" spans="1:4" x14ac:dyDescent="0.2">
      <c r="A8" t="s">
        <v>43</v>
      </c>
      <c r="B8">
        <v>1.99</v>
      </c>
      <c r="C8">
        <v>2</v>
      </c>
    </row>
    <row r="9" spans="1:4" x14ac:dyDescent="0.2">
      <c r="A9" t="s">
        <v>48</v>
      </c>
      <c r="C9">
        <v>3</v>
      </c>
      <c r="D9">
        <v>2.95</v>
      </c>
    </row>
    <row r="10" spans="1:4" x14ac:dyDescent="0.2">
      <c r="A10" t="s">
        <v>49</v>
      </c>
      <c r="D10" t="s">
        <v>50</v>
      </c>
    </row>
    <row r="11" spans="1:4" x14ac:dyDescent="0.2">
      <c r="D11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2021-08-30T12:39:32Z</dcterms:modified>
</cp:coreProperties>
</file>