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timot\Documents\Seneca\$CPR101 current course\Final Project\"/>
    </mc:Choice>
  </mc:AlternateContent>
  <xr:revisionPtr revIDLastSave="0" documentId="13_ncr:1_{C209D02E-5709-4994-89C0-FB6D26EB00A9}" xr6:coauthVersionLast="47" xr6:coauthVersionMax="47" xr10:uidLastSave="{00000000-0000-0000-0000-000000000000}"/>
  <bookViews>
    <workbookView xWindow="38760" yWindow="9975" windowWidth="20460" windowHeight="11040" xr2:uid="{D8E31B3C-F149-45D6-99B7-2CDC65D256FF}"/>
  </bookViews>
  <sheets>
    <sheet name="Working rou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O6" i="1"/>
  <c r="J6" i="1"/>
  <c r="E6" i="1"/>
  <c r="T3" i="1"/>
  <c r="T6" i="1" s="1"/>
  <c r="Y10" i="1"/>
  <c r="Y9" i="1"/>
  <c r="Y8" i="1"/>
  <c r="Y7" i="1"/>
  <c r="Y5" i="1"/>
  <c r="O10" i="1"/>
  <c r="O9" i="1"/>
  <c r="O8" i="1"/>
  <c r="O7" i="1"/>
  <c r="J10" i="1"/>
  <c r="J9" i="1"/>
  <c r="J8" i="1"/>
  <c r="J7" i="1"/>
  <c r="E10" i="1"/>
  <c r="E5" i="1"/>
  <c r="E9" i="1"/>
  <c r="E8" i="1"/>
  <c r="E7" i="1"/>
  <c r="J5" i="1"/>
  <c r="E4" i="1"/>
  <c r="T9" i="1" l="1"/>
  <c r="T5" i="1"/>
  <c r="T8" i="1"/>
  <c r="T10" i="1"/>
  <c r="T7" i="1"/>
  <c r="O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2" authorId="0" shapeId="0" xr:uid="{90D0E451-8467-4C0E-820E-D0B223440AA7}">
      <text>
        <r>
          <rPr>
            <sz val="12"/>
            <color indexed="81"/>
            <rFont val="Tahoma"/>
            <family val="2"/>
          </rPr>
          <t xml:space="preserve">
Use SMART goals to achieve the Triple Constraint of Cost/Resource vs Time/Schedule vs Scope/Quality. 
</t>
        </r>
      </text>
    </comment>
    <comment ref="B2" authorId="0" shapeId="0" xr:uid="{2770C12B-72AD-4053-99C8-40127BB2FE9E}">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E9BC8558-B2B3-45C5-8DE2-1E6268CB37A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6005EF87-4E50-44B7-8D2C-BD5A7FB594E3}">
      <text>
        <r>
          <rPr>
            <sz val="12"/>
            <color indexed="81"/>
            <rFont val="Tahoma"/>
            <family val="2"/>
          </rPr>
          <t xml:space="preserve">
How many hours will the task take? </t>
        </r>
      </text>
    </comment>
    <comment ref="E2" authorId="0" shapeId="0" xr:uid="{A2D78858-E01F-4C69-AE44-026BB6F9A7DD}">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4AA49F5D-3F1B-4282-8F5B-A315DD82788E}">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G2" authorId="0" shapeId="0" xr:uid="{6F355C0A-511E-43D7-BF96-12F78086AB77}">
      <text>
        <r>
          <rPr>
            <sz val="12"/>
            <color indexed="81"/>
            <rFont val="Tahoma"/>
            <family val="2"/>
          </rPr>
          <t xml:space="preserve">
Who does What to produce the project artefacts?
Each cell has one or more bullet points on that person's action items. 
{Alt+Enter} for new line within cell.</t>
        </r>
      </text>
    </comment>
    <comment ref="H2" authorId="0" shapeId="0" xr:uid="{0B9FA4BC-46B1-4676-8605-6DD568286AC6}">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I2" authorId="0" shapeId="0" xr:uid="{E1D5C4A3-98F8-4097-B442-F2025C799856}">
      <text>
        <r>
          <rPr>
            <sz val="12"/>
            <color indexed="81"/>
            <rFont val="Tahoma"/>
            <family val="2"/>
          </rPr>
          <t xml:space="preserve">
How many hours will the task take? </t>
        </r>
      </text>
    </comment>
    <comment ref="J2" authorId="0" shapeId="0" xr:uid="{1A19E156-F64A-46A1-B0A4-4EAE06CB0C1C}">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K2" authorId="0" shapeId="0" xr:uid="{A1F2B3BE-8EE9-409A-B26E-4D98B833F279}">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L2" authorId="0" shapeId="0" xr:uid="{6C260A87-B78D-4450-BD49-2B61E87E784C}">
      <text>
        <r>
          <rPr>
            <sz val="12"/>
            <color indexed="81"/>
            <rFont val="Tahoma"/>
            <family val="2"/>
          </rPr>
          <t xml:space="preserve">
Who does What to produce the project artefacts?
Each cell has one or more bullet points on that person's action items. 
{Alt+Enter} for new line within cell.</t>
        </r>
      </text>
    </comment>
    <comment ref="M2" authorId="0" shapeId="0" xr:uid="{67339DED-4492-4636-BAD3-EFA0C9906921}">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N2" authorId="0" shapeId="0" xr:uid="{5030C316-6F39-4B2F-AB6C-D5C607709C39}">
      <text>
        <r>
          <rPr>
            <sz val="12"/>
            <color indexed="81"/>
            <rFont val="Tahoma"/>
            <family val="2"/>
          </rPr>
          <t xml:space="preserve">
How many hours will the task take? </t>
        </r>
      </text>
    </comment>
    <comment ref="O2" authorId="0" shapeId="0" xr:uid="{1951C8EE-7BE0-434E-A26F-BFEF3AF65C40}">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P2" authorId="0" shapeId="0" xr:uid="{A92E24DC-4F91-40E4-8BBC-4F95E85F8781}">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Q2" authorId="0" shapeId="0" xr:uid="{92169DC0-576D-4850-A890-C9EE4EB50BAC}">
      <text>
        <r>
          <rPr>
            <sz val="12"/>
            <color indexed="81"/>
            <rFont val="Tahoma"/>
            <family val="2"/>
          </rPr>
          <t xml:space="preserve">
Who does What to produce the project artefacts?
Each cell has one or more bullet points on that person's action items. 
{Alt+Enter} for new line within cell.</t>
        </r>
      </text>
    </comment>
    <comment ref="R2" authorId="0" shapeId="0" xr:uid="{4A10705F-A8CB-4A11-BD40-3822F8C184E8}">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S2" authorId="0" shapeId="0" xr:uid="{62A2FDF5-02F8-41E1-8CBA-E82151F826F2}">
      <text>
        <r>
          <rPr>
            <sz val="12"/>
            <color indexed="81"/>
            <rFont val="Tahoma"/>
            <family val="2"/>
          </rPr>
          <t xml:space="preserve">
How many hours will the task take? </t>
        </r>
      </text>
    </comment>
    <comment ref="T2" authorId="0" shapeId="0" xr:uid="{9AE93E82-37DF-4535-BBBC-6354A7BFA80F}">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U2" authorId="0" shapeId="0" xr:uid="{FAFABC11-D141-4F5B-B131-4578D5FABDE8}">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 ref="V2" authorId="0" shapeId="0" xr:uid="{D96EAA1B-20F5-4FD7-B10D-7AC15D403198}">
      <text>
        <r>
          <rPr>
            <sz val="12"/>
            <color indexed="81"/>
            <rFont val="Tahoma"/>
            <family val="2"/>
          </rPr>
          <t xml:space="preserve">
Who does What to produce the project artefacts?
Each cell has one or more bullet points on that person's action items. 
{Alt+Enter} for new line within cell.</t>
        </r>
      </text>
    </comment>
    <comment ref="W2" authorId="0" shapeId="0" xr:uid="{1A526111-6031-4B22-B1B5-1B613C3427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X2" authorId="0" shapeId="0" xr:uid="{9890FA3F-E0A8-44D9-B98D-173E9659EC9E}">
      <text>
        <r>
          <rPr>
            <sz val="12"/>
            <color indexed="81"/>
            <rFont val="Tahoma"/>
            <family val="2"/>
          </rPr>
          <t xml:space="preserve">
How many hours will the task take? </t>
        </r>
      </text>
    </comment>
    <comment ref="Y2" authorId="0" shapeId="0" xr:uid="{ECFCC15C-C2E4-46C8-83BA-F06A93C7ABB5}">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Z2" authorId="0" shapeId="0" xr:uid="{B537652D-0549-422A-901F-3879385BEA1C}">
      <text>
        <r>
          <rPr>
            <sz val="12"/>
            <color indexed="81"/>
            <rFont val="Tahoma"/>
            <family val="2"/>
          </rPr>
          <t xml:space="preserve">
Each person is their own project manager… 
TO DO: Specific objectives and tasks which were Agreed upon 
DOING: an objective or task according to a Time based target – hours of effort completed by a due date &amp; time 
DONE: an objective or task Measured as completed 
HUNG UP: no longer doing something because it became unRealistic. </t>
        </r>
        <r>
          <rPr>
            <i/>
            <sz val="12"/>
            <color indexed="81"/>
            <rFont val="Tahoma"/>
            <family val="2"/>
          </rPr>
          <t>Tell the team right away.</t>
        </r>
      </text>
    </comment>
  </commentList>
</comments>
</file>

<file path=xl/sharedStrings.xml><?xml version="1.0" encoding="utf-8"?>
<sst xmlns="http://schemas.openxmlformats.org/spreadsheetml/2006/main" count="74" uniqueCount="41">
  <si>
    <t>TO DO</t>
  </si>
  <si>
    <t>review progress, refine plan, update DONE items with actual hours, refine estimates and delivery date/time</t>
  </si>
  <si>
    <t>SMART goals ==&gt;</t>
  </si>
  <si>
    <t>=====&gt;</t>
  </si>
  <si>
    <t>detailed tasks assigned to group members with est. hrs., agreed upon delivery date to Teams, updated Status</t>
  </si>
  <si>
    <t>detailed tasks assigned to group members with est. hrs., agreed upon delivery date/time to Teams, updated Status</t>
  </si>
  <si>
    <t>Submit final version of artefacts from Teams to Blackboard. Backup Teams files.</t>
  </si>
  <si>
    <t xml:space="preserve">updated DONE items below with actual hours. </t>
  </si>
  <si>
    <t>Group Meeting Agenda ==&gt;</t>
  </si>
  <si>
    <t>days</t>
  </si>
  <si>
    <r>
      <rPr>
        <b/>
        <u/>
        <sz val="11"/>
        <rFont val="Calibri"/>
        <family val="2"/>
      </rPr>
      <t>S</t>
    </r>
    <r>
      <rPr>
        <sz val="11"/>
        <rFont val="Calibri"/>
        <family val="2"/>
      </rPr>
      <t>pecific 
activities</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</si>
  <si>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</si>
  <si>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</si>
  <si>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t xml:space="preserve">Blackboard Group No
?? Class </t>
    </r>
    <r>
      <rPr>
        <i/>
        <sz val="11"/>
        <color theme="1"/>
        <rFont val="Calibri"/>
        <family val="2"/>
        <scheme val="minor"/>
      </rPr>
      <t>XYY</t>
    </r>
  </si>
  <si>
    <r>
      <rPr>
        <u/>
        <sz val="11"/>
        <rFont val="Calibri"/>
        <family val="2"/>
      </rPr>
      <t>Status</t>
    </r>
    <r>
      <rPr>
        <sz val="11"/>
        <rFont val="Calibri"/>
        <family val="2"/>
      </rPr>
      <t xml:space="preserve">
TO DO
DOING
(not) DONE
DONE LATE
HUNG UP</t>
    </r>
  </si>
  <si>
    <t>Project Mgmt Activity</t>
  </si>
  <si>
    <t>share with team</t>
  </si>
  <si>
    <t>create MS Team Private Channel;  for Version 1, create plan with SMART goals and assign tasks</t>
  </si>
  <si>
    <t>Version 1</t>
  </si>
  <si>
    <r>
      <t xml:space="preserve">[Team Lead] </t>
    </r>
    <r>
      <rPr>
        <sz val="11"/>
        <color theme="1"/>
        <rFont val="Calibri"/>
        <family val="2"/>
        <scheme val="minor"/>
      </rPr>
      <t>Action Item</t>
    </r>
    <r>
      <rPr>
        <i/>
        <sz val="11"/>
        <color theme="1"/>
        <rFont val="Calibri"/>
        <family val="2"/>
        <scheme val="minor"/>
      </rPr>
      <t>s</t>
    </r>
  </si>
  <si>
    <r>
      <t xml:space="preserve">[programmer 1] </t>
    </r>
    <r>
      <rPr>
        <sz val="11"/>
        <color theme="1"/>
        <rFont val="Calibri"/>
        <family val="2"/>
        <scheme val="minor"/>
      </rPr>
      <t>Action Item</t>
    </r>
    <r>
      <rPr>
        <i/>
        <sz val="11"/>
        <color theme="1"/>
        <rFont val="Calibri"/>
        <family val="2"/>
        <scheme val="minor"/>
      </rPr>
      <t>s</t>
    </r>
  </si>
  <si>
    <r>
      <t xml:space="preserve">[programmer 2] </t>
    </r>
    <r>
      <rPr>
        <sz val="11"/>
        <color theme="1"/>
        <rFont val="Calibri"/>
        <family val="2"/>
        <scheme val="minor"/>
      </rPr>
      <t>Action Item</t>
    </r>
    <r>
      <rPr>
        <i/>
        <sz val="11"/>
        <color theme="1"/>
        <rFont val="Calibri"/>
        <family val="2"/>
        <scheme val="minor"/>
      </rPr>
      <t>s</t>
    </r>
  </si>
  <si>
    <r>
      <t xml:space="preserve">[programmer 3] </t>
    </r>
    <r>
      <rPr>
        <sz val="11"/>
        <color theme="1"/>
        <rFont val="Calibri"/>
        <family val="2"/>
        <scheme val="minor"/>
      </rPr>
      <t>Action Item</t>
    </r>
    <r>
      <rPr>
        <i/>
        <sz val="11"/>
        <color theme="1"/>
        <rFont val="Calibri"/>
        <family val="2"/>
        <scheme val="minor"/>
      </rPr>
      <t>s</t>
    </r>
  </si>
  <si>
    <t>In MS Team Channel, select any file you would like reviewed and send a message @instructor to comment on that file.</t>
  </si>
  <si>
    <t>Version 3 (option)</t>
  </si>
  <si>
    <t>Version 2 (optional)</t>
  </si>
  <si>
    <t>PM class date</t>
  </si>
  <si>
    <t>PM class date plus</t>
  </si>
  <si>
    <t>PM class plus</t>
  </si>
  <si>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</si>
  <si>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t>Group decision whether
to do this version.
If so, members plan to complete V2 of their module.</t>
  </si>
  <si>
    <t>Group decision whether
to do this version.
If so, members plan to complete V3 of their module.</t>
  </si>
  <si>
    <t>Each group member</t>
  </si>
  <si>
    <t xml:space="preserve"> Latest possible submission is last day of classes; late penalties apply at 20% per day after your Version 3 due date:</t>
  </si>
  <si>
    <t xml:space="preserve"> reference and relative due dates</t>
  </si>
  <si>
    <t>Last Chance Submission</t>
  </si>
  <si>
    <t>Project Planning</t>
  </si>
  <si>
    <t>milestone</t>
  </si>
  <si>
    <t>submit due</t>
  </si>
  <si>
    <t>request review from professor</t>
  </si>
  <si>
    <t>DEADLINE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</si>
</sst>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mmm\.d\ hh:mm"/>
    <numFmt numFmtId="165" formatCode="mmm\.d\ hh:mm"/>
  </numFmts>
  <fonts count="11" x14ac:knownFonts="1">
    <font>
      <sz val="11"/>
      <color theme="1"/>
      <name val="Calibri"/>
      <family val="2"/>
      <scheme val="minor"/>
    </font>
    <font>
      <sz val="11"/>
      <name val="Calibri"/>
      <family val="2"/>
    </font>
    <font>
      <u/>
      <sz val="11"/>
      <name val="Calibri"/>
      <family val="2"/>
    </font>
    <font>
      <b/>
      <u/>
      <sz val="11"/>
      <name val="Calibri"/>
      <family val="2"/>
    </font>
    <font>
      <i/>
      <sz val="11"/>
      <color theme="1"/>
      <name val="Calibri"/>
      <family val="2"/>
      <scheme val="minor"/>
    </font>
    <font>
      <sz val="18"/>
      <name val="Calibri"/>
      <family val="2"/>
    </font>
    <font>
      <b/>
      <sz val="20"/>
      <name val="Calibri"/>
      <family val="2"/>
    </font>
    <font>
      <sz val="12"/>
      <color indexed="81"/>
      <name val="Tahoma"/>
      <family val="2"/>
    </font>
    <font>
      <i/>
      <sz val="12"/>
      <color indexed="81"/>
      <name val="Tahoma"/>
      <family val="2"/>
    </font>
    <font>
      <b/>
      <sz val="11"/>
      <color theme="1"/>
      <name val="Calibri"/>
      <family val="2"/>
      <scheme val="minor"/>
    </font>
    <font>
      <b/>
      <sz val="11"/>
      <name val="Calibri"/>
      <family val="2"/>
    </font>
  </fonts>
  <fills count="8">
    <fill>
      <patternFill patternType="none"/>
    </fill>
    <fill>
      <patternFill patternType="gray125"/>
    </fill>
    <fill>
      <patternFill patternType="solid">
        <fgColor theme="8" tint="0.79998168889431442"/>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FFF00"/>
        <bgColor indexed="64"/>
      </patternFill>
    </fill>
    <fill>
      <patternFill patternType="solid">
        <fgColor rgb="FFFF8080"/>
        <bgColor indexed="64"/>
      </patternFill>
    </fill>
    <fill>
      <patternFill patternType="solid">
        <fgColor theme="9"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bottom style="medium">
        <color indexed="64"/>
      </bottom>
      <diagonal/>
    </border>
  </borders>
  <cellStyleXfs count="1">
    <xf numFmtId="0" fontId="0" fillId="0" borderId="0"/>
  </cellStyleXfs>
  <cellXfs count="39">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horizontal="center" vertical="center" wrapText="1"/>
    </xf>
    <xf numFmtId="164" fontId="0" fillId="0" borderId="0" xfId="0" applyNumberFormat="1" applyAlignment="1">
      <alignment horizontal="center" vertical="center" wrapText="1"/>
    </xf>
    <xf numFmtId="164" fontId="0" fillId="0" borderId="0" xfId="0" applyNumberFormat="1" applyAlignment="1">
      <alignment horizontal="center" vertical="center"/>
    </xf>
    <xf numFmtId="0" fontId="1" fillId="0" borderId="0"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wrapText="1"/>
    </xf>
    <xf numFmtId="0" fontId="1" fillId="5" borderId="0" xfId="0" applyFont="1" applyFill="1" applyBorder="1" applyAlignment="1">
      <alignment horizontal="right" vertical="center" wrapText="1"/>
    </xf>
    <xf numFmtId="0" fontId="1" fillId="5" borderId="0" xfId="0" quotePrefix="1" applyFont="1" applyFill="1" applyBorder="1" applyAlignment="1">
      <alignment horizontal="center" vertical="center" wrapText="1"/>
    </xf>
    <xf numFmtId="0" fontId="0" fillId="5" borderId="0" xfId="0" applyFill="1" applyAlignment="1">
      <alignment horizontal="center" wrapText="1"/>
    </xf>
    <xf numFmtId="0" fontId="1" fillId="0" borderId="0" xfId="0" applyFont="1" applyBorder="1" applyAlignment="1">
      <alignment horizontal="right" vertical="center" wrapText="1"/>
    </xf>
    <xf numFmtId="0" fontId="1" fillId="0" borderId="0" xfId="0" applyFont="1" applyBorder="1" applyAlignment="1">
      <alignment horizontal="left" vertical="center" wrapText="1"/>
    </xf>
    <xf numFmtId="14" fontId="0" fillId="0" borderId="0" xfId="0" applyNumberFormat="1" applyAlignment="1">
      <alignment horizontal="center" vertical="center" wrapText="1"/>
    </xf>
    <xf numFmtId="0" fontId="1" fillId="0" borderId="0" xfId="0" applyFont="1" applyBorder="1" applyAlignment="1">
      <alignment horizontal="right" vertical="center"/>
    </xf>
    <xf numFmtId="0" fontId="4" fillId="0" borderId="0" xfId="0" applyFont="1" applyAlignment="1">
      <alignment horizontal="left" vertical="center"/>
    </xf>
    <xf numFmtId="14" fontId="0" fillId="5" borderId="6" xfId="0" applyNumberForma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quotePrefix="1" applyFont="1" applyFill="1" applyBorder="1" applyAlignment="1">
      <alignment horizontal="center" vertical="center" wrapText="1"/>
    </xf>
    <xf numFmtId="14" fontId="1" fillId="0" borderId="0" xfId="0" applyNumberFormat="1" applyFont="1" applyBorder="1" applyAlignment="1">
      <alignment horizontal="center" vertical="center" wrapText="1"/>
    </xf>
    <xf numFmtId="0" fontId="4" fillId="0" borderId="0" xfId="0" applyFont="1" applyAlignment="1">
      <alignment vertical="center" wrapText="1"/>
    </xf>
    <xf numFmtId="0" fontId="0" fillId="0" borderId="0" xfId="0" applyAlignment="1">
      <alignment vertical="center" wrapText="1"/>
    </xf>
    <xf numFmtId="165" fontId="0" fillId="0" borderId="0" xfId="0" applyNumberFormat="1" applyAlignment="1">
      <alignment horizontal="center" vertical="center" wrapText="1"/>
    </xf>
    <xf numFmtId="14" fontId="9" fillId="5" borderId="6" xfId="0" applyNumberFormat="1" applyFont="1" applyFill="1" applyBorder="1" applyAlignment="1">
      <alignment horizontal="center" vertical="center" wrapText="1"/>
    </xf>
    <xf numFmtId="0" fontId="10" fillId="6" borderId="0" xfId="0" quotePrefix="1" applyFont="1" applyFill="1" applyBorder="1" applyAlignment="1">
      <alignment horizontal="right" vertical="center" wrapText="1"/>
    </xf>
    <xf numFmtId="164" fontId="0" fillId="6" borderId="0" xfId="0" applyNumberFormat="1" applyFill="1" applyAlignment="1">
      <alignment horizontal="center" vertical="center" wrapText="1"/>
    </xf>
    <xf numFmtId="0" fontId="4" fillId="0" borderId="0" xfId="0" applyFont="1" applyAlignment="1">
      <alignment horizontal="left" vertical="center" wrapText="1"/>
    </xf>
    <xf numFmtId="0" fontId="0" fillId="7" borderId="0" xfId="0" applyFill="1" applyAlignment="1">
      <alignment horizontal="center"/>
    </xf>
    <xf numFmtId="14" fontId="0" fillId="7" borderId="0" xfId="0" applyNumberFormat="1" applyFill="1" applyAlignment="1">
      <alignment horizontal="center" vertical="center" wrapText="1"/>
    </xf>
    <xf numFmtId="0" fontId="9" fillId="6" borderId="0" xfId="0" applyFont="1" applyFill="1" applyAlignment="1">
      <alignment horizontal="center"/>
    </xf>
    <xf numFmtId="0" fontId="6" fillId="3" borderId="5"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cellXfs>
  <cellStyles count="1">
    <cellStyle name="Normal" xfId="0" builtinId="0"/>
  </cellStyles>
  <dxfs count="54">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ont>
        <b/>
        <i val="0"/>
        <color theme="0"/>
      </font>
      <fill>
        <patternFill>
          <bgColor theme="8" tint="0.39994506668294322"/>
        </patternFill>
      </fill>
    </dxf>
    <dxf>
      <fill>
        <patternFill>
          <bgColor theme="7" tint="0.79998168889431442"/>
        </patternFill>
      </fill>
    </dxf>
    <dxf>
      <fill>
        <patternFill>
          <bgColor theme="8" tint="0.59996337778862885"/>
        </patternFill>
      </fill>
    </dxf>
  </dxfs>
  <tableStyles count="0" defaultTableStyle="TableStyleMedium2" defaultPivotStyle="PivotStyleLight16"/>
  <colors>
    <mruColors>
      <color rgb="FFFF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554C1-9C7A-45C0-A202-F69F83E653CA}">
  <dimension ref="A1:Z11"/>
  <sheetViews>
    <sheetView tabSelected="1" workbookViewId="0">
      <pane xSplit="1" ySplit="2" topLeftCell="B8" activePane="bottomRight" state="frozen"/>
      <selection pane="topRight" activeCell="B1" sqref="B1"/>
      <selection pane="bottomLeft" activeCell="A3" sqref="A3"/>
      <selection pane="bottomRight" activeCell="A11" sqref="A11"/>
    </sheetView>
  </sheetViews>
  <sheetFormatPr defaultRowHeight="15" x14ac:dyDescent="0.25"/>
  <cols>
    <col min="1" max="1" width="19.7109375" customWidth="1"/>
    <col min="2" max="3" width="25.7109375" customWidth="1"/>
    <col min="4" max="4" width="10" style="1" bestFit="1" customWidth="1"/>
    <col min="5" max="5" width="12.7109375" style="1" customWidth="1"/>
    <col min="6" max="6" width="12.140625" style="1" customWidth="1"/>
    <col min="7" max="8" width="25.7109375" customWidth="1"/>
    <col min="9" max="9" width="10" style="1" bestFit="1" customWidth="1"/>
    <col min="10" max="10" width="12.7109375" style="1" customWidth="1"/>
    <col min="11" max="11" width="12.140625" style="1" customWidth="1"/>
    <col min="12" max="13" width="25.7109375" customWidth="1"/>
    <col min="14" max="14" width="10" style="1" bestFit="1" customWidth="1"/>
    <col min="15" max="15" width="12.7109375" style="1" customWidth="1"/>
    <col min="16" max="16" width="12.140625" style="1" customWidth="1"/>
    <col min="17" max="18" width="25.7109375" customWidth="1"/>
    <col min="19" max="19" width="10" style="1" bestFit="1" customWidth="1"/>
    <col min="20" max="20" width="12.7109375" style="1" customWidth="1"/>
    <col min="21" max="21" width="12.140625" style="1" customWidth="1"/>
    <col min="22" max="23" width="25.7109375" customWidth="1"/>
    <col min="24" max="24" width="10" style="1" bestFit="1" customWidth="1"/>
    <col min="25" max="25" width="12.7109375" style="1" customWidth="1"/>
    <col min="26" max="26" width="12.140625" style="1" customWidth="1"/>
  </cols>
  <sheetData>
    <row r="1" spans="1:26" ht="62.25" customHeight="1" x14ac:dyDescent="0.25">
      <c r="A1" s="13" t="s">
        <v>13</v>
      </c>
      <c r="B1" s="35" t="s">
        <v>36</v>
      </c>
      <c r="C1" s="35"/>
      <c r="D1" s="35"/>
      <c r="E1" s="35"/>
      <c r="F1" s="35"/>
      <c r="G1" s="35" t="s">
        <v>18</v>
      </c>
      <c r="H1" s="35"/>
      <c r="I1" s="35"/>
      <c r="J1" s="35"/>
      <c r="K1" s="35"/>
      <c r="L1" s="35" t="s">
        <v>25</v>
      </c>
      <c r="M1" s="37"/>
      <c r="N1" s="37"/>
      <c r="O1" s="37"/>
      <c r="P1" s="38"/>
      <c r="Q1" s="36" t="s">
        <v>24</v>
      </c>
      <c r="R1" s="36"/>
      <c r="S1" s="36"/>
      <c r="T1" s="36"/>
      <c r="U1" s="36"/>
      <c r="V1" s="33" t="s">
        <v>35</v>
      </c>
      <c r="W1" s="34"/>
      <c r="X1" s="34"/>
      <c r="Y1" s="34"/>
      <c r="Z1" s="34"/>
    </row>
    <row r="2" spans="1:26" s="10" customFormat="1" ht="90" x14ac:dyDescent="0.25">
      <c r="A2" s="8" t="s">
        <v>2</v>
      </c>
      <c r="B2" s="9" t="s">
        <v>10</v>
      </c>
      <c r="C2" s="9" t="s">
        <v>29</v>
      </c>
      <c r="D2" s="9" t="s">
        <v>11</v>
      </c>
      <c r="E2" s="9" t="s">
        <v>12</v>
      </c>
      <c r="F2" s="9" t="s">
        <v>14</v>
      </c>
      <c r="G2" s="9" t="s">
        <v>10</v>
      </c>
      <c r="H2" s="9" t="s">
        <v>29</v>
      </c>
      <c r="I2" s="9" t="s">
        <v>11</v>
      </c>
      <c r="J2" s="9" t="s">
        <v>12</v>
      </c>
      <c r="K2" s="9" t="s">
        <v>14</v>
      </c>
      <c r="L2" s="9" t="s">
        <v>10</v>
      </c>
      <c r="M2" s="9" t="s">
        <v>29</v>
      </c>
      <c r="N2" s="9" t="s">
        <v>11</v>
      </c>
      <c r="O2" s="9" t="s">
        <v>12</v>
      </c>
      <c r="P2" s="9" t="s">
        <v>14</v>
      </c>
      <c r="Q2" s="9" t="s">
        <v>10</v>
      </c>
      <c r="R2" s="9" t="s">
        <v>29</v>
      </c>
      <c r="S2" s="9" t="s">
        <v>11</v>
      </c>
      <c r="T2" s="9" t="s">
        <v>12</v>
      </c>
      <c r="U2" s="9" t="s">
        <v>14</v>
      </c>
      <c r="V2" s="9" t="s">
        <v>10</v>
      </c>
      <c r="W2" s="9" t="s">
        <v>29</v>
      </c>
      <c r="X2" s="9" t="s">
        <v>11</v>
      </c>
      <c r="Y2" s="9" t="s">
        <v>12</v>
      </c>
      <c r="Z2" s="9" t="s">
        <v>14</v>
      </c>
    </row>
    <row r="3" spans="1:26" ht="75.75" thickBot="1" x14ac:dyDescent="0.3">
      <c r="A3" s="29" t="s">
        <v>34</v>
      </c>
      <c r="B3" s="7"/>
      <c r="C3" s="11" t="s">
        <v>26</v>
      </c>
      <c r="D3" s="12" t="s">
        <v>3</v>
      </c>
      <c r="E3" s="19">
        <v>44648.999988425923</v>
      </c>
      <c r="F3" s="16" t="str">
        <f>TEXT(($E$3),"dddd
") &amp; TEXT(($E$3),"mmm.d")</f>
        <v>Monday
Mar.28</v>
      </c>
      <c r="G3" s="7"/>
      <c r="H3" s="7"/>
      <c r="I3" s="17" t="s">
        <v>27</v>
      </c>
      <c r="J3" s="7">
        <v>9</v>
      </c>
      <c r="K3" s="15" t="s">
        <v>9</v>
      </c>
      <c r="L3" s="6"/>
      <c r="M3" s="6"/>
      <c r="N3" s="17" t="s">
        <v>27</v>
      </c>
      <c r="O3" s="7">
        <v>14</v>
      </c>
      <c r="P3" s="15" t="s">
        <v>9</v>
      </c>
      <c r="Q3" s="7"/>
      <c r="R3" s="7"/>
      <c r="S3" s="17" t="s">
        <v>27</v>
      </c>
      <c r="T3" s="7">
        <f>IF($E$3+21&lt;=$W$3,21,ROUND($W$3 - $E$3,0))</f>
        <v>21</v>
      </c>
      <c r="U3" s="15" t="s">
        <v>9</v>
      </c>
      <c r="V3" s="27" t="s">
        <v>33</v>
      </c>
      <c r="W3" s="26">
        <v>44673.999988425923</v>
      </c>
      <c r="X3" s="14" t="s">
        <v>28</v>
      </c>
      <c r="Y3" s="7">
        <v>0</v>
      </c>
      <c r="Z3" s="15" t="s">
        <v>9</v>
      </c>
    </row>
    <row r="4" spans="1:26" ht="30" x14ac:dyDescent="0.25">
      <c r="A4" s="18" t="s">
        <v>32</v>
      </c>
      <c r="B4" s="7" t="s">
        <v>15</v>
      </c>
      <c r="C4" s="20" t="s">
        <v>16</v>
      </c>
      <c r="D4" s="21"/>
      <c r="E4" s="16" t="str">
        <f>TEXT(($E$3+2),"dddd
") &amp; TEXT(($E$3+2),"mmm.d")</f>
        <v>Wednesday
Mar.30</v>
      </c>
      <c r="F4" s="5" t="s">
        <v>0</v>
      </c>
      <c r="G4" s="7"/>
      <c r="H4" s="7"/>
      <c r="I4" s="17"/>
      <c r="J4" s="7"/>
      <c r="K4" s="15"/>
      <c r="L4" s="6"/>
      <c r="M4" s="6"/>
      <c r="N4" s="17"/>
      <c r="O4" s="7"/>
      <c r="P4" s="15"/>
      <c r="Q4" s="7"/>
      <c r="R4" s="7"/>
      <c r="S4" s="14"/>
      <c r="T4" s="7"/>
      <c r="U4" s="15"/>
      <c r="V4" s="7"/>
      <c r="W4" s="22"/>
      <c r="X4" s="14"/>
      <c r="Y4" s="7"/>
      <c r="Z4" s="15"/>
    </row>
    <row r="5" spans="1:26" s="3" customFormat="1" ht="75" x14ac:dyDescent="0.25">
      <c r="A5" s="4" t="s">
        <v>8</v>
      </c>
      <c r="B5" s="4" t="s">
        <v>17</v>
      </c>
      <c r="C5" s="4" t="s">
        <v>4</v>
      </c>
      <c r="D5" s="4">
        <v>1.5</v>
      </c>
      <c r="E5" s="16" t="str">
        <f>TEXT(($E$3+3),"dddd
") &amp; TEXT(($E$3+3),"mmm.d")</f>
        <v>Thursday
Mar.31</v>
      </c>
      <c r="F5" s="5" t="s">
        <v>0</v>
      </c>
      <c r="G5" s="4" t="s">
        <v>1</v>
      </c>
      <c r="H5" s="4" t="s">
        <v>23</v>
      </c>
      <c r="I5" s="2"/>
      <c r="J5" s="5" t="str">
        <f>TEXT(($E$3+J$3-2),"dddd
") &amp; TEXT(($E$3+J$3-2),"mmm.d")</f>
        <v>Monday
Apr.4</v>
      </c>
      <c r="K5" s="5" t="s">
        <v>0</v>
      </c>
      <c r="L5" s="5" t="s">
        <v>30</v>
      </c>
      <c r="M5" s="5" t="s">
        <v>5</v>
      </c>
      <c r="N5" s="2"/>
      <c r="O5" s="5" t="str">
        <f>IF(($E$3+O$3-2)&lt;$W$3,(TEXT(($E$3+O$3-2),"dddd
") &amp; TEXT(($E$3+O$3-2),"mmm.d")),(TEXT($W$3,"dddd
") &amp; TEXT($W$3,"mmm.d")))</f>
        <v>Saturday
Apr.9</v>
      </c>
      <c r="P5" s="5" t="s">
        <v>0</v>
      </c>
      <c r="Q5" s="5" t="s">
        <v>31</v>
      </c>
      <c r="R5" s="5" t="s">
        <v>5</v>
      </c>
      <c r="S5" s="2"/>
      <c r="T5" s="5" t="str">
        <f>IF(($E$3+T$3-2)&lt;$W$3,(TEXT(($E$3+T$3-2),"dddd
") &amp; TEXT(($E$3+T$3-2),"mmm.d")),(TEXT($W$3,"dddd
") &amp; TEXT($W$3,"mmm.d")))</f>
        <v>Saturday
Apr.16</v>
      </c>
      <c r="U5" s="5" t="s">
        <v>0</v>
      </c>
      <c r="V5" s="5" t="s">
        <v>6</v>
      </c>
      <c r="W5" s="5" t="s">
        <v>7</v>
      </c>
      <c r="X5" s="2"/>
      <c r="Y5" s="5" t="str">
        <f>IF(($W$3+Y$3-2)&lt;$W$3,(TEXT(($W$3+Y$3-2),"dddd
") &amp; TEXT(($W$3+Y$3-2),"mmm.d")),(TEXT($W$3,"dddd
") &amp; TEXT($W$3,"mmm.d")))</f>
        <v>Wednesday
Apr.20</v>
      </c>
      <c r="Z5" s="5" t="s">
        <v>0</v>
      </c>
    </row>
    <row r="6" spans="1:26" s="3" customFormat="1" ht="30" x14ac:dyDescent="0.25">
      <c r="A6" s="4" t="s">
        <v>39</v>
      </c>
      <c r="B6" s="4"/>
      <c r="C6" s="4"/>
      <c r="D6" s="4"/>
      <c r="E6" s="16" t="str">
        <f>TEXT(($E$3+4),"dddd
") &amp; TEXT(($E$3+4),"mmm.d")</f>
        <v>Friday
Apr.1</v>
      </c>
      <c r="F6" s="5"/>
      <c r="G6" s="4"/>
      <c r="H6" s="4"/>
      <c r="I6" s="2"/>
      <c r="J6" s="5" t="str">
        <f>TEXT(($E$3+J$3-2),"dddd
") &amp; TEXT(($E$3+J$3-2),"mmm.d")</f>
        <v>Monday
Apr.4</v>
      </c>
      <c r="K6" s="5"/>
      <c r="L6" s="5"/>
      <c r="M6" s="5"/>
      <c r="N6" s="2"/>
      <c r="O6" s="5" t="str">
        <f>TEXT(($E$3+O$3-2),"dddd
") &amp; TEXT(($E$3+O$3-2),"mmm.d")</f>
        <v>Saturday
Apr.9</v>
      </c>
      <c r="P6" s="5"/>
      <c r="Q6" s="5"/>
      <c r="R6" s="5"/>
      <c r="S6" s="2"/>
      <c r="T6" s="5" t="str">
        <f>TEXT(($E$3+T$3-2),"dddd
") &amp; TEXT(($E$3+T$3-2),"mmm.d")</f>
        <v>Saturday
Apr.16</v>
      </c>
      <c r="U6" s="5"/>
      <c r="V6" s="5"/>
      <c r="W6" s="5"/>
      <c r="X6" s="2"/>
      <c r="Y6" s="5"/>
      <c r="Z6" s="5"/>
    </row>
    <row r="7" spans="1:26" s="24" customFormat="1" ht="30" x14ac:dyDescent="0.25">
      <c r="A7" s="23" t="s">
        <v>20</v>
      </c>
      <c r="D7" s="4"/>
      <c r="E7" s="16" t="str">
        <f>TEXT(($E$3+3),"dddd
") &amp; TEXT(($E$3+3),"mmm.d")</f>
        <v>Thursday
Mar.31</v>
      </c>
      <c r="F7" s="4"/>
      <c r="I7" s="4"/>
      <c r="J7" s="5" t="str">
        <f>TEXT(($E$3+J$3-1),"dddd
") &amp; TEXT(($E$3+J$3-1),"mmm.d")</f>
        <v>Tuesday
Apr.5</v>
      </c>
      <c r="K7" s="4"/>
      <c r="L7" s="25"/>
      <c r="M7" s="25"/>
      <c r="N7" s="25"/>
      <c r="O7" s="5" t="str">
        <f>TEXT(($E$3+O$3-1),"dddd
") &amp; TEXT(($E$3+O$3-1),"mmm.d")</f>
        <v>Sunday
Apr.10</v>
      </c>
      <c r="P7" s="25"/>
      <c r="Q7" s="25"/>
      <c r="R7" s="25"/>
      <c r="S7" s="25"/>
      <c r="T7" s="5" t="str">
        <f>TEXT(($E$3+T$3-1),"dddd
") &amp; TEXT(($E$3+T$3-1),"mmm.d")</f>
        <v>Sunday
Apr.17</v>
      </c>
      <c r="U7" s="25"/>
      <c r="V7" s="25"/>
      <c r="W7" s="25"/>
      <c r="X7" s="25"/>
      <c r="Y7" s="5" t="str">
        <f>IF(WORKDAY($W$3,Y$3-1)&lt;$W$3,(TEXT(WORKDAY($W$3,Y$3-1),"dddd
") &amp; TEXT(WORKDAY($W$3,Y$3-1),"mmm.d")),(TEXT($W$3,"dddd
") &amp; TEXT($W$3,"mmm.d")))</f>
        <v>Thursday
Apr.21</v>
      </c>
      <c r="Z7" s="4"/>
    </row>
    <row r="8" spans="1:26" s="24" customFormat="1" ht="30" x14ac:dyDescent="0.25">
      <c r="A8" s="23" t="s">
        <v>21</v>
      </c>
      <c r="D8" s="4"/>
      <c r="E8" s="16" t="str">
        <f>TEXT(($E$3+3),"dddd
") &amp; TEXT(($E$3+3),"mmm.d")</f>
        <v>Thursday
Mar.31</v>
      </c>
      <c r="F8" s="4"/>
      <c r="I8" s="4"/>
      <c r="J8" s="5" t="str">
        <f>TEXT(($E$3+J$3-1),"dddd
") &amp; TEXT(($E$3+J$3-1),"mmm.d")</f>
        <v>Tuesday
Apr.5</v>
      </c>
      <c r="K8" s="4"/>
      <c r="L8" s="25"/>
      <c r="M8" s="25"/>
      <c r="N8" s="25"/>
      <c r="O8" s="5" t="str">
        <f>TEXT(($E$3+O$3-1),"dddd
") &amp; TEXT(($E$3+O$3-1),"mmm.d")</f>
        <v>Sunday
Apr.10</v>
      </c>
      <c r="P8" s="25"/>
      <c r="Q8" s="25"/>
      <c r="R8" s="25"/>
      <c r="S8" s="25"/>
      <c r="T8" s="5" t="str">
        <f>TEXT(($E$3+T$3-1),"dddd
") &amp; TEXT(($E$3+T$3-1),"mmm.d")</f>
        <v>Sunday
Apr.17</v>
      </c>
      <c r="U8" s="25"/>
      <c r="V8" s="25"/>
      <c r="W8" s="25"/>
      <c r="X8" s="25"/>
      <c r="Y8" s="5" t="str">
        <f>IF(WORKDAY($W$3,Y$3-1)&lt;$W$3,(TEXT(WORKDAY($W$3,Y$3-1),"dddd
") &amp; TEXT(WORKDAY($W$3,Y$3-1),"mmm.d")),(TEXT($W$3,"dddd
") &amp; TEXT($W$3,"mmm.d")))</f>
        <v>Thursday
Apr.21</v>
      </c>
      <c r="Z8" s="4"/>
    </row>
    <row r="9" spans="1:26" s="24" customFormat="1" ht="30" x14ac:dyDescent="0.25">
      <c r="A9" s="23" t="s">
        <v>22</v>
      </c>
      <c r="D9" s="4"/>
      <c r="E9" s="16" t="str">
        <f>TEXT(($E$3+3),"dddd
") &amp; TEXT(($E$3+3),"mmm.d")</f>
        <v>Thursday
Mar.31</v>
      </c>
      <c r="F9" s="4"/>
      <c r="I9" s="4"/>
      <c r="J9" s="5" t="str">
        <f>TEXT(($E$3+J$3-1),"dddd
") &amp; TEXT(($E$3+J$3-1),"mmm.d")</f>
        <v>Tuesday
Apr.5</v>
      </c>
      <c r="K9" s="4"/>
      <c r="L9" s="25"/>
      <c r="M9" s="25"/>
      <c r="N9" s="25"/>
      <c r="O9" s="5" t="str">
        <f>TEXT(($E$3+O$3-1),"dddd
") &amp; TEXT(($E$3+O$3-1),"mmm.d")</f>
        <v>Sunday
Apr.10</v>
      </c>
      <c r="P9" s="25"/>
      <c r="Q9" s="25"/>
      <c r="R9" s="25"/>
      <c r="S9" s="25"/>
      <c r="T9" s="5" t="str">
        <f>TEXT(($E$3+T$3-1),"dddd
") &amp; TEXT(($E$3+T$3-1),"mmm.d")</f>
        <v>Sunday
Apr.17</v>
      </c>
      <c r="U9" s="25"/>
      <c r="V9" s="25"/>
      <c r="W9" s="25"/>
      <c r="X9" s="25"/>
      <c r="Y9" s="5" t="str">
        <f>IF(WORKDAY($W$3,Y$3-1)&lt;$W$3,(TEXT(WORKDAY($W$3,Y$3-1),"dddd
") &amp; TEXT(WORKDAY($W$3,Y$3-1),"mmm.d")),(TEXT($W$3,"dddd
") &amp; TEXT($W$3,"mmm.d")))</f>
        <v>Thursday
Apr.21</v>
      </c>
      <c r="Z9" s="4"/>
    </row>
    <row r="10" spans="1:26" s="24" customFormat="1" ht="30" x14ac:dyDescent="0.25">
      <c r="A10" s="23" t="s">
        <v>19</v>
      </c>
      <c r="D10" s="4"/>
      <c r="E10" s="31" t="str">
        <f>TEXT(($E$3+4),"dddd
") &amp; TEXT(($E$3+4),"mmm.d")</f>
        <v>Friday
Apr.1</v>
      </c>
      <c r="F10" s="4"/>
      <c r="I10" s="4"/>
      <c r="J10" s="28" t="str">
        <f>TEXT(($E$3+J$3),"dddd
") &amp; TEXT(($E$3+J$3),"mmm.d")</f>
        <v>Wednesday
Apr.6</v>
      </c>
      <c r="K10" s="4"/>
      <c r="L10" s="25"/>
      <c r="M10" s="25"/>
      <c r="N10" s="25"/>
      <c r="O10" s="28" t="str">
        <f>TEXT(($E$3+O$3),"dddd
") &amp; TEXT(($E$3+O$3),"mmm.d")</f>
        <v>Monday
Apr.11</v>
      </c>
      <c r="P10" s="25"/>
      <c r="Q10" s="25"/>
      <c r="R10" s="25"/>
      <c r="S10" s="25"/>
      <c r="T10" s="28" t="str">
        <f>TEXT(($E$3+T$3),"dddd
") &amp; TEXT(($E$3+T$3),"mmm.d")</f>
        <v>Monday
Apr.18</v>
      </c>
      <c r="U10" s="25"/>
      <c r="V10" s="25"/>
      <c r="W10" s="25"/>
      <c r="X10" s="25"/>
      <c r="Y10" s="28" t="str">
        <f>IF(WORKDAY($W$3,Y$3)&lt;$W$3,(TEXT(WORKDAY($W$3,Y$3),"dddd
") &amp; TEXT(WORKDAY($W$3,Y$3),"mmm.d")),(TEXT($W$3,"dddd
") &amp; TEXT($W$3,"mmm.d")))</f>
        <v>Friday
Apr.22</v>
      </c>
      <c r="Z10" s="4"/>
    </row>
    <row r="11" spans="1:26" x14ac:dyDescent="0.25">
      <c r="E11" s="30" t="s">
        <v>37</v>
      </c>
      <c r="J11" s="32" t="s">
        <v>38</v>
      </c>
      <c r="O11" s="32" t="s">
        <v>38</v>
      </c>
      <c r="T11" s="32" t="s">
        <v>38</v>
      </c>
      <c r="Y11" s="32" t="s">
        <v>40</v>
      </c>
    </row>
  </sheetData>
  <mergeCells count="5">
    <mergeCell ref="V1:Z1"/>
    <mergeCell ref="B1:F1"/>
    <mergeCell ref="G1:K1"/>
    <mergeCell ref="Q1:U1"/>
    <mergeCell ref="L1:P1"/>
  </mergeCells>
  <conditionalFormatting sqref="Z11:Z1048576 P11:P1048576 U11:U1048576 K11:K1048576 F11:F1048576 F1:F2 P7 U7 K7 F7 Z7 K1 U1 K4">
    <cfRule type="containsText" dxfId="53" priority="173" operator="containsText" text="in progress">
      <formula>NOT(ISERROR(SEARCH("in progress",F1)))</formula>
    </cfRule>
    <cfRule type="containsText" dxfId="52" priority="174" operator="containsText" text="not yet started">
      <formula>NOT(ISERROR(SEARCH("not yet started",F1)))</formula>
    </cfRule>
  </conditionalFormatting>
  <conditionalFormatting sqref="B1:F1 C2:F2 C3:D4 V11:Z11 B7:D10 F7:I10 K7:N10 P7:S10 U7:X10 Z7:Z10 B11:U1048576">
    <cfRule type="containsText" dxfId="51" priority="171" operator="containsText" text="complete">
      <formula>NOT(ISERROR(SEARCH("complete",B1)))</formula>
    </cfRule>
  </conditionalFormatting>
  <conditionalFormatting sqref="G1:K1 H4:K4 H3:J3">
    <cfRule type="containsText" dxfId="50" priority="141" operator="containsText" text="complete">
      <formula>NOT(ISERROR(SEARCH("complete",G1)))</formula>
    </cfRule>
  </conditionalFormatting>
  <conditionalFormatting sqref="Q1:U1 R3:R4">
    <cfRule type="containsText" dxfId="49" priority="138" operator="containsText" text="complete">
      <formula>NOT(ISERROR(SEARCH("complete",Q1)))</formula>
    </cfRule>
  </conditionalFormatting>
  <conditionalFormatting sqref="V19:Z1048576 V12:V18 X12:Z18 W4">
    <cfRule type="containsText" dxfId="48" priority="120" operator="containsText" text="complete">
      <formula>NOT(ISERROR(SEARCH("complete",V4)))</formula>
    </cfRule>
  </conditionalFormatting>
  <conditionalFormatting sqref="V1">
    <cfRule type="containsText" dxfId="47" priority="119" operator="containsText" text="complete">
      <formula>NOT(ISERROR(SEARCH("complete",V1)))</formula>
    </cfRule>
  </conditionalFormatting>
  <conditionalFormatting sqref="F8:F10 K8:K10 U8:U10 P8:P10 Z8:Z10">
    <cfRule type="containsText" dxfId="46" priority="116" operator="containsText" text="in progress">
      <formula>NOT(ISERROR(SEARCH("in progress",F8)))</formula>
    </cfRule>
    <cfRule type="containsText" dxfId="45" priority="117" operator="containsText" text="not yet started">
      <formula>NOT(ISERROR(SEARCH("not yet started",F8)))</formula>
    </cfRule>
  </conditionalFormatting>
  <conditionalFormatting sqref="L1:P1">
    <cfRule type="containsText" dxfId="44" priority="79" operator="containsText" text="complete">
      <formula>NOT(ISERROR(SEARCH("complete",L1)))</formula>
    </cfRule>
  </conditionalFormatting>
  <conditionalFormatting sqref="P1">
    <cfRule type="containsText" dxfId="43" priority="80" operator="containsText" text="in progress">
      <formula>NOT(ISERROR(SEARCH("in progress",P1)))</formula>
    </cfRule>
    <cfRule type="containsText" dxfId="42" priority="81" operator="containsText" text="not yet started">
      <formula>NOT(ISERROR(SEARCH("not yet started",P1)))</formula>
    </cfRule>
  </conditionalFormatting>
  <conditionalFormatting sqref="O3:O4">
    <cfRule type="containsText" dxfId="41" priority="70" operator="containsText" text="complete">
      <formula>NOT(ISERROR(SEARCH("complete",O3)))</formula>
    </cfRule>
  </conditionalFormatting>
  <conditionalFormatting sqref="P4">
    <cfRule type="containsText" dxfId="40" priority="68" operator="containsText" text="in progress">
      <formula>NOT(ISERROR(SEARCH("in progress",P4)))</formula>
    </cfRule>
    <cfRule type="containsText" dxfId="39" priority="69" operator="containsText" text="not yet started">
      <formula>NOT(ISERROR(SEARCH("not yet started",P4)))</formula>
    </cfRule>
  </conditionalFormatting>
  <conditionalFormatting sqref="P4">
    <cfRule type="containsText" dxfId="38" priority="67" operator="containsText" text="complete">
      <formula>NOT(ISERROR(SEARCH("complete",P4)))</formula>
    </cfRule>
  </conditionalFormatting>
  <conditionalFormatting sqref="S3:S4">
    <cfRule type="containsText" dxfId="37" priority="66" operator="containsText" text="complete">
      <formula>NOT(ISERROR(SEARCH("complete",S3)))</formula>
    </cfRule>
  </conditionalFormatting>
  <conditionalFormatting sqref="T3:T4">
    <cfRule type="containsText" dxfId="36" priority="65" operator="containsText" text="complete">
      <formula>NOT(ISERROR(SEARCH("complete",T3)))</formula>
    </cfRule>
  </conditionalFormatting>
  <conditionalFormatting sqref="U3:U4">
    <cfRule type="containsText" dxfId="35" priority="63" operator="containsText" text="in progress">
      <formula>NOT(ISERROR(SEARCH("in progress",U3)))</formula>
    </cfRule>
    <cfRule type="containsText" dxfId="34" priority="64" operator="containsText" text="not yet started">
      <formula>NOT(ISERROR(SEARCH("not yet started",U3)))</formula>
    </cfRule>
  </conditionalFormatting>
  <conditionalFormatting sqref="U3:U4">
    <cfRule type="containsText" dxfId="33" priority="62" operator="containsText" text="complete">
      <formula>NOT(ISERROR(SEARCH("complete",U3)))</formula>
    </cfRule>
  </conditionalFormatting>
  <conditionalFormatting sqref="X3:X4">
    <cfRule type="containsText" dxfId="32" priority="61" operator="containsText" text="complete">
      <formula>NOT(ISERROR(SEARCH("complete",X3)))</formula>
    </cfRule>
  </conditionalFormatting>
  <conditionalFormatting sqref="Y3:Y4">
    <cfRule type="containsText" dxfId="31" priority="60" operator="containsText" text="complete">
      <formula>NOT(ISERROR(SEARCH("complete",Y3)))</formula>
    </cfRule>
  </conditionalFormatting>
  <conditionalFormatting sqref="Z3:Z4">
    <cfRule type="containsText" dxfId="30" priority="58" operator="containsText" text="in progress">
      <formula>NOT(ISERROR(SEARCH("in progress",Z3)))</formula>
    </cfRule>
    <cfRule type="containsText" dxfId="29" priority="59" operator="containsText" text="not yet started">
      <formula>NOT(ISERROR(SEARCH("not yet started",Z3)))</formula>
    </cfRule>
  </conditionalFormatting>
  <conditionalFormatting sqref="Z3:Z4">
    <cfRule type="containsText" dxfId="28" priority="57" operator="containsText" text="complete">
      <formula>NOT(ISERROR(SEARCH("complete",Z3)))</formula>
    </cfRule>
  </conditionalFormatting>
  <conditionalFormatting sqref="N3:N4">
    <cfRule type="containsText" dxfId="27" priority="55" operator="containsText" text="complete">
      <formula>NOT(ISERROR(SEARCH("complete",N3)))</formula>
    </cfRule>
  </conditionalFormatting>
  <conditionalFormatting sqref="I2:J2">
    <cfRule type="containsText" dxfId="26" priority="40" operator="containsText" text="complete">
      <formula>NOT(ISERROR(SEARCH("complete",I2)))</formula>
    </cfRule>
  </conditionalFormatting>
  <conditionalFormatting sqref="N2:O2">
    <cfRule type="containsText" dxfId="25" priority="34" operator="containsText" text="complete">
      <formula>NOT(ISERROR(SEARCH("complete",N2)))</formula>
    </cfRule>
  </conditionalFormatting>
  <conditionalFormatting sqref="S2:T2">
    <cfRule type="containsText" dxfId="24" priority="31" operator="containsText" text="complete">
      <formula>NOT(ISERROR(SEARCH("complete",S2)))</formula>
    </cfRule>
  </conditionalFormatting>
  <conditionalFormatting sqref="X2:Y2">
    <cfRule type="containsText" dxfId="23" priority="28" operator="containsText" text="complete">
      <formula>NOT(ISERROR(SEARCH("complete",X2)))</formula>
    </cfRule>
  </conditionalFormatting>
  <conditionalFormatting sqref="K2">
    <cfRule type="containsText" dxfId="22" priority="26" operator="containsText" text="in progress">
      <formula>NOT(ISERROR(SEARCH("in progress",K2)))</formula>
    </cfRule>
    <cfRule type="containsText" dxfId="21" priority="27" operator="containsText" text="not yet started">
      <formula>NOT(ISERROR(SEARCH("not yet started",K2)))</formula>
    </cfRule>
  </conditionalFormatting>
  <conditionalFormatting sqref="K2">
    <cfRule type="containsText" dxfId="20" priority="25" operator="containsText" text="complete">
      <formula>NOT(ISERROR(SEARCH("complete",K2)))</formula>
    </cfRule>
  </conditionalFormatting>
  <conditionalFormatting sqref="P2">
    <cfRule type="containsText" dxfId="19" priority="20" operator="containsText" text="in progress">
      <formula>NOT(ISERROR(SEARCH("in progress",P2)))</formula>
    </cfRule>
    <cfRule type="containsText" dxfId="18" priority="21" operator="containsText" text="not yet started">
      <formula>NOT(ISERROR(SEARCH("not yet started",P2)))</formula>
    </cfRule>
  </conditionalFormatting>
  <conditionalFormatting sqref="P2">
    <cfRule type="containsText" dxfId="17" priority="19" operator="containsText" text="complete">
      <formula>NOT(ISERROR(SEARCH("complete",P2)))</formula>
    </cfRule>
  </conditionalFormatting>
  <conditionalFormatting sqref="U2">
    <cfRule type="containsText" dxfId="16" priority="17" operator="containsText" text="in progress">
      <formula>NOT(ISERROR(SEARCH("in progress",U2)))</formula>
    </cfRule>
    <cfRule type="containsText" dxfId="15" priority="18" operator="containsText" text="not yet started">
      <formula>NOT(ISERROR(SEARCH("not yet started",U2)))</formula>
    </cfRule>
  </conditionalFormatting>
  <conditionalFormatting sqref="U2">
    <cfRule type="containsText" dxfId="14" priority="16" operator="containsText" text="complete">
      <formula>NOT(ISERROR(SEARCH("complete",U2)))</formula>
    </cfRule>
  </conditionalFormatting>
  <conditionalFormatting sqref="Z2">
    <cfRule type="containsText" dxfId="13" priority="14" operator="containsText" text="in progress">
      <formula>NOT(ISERROR(SEARCH("in progress",Z2)))</formula>
    </cfRule>
    <cfRule type="containsText" dxfId="12" priority="15" operator="containsText" text="not yet started">
      <formula>NOT(ISERROR(SEARCH("not yet started",Z2)))</formula>
    </cfRule>
  </conditionalFormatting>
  <conditionalFormatting sqref="Z2">
    <cfRule type="containsText" dxfId="11" priority="13" operator="containsText" text="complete">
      <formula>NOT(ISERROR(SEARCH("complete",Z2)))</formula>
    </cfRule>
  </conditionalFormatting>
  <conditionalFormatting sqref="V3">
    <cfRule type="containsText" dxfId="10" priority="12" operator="containsText" text="complete">
      <formula>NOT(ISERROR(SEARCH("complete",V3)))</formula>
    </cfRule>
  </conditionalFormatting>
  <conditionalFormatting sqref="P3">
    <cfRule type="containsText" dxfId="9" priority="10" operator="containsText" text="in progress">
      <formula>NOT(ISERROR(SEARCH("in progress",P3)))</formula>
    </cfRule>
    <cfRule type="containsText" dxfId="8" priority="11" operator="containsText" text="not yet started">
      <formula>NOT(ISERROR(SEARCH("not yet started",P3)))</formula>
    </cfRule>
  </conditionalFormatting>
  <conditionalFormatting sqref="P3">
    <cfRule type="containsText" dxfId="7" priority="9" operator="containsText" text="complete">
      <formula>NOT(ISERROR(SEARCH("complete",P3)))</formula>
    </cfRule>
  </conditionalFormatting>
  <conditionalFormatting sqref="K3">
    <cfRule type="containsText" dxfId="6" priority="7" operator="containsText" text="in progress">
      <formula>NOT(ISERROR(SEARCH("in progress",K3)))</formula>
    </cfRule>
    <cfRule type="containsText" dxfId="5" priority="8" operator="containsText" text="not yet started">
      <formula>NOT(ISERROR(SEARCH("not yet started",K3)))</formula>
    </cfRule>
  </conditionalFormatting>
  <conditionalFormatting sqref="K3">
    <cfRule type="containsText" dxfId="4" priority="6" operator="containsText" text="complete">
      <formula>NOT(ISERROR(SEARCH("complete",K3)))</formula>
    </cfRule>
  </conditionalFormatting>
  <conditionalFormatting sqref="H2">
    <cfRule type="containsText" dxfId="3" priority="4" operator="containsText" text="complete">
      <formula>NOT(ISERROR(SEARCH("complete",H2)))</formula>
    </cfRule>
  </conditionalFormatting>
  <conditionalFormatting sqref="M2">
    <cfRule type="containsText" dxfId="2" priority="3" operator="containsText" text="complete">
      <formula>NOT(ISERROR(SEARCH("complete",M2)))</formula>
    </cfRule>
  </conditionalFormatting>
  <conditionalFormatting sqref="R2">
    <cfRule type="containsText" dxfId="1" priority="2" operator="containsText" text="complete">
      <formula>NOT(ISERROR(SEARCH("complete",R2)))</formula>
    </cfRule>
  </conditionalFormatting>
  <conditionalFormatting sqref="W2">
    <cfRule type="containsText" dxfId="0" priority="1" operator="containsText" text="complete">
      <formula>NOT(ISERROR(SEARCH("complete",W2)))</formula>
    </cfRule>
  </conditionalFormatting>
  <pageMargins left="0.7" right="0.7" top="0.75" bottom="0.75" header="0.3" footer="0.3"/>
  <pageSetup orientation="portrait" horizontalDpi="300" verticalDpi="3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90431BC0474204BA5DF53F8B381F09C" ma:contentTypeVersion="5" ma:contentTypeDescription="Create a new document." ma:contentTypeScope="" ma:versionID="6d23921bee26f7e8e234dce1810f7ceb">
  <xsd:schema xmlns:xsd="http://www.w3.org/2001/XMLSchema" xmlns:xs="http://www.w3.org/2001/XMLSchema" xmlns:p="http://schemas.microsoft.com/office/2006/metadata/properties" xmlns:ns2="f6759040-d046-4ead-920a-51d0beeee03a" targetNamespace="http://schemas.microsoft.com/office/2006/metadata/properties" ma:root="true" ma:fieldsID="bd603e977374980299e2cd712a562e99" ns2:_="">
    <xsd:import namespace="f6759040-d046-4ead-920a-51d0beeee0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759040-d046-4ead-920a-51d0beeee03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FEA26C-2233-4295-8BE1-B265CEAD26C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6759040-d046-4ead-920a-51d0beeee03a"/>
    <ds:schemaRef ds:uri="http://www.w3.org/XML/1998/namespace"/>
    <ds:schemaRef ds:uri="http://purl.org/dc/dcmitype/"/>
  </ds:schemaRefs>
</ds:datastoreItem>
</file>

<file path=customXml/itemProps2.xml><?xml version="1.0" encoding="utf-8"?>
<ds:datastoreItem xmlns:ds="http://schemas.openxmlformats.org/officeDocument/2006/customXml" ds:itemID="{4A37522F-39F4-4439-AEEC-7D6E0C35C759}">
  <ds:schemaRefs>
    <ds:schemaRef ds:uri="http://schemas.microsoft.com/sharepoint/v3/contenttype/forms"/>
  </ds:schemaRefs>
</ds:datastoreItem>
</file>

<file path=customXml/itemProps3.xml><?xml version="1.0" encoding="utf-8"?>
<ds:datastoreItem xmlns:ds="http://schemas.openxmlformats.org/officeDocument/2006/customXml" ds:itemID="{01F5A318-42C9-4C39-8A11-FB54C76782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759040-d046-4ead-920a-51d0beeee0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Working route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JAIRO MARTINEZ</dc:creator>
  <cp:keywords/>
  <dc:description/>
  <cp:lastModifiedBy>Tim McKenna</cp:lastModifiedBy>
  <cp:revision/>
  <cp:lastPrinted>2021-07-28T15:59:21Z</cp:lastPrinted>
  <dcterms:created xsi:type="dcterms:W3CDTF">2020-03-22T18:31:45Z</dcterms:created>
  <dcterms:modified xsi:type="dcterms:W3CDTF">2022-03-14T19:52:36Z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0x010100B90431BC0474204BA5DF53F8B381F09C</vt:lpwstr>
  </property>
</Properties>
</file>