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ssa Hosana\Desktop\BAKER2015\Debbie's Reports\L'Avenue\"/>
    </mc:Choice>
  </mc:AlternateContent>
  <bookViews>
    <workbookView xWindow="0" yWindow="0" windowWidth="14715" windowHeight="12300" firstSheet="1" activeTab="1"/>
  </bookViews>
  <sheets>
    <sheet name="Sheet1" sheetId="1" state="hidden" r:id="rId1"/>
    <sheet name="PH For Sale" sheetId="2" r:id="rId2"/>
  </sheets>
  <definedNames>
    <definedName name="_xlnm._FilterDatabase" localSheetId="0" hidden="1">Sheet1!$B$1:$P$158</definedName>
    <definedName name="_xlnm.Print_Area" localSheetId="0">Sheet1!$A$1:$P$158</definedName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2" l="1"/>
  <c r="H39" i="2"/>
  <c r="J39" i="2"/>
  <c r="G39" i="2"/>
  <c r="K39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G120" i="1" l="1"/>
  <c r="G122" i="1"/>
  <c r="G119" i="1"/>
  <c r="G117" i="1"/>
  <c r="G121" i="1"/>
  <c r="G125" i="1"/>
  <c r="G124" i="1"/>
  <c r="G143" i="1"/>
  <c r="G78" i="1"/>
  <c r="G114" i="1"/>
  <c r="G115" i="1"/>
  <c r="G56" i="1"/>
  <c r="G74" i="1"/>
  <c r="G73" i="1"/>
  <c r="G139" i="1"/>
  <c r="G43" i="1"/>
  <c r="G42" i="1"/>
  <c r="G72" i="1"/>
  <c r="G70" i="1"/>
  <c r="G71" i="1"/>
  <c r="G80" i="1"/>
  <c r="G92" i="1"/>
  <c r="G53" i="1"/>
  <c r="G50" i="1"/>
  <c r="G129" i="1"/>
  <c r="G128" i="1"/>
  <c r="G130" i="1"/>
  <c r="G132" i="1"/>
  <c r="G66" i="1"/>
  <c r="G65" i="1"/>
  <c r="G64" i="1"/>
  <c r="G62" i="1"/>
  <c r="G63" i="1"/>
  <c r="G113" i="1"/>
  <c r="G157" i="1"/>
  <c r="G8" i="1"/>
  <c r="G7" i="1"/>
  <c r="G6" i="1"/>
  <c r="G103" i="1"/>
  <c r="G141" i="1"/>
  <c r="G140" i="1"/>
  <c r="G133" i="1"/>
  <c r="G134" i="1"/>
  <c r="G135" i="1"/>
  <c r="G136" i="1"/>
  <c r="G137" i="1"/>
  <c r="G138" i="1"/>
  <c r="G153" i="1"/>
  <c r="G144" i="1"/>
  <c r="G126" i="1"/>
  <c r="G5" i="1"/>
  <c r="G41" i="1"/>
  <c r="G44" i="1"/>
  <c r="G107" i="1"/>
  <c r="G110" i="1"/>
  <c r="G104" i="1"/>
  <c r="G106" i="1"/>
  <c r="G112" i="1"/>
  <c r="G108" i="1"/>
  <c r="G111" i="1"/>
  <c r="G105" i="1"/>
  <c r="G109" i="1"/>
  <c r="G79" i="1"/>
  <c r="G86" i="1"/>
  <c r="G89" i="1"/>
  <c r="G12" i="1"/>
  <c r="G16" i="1"/>
  <c r="G17" i="1"/>
  <c r="G18" i="1"/>
  <c r="G19" i="1"/>
  <c r="G13" i="1"/>
  <c r="G15" i="1"/>
  <c r="G14" i="1"/>
  <c r="G94" i="1"/>
  <c r="G48" i="1"/>
  <c r="G52" i="1"/>
  <c r="G49" i="1"/>
  <c r="G47" i="1"/>
  <c r="G46" i="1"/>
  <c r="G51" i="1"/>
  <c r="G45" i="1"/>
  <c r="G131" i="1"/>
  <c r="G154" i="1"/>
  <c r="G155" i="1"/>
  <c r="G156" i="1"/>
  <c r="G55" i="1"/>
  <c r="G54" i="1"/>
  <c r="G60" i="1"/>
  <c r="G58" i="1"/>
  <c r="G59" i="1"/>
  <c r="G61" i="1"/>
  <c r="G57" i="1"/>
  <c r="G67" i="1"/>
  <c r="G69" i="1"/>
  <c r="G68" i="1"/>
  <c r="G77" i="1"/>
  <c r="G75" i="1"/>
  <c r="G76" i="1"/>
  <c r="G84" i="1"/>
  <c r="G81" i="1"/>
  <c r="G82" i="1"/>
  <c r="G83" i="1"/>
  <c r="G85" i="1"/>
  <c r="G88" i="1"/>
  <c r="G87" i="1"/>
  <c r="G91" i="1"/>
  <c r="G90" i="1"/>
  <c r="G99" i="1"/>
  <c r="G98" i="1"/>
  <c r="G123" i="1"/>
  <c r="G20" i="1"/>
  <c r="G21" i="1"/>
  <c r="G22" i="1"/>
  <c r="G142" i="1"/>
  <c r="G4" i="1"/>
  <c r="G100" i="1"/>
  <c r="G101" i="1"/>
  <c r="G97" i="1"/>
  <c r="G147" i="1"/>
  <c r="G151" i="1"/>
  <c r="G148" i="1"/>
  <c r="G150" i="1"/>
  <c r="G149" i="1"/>
  <c r="G152" i="1"/>
  <c r="G158" i="1"/>
  <c r="G40" i="1"/>
  <c r="G38" i="1"/>
  <c r="G39" i="1"/>
  <c r="G146" i="1"/>
  <c r="G145" i="1"/>
  <c r="G95" i="1"/>
  <c r="G93" i="1"/>
  <c r="G102" i="1"/>
  <c r="G127" i="1"/>
  <c r="G3" i="1"/>
  <c r="G24" i="1"/>
  <c r="G23" i="1"/>
  <c r="G29" i="1"/>
  <c r="G27" i="1"/>
  <c r="G34" i="1"/>
  <c r="G33" i="1"/>
  <c r="G37" i="1"/>
  <c r="G35" i="1"/>
  <c r="G31" i="1"/>
  <c r="G36" i="1"/>
  <c r="G26" i="1"/>
  <c r="G32" i="1"/>
  <c r="G30" i="1"/>
  <c r="G28" i="1"/>
  <c r="G25" i="1"/>
  <c r="G10" i="1"/>
  <c r="G9" i="1"/>
  <c r="G11" i="1"/>
  <c r="G116" i="1"/>
  <c r="G118" i="1"/>
  <c r="G96" i="1"/>
</calcChain>
</file>

<file path=xl/sharedStrings.xml><?xml version="1.0" encoding="utf-8"?>
<sst xmlns="http://schemas.openxmlformats.org/spreadsheetml/2006/main" count="1619" uniqueCount="241">
  <si>
    <t>AC</t>
  </si>
  <si>
    <t>Ville Marie</t>
  </si>
  <si>
    <t>3577 Av. Atwater, apt. 1204</t>
  </si>
  <si>
    <t>APT</t>
  </si>
  <si>
    <t>ATT</t>
  </si>
  <si>
    <t>DIV</t>
  </si>
  <si>
    <t>3+0</t>
  </si>
  <si>
    <t>2+1</t>
  </si>
  <si>
    <t>3577 Av. Atwater, apt. 311</t>
  </si>
  <si>
    <t>SD</t>
  </si>
  <si>
    <t>0+2</t>
  </si>
  <si>
    <t>3577 Av. Atwater, apt. 407</t>
  </si>
  <si>
    <t>DET</t>
  </si>
  <si>
    <t>375A Rue Berri</t>
  </si>
  <si>
    <t>HOU</t>
  </si>
  <si>
    <t>3+1</t>
  </si>
  <si>
    <t>1288 Av. des Canadiens-de-Montréal, apt. 4507</t>
  </si>
  <si>
    <t>2+0</t>
  </si>
  <si>
    <t>1288 Av. des Canadiens-de-Montréal, apt. 4903</t>
  </si>
  <si>
    <t>1288 Av. des Canadiens-de-Montréal, apt. 5001</t>
  </si>
  <si>
    <t>1288 Av. des Canadiens-de-Montréal, apt. 5003</t>
  </si>
  <si>
    <t>1288 Av. des Canadiens-de-Montréal, apt. PH-4902</t>
  </si>
  <si>
    <t>340 Rue du Champ-de-Mars, apt. PH603-05</t>
  </si>
  <si>
    <t>901 Rue de la Commune E., apt. 815</t>
  </si>
  <si>
    <t>1000 Rue de la Commune E., apt. 302</t>
  </si>
  <si>
    <t>1000 Rue de la Commune E., apt. 428</t>
  </si>
  <si>
    <t>1000 Rue de la Commune E., apt. PH-4-924</t>
  </si>
  <si>
    <t>3+2</t>
  </si>
  <si>
    <t>305A Rue de la Commune O., apt. 100</t>
  </si>
  <si>
    <t>4+0</t>
  </si>
  <si>
    <t>405 Rue de la Concorde, apt. PH3204</t>
  </si>
  <si>
    <t>405 Rue de la Concorde, apt. PH-3301</t>
  </si>
  <si>
    <t>3940 Ch. de la Côte-des-Neiges, apt. B23</t>
  </si>
  <si>
    <t>UND</t>
  </si>
  <si>
    <t>3940 Ch. de la Côte-des-Neiges, apt. B92</t>
  </si>
  <si>
    <t>3940 Ch. de la Côte-des-Neiges, apt. D52</t>
  </si>
  <si>
    <t>3980 Ch. de la Côte-des-Neiges, apt. B17</t>
  </si>
  <si>
    <t>3982 Ch. de la Côte-des-Neiges, apt. A54</t>
  </si>
  <si>
    <t>3982 Ch. de la Côte-des-Neiges, apt. PH-A51</t>
  </si>
  <si>
    <t>81 Rue De Brésoles, apt. 702</t>
  </si>
  <si>
    <t>ACU</t>
  </si>
  <si>
    <t>454 Rue De La Gauchetière O., apt. PH2</t>
  </si>
  <si>
    <t>2000 Rue Drummond, apt. 1503</t>
  </si>
  <si>
    <t>2000 Rue Drummond, apt. 1802</t>
  </si>
  <si>
    <t>2000 Rue Drummond, apt. 2303</t>
  </si>
  <si>
    <t>285 Place D'Youville, apt. PH52-53</t>
  </si>
  <si>
    <t>357 Place D'Youville, apt. 301</t>
  </si>
  <si>
    <t>1+1</t>
  </si>
  <si>
    <t>1 Rue McGill, apt. 1104</t>
  </si>
  <si>
    <t>1100 Rue de la Montagne, apt. 1404</t>
  </si>
  <si>
    <t>$5,500/mth</t>
  </si>
  <si>
    <t>1100 Rue de la Montagne, apt. 1901</t>
  </si>
  <si>
    <t>1155 Rue de la Montagne, apt. 1105</t>
  </si>
  <si>
    <t>1155 Rue de la Montagne, apt. 1907</t>
  </si>
  <si>
    <t>1155 Rue de la Montagne, apt. 2401</t>
  </si>
  <si>
    <t>1155 Rue de la Montagne, apt. 2501</t>
  </si>
  <si>
    <t>1155 Rue de la Montagne, apt. 2605</t>
  </si>
  <si>
    <t>1155 Rue de la Montagne, apt. 2801</t>
  </si>
  <si>
    <t>1155 Rue de la Montagne, apt. 2901</t>
  </si>
  <si>
    <t>1155 Rue de la Montagne, apt. 2905</t>
  </si>
  <si>
    <t>1155 Rue de la Montagne, apt. 3101</t>
  </si>
  <si>
    <t>1155 Rue de la Montagne, apt. 3105</t>
  </si>
  <si>
    <t>1155 Rue de la Montagne, apt. 3201</t>
  </si>
  <si>
    <t>1155 Rue de la Montagne, apt. 3401</t>
  </si>
  <si>
    <t>1155 Rue de la Montagne, apt. 3701</t>
  </si>
  <si>
    <t>1001 Place Mount-Royal, apt. 1201</t>
  </si>
  <si>
    <t>1001 Place Mount-Royal, apt. 1204</t>
  </si>
  <si>
    <t>1001 Place Mount-Royal, apt. 1205</t>
  </si>
  <si>
    <t>3456 Av. du Musée, apt. MV1</t>
  </si>
  <si>
    <t>3456 Av. du Musée, apt. MV3</t>
  </si>
  <si>
    <t>3456 Av. du Musée, apt. P101</t>
  </si>
  <si>
    <t>3456 Av. du Musée, apt. PH202</t>
  </si>
  <si>
    <t>3456 Av. du Musée, apt. R201</t>
  </si>
  <si>
    <t>3456 Av. du Musée, apt. R301</t>
  </si>
  <si>
    <t>4+1</t>
  </si>
  <si>
    <t>3456 Av. du Musée, apt. R401</t>
  </si>
  <si>
    <t>3495 Av. du Musée, apt. 103</t>
  </si>
  <si>
    <t>3495 Av. du Musée, apt. 501</t>
  </si>
  <si>
    <t>452-452A Rue Notre-Dame E.</t>
  </si>
  <si>
    <t>7+1</t>
  </si>
  <si>
    <t>10+3</t>
  </si>
  <si>
    <t>1421 Av. Overdale</t>
  </si>
  <si>
    <t>3430 Rue Peel, apt. 2A</t>
  </si>
  <si>
    <t>3432 Rue Peel</t>
  </si>
  <si>
    <t>1250 Av. des Pins O., apt. 1180</t>
  </si>
  <si>
    <t>1415 Av. des Pins O., apt. 102</t>
  </si>
  <si>
    <t>1415 Av. des Pins O., apt. 302</t>
  </si>
  <si>
    <t>4005 Rue Redpath, apt. 104</t>
  </si>
  <si>
    <t>1200B Rue Redpath-Crescent, apt. A</t>
  </si>
  <si>
    <t>1200B Rue Redpath-Crescent, apt. B</t>
  </si>
  <si>
    <t>1400 Boul. René-Lévesque O., apt. 3306</t>
  </si>
  <si>
    <t>1400 Boul. René-Lévesque O., apt. 3502</t>
  </si>
  <si>
    <t>1400 Boul. René-Lévesque O., apt. 3602</t>
  </si>
  <si>
    <t>1425 Boul. René-Lévesque O., apt. 3604</t>
  </si>
  <si>
    <t>1700 Boul. René-Lévesque O., apt. PH1</t>
  </si>
  <si>
    <t>5+0</t>
  </si>
  <si>
    <t>1225 Boul. Robert-Bourassa, apt. 1204</t>
  </si>
  <si>
    <t>1225 Boul. Robert-Bourassa, apt. 1602</t>
  </si>
  <si>
    <t>$4,600/mth</t>
  </si>
  <si>
    <t>2000 Rue Drummond, apt. 1402</t>
  </si>
  <si>
    <t>1225 Boul. Robert-Bourassa, apt. PH-3002</t>
  </si>
  <si>
    <t>1225 Boul. Robert-Bourassa, apt. 2501</t>
  </si>
  <si>
    <t>350 Boul. De Maisonneuve O., apt. 1506</t>
  </si>
  <si>
    <t>1000 Boul. De Maisonneuve O., apt. PH2</t>
  </si>
  <si>
    <t>1200 Boul. De Maisonneuve O., apt. PHD</t>
  </si>
  <si>
    <t>1210 Boul. De Maisonneuve O., apt. 24C</t>
  </si>
  <si>
    <t>3150 Place De Ramezay, apt. 302</t>
  </si>
  <si>
    <t>3150 Place De Ramezay, apt. 406</t>
  </si>
  <si>
    <t>3150 Place De Ramezay, apt. 001</t>
  </si>
  <si>
    <t>3150 Place De Ramezay, apt. 203</t>
  </si>
  <si>
    <t>$8,950/mth</t>
  </si>
  <si>
    <t>3150 Place De Ramezay, apt. PH505</t>
  </si>
  <si>
    <t>3150 Place De Ramezay, apt. 303</t>
  </si>
  <si>
    <t>3150 Place De Ramezay, apt. 508</t>
  </si>
  <si>
    <t>3150 Place De Ramezay, apt. 102</t>
  </si>
  <si>
    <t>3150 Place De Ramezay, apt. 304</t>
  </si>
  <si>
    <t>1425 Av. du Docteur-Penfield, apt. 1C</t>
  </si>
  <si>
    <t>1501 Av. du Docteur-Penfield, apt. 1</t>
  </si>
  <si>
    <t>1515 Av. du Docteur-Penfield, apt. 1003</t>
  </si>
  <si>
    <t>1050 Rue Drummond, apt. 3805</t>
  </si>
  <si>
    <t>1050 Rue Drummond, apt. 4401</t>
  </si>
  <si>
    <t>1050 Rue Drummond, apt. 4402</t>
  </si>
  <si>
    <t>1050 Rue Drummond, apt. 4801</t>
  </si>
  <si>
    <t>1050 Rue Drummond, apt. PH-4602</t>
  </si>
  <si>
    <t>1050 Rue Drummond, apt. 3905</t>
  </si>
  <si>
    <t>1050 Rue Drummond, apt. 4103</t>
  </si>
  <si>
    <t>1050 Rue Drummond, apt. 4005</t>
  </si>
  <si>
    <t>1225 Boul. Robert-Bourassa, apt. 2102</t>
  </si>
  <si>
    <t>1225 Boul. Robert-Bourassa, apt. PH-3001</t>
  </si>
  <si>
    <t>1225 Boul. Robert-Bourassa, apt. 2105</t>
  </si>
  <si>
    <t>1225 Boul. Robert-Bourassa, apt. 1801</t>
  </si>
  <si>
    <t>1225 Boul. Robert-Bourassa, apt. 3202</t>
  </si>
  <si>
    <t>360 Place Royale, apt. 2</t>
  </si>
  <si>
    <t>900 Rue Sherbrooke O., apt. 101-102</t>
  </si>
  <si>
    <t>6+0</t>
  </si>
  <si>
    <t>2+2</t>
  </si>
  <si>
    <t>900 Rue Sherbrooke O., apt. 101-102A</t>
  </si>
  <si>
    <t>9+0</t>
  </si>
  <si>
    <t>3+3</t>
  </si>
  <si>
    <t>900 Rue Sherbrooke O., apt. 101-102B</t>
  </si>
  <si>
    <t>12+0</t>
  </si>
  <si>
    <t>4+4</t>
  </si>
  <si>
    <t>1227 Rue Sherbrooke O., apt. A</t>
  </si>
  <si>
    <t>1227 Rue Sherbrooke O., apt. 32</t>
  </si>
  <si>
    <t>1280 Rue Sherbrooke O., apt. 940</t>
  </si>
  <si>
    <t>1280 Rue Sherbrooke O., apt. 610</t>
  </si>
  <si>
    <t>1280 Rue Sherbrooke O., apt. 840</t>
  </si>
  <si>
    <t>1280 Rue Sherbrooke O., apt. PH-1250</t>
  </si>
  <si>
    <t>1280 Rue Sherbrooke O., apt. 550</t>
  </si>
  <si>
    <t>1321 Rue Sherbrooke O., apt. B140-141</t>
  </si>
  <si>
    <t>1321 Rue Sherbrooke O., apt. D110</t>
  </si>
  <si>
    <t>1321 Rue Sherbrooke O., apt. B51</t>
  </si>
  <si>
    <t>1+0</t>
  </si>
  <si>
    <t>1420 Rue Sherbrooke O., apt. 902</t>
  </si>
  <si>
    <t>1420 Rue Sherbrooke O., apt. 401</t>
  </si>
  <si>
    <t>1420 Rue Sherbrooke O., apt. 603</t>
  </si>
  <si>
    <t>1455 Rue Sherbrooke O., apt. PH1</t>
  </si>
  <si>
    <t>1455 Rue Sherbrooke O., apt. 1601</t>
  </si>
  <si>
    <t>1455 Rue Sherbrooke O., apt. 1908</t>
  </si>
  <si>
    <t>1455 Rue Sherbrooke O., apt. 2303-04</t>
  </si>
  <si>
    <t>1485 Rue Sherbrooke O., apt. 5A</t>
  </si>
  <si>
    <t>1509 Rue Sherbrooke O., apt. 87</t>
  </si>
  <si>
    <t>1509 Rue Sherbrooke O., apt. 33</t>
  </si>
  <si>
    <t>1650 Rue Sherbrooke O., apt. PH WEST</t>
  </si>
  <si>
    <t>1650 Rue Sherbrooke O., apt. 5N</t>
  </si>
  <si>
    <t>2333 Rue Sherbrooke O., apt. PH</t>
  </si>
  <si>
    <t>2333 Rue Sherbrooke O., apt. 1003</t>
  </si>
  <si>
    <t>3467 Rue Simpson, apt. A</t>
  </si>
  <si>
    <t>1061 Rue St-Alexandre, apt. 1003</t>
  </si>
  <si>
    <t>LS</t>
  </si>
  <si>
    <t>1061 Rue St-Alexandre, apt. 1102</t>
  </si>
  <si>
    <t>1063 Rue St-Alexandre, apt. 301</t>
  </si>
  <si>
    <t>426 Rue Ste-Hélène, apt. 500</t>
  </si>
  <si>
    <t>10 Rue St-Jacques, apt. PH1001</t>
  </si>
  <si>
    <t>275 Rue St-Jacques, apt. 100</t>
  </si>
  <si>
    <t>275 Rue St-Jacques, apt. 201</t>
  </si>
  <si>
    <t>2100 Boul. St-Laurent, apt. PH 1</t>
  </si>
  <si>
    <t>50 Rue St-Paul O., apt. 46</t>
  </si>
  <si>
    <t>64 Rue St-Paul O., apt. 511</t>
  </si>
  <si>
    <t>64 Rue St-Paul O., apt. 304</t>
  </si>
  <si>
    <t>64 Rue St-Paul O., apt. 312</t>
  </si>
  <si>
    <t>64 Rue St-Paul O., apt. 310</t>
  </si>
  <si>
    <t>65 Rue St-Paul O., apt. 615</t>
  </si>
  <si>
    <t>969 Rue St-Timothée, apt. 307</t>
  </si>
  <si>
    <t>1188 Av. Union, apt. PH4001</t>
  </si>
  <si>
    <t>1188 Av. Union, apt. PH 3701</t>
  </si>
  <si>
    <t>1188 Av. Union, apt. PH3804</t>
  </si>
  <si>
    <t>495 Av. Viger O., apt. 3501</t>
  </si>
  <si>
    <t>6+1</t>
  </si>
  <si>
    <t>495 Av. Viger O., apt. 3205</t>
  </si>
  <si>
    <t>MONTREAL ACTIVE LISTINGS AROUND VILLE-MARIE (CENTRAL, CENTRAL WEST, GOLDEN SQAURE MILE &amp; OLD MONTREAL NEIGHBOURHOOD) OVER $1M</t>
  </si>
  <si>
    <t>RENTAL PRICE</t>
  </si>
  <si>
    <t>#</t>
  </si>
  <si>
    <t>CENTRIS#</t>
  </si>
  <si>
    <t>STATUS</t>
  </si>
  <si>
    <t>MUNICIPALITY</t>
  </si>
  <si>
    <t>PROPERTY ADDRESS</t>
  </si>
  <si>
    <t>ASKING PRICE (Before TAX)</t>
  </si>
  <si>
    <t>ASKING PRICE (After TAX)</t>
  </si>
  <si>
    <t>PROPERTY TYPE</t>
  </si>
  <si>
    <t>BLDG. TYPE</t>
  </si>
  <si>
    <t>CONDO TYPE</t>
  </si>
  <si>
    <t>#ROOMS</t>
  </si>
  <si>
    <t>#BDRM</t>
  </si>
  <si>
    <t>#BATH/PR</t>
  </si>
  <si>
    <t>MONTHLY CONDO FEES</t>
  </si>
  <si>
    <t>PROJECT NAME</t>
  </si>
  <si>
    <t>Le Roc Fleury</t>
  </si>
  <si>
    <t>Le THEMIS</t>
  </si>
  <si>
    <t>Le CRYSTAL</t>
  </si>
  <si>
    <t>Les Cours MONT-ROYAL</t>
  </si>
  <si>
    <t>L/AVENUE</t>
  </si>
  <si>
    <t>SIZE</t>
  </si>
  <si>
    <t>$PSF                        (Before TAX)</t>
  </si>
  <si>
    <t>$PSF                        (After TAX)</t>
  </si>
  <si>
    <t>2380 Av. Pierre-Dupuy, apt. PH1B</t>
  </si>
  <si>
    <t>2380 Av. Pierre-Dupuy, apt. PH2</t>
  </si>
  <si>
    <t>555 Rue de la Commune O., apt. 901-902</t>
  </si>
  <si>
    <t>650 Rue Notre-Dame O., apt. PH1703</t>
  </si>
  <si>
    <t>NOTES</t>
  </si>
  <si>
    <t>MONTREAL ACTIVE LISTINGS AROUND VILLE-MARIE (CENTRAL, CENTRAL WEST, GOLDEN SQUARE MILE &amp; OLD MONTREAL NEIGHBOURHOOD) OVER $1M</t>
  </si>
  <si>
    <t>AVERAGE</t>
  </si>
  <si>
    <t>ICONE</t>
  </si>
  <si>
    <t>TOM CONDOS</t>
  </si>
  <si>
    <t>STANDLEY TOWER</t>
  </si>
  <si>
    <t>ALTITUDE</t>
  </si>
  <si>
    <t>TDC 1</t>
  </si>
  <si>
    <t>TDC 2</t>
  </si>
  <si>
    <t>TDC 3</t>
  </si>
  <si>
    <t>TDC 4</t>
  </si>
  <si>
    <t>TDC 5</t>
  </si>
  <si>
    <t>Le PORTE ROYAL</t>
  </si>
  <si>
    <t>BEAUX ARTS</t>
  </si>
  <si>
    <t>LA CLOSERIE</t>
  </si>
  <si>
    <t>LE ROC FLEURI</t>
  </si>
  <si>
    <t xml:space="preserve">iQUARTIER </t>
  </si>
  <si>
    <t>LE BELMONT</t>
  </si>
  <si>
    <t>LE PETERSON</t>
  </si>
  <si>
    <t>ALTORIA</t>
  </si>
  <si>
    <t>555 DE LA COMMUNE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</si>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</sst>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0"/>
      <name val="Arial"/>
      <family val="2"/>
    </font>
    <font>
      <b/>
      <u/>
      <sz val="18"/>
      <color theme="8" tint="-0.249977111117893"/>
      <name val="Arial"/>
      <family val="2"/>
    </font>
    <font>
      <b/>
      <sz val="12"/>
      <color theme="6" tint="0.79998168889431442"/>
      <name val="Arial"/>
      <family val="2"/>
    </font>
    <font>
      <b/>
      <sz val="12"/>
      <color rgb="FFFFFF00"/>
      <name val="Arial"/>
      <family val="2"/>
    </font>
    <font>
      <sz val="12"/>
      <color rgb="FF0070C0"/>
      <name val="Arial"/>
      <family val="2"/>
    </font>
    <font>
      <sz val="12"/>
      <color rgb="FF0000FF"/>
      <name val="Arial"/>
      <family val="2"/>
    </font>
    <font>
      <b/>
      <sz val="14"/>
      <color theme="0"/>
      <name val="Arial"/>
      <family val="2"/>
    </font>
    <font>
      <b/>
      <u/>
      <sz val="14"/>
      <color rgb="FFFFFF00"/>
      <name val="Arial"/>
      <family val="2"/>
    </font>
    <font>
      <b/>
      <u val="singleAccounting"/>
      <sz val="14"/>
      <color rgb="FFFFFF00"/>
      <name val="Arial"/>
      <family val="2"/>
    </font>
    <font>
      <b/>
      <u/>
      <sz val="14"/>
      <color rgb="FF0000FF"/>
      <name val="Arial"/>
      <family val="2"/>
    </font>
    <font>
      <b/>
      <u val="singleAccounting"/>
      <sz val="14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medium">
        <color indexed="64"/>
      </left>
      <right style="thin">
        <color theme="8" tint="-0.24994659260841701"/>
      </right>
      <top style="medium">
        <color indexed="64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medium">
        <color indexed="64"/>
      </top>
      <bottom style="thin">
        <color theme="8" tint="-0.24994659260841701"/>
      </bottom>
      <diagonal/>
    </border>
    <border>
      <left style="thin">
        <color theme="8" tint="-0.24994659260841701"/>
      </left>
      <right style="medium">
        <color indexed="64"/>
      </right>
      <top style="medium">
        <color indexed="64"/>
      </top>
      <bottom style="thin">
        <color theme="8" tint="-0.24994659260841701"/>
      </bottom>
      <diagonal/>
    </border>
    <border>
      <left style="medium">
        <color indexed="64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medium">
        <color indexed="64"/>
      </right>
      <top style="thin">
        <color theme="8" tint="-0.24994659260841701"/>
      </top>
      <bottom style="thin">
        <color theme="8" tint="-0.24994659260841701"/>
      </bottom>
      <diagonal/>
    </border>
    <border>
      <left style="medium">
        <color indexed="64"/>
      </left>
      <right style="thin">
        <color theme="8" tint="-0.24994659260841701"/>
      </right>
      <top style="thin">
        <color theme="8" tint="-0.24994659260841701"/>
      </top>
      <bottom style="medium">
        <color indexed="64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medium">
        <color indexed="64"/>
      </bottom>
      <diagonal/>
    </border>
    <border>
      <left style="thin">
        <color theme="8" tint="-0.24994659260841701"/>
      </left>
      <right style="medium">
        <color indexed="64"/>
      </right>
      <top style="thin">
        <color theme="8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8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8" tint="-0.24994659260841701"/>
      </top>
      <bottom style="thin">
        <color theme="8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8" tint="-0.24994659260841701"/>
      </top>
      <bottom/>
      <diagonal/>
    </border>
    <border>
      <left style="medium">
        <color indexed="64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medium">
        <color indexed="64"/>
      </right>
      <top style="thin">
        <color theme="8" tint="-0.2499465926084170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0">
    <xf numFmtId="0" fontId="0" fillId="0" borderId="0" xfId="0"/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1" applyNumberFormat="1" applyFont="1" applyAlignment="1">
      <alignment horizontal="right"/>
    </xf>
    <xf numFmtId="6" fontId="4" fillId="0" borderId="0" xfId="0" applyNumberFormat="1" applyFont="1"/>
    <xf numFmtId="164" fontId="3" fillId="0" borderId="0" xfId="1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6" fontId="4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164" fontId="6" fillId="0" borderId="0" xfId="1" applyNumberFormat="1" applyFont="1" applyAlignment="1">
      <alignment horizontal="center"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7" fillId="0" borderId="0" xfId="0" applyFont="1" applyAlignment="1">
      <alignment horizontal="left" vertical="center"/>
    </xf>
    <xf numFmtId="44" fontId="0" fillId="0" borderId="0" xfId="1" applyFont="1" applyAlignment="1">
      <alignment horizontal="center" vertical="center"/>
    </xf>
    <xf numFmtId="44" fontId="6" fillId="0" borderId="0" xfId="1" applyFont="1" applyAlignment="1">
      <alignment horizontal="center" wrapText="1"/>
    </xf>
    <xf numFmtId="44" fontId="4" fillId="0" borderId="0" xfId="1" applyFont="1"/>
    <xf numFmtId="44" fontId="0" fillId="0" borderId="0" xfId="1" applyFont="1"/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6" fontId="4" fillId="0" borderId="5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6" fontId="4" fillId="0" borderId="7" xfId="0" applyNumberFormat="1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6" fontId="4" fillId="0" borderId="10" xfId="0" applyNumberFormat="1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9" fillId="2" borderId="14" xfId="0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right" vertical="center"/>
    </xf>
    <xf numFmtId="6" fontId="9" fillId="2" borderId="15" xfId="0" applyNumberFormat="1" applyFont="1" applyFill="1" applyBorder="1" applyAlignment="1">
      <alignment horizontal="right" vertical="center"/>
    </xf>
    <xf numFmtId="0" fontId="9" fillId="2" borderId="16" xfId="0" applyFont="1" applyFill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center" wrapText="1"/>
    </xf>
    <xf numFmtId="44" fontId="8" fillId="0" borderId="0" xfId="1" applyFont="1" applyAlignment="1">
      <alignment horizontal="center" wrapText="1"/>
    </xf>
    <xf numFmtId="6" fontId="10" fillId="0" borderId="4" xfId="0" applyNumberFormat="1" applyFont="1" applyBorder="1"/>
    <xf numFmtId="44" fontId="10" fillId="0" borderId="4" xfId="1" applyFont="1" applyBorder="1" applyAlignment="1">
      <alignment horizontal="center"/>
    </xf>
    <xf numFmtId="6" fontId="10" fillId="0" borderId="1" xfId="0" applyNumberFormat="1" applyFont="1" applyBorder="1"/>
    <xf numFmtId="44" fontId="10" fillId="0" borderId="1" xfId="1" applyFont="1" applyBorder="1" applyAlignment="1">
      <alignment horizontal="center"/>
    </xf>
    <xf numFmtId="6" fontId="10" fillId="0" borderId="9" xfId="0" applyNumberFormat="1" applyFont="1" applyBorder="1"/>
    <xf numFmtId="44" fontId="10" fillId="0" borderId="9" xfId="1" applyFont="1" applyBorder="1" applyAlignment="1">
      <alignment horizontal="center"/>
    </xf>
    <xf numFmtId="164" fontId="11" fillId="0" borderId="4" xfId="1" applyNumberFormat="1" applyFont="1" applyBorder="1" applyAlignment="1">
      <alignment horizontal="right"/>
    </xf>
    <xf numFmtId="44" fontId="11" fillId="0" borderId="4" xfId="1" applyFont="1" applyBorder="1" applyAlignment="1">
      <alignment horizontal="center"/>
    </xf>
    <xf numFmtId="164" fontId="11" fillId="0" borderId="1" xfId="1" applyNumberFormat="1" applyFont="1" applyBorder="1" applyAlignment="1">
      <alignment horizontal="right"/>
    </xf>
    <xf numFmtId="44" fontId="11" fillId="0" borderId="1" xfId="1" applyFont="1" applyBorder="1" applyAlignment="1">
      <alignment horizontal="center"/>
    </xf>
    <xf numFmtId="164" fontId="11" fillId="0" borderId="9" xfId="1" applyNumberFormat="1" applyFont="1" applyBorder="1" applyAlignment="1">
      <alignment horizontal="right"/>
    </xf>
    <xf numFmtId="44" fontId="11" fillId="0" borderId="9" xfId="1" applyFont="1" applyBorder="1" applyAlignment="1">
      <alignment horizontal="center"/>
    </xf>
    <xf numFmtId="0" fontId="12" fillId="2" borderId="2" xfId="0" applyFont="1" applyFill="1" applyBorder="1" applyAlignment="1">
      <alignment horizontal="right" vertical="center"/>
    </xf>
    <xf numFmtId="4" fontId="13" fillId="2" borderId="2" xfId="2" applyNumberFormat="1" applyFont="1" applyFill="1" applyBorder="1" applyAlignment="1">
      <alignment horizontal="center" vertical="center"/>
    </xf>
    <xf numFmtId="164" fontId="13" fillId="2" borderId="2" xfId="1" applyNumberFormat="1" applyFont="1" applyFill="1" applyBorder="1" applyAlignment="1">
      <alignment horizontal="right" vertical="center"/>
    </xf>
    <xf numFmtId="44" fontId="14" fillId="2" borderId="2" xfId="1" applyFont="1" applyFill="1" applyBorder="1" applyAlignment="1">
      <alignment horizontal="right" vertical="center"/>
    </xf>
    <xf numFmtId="6" fontId="15" fillId="2" borderId="2" xfId="0" applyNumberFormat="1" applyFont="1" applyFill="1" applyBorder="1" applyAlignment="1">
      <alignment horizontal="right" vertical="center"/>
    </xf>
    <xf numFmtId="44" fontId="16" fillId="2" borderId="2" xfId="1" applyFont="1" applyFill="1" applyBorder="1" applyAlignment="1">
      <alignment horizontal="right" vertical="center"/>
    </xf>
  </cellXfs>
  <cellStyles count="3">
    <cellStyle name="Comma" xfId="2" builtinId="3"/>
    <cellStyle name="Currency" xfId="1" builtinId="4"/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0" formatCode="&quot;$&quot;#,##0_);[Red]\(&quot;$&quot;#,##0\)"/>
      <alignment horizontal="right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medium">
          <color indexed="64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0" formatCode="&quot;$&quot;#,##0_);[Red]\(&quot;$&quot;#,##0\)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&quot;$&quot;#,##0.00"/>
      <alignment horizontal="right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0" formatCode="&quot;$&quot;#,##0_);[Red]\(&quot;$&quot;#,##0\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&quot;$&quot;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P158" totalsRowShown="0" headerRowDxfId="38" dataDxfId="37">
  <autoFilter ref="A2:P158"/>
  <sortState ref="A3:P158">
    <sortCondition ref="F2:F158"/>
  </sortState>
  <tableColumns count="16">
    <tableColumn id="1" name="#" dataDxfId="36"/>
    <tableColumn id="2" name="CENTRIS#" dataDxfId="35"/>
    <tableColumn id="3" name="STATUS" dataDxfId="34"/>
    <tableColumn id="4" name="MUNICIPALITY" dataDxfId="33"/>
    <tableColumn id="16" name="PROJECT NAME" dataDxfId="32"/>
    <tableColumn id="5" name="PROPERTY ADDRESS" dataDxfId="31"/>
    <tableColumn id="6" name="ASKING PRICE (Before TAX)" dataDxfId="30" dataCellStyle="Currency">
      <calculatedColumnFormula>H3/1.14975</calculatedColumnFormula>
    </tableColumn>
    <tableColumn id="7" name="ASKING PRICE (After TAX)" dataDxfId="29"/>
    <tableColumn id="8" name="RENTAL PRICE" dataDxfId="28"/>
    <tableColumn id="9" name="PROPERTY TYPE" dataDxfId="27"/>
    <tableColumn id="10" name="BLDG. TYPE" dataDxfId="26"/>
    <tableColumn id="11" name="CONDO TYPE" dataDxfId="25"/>
    <tableColumn id="12" name="#ROOMS" dataDxfId="24"/>
    <tableColumn id="13" name="#BDRM" dataDxfId="23"/>
    <tableColumn id="14" name="#BATH/PR" dataDxfId="22"/>
    <tableColumn id="15" name="MONTHLY CONDO FEES" dataDxfId="21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S39" totalsRowShown="0" headerRowDxfId="20" dataDxfId="19">
  <autoFilter ref="A2:S39"/>
  <tableColumns count="19">
    <tableColumn id="1" name="#" dataDxfId="18"/>
    <tableColumn id="2" name="CENTRIS#" dataDxfId="17"/>
    <tableColumn id="3" name="STATUS" dataDxfId="16"/>
    <tableColumn id="4" name="MUNICIPALITY" dataDxfId="15"/>
    <tableColumn id="16" name="PROJECT NAME" dataDxfId="14"/>
    <tableColumn id="5" name="PROPERTY ADDRESS" dataDxfId="13"/>
    <tableColumn id="8" name="SIZE" dataDxfId="12"/>
    <tableColumn id="6" name="ASKING PRICE (Before TAX)" dataDxfId="11" dataCellStyle="Currency"/>
    <tableColumn id="17" name="$PSF                        (Before TAX)" dataDxfId="10" dataCellStyle="Currency">
      <calculatedColumnFormula>Table2[[#This Row],[ASKING PRICE (Before TAX)]]/Table2[[#This Row],[SIZE]]</calculatedColumnFormula>
    </tableColumn>
    <tableColumn id="7" name="ASKING PRICE (After TAX)" dataDxfId="9"/>
    <tableColumn id="18" name="$PSF                        (After TAX)" dataDxfId="8" dataCellStyle="Currency">
      <calculatedColumnFormula>Table2[[#This Row],[ASKING PRICE (After TAX)]]/Table2[[#This Row],[SIZE]]</calculatedColumnFormula>
    </tableColumn>
    <tableColumn id="9" name="PROPERTY TYPE" dataDxfId="7"/>
    <tableColumn id="10" name="BLDG. TYPE" dataDxfId="6"/>
    <tableColumn id="11" name="CONDO TYPE" dataDxfId="5"/>
    <tableColumn id="12" name="#ROOMS" dataDxfId="4"/>
    <tableColumn id="13" name="#BDRM" dataDxfId="3"/>
    <tableColumn id="14" name="#BATH/PR" dataDxfId="2"/>
    <tableColumn id="15" name="MONTHLY CONDO FEES" dataDxfId="1"/>
    <tableColumn id="19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8"/>
  <sheetViews>
    <sheetView topLeftCell="A10" workbookViewId="0">
      <selection activeCell="F26" sqref="F26"/>
    </sheetView>
  </sheetViews>
  <sheetFormatPr defaultRowHeight="15" x14ac:dyDescent="0.25"/>
  <cols>
    <col min="1" max="1" width="5.140625" style="4" customWidth="1"/>
    <col min="2" max="2" width="16.140625" style="3" bestFit="1" customWidth="1"/>
    <col min="3" max="3" width="12.42578125" style="3" customWidth="1"/>
    <col min="4" max="4" width="19.28515625" style="3" customWidth="1"/>
    <col min="5" max="5" width="27.28515625" style="3" bestFit="1" customWidth="1"/>
    <col min="6" max="6" width="54.28515625" bestFit="1" customWidth="1"/>
    <col min="7" max="7" width="22.85546875" style="1" customWidth="1"/>
    <col min="8" max="8" width="22.85546875" customWidth="1"/>
    <col min="9" max="9" width="16.85546875" style="3" customWidth="1"/>
    <col min="10" max="12" width="14.7109375" style="3" customWidth="1"/>
    <col min="13" max="15" width="13.28515625" style="3" customWidth="1"/>
    <col min="16" max="16" width="14.5703125" style="2" customWidth="1"/>
  </cols>
  <sheetData>
    <row r="1" spans="1:16" s="6" customFormat="1" ht="34.5" customHeight="1" x14ac:dyDescent="0.25">
      <c r="A1" s="18" t="s">
        <v>190</v>
      </c>
      <c r="B1" s="5"/>
      <c r="C1" s="5"/>
      <c r="D1" s="5"/>
      <c r="E1" s="5"/>
      <c r="G1" s="7"/>
      <c r="I1" s="5"/>
      <c r="J1" s="5"/>
      <c r="K1" s="5"/>
      <c r="L1" s="5"/>
      <c r="M1" s="5"/>
      <c r="N1" s="5"/>
      <c r="O1" s="5"/>
      <c r="P1" s="16"/>
    </row>
    <row r="2" spans="1:16" s="15" customFormat="1" ht="47.25" x14ac:dyDescent="0.25">
      <c r="A2" s="15" t="s">
        <v>192</v>
      </c>
      <c r="B2" s="14" t="s">
        <v>193</v>
      </c>
      <c r="C2" s="14" t="s">
        <v>194</v>
      </c>
      <c r="D2" s="14" t="s">
        <v>195</v>
      </c>
      <c r="E2" s="14" t="s">
        <v>206</v>
      </c>
      <c r="F2" s="15" t="s">
        <v>196</v>
      </c>
      <c r="G2" s="13" t="s">
        <v>197</v>
      </c>
      <c r="H2" s="14" t="s">
        <v>198</v>
      </c>
      <c r="I2" s="14" t="s">
        <v>191</v>
      </c>
      <c r="J2" s="14" t="s">
        <v>199</v>
      </c>
      <c r="K2" s="14" t="s">
        <v>200</v>
      </c>
      <c r="L2" s="14" t="s">
        <v>201</v>
      </c>
      <c r="M2" s="14" t="s">
        <v>202</v>
      </c>
      <c r="N2" s="14" t="s">
        <v>203</v>
      </c>
      <c r="O2" s="14" t="s">
        <v>204</v>
      </c>
      <c r="P2" s="14" t="s">
        <v>205</v>
      </c>
    </row>
    <row r="3" spans="1:16" s="10" customFormat="1" ht="22.5" customHeight="1" x14ac:dyDescent="0.25">
      <c r="A3" s="8">
        <v>6</v>
      </c>
      <c r="B3" s="9">
        <v>16771904</v>
      </c>
      <c r="C3" s="9" t="s">
        <v>0</v>
      </c>
      <c r="D3" s="9" t="s">
        <v>1</v>
      </c>
      <c r="E3" s="9"/>
      <c r="F3" s="10" t="s">
        <v>48</v>
      </c>
      <c r="G3" s="11">
        <f t="shared" ref="G3:G34" si="0">H3/1.14975</f>
        <v>2170036.9645575122</v>
      </c>
      <c r="H3" s="12">
        <v>2495000</v>
      </c>
      <c r="I3" s="9"/>
      <c r="J3" s="9" t="s">
        <v>3</v>
      </c>
      <c r="K3" s="9" t="s">
        <v>12</v>
      </c>
      <c r="L3" s="9" t="s">
        <v>5</v>
      </c>
      <c r="M3" s="9">
        <v>11</v>
      </c>
      <c r="N3" s="9" t="s">
        <v>17</v>
      </c>
      <c r="O3" s="9" t="s">
        <v>7</v>
      </c>
      <c r="P3" s="17">
        <v>1369</v>
      </c>
    </row>
    <row r="4" spans="1:16" s="10" customFormat="1" ht="22.5" customHeight="1" x14ac:dyDescent="0.25">
      <c r="A4" s="8">
        <v>141</v>
      </c>
      <c r="B4" s="9">
        <v>25494838</v>
      </c>
      <c r="C4" s="9" t="s">
        <v>0</v>
      </c>
      <c r="D4" s="9" t="s">
        <v>1</v>
      </c>
      <c r="E4" s="9" t="s">
        <v>208</v>
      </c>
      <c r="F4" s="10" t="s">
        <v>173</v>
      </c>
      <c r="G4" s="11">
        <f t="shared" si="0"/>
        <v>1039356.3818221352</v>
      </c>
      <c r="H4" s="12">
        <v>1195000</v>
      </c>
      <c r="I4" s="9"/>
      <c r="J4" s="9" t="s">
        <v>3</v>
      </c>
      <c r="K4" s="9" t="s">
        <v>9</v>
      </c>
      <c r="L4" s="9" t="s">
        <v>5</v>
      </c>
      <c r="M4" s="9">
        <v>5</v>
      </c>
      <c r="N4" s="9" t="s">
        <v>17</v>
      </c>
      <c r="O4" s="9" t="s">
        <v>7</v>
      </c>
      <c r="P4" s="17">
        <v>987</v>
      </c>
    </row>
    <row r="5" spans="1:16" s="10" customFormat="1" ht="22.5" customHeight="1" x14ac:dyDescent="0.25">
      <c r="A5" s="8">
        <v>77</v>
      </c>
      <c r="B5" s="9">
        <v>24238977</v>
      </c>
      <c r="C5" s="9" t="s">
        <v>0</v>
      </c>
      <c r="D5" s="9" t="s">
        <v>1</v>
      </c>
      <c r="E5" s="9" t="s">
        <v>210</v>
      </c>
      <c r="F5" s="10" t="s">
        <v>103</v>
      </c>
      <c r="G5" s="11">
        <f t="shared" si="0"/>
        <v>1217656.01217656</v>
      </c>
      <c r="H5" s="12">
        <v>1400000</v>
      </c>
      <c r="I5" s="9"/>
      <c r="J5" s="9" t="s">
        <v>3</v>
      </c>
      <c r="K5" s="9"/>
      <c r="L5" s="9" t="s">
        <v>5</v>
      </c>
      <c r="M5" s="9">
        <v>5</v>
      </c>
      <c r="N5" s="9" t="s">
        <v>17</v>
      </c>
      <c r="O5" s="9" t="s">
        <v>7</v>
      </c>
      <c r="P5" s="17">
        <v>1584</v>
      </c>
    </row>
    <row r="6" spans="1:16" s="10" customFormat="1" ht="22.5" customHeight="1" x14ac:dyDescent="0.25">
      <c r="A6" s="8">
        <v>64</v>
      </c>
      <c r="B6" s="9">
        <v>21662684</v>
      </c>
      <c r="C6" s="9" t="s">
        <v>0</v>
      </c>
      <c r="D6" s="9" t="s">
        <v>1</v>
      </c>
      <c r="E6" s="9" t="s">
        <v>210</v>
      </c>
      <c r="F6" s="10" t="s">
        <v>24</v>
      </c>
      <c r="G6" s="11">
        <f t="shared" si="0"/>
        <v>1474233.5290280494</v>
      </c>
      <c r="H6" s="12">
        <v>1695000</v>
      </c>
      <c r="I6" s="9"/>
      <c r="J6" s="9" t="s">
        <v>3</v>
      </c>
      <c r="K6" s="9" t="s">
        <v>12</v>
      </c>
      <c r="L6" s="9" t="s">
        <v>5</v>
      </c>
      <c r="M6" s="9">
        <v>8</v>
      </c>
      <c r="N6" s="9" t="s">
        <v>17</v>
      </c>
      <c r="O6" s="9" t="s">
        <v>17</v>
      </c>
      <c r="P6" s="17">
        <v>963</v>
      </c>
    </row>
    <row r="7" spans="1:16" s="10" customFormat="1" ht="22.5" customHeight="1" x14ac:dyDescent="0.25">
      <c r="A7" s="8">
        <v>63</v>
      </c>
      <c r="B7" s="9">
        <v>26349157</v>
      </c>
      <c r="C7" s="9" t="s">
        <v>0</v>
      </c>
      <c r="D7" s="9" t="s">
        <v>1</v>
      </c>
      <c r="E7" s="9" t="s">
        <v>210</v>
      </c>
      <c r="F7" s="10" t="s">
        <v>25</v>
      </c>
      <c r="G7" s="11">
        <f t="shared" si="0"/>
        <v>1043705.1532941944</v>
      </c>
      <c r="H7" s="12">
        <v>1200000</v>
      </c>
      <c r="I7" s="9"/>
      <c r="J7" s="9" t="s">
        <v>3</v>
      </c>
      <c r="K7" s="9" t="s">
        <v>12</v>
      </c>
      <c r="L7" s="9" t="s">
        <v>5</v>
      </c>
      <c r="M7" s="9">
        <v>8</v>
      </c>
      <c r="N7" s="9" t="s">
        <v>6</v>
      </c>
      <c r="O7" s="9" t="s">
        <v>17</v>
      </c>
      <c r="P7" s="17">
        <v>905</v>
      </c>
    </row>
    <row r="8" spans="1:16" s="10" customFormat="1" ht="22.5" customHeight="1" x14ac:dyDescent="0.25">
      <c r="A8" s="8">
        <v>62</v>
      </c>
      <c r="B8" s="9">
        <v>27171584</v>
      </c>
      <c r="C8" s="9" t="s">
        <v>0</v>
      </c>
      <c r="D8" s="9" t="s">
        <v>1</v>
      </c>
      <c r="E8" s="9" t="s">
        <v>210</v>
      </c>
      <c r="F8" s="10" t="s">
        <v>26</v>
      </c>
      <c r="G8" s="11">
        <f t="shared" si="0"/>
        <v>4953250.7066753637</v>
      </c>
      <c r="H8" s="12">
        <v>5695000</v>
      </c>
      <c r="I8" s="9"/>
      <c r="J8" s="9" t="s">
        <v>3</v>
      </c>
      <c r="K8" s="9" t="s">
        <v>12</v>
      </c>
      <c r="L8" s="9" t="s">
        <v>5</v>
      </c>
      <c r="M8" s="9">
        <v>16</v>
      </c>
      <c r="N8" s="9" t="s">
        <v>6</v>
      </c>
      <c r="O8" s="9" t="s">
        <v>27</v>
      </c>
      <c r="P8" s="17">
        <v>4769</v>
      </c>
    </row>
    <row r="9" spans="1:16" s="10" customFormat="1" ht="22.5" customHeight="1" x14ac:dyDescent="0.25">
      <c r="A9" s="8">
        <v>23</v>
      </c>
      <c r="B9" s="9">
        <v>10555426</v>
      </c>
      <c r="C9" s="9" t="s">
        <v>0</v>
      </c>
      <c r="D9" s="9" t="s">
        <v>1</v>
      </c>
      <c r="E9" s="9"/>
      <c r="F9" s="10" t="s">
        <v>65</v>
      </c>
      <c r="G9" s="11">
        <f t="shared" si="0"/>
        <v>934985.86649271578</v>
      </c>
      <c r="H9" s="12">
        <v>1075000</v>
      </c>
      <c r="I9" s="9"/>
      <c r="J9" s="9" t="s">
        <v>3</v>
      </c>
      <c r="K9" s="9" t="s">
        <v>12</v>
      </c>
      <c r="L9" s="9" t="s">
        <v>5</v>
      </c>
      <c r="M9" s="9">
        <v>6</v>
      </c>
      <c r="N9" s="9" t="s">
        <v>7</v>
      </c>
      <c r="O9" s="9" t="s">
        <v>7</v>
      </c>
      <c r="P9" s="17">
        <v>1756</v>
      </c>
    </row>
    <row r="10" spans="1:16" s="10" customFormat="1" ht="22.5" customHeight="1" x14ac:dyDescent="0.25">
      <c r="A10" s="8">
        <v>22</v>
      </c>
      <c r="B10" s="9">
        <v>13743989</v>
      </c>
      <c r="C10" s="9" t="s">
        <v>0</v>
      </c>
      <c r="D10" s="9" t="s">
        <v>1</v>
      </c>
      <c r="E10" s="9"/>
      <c r="F10" s="10" t="s">
        <v>66</v>
      </c>
      <c r="G10" s="11">
        <f t="shared" si="0"/>
        <v>1213307.2407045008</v>
      </c>
      <c r="H10" s="12">
        <v>1395000</v>
      </c>
      <c r="I10" s="9"/>
      <c r="J10" s="9" t="s">
        <v>3</v>
      </c>
      <c r="K10" s="9" t="s">
        <v>4</v>
      </c>
      <c r="L10" s="9" t="s">
        <v>5</v>
      </c>
      <c r="M10" s="9">
        <v>5</v>
      </c>
      <c r="N10" s="9" t="s">
        <v>47</v>
      </c>
      <c r="O10" s="9" t="s">
        <v>17</v>
      </c>
      <c r="P10" s="17">
        <v>1297</v>
      </c>
    </row>
    <row r="11" spans="1:16" s="10" customFormat="1" ht="22.5" customHeight="1" x14ac:dyDescent="0.25">
      <c r="A11" s="8">
        <v>24</v>
      </c>
      <c r="B11" s="9">
        <v>12491077</v>
      </c>
      <c r="C11" s="9" t="s">
        <v>0</v>
      </c>
      <c r="D11" s="9" t="s">
        <v>1</v>
      </c>
      <c r="E11" s="9"/>
      <c r="F11" s="10" t="s">
        <v>67</v>
      </c>
      <c r="G11" s="11">
        <f t="shared" si="0"/>
        <v>1216786.2578821483</v>
      </c>
      <c r="H11" s="12">
        <v>1399000</v>
      </c>
      <c r="I11" s="9"/>
      <c r="J11" s="9" t="s">
        <v>3</v>
      </c>
      <c r="K11" s="9" t="s">
        <v>4</v>
      </c>
      <c r="L11" s="9" t="s">
        <v>5</v>
      </c>
      <c r="M11" s="9">
        <v>5</v>
      </c>
      <c r="N11" s="9" t="s">
        <v>17</v>
      </c>
      <c r="O11" s="9" t="s">
        <v>17</v>
      </c>
      <c r="P11" s="17">
        <v>1453</v>
      </c>
    </row>
    <row r="12" spans="1:16" s="10" customFormat="1" ht="22.5" customHeight="1" x14ac:dyDescent="0.25">
      <c r="A12" s="8">
        <v>92</v>
      </c>
      <c r="B12" s="9">
        <v>10809502</v>
      </c>
      <c r="C12" s="9" t="s">
        <v>0</v>
      </c>
      <c r="D12" s="9" t="s">
        <v>1</v>
      </c>
      <c r="E12" s="9" t="s">
        <v>211</v>
      </c>
      <c r="F12" s="10" t="s">
        <v>119</v>
      </c>
      <c r="G12" s="11">
        <f t="shared" si="0"/>
        <v>1043900.0000000001</v>
      </c>
      <c r="H12" s="12">
        <v>1200224.0250000001</v>
      </c>
      <c r="I12" s="9"/>
      <c r="J12" s="9" t="s">
        <v>3</v>
      </c>
      <c r="K12" s="9" t="s">
        <v>12</v>
      </c>
      <c r="L12" s="9" t="s">
        <v>5</v>
      </c>
      <c r="M12" s="9">
        <v>8</v>
      </c>
      <c r="N12" s="9" t="s">
        <v>17</v>
      </c>
      <c r="O12" s="9" t="s">
        <v>17</v>
      </c>
      <c r="P12" s="17">
        <v>655</v>
      </c>
    </row>
    <row r="13" spans="1:16" s="10" customFormat="1" ht="22.5" customHeight="1" x14ac:dyDescent="0.25">
      <c r="A13" s="8">
        <v>97</v>
      </c>
      <c r="B13" s="9">
        <v>13559832</v>
      </c>
      <c r="C13" s="9" t="s">
        <v>0</v>
      </c>
      <c r="D13" s="9" t="s">
        <v>1</v>
      </c>
      <c r="E13" s="9" t="s">
        <v>211</v>
      </c>
      <c r="F13" s="10" t="s">
        <v>124</v>
      </c>
      <c r="G13" s="11">
        <f t="shared" si="0"/>
        <v>1043705.1532941944</v>
      </c>
      <c r="H13" s="12">
        <v>1200000</v>
      </c>
      <c r="I13" s="9"/>
      <c r="J13" s="9" t="s">
        <v>3</v>
      </c>
      <c r="K13" s="9" t="s">
        <v>12</v>
      </c>
      <c r="L13" s="9" t="s">
        <v>5</v>
      </c>
      <c r="M13" s="9">
        <v>7</v>
      </c>
      <c r="N13" s="9" t="s">
        <v>17</v>
      </c>
      <c r="O13" s="9" t="s">
        <v>17</v>
      </c>
      <c r="P13" s="17">
        <v>655</v>
      </c>
    </row>
    <row r="14" spans="1:16" s="10" customFormat="1" ht="22.5" customHeight="1" x14ac:dyDescent="0.25">
      <c r="A14" s="8">
        <v>99</v>
      </c>
      <c r="B14" s="9">
        <v>23555639</v>
      </c>
      <c r="C14" s="9" t="s">
        <v>0</v>
      </c>
      <c r="D14" s="9" t="s">
        <v>1</v>
      </c>
      <c r="E14" s="9" t="s">
        <v>211</v>
      </c>
      <c r="F14" s="10" t="s">
        <v>126</v>
      </c>
      <c r="G14" s="11">
        <f t="shared" si="0"/>
        <v>1174168.2974559686</v>
      </c>
      <c r="H14" s="12">
        <v>1350000</v>
      </c>
      <c r="I14" s="9"/>
      <c r="J14" s="9" t="s">
        <v>3</v>
      </c>
      <c r="K14" s="9" t="s">
        <v>12</v>
      </c>
      <c r="L14" s="9" t="s">
        <v>5</v>
      </c>
      <c r="M14" s="9">
        <v>7</v>
      </c>
      <c r="N14" s="9" t="s">
        <v>17</v>
      </c>
      <c r="O14" s="9" t="s">
        <v>17</v>
      </c>
      <c r="P14" s="17">
        <v>1</v>
      </c>
    </row>
    <row r="15" spans="1:16" s="10" customFormat="1" ht="22.5" customHeight="1" x14ac:dyDescent="0.25">
      <c r="A15" s="8">
        <v>98</v>
      </c>
      <c r="B15" s="9">
        <v>12637577</v>
      </c>
      <c r="C15" s="9" t="s">
        <v>0</v>
      </c>
      <c r="D15" s="9" t="s">
        <v>1</v>
      </c>
      <c r="E15" s="9" t="s">
        <v>211</v>
      </c>
      <c r="F15" s="10" t="s">
        <v>125</v>
      </c>
      <c r="G15" s="11">
        <f t="shared" si="0"/>
        <v>1343770.3848662751</v>
      </c>
      <c r="H15" s="12">
        <v>1545000</v>
      </c>
      <c r="I15" s="9"/>
      <c r="J15" s="9" t="s">
        <v>3</v>
      </c>
      <c r="K15" s="9" t="s">
        <v>12</v>
      </c>
      <c r="L15" s="9" t="s">
        <v>5</v>
      </c>
      <c r="M15" s="9">
        <v>8</v>
      </c>
      <c r="N15" s="9" t="s">
        <v>47</v>
      </c>
      <c r="O15" s="9" t="s">
        <v>17</v>
      </c>
      <c r="P15" s="17">
        <v>801</v>
      </c>
    </row>
    <row r="16" spans="1:16" s="10" customFormat="1" ht="22.5" customHeight="1" x14ac:dyDescent="0.25">
      <c r="A16" s="8">
        <v>93</v>
      </c>
      <c r="B16" s="9">
        <v>19274230</v>
      </c>
      <c r="C16" s="9" t="s">
        <v>0</v>
      </c>
      <c r="D16" s="9" t="s">
        <v>1</v>
      </c>
      <c r="E16" s="9" t="s">
        <v>211</v>
      </c>
      <c r="F16" s="10" t="s">
        <v>120</v>
      </c>
      <c r="G16" s="11">
        <f t="shared" si="0"/>
        <v>1331900</v>
      </c>
      <c r="H16" s="12">
        <v>1531352.0250000001</v>
      </c>
      <c r="I16" s="9"/>
      <c r="J16" s="9" t="s">
        <v>3</v>
      </c>
      <c r="K16" s="9" t="s">
        <v>12</v>
      </c>
      <c r="L16" s="9" t="s">
        <v>5</v>
      </c>
      <c r="M16" s="9">
        <v>7</v>
      </c>
      <c r="N16" s="9" t="s">
        <v>17</v>
      </c>
      <c r="O16" s="9" t="s">
        <v>17</v>
      </c>
      <c r="P16" s="17">
        <v>64</v>
      </c>
    </row>
    <row r="17" spans="1:16" s="10" customFormat="1" ht="22.5" customHeight="1" x14ac:dyDescent="0.25">
      <c r="A17" s="8">
        <v>94</v>
      </c>
      <c r="B17" s="9">
        <v>13323150</v>
      </c>
      <c r="C17" s="9" t="s">
        <v>0</v>
      </c>
      <c r="D17" s="9" t="s">
        <v>1</v>
      </c>
      <c r="E17" s="9" t="s">
        <v>211</v>
      </c>
      <c r="F17" s="10" t="s">
        <v>121</v>
      </c>
      <c r="G17" s="11">
        <f t="shared" si="0"/>
        <v>1338900</v>
      </c>
      <c r="H17" s="12">
        <v>1539400.2750000001</v>
      </c>
      <c r="I17" s="9"/>
      <c r="J17" s="9" t="s">
        <v>3</v>
      </c>
      <c r="K17" s="9" t="s">
        <v>12</v>
      </c>
      <c r="L17" s="9" t="s">
        <v>5</v>
      </c>
      <c r="M17" s="9">
        <v>7</v>
      </c>
      <c r="N17" s="9" t="s">
        <v>17</v>
      </c>
      <c r="O17" s="9" t="s">
        <v>17</v>
      </c>
      <c r="P17" s="17">
        <v>63</v>
      </c>
    </row>
    <row r="18" spans="1:16" s="10" customFormat="1" ht="22.5" customHeight="1" x14ac:dyDescent="0.25">
      <c r="A18" s="8">
        <v>95</v>
      </c>
      <c r="B18" s="9">
        <v>19403136</v>
      </c>
      <c r="C18" s="9" t="s">
        <v>0</v>
      </c>
      <c r="D18" s="9" t="s">
        <v>1</v>
      </c>
      <c r="E18" s="9" t="s">
        <v>211</v>
      </c>
      <c r="F18" s="10" t="s">
        <v>122</v>
      </c>
      <c r="G18" s="11">
        <f t="shared" si="0"/>
        <v>5311900</v>
      </c>
      <c r="H18" s="12">
        <v>6107357.0250000004</v>
      </c>
      <c r="I18" s="9"/>
      <c r="J18" s="9" t="s">
        <v>3</v>
      </c>
      <c r="K18" s="9" t="s">
        <v>12</v>
      </c>
      <c r="L18" s="9" t="s">
        <v>5</v>
      </c>
      <c r="M18" s="9">
        <v>10</v>
      </c>
      <c r="N18" s="9" t="s">
        <v>15</v>
      </c>
      <c r="O18" s="9" t="s">
        <v>15</v>
      </c>
      <c r="P18" s="17">
        <v>2200</v>
      </c>
    </row>
    <row r="19" spans="1:16" s="10" customFormat="1" ht="22.5" customHeight="1" x14ac:dyDescent="0.25">
      <c r="A19" s="8">
        <v>96</v>
      </c>
      <c r="B19" s="9">
        <v>11265008</v>
      </c>
      <c r="C19" s="9" t="s">
        <v>0</v>
      </c>
      <c r="D19" s="9" t="s">
        <v>1</v>
      </c>
      <c r="E19" s="9" t="s">
        <v>211</v>
      </c>
      <c r="F19" s="10" t="s">
        <v>123</v>
      </c>
      <c r="G19" s="11">
        <f t="shared" si="0"/>
        <v>2400900</v>
      </c>
      <c r="H19" s="12">
        <v>2760434.7749999999</v>
      </c>
      <c r="I19" s="9"/>
      <c r="J19" s="9" t="s">
        <v>3</v>
      </c>
      <c r="K19" s="9" t="s">
        <v>12</v>
      </c>
      <c r="L19" s="9" t="s">
        <v>5</v>
      </c>
      <c r="M19" s="9">
        <v>10</v>
      </c>
      <c r="N19" s="9" t="s">
        <v>6</v>
      </c>
      <c r="O19" s="9" t="s">
        <v>7</v>
      </c>
      <c r="P19" s="17">
        <v>114</v>
      </c>
    </row>
    <row r="20" spans="1:16" s="10" customFormat="1" ht="22.5" customHeight="1" x14ac:dyDescent="0.25">
      <c r="A20" s="8">
        <v>137</v>
      </c>
      <c r="B20" s="9">
        <v>8644982</v>
      </c>
      <c r="C20" s="9" t="s">
        <v>0</v>
      </c>
      <c r="D20" s="9" t="s">
        <v>1</v>
      </c>
      <c r="E20" s="9"/>
      <c r="F20" s="10" t="s">
        <v>168</v>
      </c>
      <c r="G20" s="11">
        <f t="shared" si="0"/>
        <v>1287236.3557295064</v>
      </c>
      <c r="H20" s="12">
        <v>1480000</v>
      </c>
      <c r="I20" s="9"/>
      <c r="J20" s="9" t="s">
        <v>169</v>
      </c>
      <c r="K20" s="9" t="s">
        <v>9</v>
      </c>
      <c r="L20" s="9" t="s">
        <v>5</v>
      </c>
      <c r="M20" s="9">
        <v>8</v>
      </c>
      <c r="N20" s="9" t="s">
        <v>6</v>
      </c>
      <c r="O20" s="9" t="s">
        <v>17</v>
      </c>
      <c r="P20" s="17">
        <v>1196</v>
      </c>
    </row>
    <row r="21" spans="1:16" s="10" customFormat="1" ht="22.5" customHeight="1" x14ac:dyDescent="0.25">
      <c r="A21" s="8">
        <v>138</v>
      </c>
      <c r="B21" s="9">
        <v>20590303</v>
      </c>
      <c r="C21" s="9" t="s">
        <v>0</v>
      </c>
      <c r="D21" s="9" t="s">
        <v>1</v>
      </c>
      <c r="E21" s="9"/>
      <c r="F21" s="10" t="s">
        <v>170</v>
      </c>
      <c r="G21" s="11">
        <f t="shared" si="0"/>
        <v>1039356.3818221352</v>
      </c>
      <c r="H21" s="12">
        <v>1195000</v>
      </c>
      <c r="I21" s="9"/>
      <c r="J21" s="9" t="s">
        <v>169</v>
      </c>
      <c r="K21" s="9"/>
      <c r="L21" s="9" t="s">
        <v>5</v>
      </c>
      <c r="M21" s="9">
        <v>3</v>
      </c>
      <c r="N21" s="9" t="s">
        <v>152</v>
      </c>
      <c r="O21" s="9" t="s">
        <v>17</v>
      </c>
      <c r="P21" s="17">
        <v>966</v>
      </c>
    </row>
    <row r="22" spans="1:16" s="10" customFormat="1" ht="22.5" customHeight="1" x14ac:dyDescent="0.25">
      <c r="A22" s="8">
        <v>139</v>
      </c>
      <c r="B22" s="9">
        <v>18534985</v>
      </c>
      <c r="C22" s="9" t="s">
        <v>0</v>
      </c>
      <c r="D22" s="9" t="s">
        <v>1</v>
      </c>
      <c r="E22" s="9"/>
      <c r="F22" s="10" t="s">
        <v>171</v>
      </c>
      <c r="G22" s="11">
        <f t="shared" si="0"/>
        <v>1282887.5842574472</v>
      </c>
      <c r="H22" s="12">
        <v>1475000</v>
      </c>
      <c r="I22" s="9"/>
      <c r="J22" s="9" t="s">
        <v>3</v>
      </c>
      <c r="K22" s="9" t="s">
        <v>12</v>
      </c>
      <c r="L22" s="9" t="s">
        <v>5</v>
      </c>
      <c r="M22" s="9">
        <v>9</v>
      </c>
      <c r="N22" s="9" t="s">
        <v>7</v>
      </c>
      <c r="O22" s="9" t="s">
        <v>6</v>
      </c>
      <c r="P22" s="17">
        <v>827</v>
      </c>
    </row>
    <row r="23" spans="1:16" s="10" customFormat="1" ht="22.5" customHeight="1" x14ac:dyDescent="0.25">
      <c r="A23" s="8">
        <v>8</v>
      </c>
      <c r="B23" s="9">
        <v>15285065</v>
      </c>
      <c r="C23" s="9" t="s">
        <v>0</v>
      </c>
      <c r="D23" s="9" t="s">
        <v>1</v>
      </c>
      <c r="E23" s="9" t="s">
        <v>209</v>
      </c>
      <c r="F23" s="10" t="s">
        <v>49</v>
      </c>
      <c r="G23" s="11">
        <f t="shared" si="0"/>
        <v>912372.2548380082</v>
      </c>
      <c r="H23" s="12">
        <v>1049000</v>
      </c>
      <c r="I23" s="9" t="s">
        <v>50</v>
      </c>
      <c r="J23" s="9" t="s">
        <v>3</v>
      </c>
      <c r="K23" s="9" t="s">
        <v>12</v>
      </c>
      <c r="L23" s="9" t="s">
        <v>5</v>
      </c>
      <c r="M23" s="9">
        <v>6</v>
      </c>
      <c r="N23" s="9" t="s">
        <v>17</v>
      </c>
      <c r="O23" s="9" t="s">
        <v>17</v>
      </c>
      <c r="P23" s="17">
        <v>720</v>
      </c>
    </row>
    <row r="24" spans="1:16" s="10" customFormat="1" ht="22.5" customHeight="1" x14ac:dyDescent="0.25">
      <c r="A24" s="8">
        <v>7</v>
      </c>
      <c r="B24" s="9">
        <v>12111404</v>
      </c>
      <c r="C24" s="9" t="s">
        <v>0</v>
      </c>
      <c r="D24" s="9" t="s">
        <v>1</v>
      </c>
      <c r="E24" s="9" t="s">
        <v>209</v>
      </c>
      <c r="F24" s="10" t="s">
        <v>51</v>
      </c>
      <c r="G24" s="11">
        <f t="shared" si="0"/>
        <v>1387258.0995868666</v>
      </c>
      <c r="H24" s="12">
        <v>1595000</v>
      </c>
      <c r="I24" s="9"/>
      <c r="J24" s="9" t="s">
        <v>3</v>
      </c>
      <c r="K24" s="9" t="s">
        <v>12</v>
      </c>
      <c r="L24" s="9" t="s">
        <v>5</v>
      </c>
      <c r="M24" s="9">
        <v>7</v>
      </c>
      <c r="N24" s="9" t="s">
        <v>17</v>
      </c>
      <c r="O24" s="9" t="s">
        <v>7</v>
      </c>
      <c r="P24" s="17">
        <v>910</v>
      </c>
    </row>
    <row r="25" spans="1:16" s="10" customFormat="1" ht="22.5" customHeight="1" x14ac:dyDescent="0.25">
      <c r="A25" s="8">
        <v>21</v>
      </c>
      <c r="B25" s="9">
        <v>28775256</v>
      </c>
      <c r="C25" s="9" t="s">
        <v>0</v>
      </c>
      <c r="D25" s="9" t="s">
        <v>1</v>
      </c>
      <c r="E25" s="9"/>
      <c r="F25" s="10" t="s">
        <v>52</v>
      </c>
      <c r="G25" s="11">
        <f t="shared" si="0"/>
        <v>1561208.9584692323</v>
      </c>
      <c r="H25" s="12">
        <v>1795000</v>
      </c>
      <c r="I25" s="9"/>
      <c r="J25" s="9" t="s">
        <v>3</v>
      </c>
      <c r="K25" s="9" t="s">
        <v>12</v>
      </c>
      <c r="L25" s="9" t="s">
        <v>5</v>
      </c>
      <c r="M25" s="9">
        <v>10</v>
      </c>
      <c r="N25" s="9" t="s">
        <v>6</v>
      </c>
      <c r="O25" s="9" t="s">
        <v>7</v>
      </c>
      <c r="P25" s="17">
        <v>660</v>
      </c>
    </row>
    <row r="26" spans="1:16" s="10" customFormat="1" ht="22.5" customHeight="1" x14ac:dyDescent="0.25">
      <c r="A26" s="8">
        <v>17</v>
      </c>
      <c r="B26" s="9">
        <v>9295219</v>
      </c>
      <c r="C26" s="9" t="s">
        <v>0</v>
      </c>
      <c r="D26" s="9" t="s">
        <v>1</v>
      </c>
      <c r="E26" s="9"/>
      <c r="F26" s="10" t="s">
        <v>53</v>
      </c>
      <c r="G26" s="11">
        <f t="shared" si="0"/>
        <v>911502.50054359634</v>
      </c>
      <c r="H26" s="12">
        <v>1048000</v>
      </c>
      <c r="I26" s="9"/>
      <c r="J26" s="9" t="s">
        <v>3</v>
      </c>
      <c r="K26" s="9" t="s">
        <v>12</v>
      </c>
      <c r="L26" s="9" t="s">
        <v>5</v>
      </c>
      <c r="M26" s="9">
        <v>8</v>
      </c>
      <c r="N26" s="9" t="s">
        <v>6</v>
      </c>
      <c r="O26" s="9" t="s">
        <v>17</v>
      </c>
      <c r="P26" s="17">
        <v>570</v>
      </c>
    </row>
    <row r="27" spans="1:16" s="10" customFormat="1" ht="22.5" customHeight="1" x14ac:dyDescent="0.25">
      <c r="A27" s="8">
        <v>10</v>
      </c>
      <c r="B27" s="9">
        <v>28353953</v>
      </c>
      <c r="C27" s="9" t="s">
        <v>0</v>
      </c>
      <c r="D27" s="9" t="s">
        <v>1</v>
      </c>
      <c r="E27" s="9"/>
      <c r="F27" s="10" t="s">
        <v>54</v>
      </c>
      <c r="G27" s="11">
        <f t="shared" si="0"/>
        <v>1282887.5842574472</v>
      </c>
      <c r="H27" s="12">
        <v>1475000</v>
      </c>
      <c r="I27" s="9"/>
      <c r="J27" s="9" t="s">
        <v>3</v>
      </c>
      <c r="K27" s="9" t="s">
        <v>12</v>
      </c>
      <c r="L27" s="9" t="s">
        <v>5</v>
      </c>
      <c r="M27" s="9">
        <v>7</v>
      </c>
      <c r="N27" s="9" t="s">
        <v>6</v>
      </c>
      <c r="O27" s="9" t="s">
        <v>17</v>
      </c>
      <c r="P27" s="17">
        <v>1</v>
      </c>
    </row>
    <row r="28" spans="1:16" s="10" customFormat="1" ht="22.5" customHeight="1" x14ac:dyDescent="0.25">
      <c r="A28" s="8">
        <v>20</v>
      </c>
      <c r="B28" s="9">
        <v>25448942</v>
      </c>
      <c r="C28" s="9" t="s">
        <v>0</v>
      </c>
      <c r="D28" s="9" t="s">
        <v>1</v>
      </c>
      <c r="E28" s="9"/>
      <c r="F28" s="10" t="s">
        <v>55</v>
      </c>
      <c r="G28" s="11">
        <f t="shared" si="0"/>
        <v>1274190.041313329</v>
      </c>
      <c r="H28" s="12">
        <v>1465000</v>
      </c>
      <c r="I28" s="9"/>
      <c r="J28" s="9" t="s">
        <v>3</v>
      </c>
      <c r="K28" s="9" t="s">
        <v>12</v>
      </c>
      <c r="L28" s="9" t="s">
        <v>5</v>
      </c>
      <c r="M28" s="9">
        <v>6</v>
      </c>
      <c r="N28" s="9" t="s">
        <v>6</v>
      </c>
      <c r="O28" s="9" t="s">
        <v>17</v>
      </c>
      <c r="P28" s="17">
        <v>1</v>
      </c>
    </row>
    <row r="29" spans="1:16" s="10" customFormat="1" ht="22.5" customHeight="1" x14ac:dyDescent="0.25">
      <c r="A29" s="8">
        <v>9</v>
      </c>
      <c r="B29" s="9">
        <v>10404609</v>
      </c>
      <c r="C29" s="9" t="s">
        <v>0</v>
      </c>
      <c r="D29" s="9" t="s">
        <v>1</v>
      </c>
      <c r="E29" s="9"/>
      <c r="F29" s="10" t="s">
        <v>56</v>
      </c>
      <c r="G29" s="11">
        <f t="shared" si="0"/>
        <v>1215916.5035877365</v>
      </c>
      <c r="H29" s="12">
        <v>1398000</v>
      </c>
      <c r="I29" s="9"/>
      <c r="J29" s="9" t="s">
        <v>3</v>
      </c>
      <c r="K29" s="9" t="s">
        <v>12</v>
      </c>
      <c r="L29" s="9" t="s">
        <v>5</v>
      </c>
      <c r="M29" s="9">
        <v>8</v>
      </c>
      <c r="N29" s="9" t="s">
        <v>6</v>
      </c>
      <c r="O29" s="9" t="s">
        <v>17</v>
      </c>
      <c r="P29" s="17">
        <v>523</v>
      </c>
    </row>
    <row r="30" spans="1:16" s="10" customFormat="1" ht="22.5" customHeight="1" x14ac:dyDescent="0.25">
      <c r="A30" s="8">
        <v>19</v>
      </c>
      <c r="B30" s="9">
        <v>27977650</v>
      </c>
      <c r="C30" s="9" t="s">
        <v>0</v>
      </c>
      <c r="D30" s="9" t="s">
        <v>1</v>
      </c>
      <c r="E30" s="9"/>
      <c r="F30" s="10" t="s">
        <v>57</v>
      </c>
      <c r="G30" s="11">
        <f t="shared" si="0"/>
        <v>1275000</v>
      </c>
      <c r="H30" s="12">
        <v>1465931.25</v>
      </c>
      <c r="I30" s="9"/>
      <c r="J30" s="9" t="s">
        <v>3</v>
      </c>
      <c r="K30" s="9" t="s">
        <v>12</v>
      </c>
      <c r="L30" s="9" t="s">
        <v>5</v>
      </c>
      <c r="M30" s="9">
        <v>6</v>
      </c>
      <c r="N30" s="9" t="s">
        <v>6</v>
      </c>
      <c r="O30" s="9" t="s">
        <v>17</v>
      </c>
      <c r="P30" s="17">
        <v>1</v>
      </c>
    </row>
    <row r="31" spans="1:16" s="10" customFormat="1" ht="22.5" customHeight="1" x14ac:dyDescent="0.25">
      <c r="A31" s="8">
        <v>15</v>
      </c>
      <c r="B31" s="9">
        <v>10578908</v>
      </c>
      <c r="C31" s="9" t="s">
        <v>0</v>
      </c>
      <c r="D31" s="9" t="s">
        <v>1</v>
      </c>
      <c r="E31" s="9"/>
      <c r="F31" s="10" t="s">
        <v>58</v>
      </c>
      <c r="G31" s="11">
        <f t="shared" si="0"/>
        <v>1275000</v>
      </c>
      <c r="H31" s="12">
        <v>1465931.25</v>
      </c>
      <c r="I31" s="9"/>
      <c r="J31" s="9" t="s">
        <v>3</v>
      </c>
      <c r="K31" s="9" t="s">
        <v>12</v>
      </c>
      <c r="L31" s="9" t="s">
        <v>5</v>
      </c>
      <c r="M31" s="9">
        <v>5</v>
      </c>
      <c r="N31" s="9" t="s">
        <v>17</v>
      </c>
      <c r="O31" s="9" t="s">
        <v>17</v>
      </c>
      <c r="P31" s="17">
        <v>669</v>
      </c>
    </row>
    <row r="32" spans="1:16" s="10" customFormat="1" ht="22.5" customHeight="1" x14ac:dyDescent="0.25">
      <c r="A32" s="8">
        <v>18</v>
      </c>
      <c r="B32" s="9">
        <v>25585261</v>
      </c>
      <c r="C32" s="9" t="s">
        <v>0</v>
      </c>
      <c r="D32" s="9" t="s">
        <v>1</v>
      </c>
      <c r="E32" s="9"/>
      <c r="F32" s="10" t="s">
        <v>59</v>
      </c>
      <c r="G32" s="11">
        <f t="shared" si="0"/>
        <v>1121983.039791259</v>
      </c>
      <c r="H32" s="12">
        <v>1290000</v>
      </c>
      <c r="I32" s="9"/>
      <c r="J32" s="9" t="s">
        <v>3</v>
      </c>
      <c r="K32" s="9" t="s">
        <v>40</v>
      </c>
      <c r="L32" s="9" t="s">
        <v>5</v>
      </c>
      <c r="M32" s="9">
        <v>7</v>
      </c>
      <c r="N32" s="9" t="s">
        <v>6</v>
      </c>
      <c r="O32" s="9" t="s">
        <v>17</v>
      </c>
      <c r="P32" s="17">
        <v>449</v>
      </c>
    </row>
    <row r="33" spans="1:16" s="10" customFormat="1" ht="22.5" customHeight="1" x14ac:dyDescent="0.25">
      <c r="A33" s="8">
        <v>12</v>
      </c>
      <c r="B33" s="9">
        <v>15186986</v>
      </c>
      <c r="C33" s="9" t="s">
        <v>0</v>
      </c>
      <c r="D33" s="9" t="s">
        <v>1</v>
      </c>
      <c r="E33" s="9"/>
      <c r="F33" s="10" t="s">
        <v>60</v>
      </c>
      <c r="G33" s="11">
        <f t="shared" si="0"/>
        <v>1275000</v>
      </c>
      <c r="H33" s="12">
        <v>1465931.25</v>
      </c>
      <c r="I33" s="9"/>
      <c r="J33" s="9" t="s">
        <v>3</v>
      </c>
      <c r="K33" s="9" t="s">
        <v>12</v>
      </c>
      <c r="L33" s="9" t="s">
        <v>5</v>
      </c>
      <c r="M33" s="9">
        <v>8</v>
      </c>
      <c r="N33" s="9" t="s">
        <v>17</v>
      </c>
      <c r="O33" s="9" t="s">
        <v>17</v>
      </c>
      <c r="P33" s="17">
        <v>625</v>
      </c>
    </row>
    <row r="34" spans="1:16" s="10" customFormat="1" ht="22.5" customHeight="1" x14ac:dyDescent="0.25">
      <c r="A34" s="8">
        <v>11</v>
      </c>
      <c r="B34" s="9">
        <v>19907334</v>
      </c>
      <c r="C34" s="9" t="s">
        <v>0</v>
      </c>
      <c r="D34" s="9" t="s">
        <v>1</v>
      </c>
      <c r="E34" s="9"/>
      <c r="F34" s="10" t="s">
        <v>61</v>
      </c>
      <c r="G34" s="11">
        <f t="shared" si="0"/>
        <v>1195912.1548162643</v>
      </c>
      <c r="H34" s="12">
        <v>1375000</v>
      </c>
      <c r="I34" s="9"/>
      <c r="J34" s="9" t="s">
        <v>3</v>
      </c>
      <c r="K34" s="9" t="s">
        <v>9</v>
      </c>
      <c r="L34" s="9" t="s">
        <v>5</v>
      </c>
      <c r="M34" s="9">
        <v>8</v>
      </c>
      <c r="N34" s="9" t="s">
        <v>6</v>
      </c>
      <c r="O34" s="9" t="s">
        <v>6</v>
      </c>
      <c r="P34" s="17">
        <v>457</v>
      </c>
    </row>
    <row r="35" spans="1:16" s="10" customFormat="1" ht="22.5" customHeight="1" x14ac:dyDescent="0.25">
      <c r="A35" s="8">
        <v>14</v>
      </c>
      <c r="B35" s="9">
        <v>14213837</v>
      </c>
      <c r="C35" s="9" t="s">
        <v>0</v>
      </c>
      <c r="D35" s="9" t="s">
        <v>1</v>
      </c>
      <c r="E35" s="9"/>
      <c r="F35" s="10" t="s">
        <v>62</v>
      </c>
      <c r="G35" s="11">
        <f t="shared" ref="G35:G66" si="1">H35/1.14975</f>
        <v>2725000</v>
      </c>
      <c r="H35" s="12">
        <v>3133068.75</v>
      </c>
      <c r="I35" s="9"/>
      <c r="J35" s="9" t="s">
        <v>3</v>
      </c>
      <c r="K35" s="9" t="s">
        <v>12</v>
      </c>
      <c r="L35" s="9" t="s">
        <v>5</v>
      </c>
      <c r="M35" s="9">
        <v>10</v>
      </c>
      <c r="N35" s="9" t="s">
        <v>6</v>
      </c>
      <c r="O35" s="9" t="s">
        <v>7</v>
      </c>
      <c r="P35" s="17">
        <v>1</v>
      </c>
    </row>
    <row r="36" spans="1:16" s="10" customFormat="1" ht="22.5" customHeight="1" x14ac:dyDescent="0.25">
      <c r="A36" s="8">
        <v>16</v>
      </c>
      <c r="B36" s="9">
        <v>18185037</v>
      </c>
      <c r="C36" s="9" t="s">
        <v>0</v>
      </c>
      <c r="D36" s="9" t="s">
        <v>1</v>
      </c>
      <c r="E36" s="9"/>
      <c r="F36" s="10" t="s">
        <v>63</v>
      </c>
      <c r="G36" s="11">
        <f t="shared" si="1"/>
        <v>2675000</v>
      </c>
      <c r="H36" s="12">
        <v>3075581.25</v>
      </c>
      <c r="I36" s="9"/>
      <c r="J36" s="9" t="s">
        <v>3</v>
      </c>
      <c r="K36" s="9" t="s">
        <v>12</v>
      </c>
      <c r="L36" s="9" t="s">
        <v>5</v>
      </c>
      <c r="M36" s="9">
        <v>12</v>
      </c>
      <c r="N36" s="9" t="s">
        <v>6</v>
      </c>
      <c r="O36" s="9" t="s">
        <v>7</v>
      </c>
      <c r="P36" s="17">
        <v>1561</v>
      </c>
    </row>
    <row r="37" spans="1:16" s="10" customFormat="1" ht="22.5" customHeight="1" x14ac:dyDescent="0.25">
      <c r="A37" s="8">
        <v>13</v>
      </c>
      <c r="B37" s="9">
        <v>14305734</v>
      </c>
      <c r="C37" s="9" t="s">
        <v>0</v>
      </c>
      <c r="D37" s="9" t="s">
        <v>1</v>
      </c>
      <c r="E37" s="9"/>
      <c r="F37" s="10" t="s">
        <v>64</v>
      </c>
      <c r="G37" s="11">
        <f t="shared" si="1"/>
        <v>1799000</v>
      </c>
      <c r="H37" s="12">
        <v>2068400.25</v>
      </c>
      <c r="I37" s="9"/>
      <c r="J37" s="9" t="s">
        <v>3</v>
      </c>
      <c r="K37" s="9" t="s">
        <v>12</v>
      </c>
      <c r="L37" s="9" t="s">
        <v>5</v>
      </c>
      <c r="M37" s="9">
        <v>10</v>
      </c>
      <c r="N37" s="9" t="s">
        <v>17</v>
      </c>
      <c r="O37" s="9" t="s">
        <v>7</v>
      </c>
      <c r="P37" s="17">
        <v>861</v>
      </c>
    </row>
    <row r="38" spans="1:16" s="10" customFormat="1" ht="22.5" customHeight="1" x14ac:dyDescent="0.25">
      <c r="A38" s="8">
        <v>153</v>
      </c>
      <c r="B38" s="9">
        <v>23623422</v>
      </c>
      <c r="C38" s="9" t="s">
        <v>0</v>
      </c>
      <c r="D38" s="9" t="s">
        <v>1</v>
      </c>
      <c r="E38" s="9"/>
      <c r="F38" s="10" t="s">
        <v>185</v>
      </c>
      <c r="G38" s="11">
        <f t="shared" si="1"/>
        <v>1071000</v>
      </c>
      <c r="H38" s="12">
        <v>1231382.25</v>
      </c>
      <c r="I38" s="9"/>
      <c r="J38" s="9" t="s">
        <v>3</v>
      </c>
      <c r="K38" s="9" t="s">
        <v>12</v>
      </c>
      <c r="L38" s="9" t="s">
        <v>5</v>
      </c>
      <c r="M38" s="9">
        <v>7</v>
      </c>
      <c r="N38" s="9" t="s">
        <v>6</v>
      </c>
      <c r="O38" s="9" t="s">
        <v>17</v>
      </c>
      <c r="P38" s="17">
        <v>570</v>
      </c>
    </row>
    <row r="39" spans="1:16" s="10" customFormat="1" ht="22.5" customHeight="1" x14ac:dyDescent="0.25">
      <c r="A39" s="8">
        <v>154</v>
      </c>
      <c r="B39" s="9">
        <v>25355830</v>
      </c>
      <c r="C39" s="9" t="s">
        <v>0</v>
      </c>
      <c r="D39" s="9" t="s">
        <v>1</v>
      </c>
      <c r="E39" s="9"/>
      <c r="F39" s="10" t="s">
        <v>186</v>
      </c>
      <c r="G39" s="11">
        <f t="shared" si="1"/>
        <v>1257000</v>
      </c>
      <c r="H39" s="12">
        <v>1445235.75</v>
      </c>
      <c r="I39" s="9"/>
      <c r="J39" s="9" t="s">
        <v>3</v>
      </c>
      <c r="K39" s="9"/>
      <c r="L39" s="9" t="s">
        <v>5</v>
      </c>
      <c r="M39" s="9">
        <v>8</v>
      </c>
      <c r="N39" s="9" t="s">
        <v>6</v>
      </c>
      <c r="O39" s="9" t="s">
        <v>6</v>
      </c>
      <c r="P39" s="17">
        <v>585</v>
      </c>
    </row>
    <row r="40" spans="1:16" s="10" customFormat="1" ht="22.5" customHeight="1" x14ac:dyDescent="0.25">
      <c r="A40" s="8">
        <v>152</v>
      </c>
      <c r="B40" s="9">
        <v>13929013</v>
      </c>
      <c r="C40" s="9" t="s">
        <v>0</v>
      </c>
      <c r="D40" s="9" t="s">
        <v>1</v>
      </c>
      <c r="E40" s="9"/>
      <c r="F40" s="10" t="s">
        <v>184</v>
      </c>
      <c r="G40" s="11">
        <f t="shared" si="1"/>
        <v>2192000</v>
      </c>
      <c r="H40" s="12">
        <v>2520252</v>
      </c>
      <c r="I40" s="9"/>
      <c r="J40" s="9" t="s">
        <v>3</v>
      </c>
      <c r="K40" s="9" t="s">
        <v>12</v>
      </c>
      <c r="L40" s="9" t="s">
        <v>5</v>
      </c>
      <c r="M40" s="9">
        <v>9</v>
      </c>
      <c r="N40" s="9" t="s">
        <v>6</v>
      </c>
      <c r="O40" s="9" t="s">
        <v>15</v>
      </c>
      <c r="P40" s="17">
        <v>1</v>
      </c>
    </row>
    <row r="41" spans="1:16" s="10" customFormat="1" ht="22.5" customHeight="1" x14ac:dyDescent="0.25">
      <c r="A41" s="8">
        <v>78</v>
      </c>
      <c r="B41" s="9">
        <v>18252932</v>
      </c>
      <c r="C41" s="9" t="s">
        <v>0</v>
      </c>
      <c r="D41" s="9" t="s">
        <v>1</v>
      </c>
      <c r="E41" s="9"/>
      <c r="F41" s="10" t="s">
        <v>104</v>
      </c>
      <c r="G41" s="11">
        <f t="shared" si="1"/>
        <v>3026744.9445531634</v>
      </c>
      <c r="H41" s="12">
        <v>3480000</v>
      </c>
      <c r="I41" s="9"/>
      <c r="J41" s="9" t="s">
        <v>3</v>
      </c>
      <c r="K41" s="9" t="s">
        <v>12</v>
      </c>
      <c r="L41" s="9" t="s">
        <v>5</v>
      </c>
      <c r="M41" s="9">
        <v>11</v>
      </c>
      <c r="N41" s="9" t="s">
        <v>6</v>
      </c>
      <c r="O41" s="9" t="s">
        <v>6</v>
      </c>
      <c r="P41" s="17">
        <v>1068</v>
      </c>
    </row>
    <row r="42" spans="1:16" s="10" customFormat="1" ht="22.5" customHeight="1" x14ac:dyDescent="0.25">
      <c r="A42" s="8">
        <v>43</v>
      </c>
      <c r="B42" s="9">
        <v>22044640</v>
      </c>
      <c r="C42" s="9" t="s">
        <v>0</v>
      </c>
      <c r="D42" s="9" t="s">
        <v>1</v>
      </c>
      <c r="E42" s="9"/>
      <c r="F42" s="10" t="s">
        <v>88</v>
      </c>
      <c r="G42" s="11">
        <f t="shared" si="1"/>
        <v>3200000</v>
      </c>
      <c r="H42" s="12">
        <v>3679200</v>
      </c>
      <c r="I42" s="9"/>
      <c r="J42" s="9" t="s">
        <v>3</v>
      </c>
      <c r="K42" s="9" t="s">
        <v>12</v>
      </c>
      <c r="L42" s="9" t="s">
        <v>5</v>
      </c>
      <c r="M42" s="9">
        <v>3</v>
      </c>
      <c r="N42" s="9" t="s">
        <v>6</v>
      </c>
      <c r="O42" s="9" t="s">
        <v>15</v>
      </c>
      <c r="P42" s="17">
        <v>200</v>
      </c>
    </row>
    <row r="43" spans="1:16" s="10" customFormat="1" ht="22.5" customHeight="1" x14ac:dyDescent="0.25">
      <c r="A43" s="8">
        <v>42</v>
      </c>
      <c r="B43" s="9">
        <v>21734687</v>
      </c>
      <c r="C43" s="9" t="s">
        <v>0</v>
      </c>
      <c r="D43" s="9" t="s">
        <v>1</v>
      </c>
      <c r="E43" s="9"/>
      <c r="F43" s="10" t="s">
        <v>89</v>
      </c>
      <c r="G43" s="11">
        <f t="shared" si="1"/>
        <v>1600000</v>
      </c>
      <c r="H43" s="12">
        <v>1839600</v>
      </c>
      <c r="I43" s="9"/>
      <c r="J43" s="9" t="s">
        <v>3</v>
      </c>
      <c r="K43" s="9" t="s">
        <v>12</v>
      </c>
      <c r="L43" s="9" t="s">
        <v>5</v>
      </c>
      <c r="M43" s="9">
        <v>5</v>
      </c>
      <c r="N43" s="9" t="s">
        <v>17</v>
      </c>
      <c r="O43" s="9" t="s">
        <v>17</v>
      </c>
      <c r="P43" s="17">
        <v>200</v>
      </c>
    </row>
    <row r="44" spans="1:16" s="10" customFormat="1" ht="22.5" customHeight="1" x14ac:dyDescent="0.25">
      <c r="A44" s="8">
        <v>79</v>
      </c>
      <c r="B44" s="9">
        <v>21607953</v>
      </c>
      <c r="C44" s="9" t="s">
        <v>0</v>
      </c>
      <c r="D44" s="9" t="s">
        <v>1</v>
      </c>
      <c r="E44" s="9"/>
      <c r="F44" s="10" t="s">
        <v>105</v>
      </c>
      <c r="G44" s="11">
        <f t="shared" si="1"/>
        <v>1348119.1563383343</v>
      </c>
      <c r="H44" s="12">
        <v>1550000</v>
      </c>
      <c r="I44" s="9"/>
      <c r="J44" s="9" t="s">
        <v>3</v>
      </c>
      <c r="K44" s="9" t="s">
        <v>12</v>
      </c>
      <c r="L44" s="9" t="s">
        <v>5</v>
      </c>
      <c r="M44" s="9">
        <v>9</v>
      </c>
      <c r="N44" s="9" t="s">
        <v>15</v>
      </c>
      <c r="O44" s="9" t="s">
        <v>7</v>
      </c>
      <c r="P44" s="17">
        <v>1024</v>
      </c>
    </row>
    <row r="45" spans="1:16" s="10" customFormat="1" ht="22.5" customHeight="1" x14ac:dyDescent="0.25">
      <c r="A45" s="8">
        <v>107</v>
      </c>
      <c r="B45" s="9">
        <v>16095760</v>
      </c>
      <c r="C45" s="9" t="s">
        <v>0</v>
      </c>
      <c r="D45" s="9" t="s">
        <v>1</v>
      </c>
      <c r="E45" s="9"/>
      <c r="F45" s="10" t="s">
        <v>96</v>
      </c>
      <c r="G45" s="11">
        <f t="shared" si="1"/>
        <v>1126331.8112633182</v>
      </c>
      <c r="H45" s="12">
        <v>1295000</v>
      </c>
      <c r="I45" s="9"/>
      <c r="J45" s="9" t="s">
        <v>3</v>
      </c>
      <c r="K45" s="9" t="s">
        <v>9</v>
      </c>
      <c r="L45" s="9" t="s">
        <v>5</v>
      </c>
      <c r="M45" s="9">
        <v>8</v>
      </c>
      <c r="N45" s="9" t="s">
        <v>6</v>
      </c>
      <c r="O45" s="9" t="s">
        <v>17</v>
      </c>
      <c r="P45" s="17">
        <v>995</v>
      </c>
    </row>
    <row r="46" spans="1:16" s="10" customFormat="1" ht="22.5" customHeight="1" x14ac:dyDescent="0.25">
      <c r="A46" s="8">
        <v>105</v>
      </c>
      <c r="B46" s="9">
        <v>24291472</v>
      </c>
      <c r="C46" s="9" t="s">
        <v>0</v>
      </c>
      <c r="D46" s="9" t="s">
        <v>1</v>
      </c>
      <c r="E46" s="9"/>
      <c r="F46" s="10" t="s">
        <v>97</v>
      </c>
      <c r="G46" s="11">
        <f t="shared" si="1"/>
        <v>934985.86649271578</v>
      </c>
      <c r="H46" s="12">
        <v>1075000</v>
      </c>
      <c r="I46" s="9" t="s">
        <v>98</v>
      </c>
      <c r="J46" s="9" t="s">
        <v>3</v>
      </c>
      <c r="K46" s="9" t="s">
        <v>12</v>
      </c>
      <c r="L46" s="9" t="s">
        <v>5</v>
      </c>
      <c r="M46" s="9">
        <v>5</v>
      </c>
      <c r="N46" s="9" t="s">
        <v>6</v>
      </c>
      <c r="O46" s="9" t="s">
        <v>7</v>
      </c>
      <c r="P46" s="17">
        <v>847</v>
      </c>
    </row>
    <row r="47" spans="1:16" s="10" customFormat="1" ht="22.5" customHeight="1" x14ac:dyDescent="0.25">
      <c r="A47" s="8">
        <v>104</v>
      </c>
      <c r="B47" s="9">
        <v>14849285</v>
      </c>
      <c r="C47" s="9" t="s">
        <v>0</v>
      </c>
      <c r="D47" s="9" t="s">
        <v>1</v>
      </c>
      <c r="E47" s="9"/>
      <c r="F47" s="10" t="s">
        <v>130</v>
      </c>
      <c r="G47" s="11">
        <f t="shared" si="1"/>
        <v>912372.2548380082</v>
      </c>
      <c r="H47" s="12">
        <v>1049000</v>
      </c>
      <c r="I47" s="9"/>
      <c r="J47" s="9" t="s">
        <v>3</v>
      </c>
      <c r="K47" s="9" t="s">
        <v>12</v>
      </c>
      <c r="L47" s="9" t="s">
        <v>5</v>
      </c>
      <c r="M47" s="9">
        <v>5</v>
      </c>
      <c r="N47" s="9" t="s">
        <v>17</v>
      </c>
      <c r="O47" s="9" t="s">
        <v>7</v>
      </c>
      <c r="P47" s="17">
        <v>756</v>
      </c>
    </row>
    <row r="48" spans="1:16" s="10" customFormat="1" ht="22.5" customHeight="1" x14ac:dyDescent="0.25">
      <c r="A48" s="8">
        <v>101</v>
      </c>
      <c r="B48" s="9">
        <v>27070073</v>
      </c>
      <c r="C48" s="9" t="s">
        <v>0</v>
      </c>
      <c r="D48" s="9" t="s">
        <v>1</v>
      </c>
      <c r="E48" s="9"/>
      <c r="F48" s="10" t="s">
        <v>127</v>
      </c>
      <c r="G48" s="11">
        <f t="shared" si="1"/>
        <v>999347.68427919107</v>
      </c>
      <c r="H48" s="12">
        <v>1149000</v>
      </c>
      <c r="I48" s="9"/>
      <c r="J48" s="9" t="s">
        <v>3</v>
      </c>
      <c r="K48" s="9" t="s">
        <v>12</v>
      </c>
      <c r="L48" s="9" t="s">
        <v>5</v>
      </c>
      <c r="M48" s="9">
        <v>6</v>
      </c>
      <c r="N48" s="9" t="s">
        <v>6</v>
      </c>
      <c r="O48" s="9" t="s">
        <v>7</v>
      </c>
      <c r="P48" s="17">
        <v>860</v>
      </c>
    </row>
    <row r="49" spans="1:16" s="10" customFormat="1" ht="22.5" customHeight="1" x14ac:dyDescent="0.25">
      <c r="A49" s="8">
        <v>103</v>
      </c>
      <c r="B49" s="9">
        <v>23222105</v>
      </c>
      <c r="C49" s="9" t="s">
        <v>0</v>
      </c>
      <c r="D49" s="9" t="s">
        <v>1</v>
      </c>
      <c r="E49" s="9"/>
      <c r="F49" s="10" t="s">
        <v>129</v>
      </c>
      <c r="G49" s="11">
        <f t="shared" si="1"/>
        <v>887149.38030006515</v>
      </c>
      <c r="H49" s="12">
        <v>1020000</v>
      </c>
      <c r="I49" s="9"/>
      <c r="J49" s="9" t="s">
        <v>3</v>
      </c>
      <c r="K49" s="9" t="s">
        <v>40</v>
      </c>
      <c r="L49" s="9" t="s">
        <v>5</v>
      </c>
      <c r="M49" s="9">
        <v>6</v>
      </c>
      <c r="N49" s="9" t="s">
        <v>17</v>
      </c>
      <c r="O49" s="9" t="s">
        <v>17</v>
      </c>
      <c r="P49" s="17">
        <v>781</v>
      </c>
    </row>
    <row r="50" spans="1:16" s="10" customFormat="1" ht="22.5" customHeight="1" x14ac:dyDescent="0.25">
      <c r="A50" s="8">
        <v>50</v>
      </c>
      <c r="B50" s="9">
        <v>22694310</v>
      </c>
      <c r="C50" s="9" t="s">
        <v>0</v>
      </c>
      <c r="D50" s="9" t="s">
        <v>1</v>
      </c>
      <c r="E50" s="9"/>
      <c r="F50" s="10" t="s">
        <v>101</v>
      </c>
      <c r="G50" s="11">
        <f t="shared" si="1"/>
        <v>1175733.8551859099</v>
      </c>
      <c r="H50" s="12">
        <v>1351800</v>
      </c>
      <c r="I50" s="9"/>
      <c r="J50" s="9" t="s">
        <v>3</v>
      </c>
      <c r="K50" s="9" t="s">
        <v>12</v>
      </c>
      <c r="L50" s="9" t="s">
        <v>5</v>
      </c>
      <c r="M50" s="9">
        <v>5</v>
      </c>
      <c r="N50" s="9" t="s">
        <v>17</v>
      </c>
      <c r="O50" s="9" t="s">
        <v>17</v>
      </c>
      <c r="P50" s="17">
        <v>841</v>
      </c>
    </row>
    <row r="51" spans="1:16" s="10" customFormat="1" ht="22.5" customHeight="1" x14ac:dyDescent="0.25">
      <c r="A51" s="8">
        <v>106</v>
      </c>
      <c r="B51" s="9">
        <v>15296671</v>
      </c>
      <c r="C51" s="9" t="s">
        <v>0</v>
      </c>
      <c r="D51" s="9" t="s">
        <v>1</v>
      </c>
      <c r="E51" s="9"/>
      <c r="F51" s="10" t="s">
        <v>131</v>
      </c>
      <c r="G51" s="11">
        <f t="shared" si="1"/>
        <v>2173515.9817351596</v>
      </c>
      <c r="H51" s="12">
        <v>2499000</v>
      </c>
      <c r="I51" s="9"/>
      <c r="J51" s="9" t="s">
        <v>3</v>
      </c>
      <c r="K51" s="9" t="s">
        <v>9</v>
      </c>
      <c r="L51" s="9" t="s">
        <v>5</v>
      </c>
      <c r="M51" s="9">
        <v>9</v>
      </c>
      <c r="N51" s="9" t="s">
        <v>17</v>
      </c>
      <c r="O51" s="9" t="s">
        <v>7</v>
      </c>
      <c r="P51" s="17">
        <v>1417</v>
      </c>
    </row>
    <row r="52" spans="1:16" s="10" customFormat="1" ht="22.5" customHeight="1" x14ac:dyDescent="0.25">
      <c r="A52" s="8">
        <v>102</v>
      </c>
      <c r="B52" s="9">
        <v>23355436</v>
      </c>
      <c r="C52" s="9" t="s">
        <v>0</v>
      </c>
      <c r="D52" s="9" t="s">
        <v>1</v>
      </c>
      <c r="E52" s="9"/>
      <c r="F52" s="10" t="s">
        <v>128</v>
      </c>
      <c r="G52" s="11">
        <f t="shared" si="1"/>
        <v>2912807.1319852141</v>
      </c>
      <c r="H52" s="12">
        <v>3349000</v>
      </c>
      <c r="I52" s="9"/>
      <c r="J52" s="9" t="s">
        <v>3</v>
      </c>
      <c r="K52" s="9" t="s">
        <v>12</v>
      </c>
      <c r="L52" s="9" t="s">
        <v>5</v>
      </c>
      <c r="M52" s="9">
        <v>8</v>
      </c>
      <c r="N52" s="9" t="s">
        <v>29</v>
      </c>
      <c r="O52" s="9" t="s">
        <v>74</v>
      </c>
      <c r="P52" s="17">
        <v>1</v>
      </c>
    </row>
    <row r="53" spans="1:16" s="10" customFormat="1" ht="22.5" customHeight="1" x14ac:dyDescent="0.25">
      <c r="A53" s="8">
        <v>49</v>
      </c>
      <c r="B53" s="9">
        <v>22162218</v>
      </c>
      <c r="C53" s="9" t="s">
        <v>0</v>
      </c>
      <c r="D53" s="9" t="s">
        <v>1</v>
      </c>
      <c r="E53" s="9"/>
      <c r="F53" s="10" t="s">
        <v>100</v>
      </c>
      <c r="G53" s="11">
        <f t="shared" si="1"/>
        <v>2608393.128941074</v>
      </c>
      <c r="H53" s="12">
        <v>2999000</v>
      </c>
      <c r="I53" s="9"/>
      <c r="J53" s="9" t="s">
        <v>3</v>
      </c>
      <c r="K53" s="9" t="s">
        <v>12</v>
      </c>
      <c r="L53" s="9" t="s">
        <v>5</v>
      </c>
      <c r="M53" s="9">
        <v>8</v>
      </c>
      <c r="N53" s="9" t="s">
        <v>29</v>
      </c>
      <c r="O53" s="9" t="s">
        <v>74</v>
      </c>
      <c r="P53" s="17">
        <v>1</v>
      </c>
    </row>
    <row r="54" spans="1:16" s="10" customFormat="1" ht="22.5" customHeight="1" x14ac:dyDescent="0.25">
      <c r="A54" s="8">
        <v>113</v>
      </c>
      <c r="B54" s="9">
        <v>12710906</v>
      </c>
      <c r="C54" s="9" t="s">
        <v>0</v>
      </c>
      <c r="D54" s="9" t="s">
        <v>1</v>
      </c>
      <c r="E54" s="9"/>
      <c r="F54" s="10" t="s">
        <v>143</v>
      </c>
      <c r="G54" s="11">
        <f t="shared" si="1"/>
        <v>1478582.3005001086</v>
      </c>
      <c r="H54" s="12">
        <v>1700000</v>
      </c>
      <c r="I54" s="9"/>
      <c r="J54" s="9" t="s">
        <v>3</v>
      </c>
      <c r="K54" s="9" t="s">
        <v>12</v>
      </c>
      <c r="L54" s="9" t="s">
        <v>33</v>
      </c>
      <c r="M54" s="9">
        <v>6</v>
      </c>
      <c r="N54" s="9" t="s">
        <v>6</v>
      </c>
      <c r="O54" s="9" t="s">
        <v>7</v>
      </c>
      <c r="P54" s="17">
        <v>2049</v>
      </c>
    </row>
    <row r="55" spans="1:16" s="10" customFormat="1" ht="22.5" customHeight="1" x14ac:dyDescent="0.25">
      <c r="A55" s="8">
        <v>112</v>
      </c>
      <c r="B55" s="9">
        <v>14329577</v>
      </c>
      <c r="C55" s="9" t="s">
        <v>0</v>
      </c>
      <c r="D55" s="9" t="s">
        <v>1</v>
      </c>
      <c r="E55" s="9"/>
      <c r="F55" s="10" t="s">
        <v>142</v>
      </c>
      <c r="G55" s="11">
        <f t="shared" si="1"/>
        <v>3039791.2589693409</v>
      </c>
      <c r="H55" s="12">
        <v>3495000</v>
      </c>
      <c r="I55" s="9"/>
      <c r="J55" s="9" t="s">
        <v>3</v>
      </c>
      <c r="K55" s="9" t="s">
        <v>12</v>
      </c>
      <c r="L55" s="9" t="s">
        <v>33</v>
      </c>
      <c r="M55" s="9">
        <v>11</v>
      </c>
      <c r="N55" s="9" t="s">
        <v>29</v>
      </c>
      <c r="O55" s="9" t="s">
        <v>74</v>
      </c>
      <c r="P55" s="17">
        <v>3929</v>
      </c>
    </row>
    <row r="56" spans="1:16" s="10" customFormat="1" ht="22.5" customHeight="1" x14ac:dyDescent="0.25">
      <c r="A56" s="8">
        <v>38</v>
      </c>
      <c r="B56" s="9">
        <v>15153504</v>
      </c>
      <c r="C56" s="9" t="s">
        <v>0</v>
      </c>
      <c r="D56" s="9" t="s">
        <v>1</v>
      </c>
      <c r="E56" s="9"/>
      <c r="F56" s="10" t="s">
        <v>84</v>
      </c>
      <c r="G56" s="11">
        <f t="shared" si="1"/>
        <v>1041965.6447053707</v>
      </c>
      <c r="H56" s="12">
        <v>1198000</v>
      </c>
      <c r="I56" s="9"/>
      <c r="J56" s="9" t="s">
        <v>3</v>
      </c>
      <c r="K56" s="9" t="s">
        <v>12</v>
      </c>
      <c r="L56" s="9" t="s">
        <v>5</v>
      </c>
      <c r="M56" s="9">
        <v>8</v>
      </c>
      <c r="N56" s="9" t="s">
        <v>6</v>
      </c>
      <c r="O56" s="9" t="s">
        <v>7</v>
      </c>
      <c r="P56" s="17">
        <v>855</v>
      </c>
    </row>
    <row r="57" spans="1:16" s="10" customFormat="1" ht="22.5" customHeight="1" x14ac:dyDescent="0.25">
      <c r="A57" s="8">
        <v>118</v>
      </c>
      <c r="B57" s="9">
        <v>24707438</v>
      </c>
      <c r="C57" s="9" t="s">
        <v>0</v>
      </c>
      <c r="D57" s="9" t="s">
        <v>1</v>
      </c>
      <c r="E57" s="9"/>
      <c r="F57" s="10" t="s">
        <v>148</v>
      </c>
      <c r="G57" s="11">
        <f t="shared" si="1"/>
        <v>1826484.0182648401</v>
      </c>
      <c r="H57" s="12">
        <v>2100000</v>
      </c>
      <c r="I57" s="9"/>
      <c r="J57" s="9" t="s">
        <v>3</v>
      </c>
      <c r="K57" s="9" t="s">
        <v>12</v>
      </c>
      <c r="L57" s="9" t="s">
        <v>5</v>
      </c>
      <c r="M57" s="9">
        <v>8</v>
      </c>
      <c r="N57" s="9" t="s">
        <v>17</v>
      </c>
      <c r="O57" s="9" t="s">
        <v>17</v>
      </c>
      <c r="P57" s="17">
        <v>1558</v>
      </c>
    </row>
    <row r="58" spans="1:16" s="10" customFormat="1" ht="22.5" customHeight="1" x14ac:dyDescent="0.25">
      <c r="A58" s="8">
        <v>115</v>
      </c>
      <c r="B58" s="9">
        <v>28078221</v>
      </c>
      <c r="C58" s="9" t="s">
        <v>0</v>
      </c>
      <c r="D58" s="9" t="s">
        <v>1</v>
      </c>
      <c r="E58" s="9"/>
      <c r="F58" s="10" t="s">
        <v>145</v>
      </c>
      <c r="G58" s="11">
        <f t="shared" si="1"/>
        <v>3735594.6944988039</v>
      </c>
      <c r="H58" s="12">
        <v>4295000</v>
      </c>
      <c r="I58" s="9"/>
      <c r="J58" s="9" t="s">
        <v>3</v>
      </c>
      <c r="K58" s="9" t="s">
        <v>12</v>
      </c>
      <c r="L58" s="9" t="s">
        <v>5</v>
      </c>
      <c r="M58" s="9">
        <v>7</v>
      </c>
      <c r="N58" s="9" t="s">
        <v>17</v>
      </c>
      <c r="O58" s="9" t="s">
        <v>7</v>
      </c>
      <c r="P58" s="17">
        <v>2631</v>
      </c>
    </row>
    <row r="59" spans="1:16" s="10" customFormat="1" ht="22.5" customHeight="1" x14ac:dyDescent="0.25">
      <c r="A59" s="8">
        <v>116</v>
      </c>
      <c r="B59" s="9">
        <v>24699003</v>
      </c>
      <c r="C59" s="9" t="s">
        <v>0</v>
      </c>
      <c r="D59" s="9" t="s">
        <v>1</v>
      </c>
      <c r="E59" s="9"/>
      <c r="F59" s="10" t="s">
        <v>146</v>
      </c>
      <c r="G59" s="11">
        <f t="shared" si="1"/>
        <v>3400000</v>
      </c>
      <c r="H59" s="12">
        <v>3909150</v>
      </c>
      <c r="I59" s="9"/>
      <c r="J59" s="9" t="s">
        <v>3</v>
      </c>
      <c r="K59" s="9" t="s">
        <v>12</v>
      </c>
      <c r="L59" s="9" t="s">
        <v>5</v>
      </c>
      <c r="M59" s="9">
        <v>8</v>
      </c>
      <c r="N59" s="9" t="s">
        <v>7</v>
      </c>
      <c r="O59" s="9" t="s">
        <v>7</v>
      </c>
      <c r="P59" s="17">
        <v>3374</v>
      </c>
    </row>
    <row r="60" spans="1:16" s="10" customFormat="1" ht="22.5" customHeight="1" x14ac:dyDescent="0.25">
      <c r="A60" s="8">
        <v>114</v>
      </c>
      <c r="B60" s="9">
        <v>15679306</v>
      </c>
      <c r="C60" s="9" t="s">
        <v>0</v>
      </c>
      <c r="D60" s="9" t="s">
        <v>1</v>
      </c>
      <c r="E60" s="9"/>
      <c r="F60" s="10" t="s">
        <v>144</v>
      </c>
      <c r="G60" s="11">
        <f t="shared" si="1"/>
        <v>3478930.2022178732</v>
      </c>
      <c r="H60" s="12">
        <v>3999900</v>
      </c>
      <c r="I60" s="9"/>
      <c r="J60" s="9" t="s">
        <v>3</v>
      </c>
      <c r="K60" s="9" t="s">
        <v>4</v>
      </c>
      <c r="L60" s="9" t="s">
        <v>5</v>
      </c>
      <c r="M60" s="9">
        <v>14</v>
      </c>
      <c r="N60" s="9" t="s">
        <v>6</v>
      </c>
      <c r="O60" s="9" t="s">
        <v>15</v>
      </c>
      <c r="P60" s="17">
        <v>2703</v>
      </c>
    </row>
    <row r="61" spans="1:16" s="10" customFormat="1" ht="22.5" customHeight="1" x14ac:dyDescent="0.25">
      <c r="A61" s="8">
        <v>117</v>
      </c>
      <c r="B61" s="9">
        <v>20078487</v>
      </c>
      <c r="C61" s="9" t="s">
        <v>0</v>
      </c>
      <c r="D61" s="9" t="s">
        <v>1</v>
      </c>
      <c r="E61" s="9"/>
      <c r="F61" s="10" t="s">
        <v>147</v>
      </c>
      <c r="G61" s="11">
        <f t="shared" si="1"/>
        <v>6000000</v>
      </c>
      <c r="H61" s="12">
        <v>6898500</v>
      </c>
      <c r="I61" s="9"/>
      <c r="J61" s="9" t="s">
        <v>3</v>
      </c>
      <c r="K61" s="9" t="s">
        <v>12</v>
      </c>
      <c r="L61" s="9" t="s">
        <v>5</v>
      </c>
      <c r="M61" s="9">
        <v>9</v>
      </c>
      <c r="N61" s="9" t="s">
        <v>7</v>
      </c>
      <c r="O61" s="9" t="s">
        <v>15</v>
      </c>
      <c r="P61" s="17">
        <v>3374</v>
      </c>
    </row>
    <row r="62" spans="1:16" s="10" customFormat="1" ht="22.5" customHeight="1" x14ac:dyDescent="0.25">
      <c r="A62" s="8">
        <v>58</v>
      </c>
      <c r="B62" s="9">
        <v>20995752</v>
      </c>
      <c r="C62" s="9" t="s">
        <v>0</v>
      </c>
      <c r="D62" s="9" t="s">
        <v>1</v>
      </c>
      <c r="E62" s="9"/>
      <c r="F62" s="10" t="s">
        <v>16</v>
      </c>
      <c r="G62" s="11">
        <f t="shared" si="1"/>
        <v>1522070.0152207001</v>
      </c>
      <c r="H62" s="12">
        <v>1750000</v>
      </c>
      <c r="I62" s="9"/>
      <c r="J62" s="9" t="s">
        <v>3</v>
      </c>
      <c r="K62" s="9" t="s">
        <v>12</v>
      </c>
      <c r="L62" s="9" t="s">
        <v>5</v>
      </c>
      <c r="M62" s="9">
        <v>5</v>
      </c>
      <c r="N62" s="9" t="s">
        <v>17</v>
      </c>
      <c r="O62" s="9" t="s">
        <v>17</v>
      </c>
      <c r="P62" s="17">
        <v>845</v>
      </c>
    </row>
    <row r="63" spans="1:16" s="10" customFormat="1" ht="22.5" customHeight="1" x14ac:dyDescent="0.25">
      <c r="A63" s="8">
        <v>59</v>
      </c>
      <c r="B63" s="9">
        <v>12211742</v>
      </c>
      <c r="C63" s="9" t="s">
        <v>0</v>
      </c>
      <c r="D63" s="9" t="s">
        <v>1</v>
      </c>
      <c r="E63" s="9"/>
      <c r="F63" s="10" t="s">
        <v>18</v>
      </c>
      <c r="G63" s="11">
        <f t="shared" si="1"/>
        <v>2275000</v>
      </c>
      <c r="H63" s="12">
        <v>2615681.25</v>
      </c>
      <c r="I63" s="9"/>
      <c r="J63" s="9" t="s">
        <v>3</v>
      </c>
      <c r="K63" s="9" t="s">
        <v>12</v>
      </c>
      <c r="L63" s="9" t="s">
        <v>5</v>
      </c>
      <c r="M63" s="9">
        <v>10</v>
      </c>
      <c r="N63" s="9" t="s">
        <v>6</v>
      </c>
      <c r="O63" s="9" t="s">
        <v>17</v>
      </c>
      <c r="P63" s="17">
        <v>1006</v>
      </c>
    </row>
    <row r="64" spans="1:16" s="10" customFormat="1" ht="22.5" customHeight="1" x14ac:dyDescent="0.25">
      <c r="A64" s="8">
        <v>57</v>
      </c>
      <c r="B64" s="9">
        <v>27750935</v>
      </c>
      <c r="C64" s="9" t="s">
        <v>0</v>
      </c>
      <c r="D64" s="9" t="s">
        <v>1</v>
      </c>
      <c r="E64" s="9"/>
      <c r="F64" s="10" t="s">
        <v>19</v>
      </c>
      <c r="G64" s="11">
        <f t="shared" si="1"/>
        <v>1112415.7425527289</v>
      </c>
      <c r="H64" s="12">
        <v>1279000</v>
      </c>
      <c r="I64" s="9"/>
      <c r="J64" s="9" t="s">
        <v>3</v>
      </c>
      <c r="K64" s="9" t="s">
        <v>4</v>
      </c>
      <c r="L64" s="9" t="s">
        <v>5</v>
      </c>
      <c r="M64" s="9">
        <v>7</v>
      </c>
      <c r="N64" s="9" t="s">
        <v>17</v>
      </c>
      <c r="O64" s="9" t="s">
        <v>17</v>
      </c>
      <c r="P64" s="17">
        <v>519</v>
      </c>
    </row>
    <row r="65" spans="1:16" s="10" customFormat="1" ht="22.5" customHeight="1" x14ac:dyDescent="0.25">
      <c r="A65" s="8">
        <v>56</v>
      </c>
      <c r="B65" s="9">
        <v>10367858</v>
      </c>
      <c r="C65" s="9" t="s">
        <v>0</v>
      </c>
      <c r="D65" s="9" t="s">
        <v>1</v>
      </c>
      <c r="E65" s="9"/>
      <c r="F65" s="10" t="s">
        <v>20</v>
      </c>
      <c r="G65" s="11">
        <f t="shared" si="1"/>
        <v>2099000</v>
      </c>
      <c r="H65" s="12">
        <v>2413325.25</v>
      </c>
      <c r="I65" s="9"/>
      <c r="J65" s="9" t="s">
        <v>3</v>
      </c>
      <c r="K65" s="9" t="s">
        <v>12</v>
      </c>
      <c r="L65" s="9" t="s">
        <v>5</v>
      </c>
      <c r="M65" s="9">
        <v>7</v>
      </c>
      <c r="N65" s="9" t="s">
        <v>6</v>
      </c>
      <c r="O65" s="9" t="s">
        <v>17</v>
      </c>
      <c r="P65" s="17">
        <v>1060</v>
      </c>
    </row>
    <row r="66" spans="1:16" s="10" customFormat="1" ht="22.5" customHeight="1" x14ac:dyDescent="0.25">
      <c r="A66" s="8">
        <v>55</v>
      </c>
      <c r="B66" s="9">
        <v>14586241</v>
      </c>
      <c r="C66" s="9" t="s">
        <v>0</v>
      </c>
      <c r="D66" s="9" t="s">
        <v>1</v>
      </c>
      <c r="E66" s="9"/>
      <c r="F66" s="10" t="s">
        <v>21</v>
      </c>
      <c r="G66" s="11">
        <f t="shared" si="1"/>
        <v>1782126.5492498369</v>
      </c>
      <c r="H66" s="12">
        <v>2049000</v>
      </c>
      <c r="I66" s="9"/>
      <c r="J66" s="9" t="s">
        <v>3</v>
      </c>
      <c r="K66" s="9" t="s">
        <v>12</v>
      </c>
      <c r="L66" s="9" t="s">
        <v>5</v>
      </c>
      <c r="M66" s="9">
        <v>6</v>
      </c>
      <c r="N66" s="9" t="s">
        <v>6</v>
      </c>
      <c r="O66" s="9" t="s">
        <v>7</v>
      </c>
      <c r="P66" s="17">
        <v>1115</v>
      </c>
    </row>
    <row r="67" spans="1:16" s="10" customFormat="1" ht="22.5" customHeight="1" x14ac:dyDescent="0.25">
      <c r="A67" s="8">
        <v>119</v>
      </c>
      <c r="B67" s="9">
        <v>9268037</v>
      </c>
      <c r="C67" s="9" t="s">
        <v>0</v>
      </c>
      <c r="D67" s="9" t="s">
        <v>1</v>
      </c>
      <c r="E67" s="9"/>
      <c r="F67" s="10" t="s">
        <v>149</v>
      </c>
      <c r="G67" s="11">
        <f t="shared" ref="G67:G98" si="2">H67/1.14975</f>
        <v>2870189.1715590344</v>
      </c>
      <c r="H67" s="12">
        <v>3300000</v>
      </c>
      <c r="I67" s="9"/>
      <c r="J67" s="9" t="s">
        <v>3</v>
      </c>
      <c r="K67" s="9" t="s">
        <v>12</v>
      </c>
      <c r="L67" s="9" t="s">
        <v>33</v>
      </c>
      <c r="M67" s="9">
        <v>7</v>
      </c>
      <c r="N67" s="9" t="s">
        <v>15</v>
      </c>
      <c r="O67" s="9" t="s">
        <v>15</v>
      </c>
      <c r="P67" s="17">
        <v>3558</v>
      </c>
    </row>
    <row r="68" spans="1:16" s="10" customFormat="1" ht="22.5" customHeight="1" x14ac:dyDescent="0.25">
      <c r="A68" s="8">
        <v>121</v>
      </c>
      <c r="B68" s="9">
        <v>26651777</v>
      </c>
      <c r="C68" s="9" t="s">
        <v>0</v>
      </c>
      <c r="D68" s="9" t="s">
        <v>1</v>
      </c>
      <c r="E68" s="9"/>
      <c r="F68" s="10" t="s">
        <v>151</v>
      </c>
      <c r="G68" s="11">
        <f t="shared" si="2"/>
        <v>952380.95238095231</v>
      </c>
      <c r="H68" s="12">
        <v>1095000</v>
      </c>
      <c r="I68" s="9"/>
      <c r="J68" s="9" t="s">
        <v>3</v>
      </c>
      <c r="K68" s="9" t="s">
        <v>12</v>
      </c>
      <c r="L68" s="9" t="s">
        <v>33</v>
      </c>
      <c r="M68" s="9">
        <v>4</v>
      </c>
      <c r="N68" s="9" t="s">
        <v>152</v>
      </c>
      <c r="O68" s="9" t="s">
        <v>47</v>
      </c>
      <c r="P68" s="17">
        <v>0</v>
      </c>
    </row>
    <row r="69" spans="1:16" s="10" customFormat="1" ht="22.5" customHeight="1" x14ac:dyDescent="0.25">
      <c r="A69" s="8">
        <v>120</v>
      </c>
      <c r="B69" s="9">
        <v>9545551</v>
      </c>
      <c r="C69" s="9" t="s">
        <v>0</v>
      </c>
      <c r="D69" s="9" t="s">
        <v>1</v>
      </c>
      <c r="E69" s="9"/>
      <c r="F69" s="10" t="s">
        <v>150</v>
      </c>
      <c r="G69" s="11">
        <f t="shared" si="2"/>
        <v>998477.92998477921</v>
      </c>
      <c r="H69" s="12">
        <v>1148000</v>
      </c>
      <c r="I69" s="9"/>
      <c r="J69" s="9" t="s">
        <v>3</v>
      </c>
      <c r="K69" s="9" t="s">
        <v>12</v>
      </c>
      <c r="L69" s="9" t="s">
        <v>33</v>
      </c>
      <c r="M69" s="9">
        <v>6</v>
      </c>
      <c r="N69" s="9" t="s">
        <v>17</v>
      </c>
      <c r="O69" s="9" t="s">
        <v>47</v>
      </c>
      <c r="P69" s="17">
        <v>2217</v>
      </c>
    </row>
    <row r="70" spans="1:16" s="10" customFormat="1" ht="22.5" customHeight="1" x14ac:dyDescent="0.25">
      <c r="A70" s="8">
        <v>45</v>
      </c>
      <c r="B70" s="9">
        <v>13073019</v>
      </c>
      <c r="C70" s="9" t="s">
        <v>0</v>
      </c>
      <c r="D70" s="9" t="s">
        <v>1</v>
      </c>
      <c r="E70" s="9"/>
      <c r="F70" s="10" t="s">
        <v>90</v>
      </c>
      <c r="G70" s="11">
        <f t="shared" si="2"/>
        <v>1011900.0000000001</v>
      </c>
      <c r="H70" s="12">
        <v>1163432.0250000001</v>
      </c>
      <c r="I70" s="9"/>
      <c r="J70" s="9" t="s">
        <v>3</v>
      </c>
      <c r="K70" s="9" t="s">
        <v>12</v>
      </c>
      <c r="L70" s="9" t="s">
        <v>5</v>
      </c>
      <c r="M70" s="9">
        <v>11</v>
      </c>
      <c r="N70" s="9" t="s">
        <v>17</v>
      </c>
      <c r="O70" s="9" t="s">
        <v>7</v>
      </c>
      <c r="P70" s="17">
        <v>0</v>
      </c>
    </row>
    <row r="71" spans="1:16" s="10" customFormat="1" ht="22.5" customHeight="1" x14ac:dyDescent="0.25">
      <c r="A71" s="8">
        <v>46</v>
      </c>
      <c r="B71" s="9">
        <v>11275181</v>
      </c>
      <c r="C71" s="9" t="s">
        <v>0</v>
      </c>
      <c r="D71" s="9" t="s">
        <v>1</v>
      </c>
      <c r="E71" s="9"/>
      <c r="F71" s="10" t="s">
        <v>91</v>
      </c>
      <c r="G71" s="11">
        <f t="shared" si="2"/>
        <v>1451900</v>
      </c>
      <c r="H71" s="12">
        <v>1669322.0250000001</v>
      </c>
      <c r="I71" s="9"/>
      <c r="J71" s="9" t="s">
        <v>3</v>
      </c>
      <c r="K71" s="9" t="s">
        <v>12</v>
      </c>
      <c r="L71" s="9" t="s">
        <v>5</v>
      </c>
      <c r="M71" s="9">
        <v>11</v>
      </c>
      <c r="N71" s="9" t="s">
        <v>17</v>
      </c>
      <c r="O71" s="9" t="s">
        <v>7</v>
      </c>
      <c r="P71" s="17">
        <v>0</v>
      </c>
    </row>
    <row r="72" spans="1:16" s="10" customFormat="1" ht="22.5" customHeight="1" x14ac:dyDescent="0.25">
      <c r="A72" s="8">
        <v>44</v>
      </c>
      <c r="B72" s="9">
        <v>12553800</v>
      </c>
      <c r="C72" s="9" t="s">
        <v>0</v>
      </c>
      <c r="D72" s="9" t="s">
        <v>1</v>
      </c>
      <c r="E72" s="9"/>
      <c r="F72" s="10" t="s">
        <v>92</v>
      </c>
      <c r="G72" s="11">
        <f t="shared" si="2"/>
        <v>2781900</v>
      </c>
      <c r="H72" s="12">
        <v>3198489.5249999999</v>
      </c>
      <c r="I72" s="9"/>
      <c r="J72" s="9" t="s">
        <v>3</v>
      </c>
      <c r="K72" s="9" t="s">
        <v>12</v>
      </c>
      <c r="L72" s="9" t="s">
        <v>5</v>
      </c>
      <c r="M72" s="9">
        <v>14</v>
      </c>
      <c r="N72" s="9" t="s">
        <v>17</v>
      </c>
      <c r="O72" s="9" t="s">
        <v>7</v>
      </c>
      <c r="P72" s="17">
        <v>0</v>
      </c>
    </row>
    <row r="73" spans="1:16" s="10" customFormat="1" ht="22.5" customHeight="1" x14ac:dyDescent="0.25">
      <c r="A73" s="8">
        <v>40</v>
      </c>
      <c r="B73" s="9">
        <v>26814016</v>
      </c>
      <c r="C73" s="9" t="s">
        <v>0</v>
      </c>
      <c r="D73" s="9" t="s">
        <v>1</v>
      </c>
      <c r="E73" s="9"/>
      <c r="F73" s="10" t="s">
        <v>85</v>
      </c>
      <c r="G73" s="11">
        <f t="shared" si="2"/>
        <v>1043705.1532941944</v>
      </c>
      <c r="H73" s="12">
        <v>1200000</v>
      </c>
      <c r="I73" s="9"/>
      <c r="J73" s="9" t="s">
        <v>14</v>
      </c>
      <c r="K73" s="9" t="s">
        <v>4</v>
      </c>
      <c r="L73" s="9" t="s">
        <v>5</v>
      </c>
      <c r="M73" s="9">
        <v>5</v>
      </c>
      <c r="N73" s="9" t="s">
        <v>6</v>
      </c>
      <c r="O73" s="9" t="s">
        <v>7</v>
      </c>
      <c r="P73" s="17">
        <v>808</v>
      </c>
    </row>
    <row r="74" spans="1:16" s="10" customFormat="1" ht="22.5" customHeight="1" x14ac:dyDescent="0.25">
      <c r="A74" s="8">
        <v>39</v>
      </c>
      <c r="B74" s="9">
        <v>28261656</v>
      </c>
      <c r="C74" s="9" t="s">
        <v>0</v>
      </c>
      <c r="D74" s="9" t="s">
        <v>1</v>
      </c>
      <c r="E74" s="9"/>
      <c r="F74" s="10" t="s">
        <v>86</v>
      </c>
      <c r="G74" s="11">
        <f t="shared" si="2"/>
        <v>2604914.1117634266</v>
      </c>
      <c r="H74" s="12">
        <v>2995000</v>
      </c>
      <c r="I74" s="9"/>
      <c r="J74" s="9" t="s">
        <v>3</v>
      </c>
      <c r="K74" s="9" t="s">
        <v>12</v>
      </c>
      <c r="L74" s="9" t="s">
        <v>5</v>
      </c>
      <c r="M74" s="9">
        <v>9</v>
      </c>
      <c r="N74" s="9" t="s">
        <v>17</v>
      </c>
      <c r="O74" s="9" t="s">
        <v>7</v>
      </c>
      <c r="P74" s="17">
        <v>1560</v>
      </c>
    </row>
    <row r="75" spans="1:16" s="10" customFormat="1" ht="22.5" customHeight="1" x14ac:dyDescent="0.25">
      <c r="A75" s="8">
        <v>123</v>
      </c>
      <c r="B75" s="9">
        <v>19262573</v>
      </c>
      <c r="C75" s="9" t="s">
        <v>0</v>
      </c>
      <c r="D75" s="9" t="s">
        <v>1</v>
      </c>
      <c r="E75" s="9"/>
      <c r="F75" s="10" t="s">
        <v>154</v>
      </c>
      <c r="G75" s="11">
        <f t="shared" si="2"/>
        <v>1024570.5588171341</v>
      </c>
      <c r="H75" s="12">
        <v>1178000</v>
      </c>
      <c r="I75" s="9"/>
      <c r="J75" s="9" t="s">
        <v>3</v>
      </c>
      <c r="K75" s="9" t="s">
        <v>40</v>
      </c>
      <c r="L75" s="9" t="s">
        <v>5</v>
      </c>
      <c r="M75" s="9">
        <v>5</v>
      </c>
      <c r="N75" s="9" t="s">
        <v>17</v>
      </c>
      <c r="O75" s="9" t="s">
        <v>17</v>
      </c>
      <c r="P75" s="17">
        <v>881</v>
      </c>
    </row>
    <row r="76" spans="1:16" s="10" customFormat="1" ht="22.5" customHeight="1" x14ac:dyDescent="0.25">
      <c r="A76" s="8">
        <v>124</v>
      </c>
      <c r="B76" s="9">
        <v>20585045</v>
      </c>
      <c r="C76" s="9" t="s">
        <v>0</v>
      </c>
      <c r="D76" s="9" t="s">
        <v>1</v>
      </c>
      <c r="E76" s="9"/>
      <c r="F76" s="10" t="s">
        <v>155</v>
      </c>
      <c r="G76" s="11">
        <f t="shared" si="2"/>
        <v>2182000</v>
      </c>
      <c r="H76" s="12">
        <v>2508754.5</v>
      </c>
      <c r="I76" s="9"/>
      <c r="J76" s="9" t="s">
        <v>3</v>
      </c>
      <c r="K76" s="9" t="s">
        <v>40</v>
      </c>
      <c r="L76" s="9" t="s">
        <v>5</v>
      </c>
      <c r="M76" s="9">
        <v>9</v>
      </c>
      <c r="N76" s="9" t="s">
        <v>15</v>
      </c>
      <c r="O76" s="9" t="s">
        <v>6</v>
      </c>
      <c r="P76" s="17">
        <v>1709</v>
      </c>
    </row>
    <row r="77" spans="1:16" s="10" customFormat="1" ht="22.5" customHeight="1" x14ac:dyDescent="0.25">
      <c r="A77" s="8">
        <v>122</v>
      </c>
      <c r="B77" s="9">
        <v>20788043</v>
      </c>
      <c r="C77" s="9" t="s">
        <v>0</v>
      </c>
      <c r="D77" s="9" t="s">
        <v>1</v>
      </c>
      <c r="E77" s="9"/>
      <c r="F77" s="10" t="s">
        <v>153</v>
      </c>
      <c r="G77" s="11">
        <f t="shared" si="2"/>
        <v>1609045.4446618829</v>
      </c>
      <c r="H77" s="12">
        <v>1850000</v>
      </c>
      <c r="I77" s="9"/>
      <c r="J77" s="9" t="s">
        <v>3</v>
      </c>
      <c r="K77" s="9" t="s">
        <v>40</v>
      </c>
      <c r="L77" s="9" t="s">
        <v>5</v>
      </c>
      <c r="M77" s="9">
        <v>8</v>
      </c>
      <c r="N77" s="9" t="s">
        <v>6</v>
      </c>
      <c r="O77" s="9" t="s">
        <v>17</v>
      </c>
      <c r="P77" s="17">
        <v>1124</v>
      </c>
    </row>
    <row r="78" spans="1:16" s="10" customFormat="1" ht="22.5" customHeight="1" x14ac:dyDescent="0.25">
      <c r="A78" s="8">
        <v>35</v>
      </c>
      <c r="B78" s="9">
        <v>10315486</v>
      </c>
      <c r="C78" s="9" t="s">
        <v>0</v>
      </c>
      <c r="D78" s="9" t="s">
        <v>1</v>
      </c>
      <c r="E78" s="9"/>
      <c r="F78" s="10" t="s">
        <v>81</v>
      </c>
      <c r="G78" s="11">
        <f t="shared" si="2"/>
        <v>1800000</v>
      </c>
      <c r="H78" s="12">
        <v>2069550</v>
      </c>
      <c r="I78" s="9"/>
      <c r="J78" s="9" t="s">
        <v>14</v>
      </c>
      <c r="K78" s="9" t="s">
        <v>4</v>
      </c>
      <c r="L78" s="9" t="s">
        <v>5</v>
      </c>
      <c r="M78" s="9">
        <v>15</v>
      </c>
      <c r="N78" s="9" t="s">
        <v>29</v>
      </c>
      <c r="O78" s="9" t="s">
        <v>27</v>
      </c>
      <c r="P78" s="17">
        <v>1</v>
      </c>
    </row>
    <row r="79" spans="1:16" s="10" customFormat="1" ht="22.5" customHeight="1" x14ac:dyDescent="0.25">
      <c r="A79" s="8">
        <v>89</v>
      </c>
      <c r="B79" s="9">
        <v>25612014</v>
      </c>
      <c r="C79" s="9" t="s">
        <v>0</v>
      </c>
      <c r="D79" s="9" t="s">
        <v>1</v>
      </c>
      <c r="E79" s="9"/>
      <c r="F79" s="10" t="s">
        <v>116</v>
      </c>
      <c r="G79" s="11">
        <f t="shared" si="2"/>
        <v>1387258.0995868666</v>
      </c>
      <c r="H79" s="12">
        <v>1595000</v>
      </c>
      <c r="I79" s="9"/>
      <c r="J79" s="9" t="s">
        <v>3</v>
      </c>
      <c r="K79" s="9" t="s">
        <v>12</v>
      </c>
      <c r="L79" s="9" t="s">
        <v>5</v>
      </c>
      <c r="M79" s="9">
        <v>9</v>
      </c>
      <c r="N79" s="9" t="s">
        <v>6</v>
      </c>
      <c r="O79" s="9" t="s">
        <v>7</v>
      </c>
      <c r="P79" s="17">
        <v>2289</v>
      </c>
    </row>
    <row r="80" spans="1:16" s="10" customFormat="1" ht="22.5" customHeight="1" x14ac:dyDescent="0.25">
      <c r="A80" s="8">
        <v>47</v>
      </c>
      <c r="B80" s="9">
        <v>11601457</v>
      </c>
      <c r="C80" s="9" t="s">
        <v>0</v>
      </c>
      <c r="D80" s="9" t="s">
        <v>1</v>
      </c>
      <c r="E80" s="9"/>
      <c r="F80" s="10" t="s">
        <v>93</v>
      </c>
      <c r="G80" s="11">
        <f t="shared" si="2"/>
        <v>2575900</v>
      </c>
      <c r="H80" s="12">
        <v>2961641.0249999999</v>
      </c>
      <c r="I80" s="9"/>
      <c r="J80" s="9" t="s">
        <v>3</v>
      </c>
      <c r="K80" s="9" t="s">
        <v>12</v>
      </c>
      <c r="L80" s="9" t="s">
        <v>5</v>
      </c>
      <c r="M80" s="9">
        <v>7</v>
      </c>
      <c r="N80" s="9" t="s">
        <v>6</v>
      </c>
      <c r="O80" s="9" t="s">
        <v>7</v>
      </c>
      <c r="P80" s="17">
        <v>1</v>
      </c>
    </row>
    <row r="81" spans="1:16" s="10" customFormat="1" ht="22.5" customHeight="1" x14ac:dyDescent="0.25">
      <c r="A81" s="8">
        <v>126</v>
      </c>
      <c r="B81" s="9">
        <v>16508690</v>
      </c>
      <c r="C81" s="9" t="s">
        <v>0</v>
      </c>
      <c r="D81" s="9" t="s">
        <v>1</v>
      </c>
      <c r="E81" s="9"/>
      <c r="F81" s="10" t="s">
        <v>157</v>
      </c>
      <c r="G81" s="11">
        <f t="shared" si="2"/>
        <v>952380.95238095231</v>
      </c>
      <c r="H81" s="12">
        <v>1095000</v>
      </c>
      <c r="I81" s="9"/>
      <c r="J81" s="9" t="s">
        <v>3</v>
      </c>
      <c r="K81" s="9" t="s">
        <v>12</v>
      </c>
      <c r="L81" s="9" t="s">
        <v>33</v>
      </c>
      <c r="M81" s="9">
        <v>7</v>
      </c>
      <c r="N81" s="9" t="s">
        <v>17</v>
      </c>
      <c r="O81" s="9" t="s">
        <v>17</v>
      </c>
      <c r="P81" s="17">
        <v>2306</v>
      </c>
    </row>
    <row r="82" spans="1:16" s="10" customFormat="1" ht="22.5" customHeight="1" x14ac:dyDescent="0.25">
      <c r="A82" s="8">
        <v>127</v>
      </c>
      <c r="B82" s="9">
        <v>13240120</v>
      </c>
      <c r="C82" s="9" t="s">
        <v>0</v>
      </c>
      <c r="D82" s="9" t="s">
        <v>1</v>
      </c>
      <c r="E82" s="9"/>
      <c r="F82" s="10" t="s">
        <v>158</v>
      </c>
      <c r="G82" s="11">
        <f t="shared" si="2"/>
        <v>1608175.6903674712</v>
      </c>
      <c r="H82" s="12">
        <v>1849000</v>
      </c>
      <c r="I82" s="9"/>
      <c r="J82" s="9" t="s">
        <v>3</v>
      </c>
      <c r="K82" s="9" t="s">
        <v>12</v>
      </c>
      <c r="L82" s="9" t="s">
        <v>33</v>
      </c>
      <c r="M82" s="9">
        <v>7</v>
      </c>
      <c r="N82" s="9" t="s">
        <v>17</v>
      </c>
      <c r="O82" s="9" t="s">
        <v>7</v>
      </c>
      <c r="P82" s="17">
        <v>2753</v>
      </c>
    </row>
    <row r="83" spans="1:16" s="10" customFormat="1" ht="22.5" customHeight="1" x14ac:dyDescent="0.25">
      <c r="A83" s="8">
        <v>128</v>
      </c>
      <c r="B83" s="9">
        <v>23945021</v>
      </c>
      <c r="C83" s="9" t="s">
        <v>0</v>
      </c>
      <c r="D83" s="9" t="s">
        <v>1</v>
      </c>
      <c r="E83" s="9"/>
      <c r="F83" s="10" t="s">
        <v>159</v>
      </c>
      <c r="G83" s="11">
        <f t="shared" si="2"/>
        <v>2859752.1200260925</v>
      </c>
      <c r="H83" s="12">
        <v>3288000</v>
      </c>
      <c r="I83" s="9"/>
      <c r="J83" s="9" t="s">
        <v>3</v>
      </c>
      <c r="K83" s="9" t="s">
        <v>12</v>
      </c>
      <c r="L83" s="9" t="s">
        <v>33</v>
      </c>
      <c r="M83" s="9">
        <v>9</v>
      </c>
      <c r="N83" s="9" t="s">
        <v>29</v>
      </c>
      <c r="O83" s="9" t="s">
        <v>135</v>
      </c>
      <c r="P83" s="17">
        <v>4689</v>
      </c>
    </row>
    <row r="84" spans="1:16" s="10" customFormat="1" ht="22.5" customHeight="1" x14ac:dyDescent="0.25">
      <c r="A84" s="8">
        <v>125</v>
      </c>
      <c r="B84" s="9">
        <v>16302695</v>
      </c>
      <c r="C84" s="9" t="s">
        <v>0</v>
      </c>
      <c r="D84" s="9" t="s">
        <v>1</v>
      </c>
      <c r="E84" s="9"/>
      <c r="F84" s="10" t="s">
        <v>156</v>
      </c>
      <c r="G84" s="11">
        <f t="shared" si="2"/>
        <v>2761469.884757556</v>
      </c>
      <c r="H84" s="12">
        <v>3175000</v>
      </c>
      <c r="I84" s="9"/>
      <c r="J84" s="9" t="s">
        <v>3</v>
      </c>
      <c r="K84" s="9" t="s">
        <v>12</v>
      </c>
      <c r="L84" s="9" t="s">
        <v>33</v>
      </c>
      <c r="M84" s="9">
        <v>14</v>
      </c>
      <c r="N84" s="9" t="s">
        <v>7</v>
      </c>
      <c r="O84" s="9" t="s">
        <v>27</v>
      </c>
      <c r="P84" s="17">
        <v>4317</v>
      </c>
    </row>
    <row r="85" spans="1:16" s="10" customFormat="1" ht="22.5" customHeight="1" x14ac:dyDescent="0.25">
      <c r="A85" s="8">
        <v>129</v>
      </c>
      <c r="B85" s="9">
        <v>27429378</v>
      </c>
      <c r="C85" s="9" t="s">
        <v>0</v>
      </c>
      <c r="D85" s="9" t="s">
        <v>1</v>
      </c>
      <c r="E85" s="9"/>
      <c r="F85" s="10" t="s">
        <v>160</v>
      </c>
      <c r="G85" s="11">
        <f t="shared" si="2"/>
        <v>5131550.3370297886</v>
      </c>
      <c r="H85" s="12">
        <v>5900000</v>
      </c>
      <c r="I85" s="9"/>
      <c r="J85" s="9" t="s">
        <v>3</v>
      </c>
      <c r="K85" s="9" t="s">
        <v>12</v>
      </c>
      <c r="L85" s="9" t="s">
        <v>5</v>
      </c>
      <c r="M85" s="9">
        <v>10</v>
      </c>
      <c r="N85" s="9" t="s">
        <v>6</v>
      </c>
      <c r="O85" s="9" t="s">
        <v>74</v>
      </c>
      <c r="P85" s="17">
        <v>3891</v>
      </c>
    </row>
    <row r="86" spans="1:16" s="10" customFormat="1" ht="22.5" customHeight="1" x14ac:dyDescent="0.25">
      <c r="A86" s="8">
        <v>90</v>
      </c>
      <c r="B86" s="9">
        <v>23558303</v>
      </c>
      <c r="C86" s="9" t="s">
        <v>0</v>
      </c>
      <c r="D86" s="9" t="s">
        <v>1</v>
      </c>
      <c r="E86" s="9"/>
      <c r="F86" s="10" t="s">
        <v>117</v>
      </c>
      <c r="G86" s="11">
        <f t="shared" si="2"/>
        <v>1042835.3989997825</v>
      </c>
      <c r="H86" s="12">
        <v>1199000</v>
      </c>
      <c r="I86" s="9"/>
      <c r="J86" s="9" t="s">
        <v>3</v>
      </c>
      <c r="K86" s="9" t="s">
        <v>12</v>
      </c>
      <c r="L86" s="9" t="s">
        <v>5</v>
      </c>
      <c r="M86" s="9">
        <v>10</v>
      </c>
      <c r="N86" s="9" t="s">
        <v>7</v>
      </c>
      <c r="O86" s="9" t="s">
        <v>17</v>
      </c>
      <c r="P86" s="17">
        <v>500</v>
      </c>
    </row>
    <row r="87" spans="1:16" s="10" customFormat="1" ht="22.5" customHeight="1" x14ac:dyDescent="0.25">
      <c r="A87" s="8">
        <v>131</v>
      </c>
      <c r="B87" s="9">
        <v>28738196</v>
      </c>
      <c r="C87" s="9" t="s">
        <v>0</v>
      </c>
      <c r="D87" s="9" t="s">
        <v>1</v>
      </c>
      <c r="E87" s="9"/>
      <c r="F87" s="10" t="s">
        <v>162</v>
      </c>
      <c r="G87" s="11">
        <f t="shared" si="2"/>
        <v>943683.40943683404</v>
      </c>
      <c r="H87" s="12">
        <v>1085000</v>
      </c>
      <c r="I87" s="9"/>
      <c r="J87" s="9" t="s">
        <v>3</v>
      </c>
      <c r="K87" s="9" t="s">
        <v>12</v>
      </c>
      <c r="L87" s="9" t="s">
        <v>33</v>
      </c>
      <c r="M87" s="9">
        <v>6</v>
      </c>
      <c r="N87" s="9" t="s">
        <v>17</v>
      </c>
      <c r="O87" s="9" t="s">
        <v>17</v>
      </c>
      <c r="P87" s="17">
        <v>1406</v>
      </c>
    </row>
    <row r="88" spans="1:16" s="10" customFormat="1" ht="22.5" customHeight="1" x14ac:dyDescent="0.25">
      <c r="A88" s="8">
        <v>130</v>
      </c>
      <c r="B88" s="9">
        <v>14843145</v>
      </c>
      <c r="C88" s="9" t="s">
        <v>0</v>
      </c>
      <c r="D88" s="9" t="s">
        <v>1</v>
      </c>
      <c r="E88" s="9"/>
      <c r="F88" s="10" t="s">
        <v>161</v>
      </c>
      <c r="G88" s="11">
        <f t="shared" si="2"/>
        <v>1065449.01065449</v>
      </c>
      <c r="H88" s="12">
        <v>1225000</v>
      </c>
      <c r="I88" s="9"/>
      <c r="J88" s="9" t="s">
        <v>3</v>
      </c>
      <c r="K88" s="9" t="s">
        <v>12</v>
      </c>
      <c r="L88" s="9" t="s">
        <v>33</v>
      </c>
      <c r="M88" s="9">
        <v>6</v>
      </c>
      <c r="N88" s="9" t="s">
        <v>6</v>
      </c>
      <c r="O88" s="9" t="s">
        <v>17</v>
      </c>
      <c r="P88" s="17">
        <v>1973</v>
      </c>
    </row>
    <row r="89" spans="1:16" s="10" customFormat="1" ht="22.5" customHeight="1" x14ac:dyDescent="0.25">
      <c r="A89" s="8">
        <v>91</v>
      </c>
      <c r="B89" s="9">
        <v>27532228</v>
      </c>
      <c r="C89" s="9" t="s">
        <v>0</v>
      </c>
      <c r="D89" s="9" t="s">
        <v>1</v>
      </c>
      <c r="E89" s="9"/>
      <c r="F89" s="10" t="s">
        <v>118</v>
      </c>
      <c r="G89" s="11">
        <f t="shared" si="2"/>
        <v>1039356.3818221352</v>
      </c>
      <c r="H89" s="12">
        <v>1195000</v>
      </c>
      <c r="I89" s="9"/>
      <c r="J89" s="9" t="s">
        <v>3</v>
      </c>
      <c r="K89" s="9" t="s">
        <v>4</v>
      </c>
      <c r="L89" s="9" t="s">
        <v>5</v>
      </c>
      <c r="M89" s="9">
        <v>8</v>
      </c>
      <c r="N89" s="9" t="s">
        <v>17</v>
      </c>
      <c r="O89" s="9" t="s">
        <v>7</v>
      </c>
      <c r="P89" s="17">
        <v>1536</v>
      </c>
    </row>
    <row r="90" spans="1:16" s="10" customFormat="1" ht="22.5" customHeight="1" x14ac:dyDescent="0.25">
      <c r="A90" s="8">
        <v>133</v>
      </c>
      <c r="B90" s="9">
        <v>21992669</v>
      </c>
      <c r="C90" s="9" t="s">
        <v>0</v>
      </c>
      <c r="D90" s="9" t="s">
        <v>1</v>
      </c>
      <c r="E90" s="9"/>
      <c r="F90" s="10" t="s">
        <v>164</v>
      </c>
      <c r="G90" s="11">
        <f t="shared" si="2"/>
        <v>1390737.116764514</v>
      </c>
      <c r="H90" s="12">
        <v>1599000</v>
      </c>
      <c r="I90" s="9"/>
      <c r="J90" s="9" t="s">
        <v>3</v>
      </c>
      <c r="K90" s="9" t="s">
        <v>12</v>
      </c>
      <c r="L90" s="9" t="s">
        <v>5</v>
      </c>
      <c r="M90" s="9">
        <v>5</v>
      </c>
      <c r="N90" s="9" t="s">
        <v>17</v>
      </c>
      <c r="O90" s="9" t="s">
        <v>17</v>
      </c>
      <c r="P90" s="17">
        <v>1260</v>
      </c>
    </row>
    <row r="91" spans="1:16" s="10" customFormat="1" ht="22.5" customHeight="1" x14ac:dyDescent="0.25">
      <c r="A91" s="8">
        <v>132</v>
      </c>
      <c r="B91" s="9">
        <v>17642106</v>
      </c>
      <c r="C91" s="9" t="s">
        <v>0</v>
      </c>
      <c r="D91" s="9" t="s">
        <v>1</v>
      </c>
      <c r="E91" s="9"/>
      <c r="F91" s="10" t="s">
        <v>163</v>
      </c>
      <c r="G91" s="11">
        <f t="shared" si="2"/>
        <v>2608393.128941074</v>
      </c>
      <c r="H91" s="12">
        <v>2999000</v>
      </c>
      <c r="I91" s="9"/>
      <c r="J91" s="9" t="s">
        <v>3</v>
      </c>
      <c r="K91" s="9" t="s">
        <v>4</v>
      </c>
      <c r="L91" s="9" t="s">
        <v>5</v>
      </c>
      <c r="M91" s="9">
        <v>10</v>
      </c>
      <c r="N91" s="9" t="s">
        <v>6</v>
      </c>
      <c r="O91" s="9" t="s">
        <v>15</v>
      </c>
      <c r="P91" s="17">
        <v>3783</v>
      </c>
    </row>
    <row r="92" spans="1:16" s="10" customFormat="1" ht="22.5" customHeight="1" x14ac:dyDescent="0.25">
      <c r="A92" s="8">
        <v>48</v>
      </c>
      <c r="B92" s="9">
        <v>19124936</v>
      </c>
      <c r="C92" s="9" t="s">
        <v>0</v>
      </c>
      <c r="D92" s="9" t="s">
        <v>1</v>
      </c>
      <c r="E92" s="9"/>
      <c r="F92" s="10" t="s">
        <v>94</v>
      </c>
      <c r="G92" s="11">
        <f t="shared" si="2"/>
        <v>2783213.7421178515</v>
      </c>
      <c r="H92" s="12">
        <v>3200000</v>
      </c>
      <c r="I92" s="9"/>
      <c r="J92" s="9" t="s">
        <v>3</v>
      </c>
      <c r="K92" s="9" t="s">
        <v>12</v>
      </c>
      <c r="L92" s="9" t="s">
        <v>5</v>
      </c>
      <c r="M92" s="9">
        <v>14</v>
      </c>
      <c r="N92" s="9" t="s">
        <v>95</v>
      </c>
      <c r="O92" s="9" t="s">
        <v>15</v>
      </c>
      <c r="P92" s="17">
        <v>2315</v>
      </c>
    </row>
    <row r="93" spans="1:16" s="10" customFormat="1" ht="22.5" customHeight="1" x14ac:dyDescent="0.25">
      <c r="A93" s="8">
        <v>3</v>
      </c>
      <c r="B93" s="9">
        <v>19535874</v>
      </c>
      <c r="C93" s="9" t="s">
        <v>0</v>
      </c>
      <c r="D93" s="9" t="s">
        <v>1</v>
      </c>
      <c r="E93" s="9" t="s">
        <v>207</v>
      </c>
      <c r="F93" s="10" t="s">
        <v>99</v>
      </c>
      <c r="G93" s="11">
        <f t="shared" si="2"/>
        <v>921939.55207653833</v>
      </c>
      <c r="H93" s="12">
        <v>1060000</v>
      </c>
      <c r="I93" s="9"/>
      <c r="J93" s="9" t="s">
        <v>3</v>
      </c>
      <c r="K93" s="9" t="s">
        <v>12</v>
      </c>
      <c r="L93" s="9" t="s">
        <v>5</v>
      </c>
      <c r="M93" s="9">
        <v>10</v>
      </c>
      <c r="N93" s="9" t="s">
        <v>6</v>
      </c>
      <c r="O93" s="9" t="s">
        <v>17</v>
      </c>
      <c r="P93" s="17">
        <v>1091</v>
      </c>
    </row>
    <row r="94" spans="1:16" s="10" customFormat="1" ht="22.5" customHeight="1" x14ac:dyDescent="0.25">
      <c r="A94" s="8">
        <v>100</v>
      </c>
      <c r="B94" s="9">
        <v>25441303</v>
      </c>
      <c r="C94" s="9" t="s">
        <v>0</v>
      </c>
      <c r="D94" s="9" t="s">
        <v>1</v>
      </c>
      <c r="E94" s="9"/>
      <c r="F94" s="10" t="s">
        <v>42</v>
      </c>
      <c r="G94" s="11">
        <f t="shared" si="2"/>
        <v>1127027.6146988475</v>
      </c>
      <c r="H94" s="12">
        <v>1295800</v>
      </c>
      <c r="I94" s="9"/>
      <c r="J94" s="9" t="s">
        <v>3</v>
      </c>
      <c r="K94" s="9" t="s">
        <v>4</v>
      </c>
      <c r="L94" s="9" t="s">
        <v>5</v>
      </c>
      <c r="M94" s="9">
        <v>7</v>
      </c>
      <c r="N94" s="9" t="s">
        <v>6</v>
      </c>
      <c r="O94" s="9" t="s">
        <v>17</v>
      </c>
      <c r="P94" s="17">
        <v>1317</v>
      </c>
    </row>
    <row r="95" spans="1:16" s="10" customFormat="1" ht="22.5" customHeight="1" x14ac:dyDescent="0.25">
      <c r="A95" s="8">
        <v>2</v>
      </c>
      <c r="B95" s="9">
        <v>28705655</v>
      </c>
      <c r="C95" s="9" t="s">
        <v>0</v>
      </c>
      <c r="D95" s="9" t="s">
        <v>1</v>
      </c>
      <c r="E95" s="9" t="s">
        <v>207</v>
      </c>
      <c r="F95" s="10" t="s">
        <v>43</v>
      </c>
      <c r="G95" s="11">
        <f t="shared" si="2"/>
        <v>1087192.8680147857</v>
      </c>
      <c r="H95" s="12">
        <v>1250000</v>
      </c>
      <c r="I95" s="9"/>
      <c r="J95" s="9" t="s">
        <v>3</v>
      </c>
      <c r="K95" s="9" t="s">
        <v>12</v>
      </c>
      <c r="L95" s="9" t="s">
        <v>5</v>
      </c>
      <c r="M95" s="9">
        <v>9</v>
      </c>
      <c r="N95" s="9" t="s">
        <v>6</v>
      </c>
      <c r="O95" s="9" t="s">
        <v>17</v>
      </c>
      <c r="P95" s="17">
        <v>1103</v>
      </c>
    </row>
    <row r="96" spans="1:16" s="10" customFormat="1" ht="22.5" customHeight="1" x14ac:dyDescent="0.25">
      <c r="A96" s="8">
        <v>1</v>
      </c>
      <c r="B96" s="9">
        <v>15662428</v>
      </c>
      <c r="C96" s="9" t="s">
        <v>0</v>
      </c>
      <c r="D96" s="9" t="s">
        <v>1</v>
      </c>
      <c r="E96" s="9" t="s">
        <v>207</v>
      </c>
      <c r="F96" s="10" t="s">
        <v>44</v>
      </c>
      <c r="G96" s="11">
        <f t="shared" si="2"/>
        <v>3400000</v>
      </c>
      <c r="H96" s="12">
        <v>3909150</v>
      </c>
      <c r="I96" s="9"/>
      <c r="J96" s="9" t="s">
        <v>3</v>
      </c>
      <c r="K96" s="9" t="s">
        <v>12</v>
      </c>
      <c r="L96" s="9" t="s">
        <v>5</v>
      </c>
      <c r="M96" s="9">
        <v>7</v>
      </c>
      <c r="N96" s="9" t="s">
        <v>29</v>
      </c>
      <c r="O96" s="9" t="s">
        <v>7</v>
      </c>
      <c r="P96" s="17">
        <v>2865</v>
      </c>
    </row>
    <row r="97" spans="1:16" s="10" customFormat="1" ht="22.5" customHeight="1" x14ac:dyDescent="0.25">
      <c r="A97" s="8">
        <v>144</v>
      </c>
      <c r="B97" s="9">
        <v>15759241</v>
      </c>
      <c r="C97" s="9" t="s">
        <v>0</v>
      </c>
      <c r="D97" s="9" t="s">
        <v>1</v>
      </c>
      <c r="E97" s="9"/>
      <c r="F97" s="10" t="s">
        <v>176</v>
      </c>
      <c r="G97" s="11">
        <f t="shared" si="2"/>
        <v>1121000</v>
      </c>
      <c r="H97" s="12">
        <v>1288869.75</v>
      </c>
      <c r="I97" s="9"/>
      <c r="J97" s="9" t="s">
        <v>3</v>
      </c>
      <c r="K97" s="9" t="s">
        <v>4</v>
      </c>
      <c r="L97" s="9" t="s">
        <v>5</v>
      </c>
      <c r="M97" s="9">
        <v>7</v>
      </c>
      <c r="N97" s="9" t="s">
        <v>6</v>
      </c>
      <c r="O97" s="9" t="s">
        <v>17</v>
      </c>
      <c r="P97" s="17">
        <v>1</v>
      </c>
    </row>
    <row r="98" spans="1:16" s="10" customFormat="1" ht="22.5" customHeight="1" x14ac:dyDescent="0.25">
      <c r="A98" s="8">
        <v>135</v>
      </c>
      <c r="B98" s="9">
        <v>18650407</v>
      </c>
      <c r="C98" s="9" t="s">
        <v>0</v>
      </c>
      <c r="D98" s="9" t="s">
        <v>1</v>
      </c>
      <c r="E98" s="9"/>
      <c r="F98" s="10" t="s">
        <v>166</v>
      </c>
      <c r="G98" s="11">
        <f t="shared" si="2"/>
        <v>1387258.0995868666</v>
      </c>
      <c r="H98" s="12">
        <v>1595000</v>
      </c>
      <c r="I98" s="9"/>
      <c r="J98" s="9" t="s">
        <v>3</v>
      </c>
      <c r="K98" s="9" t="s">
        <v>12</v>
      </c>
      <c r="L98" s="9" t="s">
        <v>5</v>
      </c>
      <c r="M98" s="9">
        <v>7</v>
      </c>
      <c r="N98" s="9" t="s">
        <v>17</v>
      </c>
      <c r="O98" s="9" t="s">
        <v>17</v>
      </c>
      <c r="P98" s="17">
        <v>1909</v>
      </c>
    </row>
    <row r="99" spans="1:16" s="10" customFormat="1" ht="22.5" customHeight="1" x14ac:dyDescent="0.25">
      <c r="A99" s="8">
        <v>134</v>
      </c>
      <c r="B99" s="9">
        <v>19588460</v>
      </c>
      <c r="C99" s="9" t="s">
        <v>0</v>
      </c>
      <c r="D99" s="9" t="s">
        <v>1</v>
      </c>
      <c r="E99" s="9"/>
      <c r="F99" s="10" t="s">
        <v>165</v>
      </c>
      <c r="G99" s="11">
        <f t="shared" ref="G99:G130" si="3">H99/1.14975</f>
        <v>3822570.1239399868</v>
      </c>
      <c r="H99" s="12">
        <v>4395000</v>
      </c>
      <c r="I99" s="9"/>
      <c r="J99" s="9" t="s">
        <v>3</v>
      </c>
      <c r="K99" s="9" t="s">
        <v>12</v>
      </c>
      <c r="L99" s="9" t="s">
        <v>5</v>
      </c>
      <c r="M99" s="9">
        <v>13</v>
      </c>
      <c r="N99" s="9" t="s">
        <v>6</v>
      </c>
      <c r="O99" s="9" t="s">
        <v>15</v>
      </c>
      <c r="P99" s="17">
        <v>2751</v>
      </c>
    </row>
    <row r="100" spans="1:16" s="10" customFormat="1" ht="22.5" customHeight="1" x14ac:dyDescent="0.25">
      <c r="A100" s="8">
        <v>142</v>
      </c>
      <c r="B100" s="9">
        <v>24706699</v>
      </c>
      <c r="C100" s="9" t="s">
        <v>0</v>
      </c>
      <c r="D100" s="9" t="s">
        <v>1</v>
      </c>
      <c r="E100" s="9"/>
      <c r="F100" s="10" t="s">
        <v>174</v>
      </c>
      <c r="G100" s="11">
        <f t="shared" si="3"/>
        <v>6001304.6314416174</v>
      </c>
      <c r="H100" s="12">
        <v>6900000</v>
      </c>
      <c r="I100" s="9"/>
      <c r="J100" s="9" t="s">
        <v>3</v>
      </c>
      <c r="K100" s="9" t="s">
        <v>12</v>
      </c>
      <c r="L100" s="9" t="s">
        <v>5</v>
      </c>
      <c r="M100" s="9">
        <v>10</v>
      </c>
      <c r="N100" s="9" t="s">
        <v>17</v>
      </c>
      <c r="O100" s="9" t="s">
        <v>7</v>
      </c>
      <c r="P100" s="17">
        <v>3328</v>
      </c>
    </row>
    <row r="101" spans="1:16" s="10" customFormat="1" ht="22.5" customHeight="1" x14ac:dyDescent="0.25">
      <c r="A101" s="8">
        <v>143</v>
      </c>
      <c r="B101" s="9">
        <v>15027600</v>
      </c>
      <c r="C101" s="9" t="s">
        <v>0</v>
      </c>
      <c r="D101" s="9" t="s">
        <v>1</v>
      </c>
      <c r="E101" s="9"/>
      <c r="F101" s="10" t="s">
        <v>175</v>
      </c>
      <c r="G101" s="11">
        <f t="shared" si="3"/>
        <v>2608393.128941074</v>
      </c>
      <c r="H101" s="12">
        <v>2999000</v>
      </c>
      <c r="I101" s="9"/>
      <c r="J101" s="9" t="s">
        <v>3</v>
      </c>
      <c r="K101" s="9" t="s">
        <v>12</v>
      </c>
      <c r="L101" s="9" t="s">
        <v>5</v>
      </c>
      <c r="M101" s="9">
        <v>6</v>
      </c>
      <c r="N101" s="9" t="s">
        <v>17</v>
      </c>
      <c r="O101" s="9" t="s">
        <v>7</v>
      </c>
      <c r="P101" s="17">
        <v>3328</v>
      </c>
    </row>
    <row r="102" spans="1:16" s="10" customFormat="1" ht="22.5" customHeight="1" x14ac:dyDescent="0.25">
      <c r="A102" s="8">
        <v>4</v>
      </c>
      <c r="B102" s="9">
        <v>21973927</v>
      </c>
      <c r="C102" s="9" t="s">
        <v>0</v>
      </c>
      <c r="D102" s="9" t="s">
        <v>1</v>
      </c>
      <c r="E102" s="9"/>
      <c r="F102" s="10" t="s">
        <v>45</v>
      </c>
      <c r="G102" s="11">
        <f t="shared" si="3"/>
        <v>1304631.4416177429</v>
      </c>
      <c r="H102" s="12">
        <v>1500000</v>
      </c>
      <c r="I102" s="9"/>
      <c r="J102" s="9" t="s">
        <v>3</v>
      </c>
      <c r="K102" s="9" t="s">
        <v>4</v>
      </c>
      <c r="L102" s="9" t="s">
        <v>5</v>
      </c>
      <c r="M102" s="9">
        <v>5</v>
      </c>
      <c r="N102" s="9" t="s">
        <v>17</v>
      </c>
      <c r="O102" s="9" t="s">
        <v>17</v>
      </c>
      <c r="P102" s="17">
        <v>699</v>
      </c>
    </row>
    <row r="103" spans="1:16" s="10" customFormat="1" ht="22.5" customHeight="1" x14ac:dyDescent="0.25">
      <c r="A103" s="8">
        <v>65</v>
      </c>
      <c r="B103" s="9">
        <v>19224729</v>
      </c>
      <c r="C103" s="9" t="s">
        <v>0</v>
      </c>
      <c r="D103" s="9" t="s">
        <v>1</v>
      </c>
      <c r="E103" s="9"/>
      <c r="F103" s="10" t="s">
        <v>28</v>
      </c>
      <c r="G103" s="11">
        <f t="shared" si="3"/>
        <v>2095000</v>
      </c>
      <c r="H103" s="12">
        <v>2408726.25</v>
      </c>
      <c r="I103" s="9"/>
      <c r="J103" s="9" t="s">
        <v>3</v>
      </c>
      <c r="K103" s="9" t="s">
        <v>9</v>
      </c>
      <c r="L103" s="9" t="s">
        <v>5</v>
      </c>
      <c r="M103" s="9">
        <v>6</v>
      </c>
      <c r="N103" s="9" t="s">
        <v>29</v>
      </c>
      <c r="O103" s="9" t="s">
        <v>17</v>
      </c>
      <c r="P103" s="17">
        <v>2097</v>
      </c>
    </row>
    <row r="104" spans="1:16" s="10" customFormat="1" ht="22.5" customHeight="1" x14ac:dyDescent="0.25">
      <c r="A104" s="8">
        <v>82</v>
      </c>
      <c r="B104" s="9">
        <v>12403692</v>
      </c>
      <c r="C104" s="9" t="s">
        <v>0</v>
      </c>
      <c r="D104" s="9" t="s">
        <v>1</v>
      </c>
      <c r="E104" s="9"/>
      <c r="F104" s="10" t="s">
        <v>108</v>
      </c>
      <c r="G104" s="11">
        <f t="shared" si="3"/>
        <v>2023670</v>
      </c>
      <c r="H104" s="12">
        <v>2326714.5825</v>
      </c>
      <c r="I104" s="9"/>
      <c r="J104" s="9" t="s">
        <v>3</v>
      </c>
      <c r="K104" s="9" t="s">
        <v>12</v>
      </c>
      <c r="L104" s="9" t="s">
        <v>5</v>
      </c>
      <c r="M104" s="9">
        <v>6</v>
      </c>
      <c r="N104" s="9" t="s">
        <v>6</v>
      </c>
      <c r="O104" s="9" t="s">
        <v>15</v>
      </c>
      <c r="P104" s="17">
        <v>1763</v>
      </c>
    </row>
    <row r="105" spans="1:16" s="10" customFormat="1" ht="22.5" customHeight="1" x14ac:dyDescent="0.25">
      <c r="A105" s="8">
        <v>87</v>
      </c>
      <c r="B105" s="9">
        <v>13384990</v>
      </c>
      <c r="C105" s="9" t="s">
        <v>0</v>
      </c>
      <c r="D105" s="9" t="s">
        <v>1</v>
      </c>
      <c r="E105" s="9"/>
      <c r="F105" s="10" t="s">
        <v>114</v>
      </c>
      <c r="G105" s="11">
        <f t="shared" si="3"/>
        <v>1275500</v>
      </c>
      <c r="H105" s="12">
        <v>1466506.125</v>
      </c>
      <c r="I105" s="9"/>
      <c r="J105" s="9" t="s">
        <v>3</v>
      </c>
      <c r="K105" s="9" t="s">
        <v>12</v>
      </c>
      <c r="L105" s="9" t="s">
        <v>5</v>
      </c>
      <c r="M105" s="9">
        <v>13</v>
      </c>
      <c r="N105" s="9" t="s">
        <v>17</v>
      </c>
      <c r="O105" s="9" t="s">
        <v>7</v>
      </c>
      <c r="P105" s="17">
        <v>1238</v>
      </c>
    </row>
    <row r="106" spans="1:16" s="10" customFormat="1" ht="22.5" customHeight="1" x14ac:dyDescent="0.25">
      <c r="A106" s="8">
        <v>83</v>
      </c>
      <c r="B106" s="9">
        <v>10855979</v>
      </c>
      <c r="C106" s="9" t="s">
        <v>0</v>
      </c>
      <c r="D106" s="9" t="s">
        <v>1</v>
      </c>
      <c r="E106" s="9"/>
      <c r="F106" s="10" t="s">
        <v>109</v>
      </c>
      <c r="G106" s="11">
        <f t="shared" si="3"/>
        <v>2170036.9645575122</v>
      </c>
      <c r="H106" s="12">
        <v>2495000</v>
      </c>
      <c r="I106" s="9" t="s">
        <v>110</v>
      </c>
      <c r="J106" s="9" t="s">
        <v>3</v>
      </c>
      <c r="K106" s="9" t="s">
        <v>12</v>
      </c>
      <c r="L106" s="9" t="s">
        <v>5</v>
      </c>
      <c r="M106" s="9">
        <v>6</v>
      </c>
      <c r="N106" s="9" t="s">
        <v>17</v>
      </c>
      <c r="O106" s="9" t="s">
        <v>7</v>
      </c>
      <c r="P106" s="17">
        <v>4222</v>
      </c>
    </row>
    <row r="107" spans="1:16" s="10" customFormat="1" ht="22.5" customHeight="1" x14ac:dyDescent="0.25">
      <c r="A107" s="8">
        <v>80</v>
      </c>
      <c r="B107" s="9">
        <v>14399562</v>
      </c>
      <c r="C107" s="9" t="s">
        <v>0</v>
      </c>
      <c r="D107" s="9" t="s">
        <v>1</v>
      </c>
      <c r="E107" s="9"/>
      <c r="F107" s="10" t="s">
        <v>106</v>
      </c>
      <c r="G107" s="11">
        <f t="shared" si="3"/>
        <v>1735159.8173515981</v>
      </c>
      <c r="H107" s="12">
        <v>1995000</v>
      </c>
      <c r="I107" s="9"/>
      <c r="J107" s="9" t="s">
        <v>3</v>
      </c>
      <c r="K107" s="9" t="s">
        <v>12</v>
      </c>
      <c r="L107" s="9" t="s">
        <v>5</v>
      </c>
      <c r="M107" s="9">
        <v>7</v>
      </c>
      <c r="N107" s="9" t="s">
        <v>17</v>
      </c>
      <c r="O107" s="9" t="s">
        <v>7</v>
      </c>
      <c r="P107" s="17">
        <v>1409</v>
      </c>
    </row>
    <row r="108" spans="1:16" s="10" customFormat="1" ht="22.5" customHeight="1" x14ac:dyDescent="0.25">
      <c r="A108" s="8">
        <v>85</v>
      </c>
      <c r="B108" s="9">
        <v>24638327</v>
      </c>
      <c r="C108" s="9" t="s">
        <v>0</v>
      </c>
      <c r="D108" s="9" t="s">
        <v>1</v>
      </c>
      <c r="E108" s="9"/>
      <c r="F108" s="10" t="s">
        <v>112</v>
      </c>
      <c r="G108" s="11">
        <f t="shared" si="3"/>
        <v>2824600</v>
      </c>
      <c r="H108" s="12">
        <v>3247583.85</v>
      </c>
      <c r="I108" s="9"/>
      <c r="J108" s="9" t="s">
        <v>3</v>
      </c>
      <c r="K108" s="9" t="s">
        <v>12</v>
      </c>
      <c r="L108" s="9" t="s">
        <v>5</v>
      </c>
      <c r="M108" s="9">
        <v>13</v>
      </c>
      <c r="N108" s="9" t="s">
        <v>6</v>
      </c>
      <c r="O108" s="9" t="s">
        <v>15</v>
      </c>
      <c r="P108" s="17">
        <v>1886</v>
      </c>
    </row>
    <row r="109" spans="1:16" s="10" customFormat="1" ht="22.5" customHeight="1" x14ac:dyDescent="0.25">
      <c r="A109" s="8">
        <v>88</v>
      </c>
      <c r="B109" s="9">
        <v>11041295</v>
      </c>
      <c r="C109" s="9" t="s">
        <v>0</v>
      </c>
      <c r="D109" s="9" t="s">
        <v>1</v>
      </c>
      <c r="E109" s="9"/>
      <c r="F109" s="10" t="s">
        <v>115</v>
      </c>
      <c r="G109" s="11">
        <f t="shared" si="3"/>
        <v>1315500</v>
      </c>
      <c r="H109" s="12">
        <v>1512496.125</v>
      </c>
      <c r="I109" s="9"/>
      <c r="J109" s="9" t="s">
        <v>3</v>
      </c>
      <c r="K109" s="9" t="s">
        <v>12</v>
      </c>
      <c r="L109" s="9" t="s">
        <v>5</v>
      </c>
      <c r="M109" s="9">
        <v>4</v>
      </c>
      <c r="N109" s="9" t="s">
        <v>17</v>
      </c>
      <c r="O109" s="9" t="s">
        <v>17</v>
      </c>
      <c r="P109" s="17">
        <v>1000</v>
      </c>
    </row>
    <row r="110" spans="1:16" s="10" customFormat="1" ht="22.5" customHeight="1" x14ac:dyDescent="0.25">
      <c r="A110" s="8">
        <v>81</v>
      </c>
      <c r="B110" s="9">
        <v>11164604</v>
      </c>
      <c r="C110" s="9" t="s">
        <v>0</v>
      </c>
      <c r="D110" s="9" t="s">
        <v>1</v>
      </c>
      <c r="E110" s="9"/>
      <c r="F110" s="10" t="s">
        <v>107</v>
      </c>
      <c r="G110" s="11">
        <f t="shared" si="3"/>
        <v>3549300</v>
      </c>
      <c r="H110" s="12">
        <v>4080807.6750000003</v>
      </c>
      <c r="I110" s="9"/>
      <c r="J110" s="9" t="s">
        <v>3</v>
      </c>
      <c r="K110" s="9" t="s">
        <v>12</v>
      </c>
      <c r="L110" s="9" t="s">
        <v>5</v>
      </c>
      <c r="M110" s="9">
        <v>7</v>
      </c>
      <c r="N110" s="9" t="s">
        <v>6</v>
      </c>
      <c r="O110" s="9" t="s">
        <v>15</v>
      </c>
      <c r="P110" s="17">
        <v>2415</v>
      </c>
    </row>
    <row r="111" spans="1:16" s="10" customFormat="1" ht="22.5" customHeight="1" x14ac:dyDescent="0.25">
      <c r="A111" s="8">
        <v>86</v>
      </c>
      <c r="B111" s="9">
        <v>12683031</v>
      </c>
      <c r="C111" s="9" t="s">
        <v>0</v>
      </c>
      <c r="D111" s="9" t="s">
        <v>1</v>
      </c>
      <c r="E111" s="9"/>
      <c r="F111" s="10" t="s">
        <v>113</v>
      </c>
      <c r="G111" s="11">
        <f t="shared" si="3"/>
        <v>1842500</v>
      </c>
      <c r="H111" s="12">
        <v>2118414.375</v>
      </c>
      <c r="I111" s="9"/>
      <c r="J111" s="9" t="s">
        <v>3</v>
      </c>
      <c r="K111" s="9" t="s">
        <v>12</v>
      </c>
      <c r="L111" s="9" t="s">
        <v>5</v>
      </c>
      <c r="M111" s="9">
        <v>13</v>
      </c>
      <c r="N111" s="9" t="s">
        <v>17</v>
      </c>
      <c r="O111" s="9" t="s">
        <v>17</v>
      </c>
      <c r="P111" s="17">
        <v>1238</v>
      </c>
    </row>
    <row r="112" spans="1:16" s="10" customFormat="1" ht="22.5" customHeight="1" x14ac:dyDescent="0.25">
      <c r="A112" s="8">
        <v>84</v>
      </c>
      <c r="B112" s="9">
        <v>17732046</v>
      </c>
      <c r="C112" s="9" t="s">
        <v>0</v>
      </c>
      <c r="D112" s="9" t="s">
        <v>1</v>
      </c>
      <c r="E112" s="9"/>
      <c r="F112" s="10" t="s">
        <v>111</v>
      </c>
      <c r="G112" s="11">
        <f t="shared" si="3"/>
        <v>3155000</v>
      </c>
      <c r="H112" s="12">
        <v>3627461.25</v>
      </c>
      <c r="I112" s="9"/>
      <c r="J112" s="9" t="s">
        <v>3</v>
      </c>
      <c r="K112" s="9" t="s">
        <v>12</v>
      </c>
      <c r="L112" s="9" t="s">
        <v>5</v>
      </c>
      <c r="M112" s="9">
        <v>11</v>
      </c>
      <c r="N112" s="9" t="s">
        <v>17</v>
      </c>
      <c r="O112" s="9" t="s">
        <v>7</v>
      </c>
      <c r="P112" s="17">
        <v>1915</v>
      </c>
    </row>
    <row r="113" spans="1:16" s="10" customFormat="1" ht="22.5" customHeight="1" x14ac:dyDescent="0.25">
      <c r="A113" s="8">
        <v>60</v>
      </c>
      <c r="B113" s="9">
        <v>17240904</v>
      </c>
      <c r="C113" s="9" t="s">
        <v>0</v>
      </c>
      <c r="D113" s="9" t="s">
        <v>1</v>
      </c>
      <c r="E113" s="9"/>
      <c r="F113" s="10" t="s">
        <v>22</v>
      </c>
      <c r="G113" s="11">
        <f t="shared" si="3"/>
        <v>1043705.1532941944</v>
      </c>
      <c r="H113" s="12">
        <v>1200000</v>
      </c>
      <c r="I113" s="9"/>
      <c r="J113" s="9" t="s">
        <v>3</v>
      </c>
      <c r="K113" s="9" t="s">
        <v>4</v>
      </c>
      <c r="L113" s="9" t="s">
        <v>5</v>
      </c>
      <c r="M113" s="9">
        <v>7</v>
      </c>
      <c r="N113" s="9" t="s">
        <v>17</v>
      </c>
      <c r="O113" s="9" t="s">
        <v>17</v>
      </c>
      <c r="P113" s="17">
        <v>911</v>
      </c>
    </row>
    <row r="114" spans="1:16" s="10" customFormat="1" ht="22.5" customHeight="1" x14ac:dyDescent="0.25">
      <c r="A114" s="8">
        <v>36</v>
      </c>
      <c r="B114" s="9">
        <v>11942536</v>
      </c>
      <c r="C114" s="9" t="s">
        <v>0</v>
      </c>
      <c r="D114" s="9" t="s">
        <v>1</v>
      </c>
      <c r="E114" s="9"/>
      <c r="F114" s="10" t="s">
        <v>82</v>
      </c>
      <c r="G114" s="11">
        <f t="shared" si="3"/>
        <v>926288.32354859752</v>
      </c>
      <c r="H114" s="12">
        <v>1065000</v>
      </c>
      <c r="I114" s="9"/>
      <c r="J114" s="9" t="s">
        <v>3</v>
      </c>
      <c r="K114" s="9" t="s">
        <v>12</v>
      </c>
      <c r="L114" s="9" t="s">
        <v>5</v>
      </c>
      <c r="M114" s="9">
        <v>6</v>
      </c>
      <c r="N114" s="9" t="s">
        <v>17</v>
      </c>
      <c r="O114" s="9" t="s">
        <v>17</v>
      </c>
      <c r="P114" s="17">
        <v>906</v>
      </c>
    </row>
    <row r="115" spans="1:16" s="10" customFormat="1" ht="22.5" customHeight="1" x14ac:dyDescent="0.25">
      <c r="A115" s="8">
        <v>37</v>
      </c>
      <c r="B115" s="9">
        <v>19295519</v>
      </c>
      <c r="C115" s="9" t="s">
        <v>0</v>
      </c>
      <c r="D115" s="9" t="s">
        <v>1</v>
      </c>
      <c r="E115" s="9"/>
      <c r="F115" s="10" t="s">
        <v>83</v>
      </c>
      <c r="G115" s="11">
        <f t="shared" si="3"/>
        <v>1126331.8112633182</v>
      </c>
      <c r="H115" s="12">
        <v>1295000</v>
      </c>
      <c r="I115" s="9"/>
      <c r="J115" s="9" t="s">
        <v>3</v>
      </c>
      <c r="K115" s="9" t="s">
        <v>4</v>
      </c>
      <c r="L115" s="9" t="s">
        <v>5</v>
      </c>
      <c r="M115" s="9">
        <v>7</v>
      </c>
      <c r="N115" s="9" t="s">
        <v>17</v>
      </c>
      <c r="O115" s="9" t="s">
        <v>17</v>
      </c>
      <c r="P115" s="17">
        <v>823</v>
      </c>
    </row>
    <row r="116" spans="1:16" s="10" customFormat="1" ht="22.5" customHeight="1" x14ac:dyDescent="0.25">
      <c r="A116" s="8">
        <v>25</v>
      </c>
      <c r="B116" s="9">
        <v>28255189</v>
      </c>
      <c r="C116" s="9" t="s">
        <v>0</v>
      </c>
      <c r="D116" s="9" t="s">
        <v>1</v>
      </c>
      <c r="E116" s="9"/>
      <c r="F116" s="10" t="s">
        <v>68</v>
      </c>
      <c r="G116" s="11">
        <f t="shared" si="3"/>
        <v>2174385.7360295714</v>
      </c>
      <c r="H116" s="12">
        <v>2500000</v>
      </c>
      <c r="I116" s="9"/>
      <c r="J116" s="9" t="s">
        <v>14</v>
      </c>
      <c r="K116" s="9" t="s">
        <v>9</v>
      </c>
      <c r="L116" s="9" t="s">
        <v>5</v>
      </c>
      <c r="M116" s="9">
        <v>10</v>
      </c>
      <c r="N116" s="9" t="s">
        <v>6</v>
      </c>
      <c r="O116" s="9" t="s">
        <v>7</v>
      </c>
      <c r="P116" s="17">
        <v>1</v>
      </c>
    </row>
    <row r="117" spans="1:16" s="10" customFormat="1" ht="22.5" customHeight="1" x14ac:dyDescent="0.25">
      <c r="A117" s="8">
        <v>30</v>
      </c>
      <c r="B117" s="9">
        <v>13052497</v>
      </c>
      <c r="C117" s="9" t="s">
        <v>0</v>
      </c>
      <c r="D117" s="9" t="s">
        <v>1</v>
      </c>
      <c r="E117" s="9"/>
      <c r="F117" s="10" t="s">
        <v>69</v>
      </c>
      <c r="G117" s="11">
        <f t="shared" si="3"/>
        <v>1826484.0182648401</v>
      </c>
      <c r="H117" s="12">
        <v>2100000</v>
      </c>
      <c r="I117" s="9"/>
      <c r="J117" s="9" t="s">
        <v>14</v>
      </c>
      <c r="K117" s="9" t="s">
        <v>4</v>
      </c>
      <c r="L117" s="9" t="s">
        <v>5</v>
      </c>
      <c r="M117" s="9">
        <v>12</v>
      </c>
      <c r="N117" s="9" t="s">
        <v>6</v>
      </c>
      <c r="O117" s="9" t="s">
        <v>7</v>
      </c>
      <c r="P117" s="17">
        <v>1</v>
      </c>
    </row>
    <row r="118" spans="1:16" s="10" customFormat="1" ht="22.5" customHeight="1" x14ac:dyDescent="0.25">
      <c r="A118" s="8">
        <v>26</v>
      </c>
      <c r="B118" s="9">
        <v>19988884</v>
      </c>
      <c r="C118" s="9" t="s">
        <v>0</v>
      </c>
      <c r="D118" s="9" t="s">
        <v>1</v>
      </c>
      <c r="E118" s="9"/>
      <c r="F118" s="10" t="s">
        <v>70</v>
      </c>
      <c r="G118" s="11">
        <f t="shared" si="3"/>
        <v>1738638.8345292455</v>
      </c>
      <c r="H118" s="12">
        <v>1999000</v>
      </c>
      <c r="I118" s="9"/>
      <c r="J118" s="9" t="s">
        <v>3</v>
      </c>
      <c r="K118" s="9"/>
      <c r="L118" s="9" t="s">
        <v>5</v>
      </c>
      <c r="M118" s="9">
        <v>12</v>
      </c>
      <c r="N118" s="9" t="s">
        <v>29</v>
      </c>
      <c r="O118" s="9" t="s">
        <v>7</v>
      </c>
      <c r="P118" s="17">
        <v>1</v>
      </c>
    </row>
    <row r="119" spans="1:16" s="10" customFormat="1" ht="22.5" customHeight="1" x14ac:dyDescent="0.25">
      <c r="A119" s="8">
        <v>29</v>
      </c>
      <c r="B119" s="9">
        <v>24223207</v>
      </c>
      <c r="C119" s="9" t="s">
        <v>0</v>
      </c>
      <c r="D119" s="9" t="s">
        <v>1</v>
      </c>
      <c r="E119" s="9"/>
      <c r="F119" s="10" t="s">
        <v>71</v>
      </c>
      <c r="G119" s="11">
        <f t="shared" si="3"/>
        <v>2086540.5522939768</v>
      </c>
      <c r="H119" s="12">
        <v>2399000</v>
      </c>
      <c r="I119" s="9"/>
      <c r="J119" s="9" t="s">
        <v>3</v>
      </c>
      <c r="K119" s="9"/>
      <c r="L119" s="9" t="s">
        <v>5</v>
      </c>
      <c r="M119" s="9">
        <v>12</v>
      </c>
      <c r="N119" s="9" t="s">
        <v>17</v>
      </c>
      <c r="O119" s="9" t="s">
        <v>7</v>
      </c>
      <c r="P119" s="17">
        <v>1</v>
      </c>
    </row>
    <row r="120" spans="1:16" s="10" customFormat="1" ht="22.5" customHeight="1" x14ac:dyDescent="0.25">
      <c r="A120" s="8">
        <v>27</v>
      </c>
      <c r="B120" s="9">
        <v>16047866</v>
      </c>
      <c r="C120" s="9" t="s">
        <v>0</v>
      </c>
      <c r="D120" s="9" t="s">
        <v>1</v>
      </c>
      <c r="E120" s="9"/>
      <c r="F120" s="10" t="s">
        <v>72</v>
      </c>
      <c r="G120" s="11">
        <f t="shared" si="3"/>
        <v>1912589.6934116113</v>
      </c>
      <c r="H120" s="12">
        <v>2199000</v>
      </c>
      <c r="I120" s="9"/>
      <c r="J120" s="9" t="s">
        <v>3</v>
      </c>
      <c r="K120" s="9"/>
      <c r="L120" s="9" t="s">
        <v>5</v>
      </c>
      <c r="M120" s="9">
        <v>14</v>
      </c>
      <c r="N120" s="9" t="s">
        <v>6</v>
      </c>
      <c r="O120" s="9" t="s">
        <v>15</v>
      </c>
      <c r="P120" s="17">
        <v>1</v>
      </c>
    </row>
    <row r="121" spans="1:16" s="10" customFormat="1" ht="22.5" customHeight="1" x14ac:dyDescent="0.25">
      <c r="A121" s="8">
        <v>31</v>
      </c>
      <c r="B121" s="9">
        <v>12118422</v>
      </c>
      <c r="C121" s="9" t="s">
        <v>0</v>
      </c>
      <c r="D121" s="9" t="s">
        <v>1</v>
      </c>
      <c r="E121" s="9"/>
      <c r="F121" s="10" t="s">
        <v>73</v>
      </c>
      <c r="G121" s="11">
        <f t="shared" si="3"/>
        <v>3039791.2589693409</v>
      </c>
      <c r="H121" s="12">
        <v>3495000</v>
      </c>
      <c r="I121" s="9"/>
      <c r="J121" s="9" t="s">
        <v>3</v>
      </c>
      <c r="K121" s="9" t="s">
        <v>12</v>
      </c>
      <c r="L121" s="9" t="s">
        <v>5</v>
      </c>
      <c r="M121" s="9">
        <v>13</v>
      </c>
      <c r="N121" s="9" t="s">
        <v>29</v>
      </c>
      <c r="O121" s="9" t="s">
        <v>74</v>
      </c>
      <c r="P121" s="17">
        <v>1</v>
      </c>
    </row>
    <row r="122" spans="1:16" s="10" customFormat="1" ht="22.5" customHeight="1" x14ac:dyDescent="0.25">
      <c r="A122" s="8">
        <v>28</v>
      </c>
      <c r="B122" s="9">
        <v>24396009</v>
      </c>
      <c r="C122" s="9" t="s">
        <v>0</v>
      </c>
      <c r="D122" s="9" t="s">
        <v>1</v>
      </c>
      <c r="E122" s="9"/>
      <c r="F122" s="10" t="s">
        <v>75</v>
      </c>
      <c r="G122" s="11">
        <f t="shared" si="3"/>
        <v>1608175.6903674712</v>
      </c>
      <c r="H122" s="12">
        <v>1849000</v>
      </c>
      <c r="I122" s="9"/>
      <c r="J122" s="9" t="s">
        <v>3</v>
      </c>
      <c r="K122" s="9"/>
      <c r="L122" s="9" t="s">
        <v>5</v>
      </c>
      <c r="M122" s="9">
        <v>9</v>
      </c>
      <c r="N122" s="9" t="s">
        <v>17</v>
      </c>
      <c r="O122" s="9" t="s">
        <v>17</v>
      </c>
      <c r="P122" s="17">
        <v>1</v>
      </c>
    </row>
    <row r="123" spans="1:16" s="10" customFormat="1" ht="22.5" customHeight="1" x14ac:dyDescent="0.25">
      <c r="A123" s="8">
        <v>136</v>
      </c>
      <c r="B123" s="9">
        <v>24301407</v>
      </c>
      <c r="C123" s="9" t="s">
        <v>0</v>
      </c>
      <c r="D123" s="9" t="s">
        <v>1</v>
      </c>
      <c r="E123" s="9"/>
      <c r="F123" s="10" t="s">
        <v>167</v>
      </c>
      <c r="G123" s="11">
        <f t="shared" si="3"/>
        <v>1674277.0167427701</v>
      </c>
      <c r="H123" s="12">
        <v>1925000</v>
      </c>
      <c r="I123" s="9"/>
      <c r="J123" s="9" t="s">
        <v>3</v>
      </c>
      <c r="K123" s="9"/>
      <c r="L123" s="9" t="s">
        <v>5</v>
      </c>
      <c r="M123" s="9">
        <v>10</v>
      </c>
      <c r="N123" s="9" t="s">
        <v>6</v>
      </c>
      <c r="O123" s="9" t="s">
        <v>7</v>
      </c>
      <c r="P123" s="17">
        <v>1</v>
      </c>
    </row>
    <row r="124" spans="1:16" s="10" customFormat="1" ht="22.5" customHeight="1" x14ac:dyDescent="0.25">
      <c r="A124" s="8">
        <v>33</v>
      </c>
      <c r="B124" s="9">
        <v>16876551</v>
      </c>
      <c r="C124" s="9" t="s">
        <v>0</v>
      </c>
      <c r="D124" s="9" t="s">
        <v>1</v>
      </c>
      <c r="E124" s="9"/>
      <c r="F124" s="10" t="s">
        <v>76</v>
      </c>
      <c r="G124" s="11">
        <f t="shared" si="3"/>
        <v>1300282.6701456837</v>
      </c>
      <c r="H124" s="12">
        <v>1495000</v>
      </c>
      <c r="I124" s="9"/>
      <c r="J124" s="9" t="s">
        <v>3</v>
      </c>
      <c r="K124" s="9"/>
      <c r="L124" s="9" t="s">
        <v>5</v>
      </c>
      <c r="M124" s="9">
        <v>7</v>
      </c>
      <c r="N124" s="9" t="s">
        <v>6</v>
      </c>
      <c r="O124" s="9" t="s">
        <v>7</v>
      </c>
      <c r="P124" s="17">
        <v>1807</v>
      </c>
    </row>
    <row r="125" spans="1:16" s="10" customFormat="1" ht="22.5" customHeight="1" x14ac:dyDescent="0.25">
      <c r="A125" s="8">
        <v>32</v>
      </c>
      <c r="B125" s="9">
        <v>19967421</v>
      </c>
      <c r="C125" s="9" t="s">
        <v>0</v>
      </c>
      <c r="D125" s="9" t="s">
        <v>1</v>
      </c>
      <c r="E125" s="9"/>
      <c r="F125" s="10" t="s">
        <v>77</v>
      </c>
      <c r="G125" s="11">
        <f t="shared" si="3"/>
        <v>1303761.6873233311</v>
      </c>
      <c r="H125" s="12">
        <v>1499000</v>
      </c>
      <c r="I125" s="9"/>
      <c r="J125" s="9" t="s">
        <v>3</v>
      </c>
      <c r="K125" s="9" t="s">
        <v>12</v>
      </c>
      <c r="L125" s="9" t="s">
        <v>5</v>
      </c>
      <c r="M125" s="9">
        <v>6</v>
      </c>
      <c r="N125" s="9" t="s">
        <v>6</v>
      </c>
      <c r="O125" s="9" t="s">
        <v>7</v>
      </c>
      <c r="P125" s="17">
        <v>1807</v>
      </c>
    </row>
    <row r="126" spans="1:16" s="10" customFormat="1" ht="22.5" customHeight="1" x14ac:dyDescent="0.25">
      <c r="A126" s="8">
        <v>76</v>
      </c>
      <c r="B126" s="9">
        <v>25543383</v>
      </c>
      <c r="C126" s="9" t="s">
        <v>0</v>
      </c>
      <c r="D126" s="9" t="s">
        <v>1</v>
      </c>
      <c r="E126" s="9"/>
      <c r="F126" s="10" t="s">
        <v>102</v>
      </c>
      <c r="G126" s="11">
        <f t="shared" si="3"/>
        <v>1998695.3685583821</v>
      </c>
      <c r="H126" s="12">
        <v>2298000</v>
      </c>
      <c r="I126" s="9"/>
      <c r="J126" s="9" t="s">
        <v>3</v>
      </c>
      <c r="K126" s="9" t="s">
        <v>4</v>
      </c>
      <c r="L126" s="9" t="s">
        <v>5</v>
      </c>
      <c r="M126" s="9">
        <v>9</v>
      </c>
      <c r="N126" s="9" t="s">
        <v>15</v>
      </c>
      <c r="O126" s="9" t="s">
        <v>6</v>
      </c>
      <c r="P126" s="17">
        <v>1245</v>
      </c>
    </row>
    <row r="127" spans="1:16" s="10" customFormat="1" ht="22.5" customHeight="1" x14ac:dyDescent="0.25">
      <c r="A127" s="8">
        <v>5</v>
      </c>
      <c r="B127" s="9">
        <v>11664067</v>
      </c>
      <c r="C127" s="9" t="s">
        <v>0</v>
      </c>
      <c r="D127" s="9" t="s">
        <v>1</v>
      </c>
      <c r="E127" s="9"/>
      <c r="F127" s="10" t="s">
        <v>46</v>
      </c>
      <c r="G127" s="11">
        <f t="shared" si="3"/>
        <v>1126331.8112633182</v>
      </c>
      <c r="H127" s="12">
        <v>1295000</v>
      </c>
      <c r="I127" s="9"/>
      <c r="J127" s="9" t="s">
        <v>3</v>
      </c>
      <c r="K127" s="9" t="s">
        <v>4</v>
      </c>
      <c r="L127" s="9" t="s">
        <v>5</v>
      </c>
      <c r="M127" s="9">
        <v>7</v>
      </c>
      <c r="N127" s="9" t="s">
        <v>6</v>
      </c>
      <c r="O127" s="9" t="s">
        <v>47</v>
      </c>
      <c r="P127" s="17">
        <v>603</v>
      </c>
    </row>
    <row r="128" spans="1:16" s="10" customFormat="1" ht="22.5" customHeight="1" x14ac:dyDescent="0.25">
      <c r="A128" s="8">
        <v>52</v>
      </c>
      <c r="B128" s="9">
        <v>28188219</v>
      </c>
      <c r="C128" s="9" t="s">
        <v>0</v>
      </c>
      <c r="D128" s="9" t="s">
        <v>1</v>
      </c>
      <c r="E128" s="9"/>
      <c r="F128" s="10" t="s">
        <v>2</v>
      </c>
      <c r="G128" s="11">
        <f t="shared" si="3"/>
        <v>1039356.3818221352</v>
      </c>
      <c r="H128" s="12">
        <v>1195000</v>
      </c>
      <c r="I128" s="9"/>
      <c r="J128" s="9" t="s">
        <v>3</v>
      </c>
      <c r="K128" s="9" t="s">
        <v>4</v>
      </c>
      <c r="L128" s="9" t="s">
        <v>5</v>
      </c>
      <c r="M128" s="9">
        <v>7</v>
      </c>
      <c r="N128" s="9" t="s">
        <v>6</v>
      </c>
      <c r="O128" s="9" t="s">
        <v>7</v>
      </c>
      <c r="P128" s="17">
        <v>1667</v>
      </c>
    </row>
    <row r="129" spans="1:16" s="10" customFormat="1" ht="22.5" customHeight="1" x14ac:dyDescent="0.25">
      <c r="A129" s="8">
        <v>51</v>
      </c>
      <c r="B129" s="9">
        <v>28696088</v>
      </c>
      <c r="C129" s="9" t="s">
        <v>0</v>
      </c>
      <c r="D129" s="9" t="s">
        <v>1</v>
      </c>
      <c r="E129" s="9"/>
      <c r="F129" s="10" t="s">
        <v>8</v>
      </c>
      <c r="G129" s="11">
        <f t="shared" si="3"/>
        <v>1060230.484888019</v>
      </c>
      <c r="H129" s="12">
        <v>1219000</v>
      </c>
      <c r="I129" s="9"/>
      <c r="J129" s="9" t="s">
        <v>3</v>
      </c>
      <c r="K129" s="9" t="s">
        <v>9</v>
      </c>
      <c r="L129" s="9" t="s">
        <v>5</v>
      </c>
      <c r="M129" s="9">
        <v>11</v>
      </c>
      <c r="N129" s="9" t="s">
        <v>10</v>
      </c>
      <c r="O129" s="9" t="s">
        <v>7</v>
      </c>
      <c r="P129" s="17">
        <v>1353</v>
      </c>
    </row>
    <row r="130" spans="1:16" s="10" customFormat="1" ht="22.5" customHeight="1" x14ac:dyDescent="0.25">
      <c r="A130" s="8">
        <v>53</v>
      </c>
      <c r="B130" s="9">
        <v>13743381</v>
      </c>
      <c r="C130" s="9" t="s">
        <v>0</v>
      </c>
      <c r="D130" s="9" t="s">
        <v>1</v>
      </c>
      <c r="E130" s="9"/>
      <c r="F130" s="10" t="s">
        <v>11</v>
      </c>
      <c r="G130" s="11">
        <f t="shared" si="3"/>
        <v>1213307.2407045008</v>
      </c>
      <c r="H130" s="12">
        <v>1395000</v>
      </c>
      <c r="I130" s="9"/>
      <c r="J130" s="9" t="s">
        <v>3</v>
      </c>
      <c r="K130" s="9" t="s">
        <v>12</v>
      </c>
      <c r="L130" s="9" t="s">
        <v>5</v>
      </c>
      <c r="M130" s="9">
        <v>6</v>
      </c>
      <c r="N130" s="9" t="s">
        <v>6</v>
      </c>
      <c r="O130" s="9" t="s">
        <v>7</v>
      </c>
      <c r="P130" s="17">
        <v>1439</v>
      </c>
    </row>
    <row r="131" spans="1:16" s="10" customFormat="1" ht="22.5" customHeight="1" x14ac:dyDescent="0.25">
      <c r="A131" s="8">
        <v>108</v>
      </c>
      <c r="B131" s="9">
        <v>11170706</v>
      </c>
      <c r="C131" s="9" t="s">
        <v>0</v>
      </c>
      <c r="D131" s="9" t="s">
        <v>1</v>
      </c>
      <c r="E131" s="9"/>
      <c r="F131" s="10" t="s">
        <v>132</v>
      </c>
      <c r="G131" s="11">
        <f t="shared" ref="G131:G162" si="4">H131/1.14975</f>
        <v>1042835.3989997825</v>
      </c>
      <c r="H131" s="12">
        <v>1199000</v>
      </c>
      <c r="I131" s="9"/>
      <c r="J131" s="9" t="s">
        <v>3</v>
      </c>
      <c r="K131" s="9" t="s">
        <v>9</v>
      </c>
      <c r="L131" s="9" t="s">
        <v>5</v>
      </c>
      <c r="M131" s="9">
        <v>7</v>
      </c>
      <c r="N131" s="9" t="s">
        <v>6</v>
      </c>
      <c r="O131" s="9" t="s">
        <v>17</v>
      </c>
      <c r="P131" s="17">
        <v>580</v>
      </c>
    </row>
    <row r="132" spans="1:16" s="10" customFormat="1" ht="22.5" customHeight="1" x14ac:dyDescent="0.25">
      <c r="A132" s="8">
        <v>54</v>
      </c>
      <c r="B132" s="9">
        <v>28526714</v>
      </c>
      <c r="C132" s="9" t="s">
        <v>0</v>
      </c>
      <c r="D132" s="9" t="s">
        <v>1</v>
      </c>
      <c r="E132" s="9"/>
      <c r="F132" s="10" t="s">
        <v>13</v>
      </c>
      <c r="G132" s="11">
        <f t="shared" si="4"/>
        <v>1035007.6103500761</v>
      </c>
      <c r="H132" s="12">
        <v>1190000</v>
      </c>
      <c r="I132" s="9"/>
      <c r="J132" s="9" t="s">
        <v>14</v>
      </c>
      <c r="K132" s="9" t="s">
        <v>4</v>
      </c>
      <c r="L132" s="9" t="s">
        <v>5</v>
      </c>
      <c r="M132" s="9">
        <v>10</v>
      </c>
      <c r="N132" s="9" t="s">
        <v>15</v>
      </c>
      <c r="O132" s="9" t="s">
        <v>7</v>
      </c>
      <c r="P132" s="17">
        <v>430</v>
      </c>
    </row>
    <row r="133" spans="1:16" s="10" customFormat="1" ht="22.5" customHeight="1" x14ac:dyDescent="0.25">
      <c r="A133" s="8">
        <v>68</v>
      </c>
      <c r="B133" s="9">
        <v>12487006</v>
      </c>
      <c r="C133" s="9" t="s">
        <v>0</v>
      </c>
      <c r="D133" s="9" t="s">
        <v>1</v>
      </c>
      <c r="E133" s="9"/>
      <c r="F133" s="10" t="s">
        <v>32</v>
      </c>
      <c r="G133" s="11">
        <f t="shared" si="4"/>
        <v>1213307.2407045008</v>
      </c>
      <c r="H133" s="12">
        <v>1395000</v>
      </c>
      <c r="I133" s="9"/>
      <c r="J133" s="9" t="s">
        <v>3</v>
      </c>
      <c r="K133" s="9" t="s">
        <v>4</v>
      </c>
      <c r="L133" s="9" t="s">
        <v>33</v>
      </c>
      <c r="M133" s="9">
        <v>13</v>
      </c>
      <c r="N133" s="9" t="s">
        <v>29</v>
      </c>
      <c r="O133" s="9" t="s">
        <v>15</v>
      </c>
      <c r="P133" s="17">
        <v>2521</v>
      </c>
    </row>
    <row r="134" spans="1:16" s="10" customFormat="1" ht="22.5" customHeight="1" x14ac:dyDescent="0.25">
      <c r="A134" s="8">
        <v>69</v>
      </c>
      <c r="B134" s="9">
        <v>22529987</v>
      </c>
      <c r="C134" s="9" t="s">
        <v>0</v>
      </c>
      <c r="D134" s="9" t="s">
        <v>1</v>
      </c>
      <c r="E134" s="9"/>
      <c r="F134" s="10" t="s">
        <v>34</v>
      </c>
      <c r="G134" s="11">
        <f t="shared" si="4"/>
        <v>1901917.8082191781</v>
      </c>
      <c r="H134" s="12">
        <v>2186730</v>
      </c>
      <c r="I134" s="9"/>
      <c r="J134" s="9" t="s">
        <v>3</v>
      </c>
      <c r="K134" s="9" t="s">
        <v>4</v>
      </c>
      <c r="L134" s="9" t="s">
        <v>33</v>
      </c>
      <c r="M134" s="9">
        <v>13</v>
      </c>
      <c r="N134" s="9" t="s">
        <v>29</v>
      </c>
      <c r="O134" s="9" t="s">
        <v>15</v>
      </c>
      <c r="P134" s="17">
        <v>3666</v>
      </c>
    </row>
    <row r="135" spans="1:16" s="10" customFormat="1" ht="22.5" customHeight="1" x14ac:dyDescent="0.25">
      <c r="A135" s="8">
        <v>70</v>
      </c>
      <c r="B135" s="9">
        <v>22364538</v>
      </c>
      <c r="C135" s="9" t="s">
        <v>0</v>
      </c>
      <c r="D135" s="9" t="s">
        <v>1</v>
      </c>
      <c r="E135" s="9"/>
      <c r="F135" s="10" t="s">
        <v>35</v>
      </c>
      <c r="G135" s="11">
        <f t="shared" si="4"/>
        <v>2043922.5918677973</v>
      </c>
      <c r="H135" s="12">
        <v>2350000</v>
      </c>
      <c r="I135" s="9"/>
      <c r="J135" s="9" t="s">
        <v>3</v>
      </c>
      <c r="K135" s="9" t="s">
        <v>12</v>
      </c>
      <c r="L135" s="9" t="s">
        <v>33</v>
      </c>
      <c r="M135" s="9">
        <v>6</v>
      </c>
      <c r="N135" s="9" t="s">
        <v>6</v>
      </c>
      <c r="O135" s="9" t="s">
        <v>7</v>
      </c>
      <c r="P135" s="17">
        <v>2638</v>
      </c>
    </row>
    <row r="136" spans="1:16" s="10" customFormat="1" ht="22.5" customHeight="1" x14ac:dyDescent="0.25">
      <c r="A136" s="8">
        <v>71</v>
      </c>
      <c r="B136" s="9">
        <v>19023279</v>
      </c>
      <c r="C136" s="9" t="s">
        <v>0</v>
      </c>
      <c r="D136" s="9" t="s">
        <v>1</v>
      </c>
      <c r="E136" s="9"/>
      <c r="F136" s="10" t="s">
        <v>36</v>
      </c>
      <c r="G136" s="11">
        <f t="shared" si="4"/>
        <v>1126331.8112633182</v>
      </c>
      <c r="H136" s="12">
        <v>1295000</v>
      </c>
      <c r="I136" s="9"/>
      <c r="J136" s="9" t="s">
        <v>3</v>
      </c>
      <c r="K136" s="9" t="s">
        <v>12</v>
      </c>
      <c r="L136" s="9" t="s">
        <v>5</v>
      </c>
      <c r="M136" s="9">
        <v>10</v>
      </c>
      <c r="N136" s="9" t="s">
        <v>6</v>
      </c>
      <c r="O136" s="9" t="s">
        <v>7</v>
      </c>
      <c r="P136" s="17">
        <v>1596</v>
      </c>
    </row>
    <row r="137" spans="1:16" s="10" customFormat="1" ht="22.5" customHeight="1" x14ac:dyDescent="0.25">
      <c r="A137" s="8">
        <v>72</v>
      </c>
      <c r="B137" s="9">
        <v>14468601</v>
      </c>
      <c r="C137" s="9" t="s">
        <v>0</v>
      </c>
      <c r="D137" s="9" t="s">
        <v>1</v>
      </c>
      <c r="E137" s="9"/>
      <c r="F137" s="10" t="s">
        <v>37</v>
      </c>
      <c r="G137" s="11">
        <f t="shared" si="4"/>
        <v>2391824.3096325286</v>
      </c>
      <c r="H137" s="12">
        <v>2750000</v>
      </c>
      <c r="I137" s="9"/>
      <c r="J137" s="9" t="s">
        <v>3</v>
      </c>
      <c r="K137" s="9" t="s">
        <v>12</v>
      </c>
      <c r="L137" s="9" t="s">
        <v>5</v>
      </c>
      <c r="M137" s="9">
        <v>8</v>
      </c>
      <c r="N137" s="9" t="s">
        <v>29</v>
      </c>
      <c r="O137" s="9" t="s">
        <v>6</v>
      </c>
      <c r="P137" s="17">
        <v>2023</v>
      </c>
    </row>
    <row r="138" spans="1:16" s="10" customFormat="1" ht="22.5" customHeight="1" x14ac:dyDescent="0.25">
      <c r="A138" s="8">
        <v>73</v>
      </c>
      <c r="B138" s="9">
        <v>16262827</v>
      </c>
      <c r="C138" s="9" t="s">
        <v>0</v>
      </c>
      <c r="D138" s="9" t="s">
        <v>1</v>
      </c>
      <c r="E138" s="9"/>
      <c r="F138" s="10" t="s">
        <v>38</v>
      </c>
      <c r="G138" s="11">
        <f t="shared" si="4"/>
        <v>3087627.7451619916</v>
      </c>
      <c r="H138" s="12">
        <v>3550000</v>
      </c>
      <c r="I138" s="9"/>
      <c r="J138" s="9" t="s">
        <v>3</v>
      </c>
      <c r="K138" s="9" t="s">
        <v>12</v>
      </c>
      <c r="L138" s="9" t="s">
        <v>5</v>
      </c>
      <c r="M138" s="9">
        <v>8</v>
      </c>
      <c r="N138" s="9" t="s">
        <v>29</v>
      </c>
      <c r="O138" s="9" t="s">
        <v>29</v>
      </c>
      <c r="P138" s="17">
        <v>2403</v>
      </c>
    </row>
    <row r="139" spans="1:16" s="10" customFormat="1" ht="22.5" customHeight="1" x14ac:dyDescent="0.25">
      <c r="A139" s="8">
        <v>41</v>
      </c>
      <c r="B139" s="9">
        <v>10662651</v>
      </c>
      <c r="C139" s="9" t="s">
        <v>0</v>
      </c>
      <c r="D139" s="9" t="s">
        <v>1</v>
      </c>
      <c r="E139" s="9"/>
      <c r="F139" s="10" t="s">
        <v>87</v>
      </c>
      <c r="G139" s="11">
        <f t="shared" si="4"/>
        <v>1430745.814307458</v>
      </c>
      <c r="H139" s="12">
        <v>1645000</v>
      </c>
      <c r="I139" s="9"/>
      <c r="J139" s="9" t="s">
        <v>3</v>
      </c>
      <c r="K139" s="9" t="s">
        <v>12</v>
      </c>
      <c r="L139" s="9" t="s">
        <v>5</v>
      </c>
      <c r="M139" s="9">
        <v>10</v>
      </c>
      <c r="N139" s="9" t="s">
        <v>7</v>
      </c>
      <c r="O139" s="9" t="s">
        <v>7</v>
      </c>
      <c r="P139" s="17">
        <v>1412</v>
      </c>
    </row>
    <row r="140" spans="1:16" s="10" customFormat="1" ht="22.5" customHeight="1" x14ac:dyDescent="0.25">
      <c r="A140" s="8">
        <v>67</v>
      </c>
      <c r="B140" s="9">
        <v>9761753</v>
      </c>
      <c r="C140" s="9" t="s">
        <v>0</v>
      </c>
      <c r="D140" s="9" t="s">
        <v>1</v>
      </c>
      <c r="E140" s="9"/>
      <c r="F140" s="10" t="s">
        <v>30</v>
      </c>
      <c r="G140" s="11">
        <f t="shared" si="4"/>
        <v>1348119.1563383343</v>
      </c>
      <c r="H140" s="12">
        <v>1550000</v>
      </c>
      <c r="I140" s="9"/>
      <c r="J140" s="9" t="s">
        <v>3</v>
      </c>
      <c r="K140" s="9" t="s">
        <v>12</v>
      </c>
      <c r="L140" s="9" t="s">
        <v>5</v>
      </c>
      <c r="M140" s="9">
        <v>5</v>
      </c>
      <c r="N140" s="9" t="s">
        <v>6</v>
      </c>
      <c r="O140" s="9" t="s">
        <v>7</v>
      </c>
      <c r="P140" s="17">
        <v>657</v>
      </c>
    </row>
    <row r="141" spans="1:16" s="10" customFormat="1" ht="22.5" customHeight="1" x14ac:dyDescent="0.25">
      <c r="A141" s="8">
        <v>66</v>
      </c>
      <c r="B141" s="9">
        <v>25477898</v>
      </c>
      <c r="C141" s="9" t="s">
        <v>0</v>
      </c>
      <c r="D141" s="9" t="s">
        <v>1</v>
      </c>
      <c r="E141" s="9"/>
      <c r="F141" s="10" t="s">
        <v>31</v>
      </c>
      <c r="G141" s="11">
        <f t="shared" si="4"/>
        <v>1245000</v>
      </c>
      <c r="H141" s="12">
        <v>1431438.75</v>
      </c>
      <c r="I141" s="9"/>
      <c r="J141" s="9" t="s">
        <v>3</v>
      </c>
      <c r="K141" s="9" t="s">
        <v>12</v>
      </c>
      <c r="L141" s="9" t="s">
        <v>5</v>
      </c>
      <c r="M141" s="9">
        <v>5</v>
      </c>
      <c r="N141" s="9" t="s">
        <v>6</v>
      </c>
      <c r="O141" s="9" t="s">
        <v>17</v>
      </c>
      <c r="P141" s="17">
        <v>582</v>
      </c>
    </row>
    <row r="142" spans="1:16" s="10" customFormat="1" ht="22.5" customHeight="1" x14ac:dyDescent="0.25">
      <c r="A142" s="8">
        <v>140</v>
      </c>
      <c r="B142" s="9">
        <v>14736686</v>
      </c>
      <c r="C142" s="9" t="s">
        <v>0</v>
      </c>
      <c r="D142" s="9" t="s">
        <v>1</v>
      </c>
      <c r="E142" s="9"/>
      <c r="F142" s="10" t="s">
        <v>172</v>
      </c>
      <c r="G142" s="11">
        <f t="shared" si="4"/>
        <v>3131115.459882583</v>
      </c>
      <c r="H142" s="12">
        <v>3600000</v>
      </c>
      <c r="I142" s="9"/>
      <c r="J142" s="9" t="s">
        <v>3</v>
      </c>
      <c r="K142" s="9" t="s">
        <v>9</v>
      </c>
      <c r="L142" s="9" t="s">
        <v>5</v>
      </c>
      <c r="M142" s="9">
        <v>13</v>
      </c>
      <c r="N142" s="9" t="s">
        <v>95</v>
      </c>
      <c r="O142" s="9" t="s">
        <v>74</v>
      </c>
      <c r="P142" s="17">
        <v>1780</v>
      </c>
    </row>
    <row r="143" spans="1:16" s="10" customFormat="1" ht="22.5" customHeight="1" x14ac:dyDescent="0.25">
      <c r="A143" s="8">
        <v>34</v>
      </c>
      <c r="B143" s="9">
        <v>16267123</v>
      </c>
      <c r="C143" s="9" t="s">
        <v>0</v>
      </c>
      <c r="D143" s="9" t="s">
        <v>1</v>
      </c>
      <c r="E143" s="9"/>
      <c r="F143" s="10" t="s">
        <v>78</v>
      </c>
      <c r="G143" s="11">
        <f t="shared" si="4"/>
        <v>3474668.4061752553</v>
      </c>
      <c r="H143" s="12">
        <v>3995000</v>
      </c>
      <c r="I143" s="9"/>
      <c r="J143" s="9" t="s">
        <v>3</v>
      </c>
      <c r="K143" s="9" t="s">
        <v>4</v>
      </c>
      <c r="L143" s="9" t="s">
        <v>5</v>
      </c>
      <c r="M143" s="9">
        <v>10</v>
      </c>
      <c r="N143" s="9" t="s">
        <v>79</v>
      </c>
      <c r="O143" s="9" t="s">
        <v>80</v>
      </c>
      <c r="P143" s="17">
        <v>1</v>
      </c>
    </row>
    <row r="144" spans="1:16" s="10" customFormat="1" ht="22.5" customHeight="1" x14ac:dyDescent="0.25">
      <c r="A144" s="8">
        <v>75</v>
      </c>
      <c r="B144" s="9">
        <v>27470362</v>
      </c>
      <c r="C144" s="9" t="s">
        <v>0</v>
      </c>
      <c r="D144" s="9" t="s">
        <v>1</v>
      </c>
      <c r="E144" s="9"/>
      <c r="F144" s="10" t="s">
        <v>41</v>
      </c>
      <c r="G144" s="11">
        <f t="shared" si="4"/>
        <v>1561208.9584692323</v>
      </c>
      <c r="H144" s="12">
        <v>1795000</v>
      </c>
      <c r="I144" s="9"/>
      <c r="J144" s="9" t="s">
        <v>3</v>
      </c>
      <c r="K144" s="9" t="s">
        <v>9</v>
      </c>
      <c r="L144" s="9" t="s">
        <v>5</v>
      </c>
      <c r="M144" s="9">
        <v>7</v>
      </c>
      <c r="N144" s="9" t="s">
        <v>7</v>
      </c>
      <c r="O144" s="9" t="s">
        <v>17</v>
      </c>
      <c r="P144" s="17">
        <v>721</v>
      </c>
    </row>
    <row r="145" spans="1:16" s="10" customFormat="1" ht="22.5" customHeight="1" x14ac:dyDescent="0.25">
      <c r="A145" s="8">
        <v>156</v>
      </c>
      <c r="B145" s="9">
        <v>22899851</v>
      </c>
      <c r="C145" s="9" t="s">
        <v>0</v>
      </c>
      <c r="D145" s="9" t="s">
        <v>1</v>
      </c>
      <c r="E145" s="9"/>
      <c r="F145" s="10" t="s">
        <v>189</v>
      </c>
      <c r="G145" s="11">
        <f t="shared" si="4"/>
        <v>1642096.1078495325</v>
      </c>
      <c r="H145" s="12">
        <v>1888000</v>
      </c>
      <c r="I145" s="9"/>
      <c r="J145" s="9" t="s">
        <v>3</v>
      </c>
      <c r="K145" s="9" t="s">
        <v>12</v>
      </c>
      <c r="L145" s="9" t="s">
        <v>5</v>
      </c>
      <c r="M145" s="9">
        <v>12</v>
      </c>
      <c r="N145" s="9" t="s">
        <v>6</v>
      </c>
      <c r="O145" s="9" t="s">
        <v>6</v>
      </c>
      <c r="P145" s="17">
        <v>1418</v>
      </c>
    </row>
    <row r="146" spans="1:16" s="10" customFormat="1" ht="22.5" customHeight="1" x14ac:dyDescent="0.25">
      <c r="A146" s="8">
        <v>155</v>
      </c>
      <c r="B146" s="9">
        <v>10331516</v>
      </c>
      <c r="C146" s="9" t="s">
        <v>0</v>
      </c>
      <c r="D146" s="9" t="s">
        <v>1</v>
      </c>
      <c r="E146" s="9"/>
      <c r="F146" s="10" t="s">
        <v>187</v>
      </c>
      <c r="G146" s="11">
        <f t="shared" si="4"/>
        <v>6175000</v>
      </c>
      <c r="H146" s="12">
        <v>7099706.25</v>
      </c>
      <c r="I146" s="9"/>
      <c r="J146" s="9" t="s">
        <v>3</v>
      </c>
      <c r="K146" s="9" t="s">
        <v>12</v>
      </c>
      <c r="L146" s="9" t="s">
        <v>5</v>
      </c>
      <c r="M146" s="9">
        <v>17</v>
      </c>
      <c r="N146" s="9" t="s">
        <v>134</v>
      </c>
      <c r="O146" s="9" t="s">
        <v>188</v>
      </c>
      <c r="P146" s="17">
        <v>4796</v>
      </c>
    </row>
    <row r="147" spans="1:16" s="10" customFormat="1" ht="22.5" customHeight="1" x14ac:dyDescent="0.25">
      <c r="A147" s="8">
        <v>145</v>
      </c>
      <c r="B147" s="9">
        <v>21704437</v>
      </c>
      <c r="C147" s="9" t="s">
        <v>0</v>
      </c>
      <c r="D147" s="9" t="s">
        <v>1</v>
      </c>
      <c r="E147" s="9"/>
      <c r="F147" s="10" t="s">
        <v>177</v>
      </c>
      <c r="G147" s="11">
        <f t="shared" si="4"/>
        <v>1387258.0995868666</v>
      </c>
      <c r="H147" s="12">
        <v>1595000</v>
      </c>
      <c r="I147" s="9"/>
      <c r="J147" s="9" t="s">
        <v>3</v>
      </c>
      <c r="K147" s="9" t="s">
        <v>9</v>
      </c>
      <c r="L147" s="9" t="s">
        <v>5</v>
      </c>
      <c r="M147" s="9">
        <v>10</v>
      </c>
      <c r="N147" s="9" t="s">
        <v>6</v>
      </c>
      <c r="O147" s="9" t="s">
        <v>17</v>
      </c>
      <c r="P147" s="17">
        <v>873</v>
      </c>
    </row>
    <row r="148" spans="1:16" s="10" customFormat="1" ht="22.5" customHeight="1" x14ac:dyDescent="0.25">
      <c r="A148" s="8">
        <v>147</v>
      </c>
      <c r="B148" s="9">
        <v>9988953</v>
      </c>
      <c r="C148" s="9" t="s">
        <v>0</v>
      </c>
      <c r="D148" s="9" t="s">
        <v>1</v>
      </c>
      <c r="E148" s="9"/>
      <c r="F148" s="10" t="s">
        <v>179</v>
      </c>
      <c r="G148" s="11">
        <f t="shared" si="4"/>
        <v>1216786.2578821483</v>
      </c>
      <c r="H148" s="12">
        <v>1399000</v>
      </c>
      <c r="I148" s="9"/>
      <c r="J148" s="9" t="s">
        <v>3</v>
      </c>
      <c r="K148" s="9" t="s">
        <v>4</v>
      </c>
      <c r="L148" s="9" t="s">
        <v>5</v>
      </c>
      <c r="M148" s="9">
        <v>6</v>
      </c>
      <c r="N148" s="9" t="s">
        <v>17</v>
      </c>
      <c r="O148" s="9" t="s">
        <v>17</v>
      </c>
      <c r="P148" s="17">
        <v>653</v>
      </c>
    </row>
    <row r="149" spans="1:16" s="10" customFormat="1" ht="22.5" customHeight="1" x14ac:dyDescent="0.25">
      <c r="A149" s="8">
        <v>149</v>
      </c>
      <c r="B149" s="9">
        <v>10802560</v>
      </c>
      <c r="C149" s="9" t="s">
        <v>0</v>
      </c>
      <c r="D149" s="9" t="s">
        <v>1</v>
      </c>
      <c r="E149" s="9"/>
      <c r="F149" s="10" t="s">
        <v>181</v>
      </c>
      <c r="G149" s="11">
        <f t="shared" si="4"/>
        <v>1042835.3989997825</v>
      </c>
      <c r="H149" s="12">
        <v>1199000</v>
      </c>
      <c r="I149" s="9"/>
      <c r="J149" s="9" t="s">
        <v>3</v>
      </c>
      <c r="K149" s="9" t="s">
        <v>4</v>
      </c>
      <c r="L149" s="9" t="s">
        <v>5</v>
      </c>
      <c r="M149" s="9">
        <v>6</v>
      </c>
      <c r="N149" s="9" t="s">
        <v>7</v>
      </c>
      <c r="O149" s="9" t="s">
        <v>17</v>
      </c>
      <c r="P149" s="17">
        <v>1100</v>
      </c>
    </row>
    <row r="150" spans="1:16" s="10" customFormat="1" ht="22.5" customHeight="1" x14ac:dyDescent="0.25">
      <c r="A150" s="8">
        <v>148</v>
      </c>
      <c r="B150" s="9">
        <v>12612438</v>
      </c>
      <c r="C150" s="9" t="s">
        <v>0</v>
      </c>
      <c r="D150" s="9" t="s">
        <v>1</v>
      </c>
      <c r="E150" s="9"/>
      <c r="F150" s="10" t="s">
        <v>180</v>
      </c>
      <c r="G150" s="11">
        <f t="shared" si="4"/>
        <v>1042835.3989997825</v>
      </c>
      <c r="H150" s="12">
        <v>1199000</v>
      </c>
      <c r="I150" s="9"/>
      <c r="J150" s="9" t="s">
        <v>3</v>
      </c>
      <c r="K150" s="9" t="s">
        <v>4</v>
      </c>
      <c r="L150" s="9" t="s">
        <v>5</v>
      </c>
      <c r="M150" s="9">
        <v>7</v>
      </c>
      <c r="N150" s="9" t="s">
        <v>6</v>
      </c>
      <c r="O150" s="9" t="s">
        <v>17</v>
      </c>
      <c r="P150" s="17">
        <v>1000</v>
      </c>
    </row>
    <row r="151" spans="1:16" s="10" customFormat="1" ht="22.5" customHeight="1" x14ac:dyDescent="0.25">
      <c r="A151" s="8">
        <v>146</v>
      </c>
      <c r="B151" s="9">
        <v>17237247</v>
      </c>
      <c r="C151" s="9" t="s">
        <v>0</v>
      </c>
      <c r="D151" s="9" t="s">
        <v>1</v>
      </c>
      <c r="E151" s="9"/>
      <c r="F151" s="10" t="s">
        <v>178</v>
      </c>
      <c r="G151" s="11">
        <f t="shared" si="4"/>
        <v>1608175.6903674712</v>
      </c>
      <c r="H151" s="12">
        <v>1849000</v>
      </c>
      <c r="I151" s="9"/>
      <c r="J151" s="9" t="s">
        <v>3</v>
      </c>
      <c r="K151" s="9" t="s">
        <v>40</v>
      </c>
      <c r="L151" s="9" t="s">
        <v>5</v>
      </c>
      <c r="M151" s="9">
        <v>8</v>
      </c>
      <c r="N151" s="9" t="s">
        <v>17</v>
      </c>
      <c r="O151" s="9" t="s">
        <v>47</v>
      </c>
      <c r="P151" s="17">
        <v>940</v>
      </c>
    </row>
    <row r="152" spans="1:16" s="10" customFormat="1" ht="22.5" customHeight="1" x14ac:dyDescent="0.25">
      <c r="A152" s="8">
        <v>150</v>
      </c>
      <c r="B152" s="9">
        <v>24866822</v>
      </c>
      <c r="C152" s="9" t="s">
        <v>0</v>
      </c>
      <c r="D152" s="9" t="s">
        <v>1</v>
      </c>
      <c r="E152" s="9"/>
      <c r="F152" s="10" t="s">
        <v>182</v>
      </c>
      <c r="G152" s="11">
        <f t="shared" si="4"/>
        <v>1213307.2407045008</v>
      </c>
      <c r="H152" s="12">
        <v>1395000</v>
      </c>
      <c r="I152" s="9"/>
      <c r="J152" s="9" t="s">
        <v>3</v>
      </c>
      <c r="K152" s="9" t="s">
        <v>4</v>
      </c>
      <c r="L152" s="9" t="s">
        <v>5</v>
      </c>
      <c r="M152" s="9">
        <v>4</v>
      </c>
      <c r="N152" s="9" t="s">
        <v>17</v>
      </c>
      <c r="O152" s="9" t="s">
        <v>7</v>
      </c>
      <c r="P152" s="17">
        <v>685</v>
      </c>
    </row>
    <row r="153" spans="1:16" s="10" customFormat="1" ht="22.5" customHeight="1" x14ac:dyDescent="0.25">
      <c r="A153" s="8">
        <v>74</v>
      </c>
      <c r="B153" s="9">
        <v>21065777</v>
      </c>
      <c r="C153" s="9" t="s">
        <v>0</v>
      </c>
      <c r="D153" s="9" t="s">
        <v>1</v>
      </c>
      <c r="E153" s="9"/>
      <c r="F153" s="10" t="s">
        <v>39</v>
      </c>
      <c r="G153" s="11">
        <f t="shared" si="4"/>
        <v>1259404.218308328</v>
      </c>
      <c r="H153" s="12">
        <v>1448000</v>
      </c>
      <c r="I153" s="9"/>
      <c r="J153" s="9" t="s">
        <v>3</v>
      </c>
      <c r="K153" s="9" t="s">
        <v>40</v>
      </c>
      <c r="L153" s="9" t="s">
        <v>5</v>
      </c>
      <c r="M153" s="9">
        <v>10</v>
      </c>
      <c r="N153" s="9" t="s">
        <v>6</v>
      </c>
      <c r="O153" s="9" t="s">
        <v>17</v>
      </c>
      <c r="P153" s="17">
        <v>1050</v>
      </c>
    </row>
    <row r="154" spans="1:16" s="10" customFormat="1" ht="22.5" customHeight="1" x14ac:dyDescent="0.25">
      <c r="A154" s="8">
        <v>109</v>
      </c>
      <c r="B154" s="9">
        <v>11496357</v>
      </c>
      <c r="C154" s="9" t="s">
        <v>0</v>
      </c>
      <c r="D154" s="9" t="s">
        <v>1</v>
      </c>
      <c r="E154" s="9"/>
      <c r="F154" s="10" t="s">
        <v>133</v>
      </c>
      <c r="G154" s="11">
        <f t="shared" si="4"/>
        <v>1129810.8284409654</v>
      </c>
      <c r="H154" s="12">
        <v>1299000</v>
      </c>
      <c r="I154" s="9"/>
      <c r="J154" s="9" t="s">
        <v>3</v>
      </c>
      <c r="K154" s="9" t="s">
        <v>4</v>
      </c>
      <c r="L154" s="9" t="s">
        <v>5</v>
      </c>
      <c r="M154" s="9">
        <v>12</v>
      </c>
      <c r="N154" s="9" t="s">
        <v>134</v>
      </c>
      <c r="O154" s="9" t="s">
        <v>135</v>
      </c>
      <c r="P154" s="17">
        <v>1904</v>
      </c>
    </row>
    <row r="155" spans="1:16" s="10" customFormat="1" ht="22.5" customHeight="1" x14ac:dyDescent="0.25">
      <c r="A155" s="8">
        <v>110</v>
      </c>
      <c r="B155" s="9">
        <v>10932419</v>
      </c>
      <c r="C155" s="9" t="s">
        <v>0</v>
      </c>
      <c r="D155" s="9" t="s">
        <v>1</v>
      </c>
      <c r="E155" s="9"/>
      <c r="F155" s="10" t="s">
        <v>136</v>
      </c>
      <c r="G155" s="11">
        <f t="shared" si="4"/>
        <v>1695151.1198086541</v>
      </c>
      <c r="H155" s="12">
        <v>1949000</v>
      </c>
      <c r="I155" s="9"/>
      <c r="J155" s="9" t="s">
        <v>3</v>
      </c>
      <c r="K155" s="9" t="s">
        <v>4</v>
      </c>
      <c r="L155" s="9" t="s">
        <v>5</v>
      </c>
      <c r="M155" s="9">
        <v>18</v>
      </c>
      <c r="N155" s="9" t="s">
        <v>137</v>
      </c>
      <c r="O155" s="9" t="s">
        <v>138</v>
      </c>
      <c r="P155" s="17">
        <v>2856</v>
      </c>
    </row>
    <row r="156" spans="1:16" s="10" customFormat="1" ht="22.5" customHeight="1" x14ac:dyDescent="0.25">
      <c r="A156" s="8">
        <v>111</v>
      </c>
      <c r="B156" s="9">
        <v>13377483</v>
      </c>
      <c r="C156" s="9" t="s">
        <v>0</v>
      </c>
      <c r="D156" s="9" t="s">
        <v>1</v>
      </c>
      <c r="E156" s="9"/>
      <c r="F156" s="10" t="s">
        <v>139</v>
      </c>
      <c r="G156" s="11">
        <f t="shared" si="4"/>
        <v>2261361.1654707543</v>
      </c>
      <c r="H156" s="12">
        <v>2600000</v>
      </c>
      <c r="I156" s="9"/>
      <c r="J156" s="9" t="s">
        <v>3</v>
      </c>
      <c r="K156" s="9" t="s">
        <v>4</v>
      </c>
      <c r="L156" s="9" t="s">
        <v>5</v>
      </c>
      <c r="M156" s="9">
        <v>24</v>
      </c>
      <c r="N156" s="9" t="s">
        <v>140</v>
      </c>
      <c r="O156" s="9" t="s">
        <v>141</v>
      </c>
      <c r="P156" s="17">
        <v>3808</v>
      </c>
    </row>
    <row r="157" spans="1:16" s="10" customFormat="1" ht="22.5" customHeight="1" x14ac:dyDescent="0.25">
      <c r="A157" s="8">
        <v>61</v>
      </c>
      <c r="B157" s="9">
        <v>25991210</v>
      </c>
      <c r="C157" s="9" t="s">
        <v>0</v>
      </c>
      <c r="D157" s="9" t="s">
        <v>1</v>
      </c>
      <c r="E157" s="9"/>
      <c r="F157" s="10" t="s">
        <v>23</v>
      </c>
      <c r="G157" s="11">
        <f t="shared" si="4"/>
        <v>1000217.4385736029</v>
      </c>
      <c r="H157" s="12">
        <v>1150000</v>
      </c>
      <c r="I157" s="9"/>
      <c r="J157" s="9" t="s">
        <v>3</v>
      </c>
      <c r="K157" s="9" t="s">
        <v>12</v>
      </c>
      <c r="L157" s="9" t="s">
        <v>5</v>
      </c>
      <c r="M157" s="9">
        <v>10</v>
      </c>
      <c r="N157" s="9" t="s">
        <v>17</v>
      </c>
      <c r="O157" s="9" t="s">
        <v>6</v>
      </c>
      <c r="P157" s="17">
        <v>720</v>
      </c>
    </row>
    <row r="158" spans="1:16" s="10" customFormat="1" ht="22.5" customHeight="1" x14ac:dyDescent="0.25">
      <c r="A158" s="8">
        <v>151</v>
      </c>
      <c r="B158" s="9">
        <v>22385745</v>
      </c>
      <c r="C158" s="9" t="s">
        <v>0</v>
      </c>
      <c r="D158" s="9" t="s">
        <v>1</v>
      </c>
      <c r="E158" s="9"/>
      <c r="F158" s="10" t="s">
        <v>183</v>
      </c>
      <c r="G158" s="11">
        <f t="shared" si="4"/>
        <v>1755164.1661230701</v>
      </c>
      <c r="H158" s="12">
        <v>2018000</v>
      </c>
      <c r="I158" s="9"/>
      <c r="J158" s="9" t="s">
        <v>3</v>
      </c>
      <c r="K158" s="9" t="s">
        <v>12</v>
      </c>
      <c r="L158" s="9" t="s">
        <v>5</v>
      </c>
      <c r="M158" s="9">
        <v>8</v>
      </c>
      <c r="N158" s="9" t="s">
        <v>17</v>
      </c>
      <c r="O158" s="9" t="s">
        <v>17</v>
      </c>
      <c r="P158" s="17">
        <v>939</v>
      </c>
    </row>
  </sheetData>
  <printOptions horizontalCentered="1"/>
  <pageMargins left="0" right="0" top="0.75" bottom="0.5" header="0.3" footer="0.3"/>
  <pageSetup paperSize="5" scale="58" fitToHeight="0" orientation="landscape" r:id="rId1"/>
  <headerFooter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tabSelected="1" workbookViewId="0">
      <selection activeCell="E5" sqref="E5"/>
    </sheetView>
  </sheetViews>
  <sheetFormatPr defaultRowHeight="15" x14ac:dyDescent="0.25"/>
  <cols>
    <col min="1" max="1" width="5.140625" style="24" customWidth="1"/>
    <col min="2" max="2" width="16.140625" style="3" bestFit="1" customWidth="1"/>
    <col min="3" max="3" width="12.42578125" style="3" customWidth="1"/>
    <col min="4" max="4" width="19.28515625" style="3" customWidth="1"/>
    <col min="5" max="5" width="24.42578125" style="3" bestFit="1" customWidth="1"/>
    <col min="6" max="6" width="54.28515625" bestFit="1" customWidth="1"/>
    <col min="7" max="7" width="16.28515625" style="3" customWidth="1"/>
    <col min="8" max="8" width="21.5703125" style="1" customWidth="1"/>
    <col min="9" max="9" width="16.28515625" style="31" customWidth="1"/>
    <col min="10" max="10" width="21.5703125" customWidth="1"/>
    <col min="11" max="11" width="16.28515625" style="31" customWidth="1"/>
    <col min="12" max="13" width="16.28515625" style="3" customWidth="1"/>
    <col min="14" max="16" width="14.140625" style="3" customWidth="1"/>
    <col min="17" max="17" width="12.85546875" style="3" customWidth="1"/>
    <col min="18" max="18" width="15" style="3" customWidth="1"/>
    <col min="19" max="19" width="57.85546875" style="3" customWidth="1"/>
    <col min="20" max="20" width="17.7109375" style="2" customWidth="1"/>
  </cols>
  <sheetData>
    <row r="1" spans="1:19" s="6" customFormat="1" ht="34.5" customHeight="1" x14ac:dyDescent="0.25">
      <c r="A1" s="27" t="s">
        <v>220</v>
      </c>
      <c r="B1" s="5"/>
      <c r="C1" s="5"/>
      <c r="D1" s="5"/>
      <c r="E1" s="5"/>
      <c r="G1" s="5"/>
      <c r="H1" s="7"/>
      <c r="I1" s="28"/>
      <c r="K1" s="28"/>
      <c r="L1" s="5"/>
      <c r="M1" s="5"/>
      <c r="N1" s="5"/>
      <c r="O1" s="5"/>
      <c r="P1" s="5"/>
      <c r="Q1" s="5"/>
      <c r="R1" s="16"/>
    </row>
    <row r="2" spans="1:19" s="21" customFormat="1" ht="56.25" customHeight="1" thickBot="1" x14ac:dyDescent="0.3">
      <c r="A2" s="19" t="s">
        <v>192</v>
      </c>
      <c r="B2" s="20" t="s">
        <v>193</v>
      </c>
      <c r="C2" s="20" t="s">
        <v>194</v>
      </c>
      <c r="D2" s="20" t="s">
        <v>195</v>
      </c>
      <c r="E2" s="20" t="s">
        <v>206</v>
      </c>
      <c r="F2" s="21" t="s">
        <v>196</v>
      </c>
      <c r="G2" s="20" t="s">
        <v>212</v>
      </c>
      <c r="H2" s="22" t="s">
        <v>197</v>
      </c>
      <c r="I2" s="29" t="s">
        <v>213</v>
      </c>
      <c r="J2" s="50" t="s">
        <v>198</v>
      </c>
      <c r="K2" s="51" t="s">
        <v>214</v>
      </c>
      <c r="L2" s="20" t="s">
        <v>199</v>
      </c>
      <c r="M2" s="20" t="s">
        <v>200</v>
      </c>
      <c r="N2" s="20" t="s">
        <v>201</v>
      </c>
      <c r="O2" s="20" t="s">
        <v>202</v>
      </c>
      <c r="P2" s="20" t="s">
        <v>203</v>
      </c>
      <c r="Q2" s="20" t="s">
        <v>204</v>
      </c>
      <c r="R2" s="20" t="s">
        <v>205</v>
      </c>
      <c r="S2" s="20" t="s">
        <v>219</v>
      </c>
    </row>
    <row r="3" spans="1:19" s="10" customFormat="1" ht="30.75" customHeight="1" x14ac:dyDescent="0.25">
      <c r="A3" s="32">
        <v>1</v>
      </c>
      <c r="B3" s="33">
        <v>24238977</v>
      </c>
      <c r="C3" s="33" t="s">
        <v>0</v>
      </c>
      <c r="D3" s="33" t="s">
        <v>1</v>
      </c>
      <c r="E3" s="33"/>
      <c r="F3" s="34" t="s">
        <v>103</v>
      </c>
      <c r="G3" s="33">
        <v>1801</v>
      </c>
      <c r="H3" s="58">
        <v>1217656.01217656</v>
      </c>
      <c r="I3" s="59">
        <f>Table2[[#This Row],[ASKING PRICE (Before TAX)]]/Table2[[#This Row],[SIZE]]</f>
        <v>676.09995123629096</v>
      </c>
      <c r="J3" s="52">
        <v>1400000</v>
      </c>
      <c r="K3" s="53">
        <f>Table2[[#This Row],[ASKING PRICE (After TAX)]]/Table2[[#This Row],[SIZE]]</f>
        <v>777.34591893392565</v>
      </c>
      <c r="L3" s="33" t="s">
        <v>3</v>
      </c>
      <c r="M3" s="33" t="s">
        <v>12</v>
      </c>
      <c r="N3" s="33" t="s">
        <v>5</v>
      </c>
      <c r="O3" s="33">
        <v>5</v>
      </c>
      <c r="P3" s="33" t="s">
        <v>17</v>
      </c>
      <c r="Q3" s="33" t="s">
        <v>7</v>
      </c>
      <c r="R3" s="35">
        <v>1584</v>
      </c>
      <c r="S3" s="42"/>
    </row>
    <row r="4" spans="1:19" s="10" customFormat="1" ht="30.75" customHeight="1" x14ac:dyDescent="0.25">
      <c r="A4" s="36">
        <v>2</v>
      </c>
      <c r="B4" s="25">
        <v>10809502</v>
      </c>
      <c r="C4" s="25" t="s">
        <v>0</v>
      </c>
      <c r="D4" s="25" t="s">
        <v>1</v>
      </c>
      <c r="E4" s="25" t="s">
        <v>211</v>
      </c>
      <c r="F4" s="26" t="s">
        <v>119</v>
      </c>
      <c r="G4" s="25">
        <v>1481</v>
      </c>
      <c r="H4" s="60">
        <v>1043900</v>
      </c>
      <c r="I4" s="61">
        <f>Table2[[#This Row],[ASKING PRICE (Before TAX)]]/Table2[[#This Row],[SIZE]]</f>
        <v>704.86158001350441</v>
      </c>
      <c r="J4" s="54">
        <v>1200224.0250000001</v>
      </c>
      <c r="K4" s="55">
        <f>Table2[[#This Row],[ASKING PRICE (After TAX)]]/Table2[[#This Row],[SIZE]]</f>
        <v>810.41460162052681</v>
      </c>
      <c r="L4" s="25" t="s">
        <v>3</v>
      </c>
      <c r="M4" s="25" t="s">
        <v>12</v>
      </c>
      <c r="N4" s="25" t="s">
        <v>5</v>
      </c>
      <c r="O4" s="25">
        <v>8</v>
      </c>
      <c r="P4" s="25" t="s">
        <v>17</v>
      </c>
      <c r="Q4" s="25" t="s">
        <v>17</v>
      </c>
      <c r="R4" s="37">
        <v>655</v>
      </c>
      <c r="S4" s="43"/>
    </row>
    <row r="5" spans="1:19" s="10" customFormat="1" ht="30.75" customHeight="1" x14ac:dyDescent="0.25">
      <c r="A5" s="36">
        <v>3</v>
      </c>
      <c r="B5" s="25">
        <v>13559832</v>
      </c>
      <c r="C5" s="25" t="s">
        <v>0</v>
      </c>
      <c r="D5" s="25" t="s">
        <v>1</v>
      </c>
      <c r="E5" s="25" t="s">
        <v>211</v>
      </c>
      <c r="F5" s="26" t="s">
        <v>124</v>
      </c>
      <c r="G5" s="25">
        <v>1485</v>
      </c>
      <c r="H5" s="60">
        <v>1043705.1532941944</v>
      </c>
      <c r="I5" s="61">
        <f>Table2[[#This Row],[ASKING PRICE (Before TAX)]]/Table2[[#This Row],[SIZE]]</f>
        <v>702.83175306006353</v>
      </c>
      <c r="J5" s="54">
        <v>1200000</v>
      </c>
      <c r="K5" s="55">
        <f>Table2[[#This Row],[ASKING PRICE (After TAX)]]/Table2[[#This Row],[SIZE]]</f>
        <v>808.08080808080808</v>
      </c>
      <c r="L5" s="25" t="s">
        <v>3</v>
      </c>
      <c r="M5" s="25" t="s">
        <v>12</v>
      </c>
      <c r="N5" s="25" t="s">
        <v>5</v>
      </c>
      <c r="O5" s="25">
        <v>7</v>
      </c>
      <c r="P5" s="25" t="s">
        <v>17</v>
      </c>
      <c r="Q5" s="25" t="s">
        <v>17</v>
      </c>
      <c r="R5" s="37">
        <v>655</v>
      </c>
      <c r="S5" s="43"/>
    </row>
    <row r="6" spans="1:19" s="10" customFormat="1" ht="30.75" customHeight="1" x14ac:dyDescent="0.25">
      <c r="A6" s="36">
        <v>4</v>
      </c>
      <c r="B6" s="25">
        <v>23555639</v>
      </c>
      <c r="C6" s="25" t="s">
        <v>0</v>
      </c>
      <c r="D6" s="25" t="s">
        <v>1</v>
      </c>
      <c r="E6" s="25" t="s">
        <v>211</v>
      </c>
      <c r="F6" s="26" t="s">
        <v>126</v>
      </c>
      <c r="G6" s="25">
        <v>1485</v>
      </c>
      <c r="H6" s="60">
        <v>1174168.2974559686</v>
      </c>
      <c r="I6" s="61">
        <f>Table2[[#This Row],[ASKING PRICE (Before TAX)]]/Table2[[#This Row],[SIZE]]</f>
        <v>790.68572219257146</v>
      </c>
      <c r="J6" s="54">
        <v>1350000</v>
      </c>
      <c r="K6" s="55">
        <f>Table2[[#This Row],[ASKING PRICE (After TAX)]]/Table2[[#This Row],[SIZE]]</f>
        <v>909.09090909090912</v>
      </c>
      <c r="L6" s="25" t="s">
        <v>3</v>
      </c>
      <c r="M6" s="25" t="s">
        <v>12</v>
      </c>
      <c r="N6" s="25" t="s">
        <v>5</v>
      </c>
      <c r="O6" s="25">
        <v>7</v>
      </c>
      <c r="P6" s="25" t="s">
        <v>17</v>
      </c>
      <c r="Q6" s="25" t="s">
        <v>17</v>
      </c>
      <c r="R6" s="37">
        <v>1</v>
      </c>
      <c r="S6" s="43"/>
    </row>
    <row r="7" spans="1:19" s="10" customFormat="1" ht="30.75" customHeight="1" x14ac:dyDescent="0.25">
      <c r="A7" s="36">
        <v>5</v>
      </c>
      <c r="B7" s="25">
        <v>12637577</v>
      </c>
      <c r="C7" s="25" t="s">
        <v>0</v>
      </c>
      <c r="D7" s="25" t="s">
        <v>1</v>
      </c>
      <c r="E7" s="25" t="s">
        <v>211</v>
      </c>
      <c r="F7" s="26" t="s">
        <v>125</v>
      </c>
      <c r="G7" s="25">
        <v>1422</v>
      </c>
      <c r="H7" s="60">
        <v>1343770.3848662751</v>
      </c>
      <c r="I7" s="61">
        <f>Table2[[#This Row],[ASKING PRICE (Before TAX)]]/Table2[[#This Row],[SIZE]]</f>
        <v>944.98620595377997</v>
      </c>
      <c r="J7" s="54">
        <v>1545000</v>
      </c>
      <c r="K7" s="55">
        <f>Table2[[#This Row],[ASKING PRICE (After TAX)]]/Table2[[#This Row],[SIZE]]</f>
        <v>1086.4978902953587</v>
      </c>
      <c r="L7" s="25" t="s">
        <v>3</v>
      </c>
      <c r="M7" s="25" t="s">
        <v>12</v>
      </c>
      <c r="N7" s="25" t="s">
        <v>5</v>
      </c>
      <c r="O7" s="25">
        <v>8</v>
      </c>
      <c r="P7" s="25" t="s">
        <v>47</v>
      </c>
      <c r="Q7" s="25" t="s">
        <v>17</v>
      </c>
      <c r="R7" s="37">
        <v>801</v>
      </c>
      <c r="S7" s="43"/>
    </row>
    <row r="8" spans="1:19" s="10" customFormat="1" ht="30.75" customHeight="1" x14ac:dyDescent="0.25">
      <c r="A8" s="36">
        <v>6</v>
      </c>
      <c r="B8" s="25">
        <v>19274230</v>
      </c>
      <c r="C8" s="25" t="s">
        <v>0</v>
      </c>
      <c r="D8" s="25" t="s">
        <v>1</v>
      </c>
      <c r="E8" s="25" t="s">
        <v>211</v>
      </c>
      <c r="F8" s="26" t="s">
        <v>120</v>
      </c>
      <c r="G8" s="25">
        <v>1345</v>
      </c>
      <c r="H8" s="60">
        <v>1331900</v>
      </c>
      <c r="I8" s="61">
        <f>Table2[[#This Row],[ASKING PRICE (Before TAX)]]/Table2[[#This Row],[SIZE]]</f>
        <v>990.26022304832713</v>
      </c>
      <c r="J8" s="54">
        <v>1531352.0250000001</v>
      </c>
      <c r="K8" s="55">
        <f>Table2[[#This Row],[ASKING PRICE (After TAX)]]/Table2[[#This Row],[SIZE]]</f>
        <v>1138.5516914498141</v>
      </c>
      <c r="L8" s="25" t="s">
        <v>3</v>
      </c>
      <c r="M8" s="25" t="s">
        <v>12</v>
      </c>
      <c r="N8" s="25" t="s">
        <v>5</v>
      </c>
      <c r="O8" s="25">
        <v>7</v>
      </c>
      <c r="P8" s="25" t="s">
        <v>17</v>
      </c>
      <c r="Q8" s="25" t="s">
        <v>17</v>
      </c>
      <c r="R8" s="37">
        <v>64</v>
      </c>
      <c r="S8" s="43"/>
    </row>
    <row r="9" spans="1:19" s="10" customFormat="1" ht="30.75" customHeight="1" x14ac:dyDescent="0.25">
      <c r="A9" s="36">
        <v>7</v>
      </c>
      <c r="B9" s="25">
        <v>13323150</v>
      </c>
      <c r="C9" s="25" t="s">
        <v>0</v>
      </c>
      <c r="D9" s="25" t="s">
        <v>1</v>
      </c>
      <c r="E9" s="25" t="s">
        <v>211</v>
      </c>
      <c r="F9" s="26" t="s">
        <v>121</v>
      </c>
      <c r="G9" s="25">
        <v>1389</v>
      </c>
      <c r="H9" s="60">
        <v>1338900</v>
      </c>
      <c r="I9" s="61">
        <f>Table2[[#This Row],[ASKING PRICE (Before TAX)]]/Table2[[#This Row],[SIZE]]</f>
        <v>963.93088552915765</v>
      </c>
      <c r="J9" s="54">
        <v>1539400.2750000001</v>
      </c>
      <c r="K9" s="55">
        <f>Table2[[#This Row],[ASKING PRICE (After TAX)]]/Table2[[#This Row],[SIZE]]</f>
        <v>1108.2795356371491</v>
      </c>
      <c r="L9" s="25" t="s">
        <v>3</v>
      </c>
      <c r="M9" s="25" t="s">
        <v>12</v>
      </c>
      <c r="N9" s="25" t="s">
        <v>5</v>
      </c>
      <c r="O9" s="25">
        <v>7</v>
      </c>
      <c r="P9" s="25" t="s">
        <v>17</v>
      </c>
      <c r="Q9" s="25" t="s">
        <v>17</v>
      </c>
      <c r="R9" s="37">
        <v>63</v>
      </c>
      <c r="S9" s="43"/>
    </row>
    <row r="10" spans="1:19" s="10" customFormat="1" ht="30.75" customHeight="1" x14ac:dyDescent="0.25">
      <c r="A10" s="36">
        <v>8</v>
      </c>
      <c r="B10" s="25">
        <v>19403136</v>
      </c>
      <c r="C10" s="25" t="s">
        <v>0</v>
      </c>
      <c r="D10" s="25" t="s">
        <v>1</v>
      </c>
      <c r="E10" s="25" t="s">
        <v>211</v>
      </c>
      <c r="F10" s="26" t="s">
        <v>122</v>
      </c>
      <c r="G10" s="25">
        <v>5311</v>
      </c>
      <c r="H10" s="60">
        <v>5311900</v>
      </c>
      <c r="I10" s="61">
        <f>Table2[[#This Row],[ASKING PRICE (Before TAX)]]/Table2[[#This Row],[SIZE]]</f>
        <v>1000.1694596121258</v>
      </c>
      <c r="J10" s="54">
        <v>6107357.0250000004</v>
      </c>
      <c r="K10" s="55">
        <f>Table2[[#This Row],[ASKING PRICE (After TAX)]]/Table2[[#This Row],[SIZE]]</f>
        <v>1149.9448361890418</v>
      </c>
      <c r="L10" s="25" t="s">
        <v>3</v>
      </c>
      <c r="M10" s="25" t="s">
        <v>12</v>
      </c>
      <c r="N10" s="25" t="s">
        <v>5</v>
      </c>
      <c r="O10" s="25">
        <v>10</v>
      </c>
      <c r="P10" s="25" t="s">
        <v>15</v>
      </c>
      <c r="Q10" s="25" t="s">
        <v>15</v>
      </c>
      <c r="R10" s="37">
        <v>2200</v>
      </c>
      <c r="S10" s="43"/>
    </row>
    <row r="11" spans="1:19" s="10" customFormat="1" ht="30.75" customHeight="1" x14ac:dyDescent="0.25">
      <c r="A11" s="36">
        <v>9</v>
      </c>
      <c r="B11" s="25">
        <v>11265008</v>
      </c>
      <c r="C11" s="25" t="s">
        <v>0</v>
      </c>
      <c r="D11" s="25" t="s">
        <v>1</v>
      </c>
      <c r="E11" s="25" t="s">
        <v>211</v>
      </c>
      <c r="F11" s="26" t="s">
        <v>123</v>
      </c>
      <c r="G11" s="25">
        <v>2536</v>
      </c>
      <c r="H11" s="60">
        <v>2400900</v>
      </c>
      <c r="I11" s="61">
        <f>Table2[[#This Row],[ASKING PRICE (Before TAX)]]/Table2[[#This Row],[SIZE]]</f>
        <v>946.7271293375394</v>
      </c>
      <c r="J11" s="54">
        <v>2760434.7749999999</v>
      </c>
      <c r="K11" s="55">
        <f>Table2[[#This Row],[ASKING PRICE (After TAX)]]/Table2[[#This Row],[SIZE]]</f>
        <v>1088.4995169558358</v>
      </c>
      <c r="L11" s="25" t="s">
        <v>3</v>
      </c>
      <c r="M11" s="25" t="s">
        <v>12</v>
      </c>
      <c r="N11" s="25" t="s">
        <v>5</v>
      </c>
      <c r="O11" s="25">
        <v>10</v>
      </c>
      <c r="P11" s="25" t="s">
        <v>6</v>
      </c>
      <c r="Q11" s="25" t="s">
        <v>7</v>
      </c>
      <c r="R11" s="37">
        <v>114</v>
      </c>
      <c r="S11" s="43"/>
    </row>
    <row r="12" spans="1:19" s="10" customFormat="1" ht="30.75" customHeight="1" x14ac:dyDescent="0.25">
      <c r="A12" s="36">
        <v>10</v>
      </c>
      <c r="B12" s="25">
        <v>14305734</v>
      </c>
      <c r="C12" s="25" t="s">
        <v>0</v>
      </c>
      <c r="D12" s="25" t="s">
        <v>1</v>
      </c>
      <c r="E12" s="25" t="s">
        <v>222</v>
      </c>
      <c r="F12" s="26" t="s">
        <v>64</v>
      </c>
      <c r="G12" s="25">
        <v>2100</v>
      </c>
      <c r="H12" s="60">
        <v>1799000</v>
      </c>
      <c r="I12" s="61">
        <f>Table2[[#This Row],[ASKING PRICE (Before TAX)]]/Table2[[#This Row],[SIZE]]</f>
        <v>856.66666666666663</v>
      </c>
      <c r="J12" s="54">
        <v>2068400.25</v>
      </c>
      <c r="K12" s="55">
        <f>Table2[[#This Row],[ASKING PRICE (After TAX)]]/Table2[[#This Row],[SIZE]]</f>
        <v>984.95249999999999</v>
      </c>
      <c r="L12" s="25" t="s">
        <v>3</v>
      </c>
      <c r="M12" s="25" t="s">
        <v>12</v>
      </c>
      <c r="N12" s="25" t="s">
        <v>5</v>
      </c>
      <c r="O12" s="25">
        <v>10</v>
      </c>
      <c r="P12" s="25" t="s">
        <v>17</v>
      </c>
      <c r="Q12" s="25" t="s">
        <v>7</v>
      </c>
      <c r="R12" s="37">
        <v>861</v>
      </c>
      <c r="S12" s="43"/>
    </row>
    <row r="13" spans="1:19" s="10" customFormat="1" ht="30.75" customHeight="1" x14ac:dyDescent="0.25">
      <c r="A13" s="36">
        <v>11</v>
      </c>
      <c r="B13" s="25">
        <v>23623422</v>
      </c>
      <c r="C13" s="25" t="s">
        <v>0</v>
      </c>
      <c r="D13" s="25" t="s">
        <v>1</v>
      </c>
      <c r="E13" s="25" t="s">
        <v>223</v>
      </c>
      <c r="F13" s="26" t="s">
        <v>185</v>
      </c>
      <c r="G13" s="25">
        <v>1425</v>
      </c>
      <c r="H13" s="60">
        <v>1071000</v>
      </c>
      <c r="I13" s="61">
        <f>Table2[[#This Row],[ASKING PRICE (Before TAX)]]/Table2[[#This Row],[SIZE]]</f>
        <v>751.57894736842104</v>
      </c>
      <c r="J13" s="54">
        <v>1231382.25</v>
      </c>
      <c r="K13" s="55">
        <f>Table2[[#This Row],[ASKING PRICE (After TAX)]]/Table2[[#This Row],[SIZE]]</f>
        <v>864.12789473684211</v>
      </c>
      <c r="L13" s="25" t="s">
        <v>3</v>
      </c>
      <c r="M13" s="25" t="s">
        <v>12</v>
      </c>
      <c r="N13" s="25" t="s">
        <v>5</v>
      </c>
      <c r="O13" s="25">
        <v>7</v>
      </c>
      <c r="P13" s="25" t="s">
        <v>6</v>
      </c>
      <c r="Q13" s="25" t="s">
        <v>17</v>
      </c>
      <c r="R13" s="37">
        <v>570</v>
      </c>
      <c r="S13" s="43"/>
    </row>
    <row r="14" spans="1:19" s="10" customFormat="1" ht="30.75" customHeight="1" x14ac:dyDescent="0.25">
      <c r="A14" s="36">
        <v>12</v>
      </c>
      <c r="B14" s="25">
        <v>25355830</v>
      </c>
      <c r="C14" s="25" t="s">
        <v>0</v>
      </c>
      <c r="D14" s="25" t="s">
        <v>1</v>
      </c>
      <c r="E14" s="25" t="s">
        <v>223</v>
      </c>
      <c r="F14" s="26" t="s">
        <v>186</v>
      </c>
      <c r="G14" s="25">
        <v>1625</v>
      </c>
      <c r="H14" s="60">
        <v>1257000</v>
      </c>
      <c r="I14" s="61">
        <f>Table2[[#This Row],[ASKING PRICE (Before TAX)]]/Table2[[#This Row],[SIZE]]</f>
        <v>773.53846153846155</v>
      </c>
      <c r="J14" s="54">
        <v>1445235.75</v>
      </c>
      <c r="K14" s="55">
        <f>Table2[[#This Row],[ASKING PRICE (After TAX)]]/Table2[[#This Row],[SIZE]]</f>
        <v>889.37584615384617</v>
      </c>
      <c r="L14" s="25" t="s">
        <v>3</v>
      </c>
      <c r="M14" s="25" t="s">
        <v>12</v>
      </c>
      <c r="N14" s="25" t="s">
        <v>5</v>
      </c>
      <c r="O14" s="25">
        <v>8</v>
      </c>
      <c r="P14" s="25" t="s">
        <v>6</v>
      </c>
      <c r="Q14" s="25" t="s">
        <v>6</v>
      </c>
      <c r="R14" s="37">
        <v>585</v>
      </c>
      <c r="S14" s="43"/>
    </row>
    <row r="15" spans="1:19" s="10" customFormat="1" ht="30.75" customHeight="1" x14ac:dyDescent="0.25">
      <c r="A15" s="36">
        <v>13</v>
      </c>
      <c r="B15" s="25">
        <v>13929013</v>
      </c>
      <c r="C15" s="25" t="s">
        <v>0</v>
      </c>
      <c r="D15" s="25" t="s">
        <v>1</v>
      </c>
      <c r="E15" s="25" t="s">
        <v>223</v>
      </c>
      <c r="F15" s="26" t="s">
        <v>184</v>
      </c>
      <c r="G15" s="25">
        <v>2140</v>
      </c>
      <c r="H15" s="60">
        <v>2192000</v>
      </c>
      <c r="I15" s="61">
        <f>Table2[[#This Row],[ASKING PRICE (Before TAX)]]/Table2[[#This Row],[SIZE]]</f>
        <v>1024.2990654205607</v>
      </c>
      <c r="J15" s="54">
        <v>2520252</v>
      </c>
      <c r="K15" s="55">
        <f>Table2[[#This Row],[ASKING PRICE (After TAX)]]/Table2[[#This Row],[SIZE]]</f>
        <v>1177.6878504672898</v>
      </c>
      <c r="L15" s="25" t="s">
        <v>3</v>
      </c>
      <c r="M15" s="25" t="s">
        <v>12</v>
      </c>
      <c r="N15" s="25" t="s">
        <v>5</v>
      </c>
      <c r="O15" s="25">
        <v>9</v>
      </c>
      <c r="P15" s="25" t="s">
        <v>6</v>
      </c>
      <c r="Q15" s="25" t="s">
        <v>15</v>
      </c>
      <c r="R15" s="37">
        <v>1</v>
      </c>
      <c r="S15" s="43"/>
    </row>
    <row r="16" spans="1:19" s="10" customFormat="1" ht="30.75" customHeight="1" x14ac:dyDescent="0.25">
      <c r="A16" s="36">
        <v>14</v>
      </c>
      <c r="B16" s="25">
        <v>18252932</v>
      </c>
      <c r="C16" s="25" t="s">
        <v>0</v>
      </c>
      <c r="D16" s="25" t="s">
        <v>1</v>
      </c>
      <c r="E16" s="25" t="s">
        <v>224</v>
      </c>
      <c r="F16" s="26" t="s">
        <v>104</v>
      </c>
      <c r="G16" s="25">
        <v>2538</v>
      </c>
      <c r="H16" s="60">
        <v>3026744.9445531634</v>
      </c>
      <c r="I16" s="61">
        <f>Table2[[#This Row],[ASKING PRICE (Before TAX)]]/Table2[[#This Row],[SIZE]]</f>
        <v>1192.5709001391504</v>
      </c>
      <c r="J16" s="54">
        <v>3480000</v>
      </c>
      <c r="K16" s="55">
        <f>Table2[[#This Row],[ASKING PRICE (After TAX)]]/Table2[[#This Row],[SIZE]]</f>
        <v>1371.1583924349882</v>
      </c>
      <c r="L16" s="25" t="s">
        <v>3</v>
      </c>
      <c r="M16" s="25" t="s">
        <v>12</v>
      </c>
      <c r="N16" s="25" t="s">
        <v>5</v>
      </c>
      <c r="O16" s="25">
        <v>11</v>
      </c>
      <c r="P16" s="25" t="s">
        <v>6</v>
      </c>
      <c r="Q16" s="25" t="s">
        <v>6</v>
      </c>
      <c r="R16" s="37">
        <v>1068</v>
      </c>
      <c r="S16" s="43"/>
    </row>
    <row r="17" spans="1:19" s="10" customFormat="1" ht="30.75" customHeight="1" x14ac:dyDescent="0.25">
      <c r="A17" s="36">
        <v>15</v>
      </c>
      <c r="B17" s="25">
        <v>15296671</v>
      </c>
      <c r="C17" s="25" t="s">
        <v>0</v>
      </c>
      <c r="D17" s="25" t="s">
        <v>1</v>
      </c>
      <c r="E17" s="25" t="s">
        <v>225</v>
      </c>
      <c r="F17" s="26" t="s">
        <v>131</v>
      </c>
      <c r="G17" s="25">
        <v>2180</v>
      </c>
      <c r="H17" s="60">
        <v>2173515.9817351596</v>
      </c>
      <c r="I17" s="61">
        <f>Table2[[#This Row],[ASKING PRICE (Before TAX)]]/Table2[[#This Row],[SIZE]]</f>
        <v>997.02567969502741</v>
      </c>
      <c r="J17" s="54">
        <v>2499000</v>
      </c>
      <c r="K17" s="55">
        <f>Table2[[#This Row],[ASKING PRICE (After TAX)]]/Table2[[#This Row],[SIZE]]</f>
        <v>1146.3302752293578</v>
      </c>
      <c r="L17" s="25" t="s">
        <v>3</v>
      </c>
      <c r="M17" s="25" t="s">
        <v>12</v>
      </c>
      <c r="N17" s="25" t="s">
        <v>5</v>
      </c>
      <c r="O17" s="25">
        <v>9</v>
      </c>
      <c r="P17" s="25" t="s">
        <v>17</v>
      </c>
      <c r="Q17" s="25" t="s">
        <v>7</v>
      </c>
      <c r="R17" s="37">
        <v>1417</v>
      </c>
      <c r="S17" s="43"/>
    </row>
    <row r="18" spans="1:19" s="10" customFormat="1" ht="30.75" customHeight="1" x14ac:dyDescent="0.25">
      <c r="A18" s="36">
        <v>16</v>
      </c>
      <c r="B18" s="25">
        <v>23355436</v>
      </c>
      <c r="C18" s="25" t="s">
        <v>0</v>
      </c>
      <c r="D18" s="25" t="s">
        <v>1</v>
      </c>
      <c r="E18" s="25" t="s">
        <v>225</v>
      </c>
      <c r="F18" s="26" t="s">
        <v>128</v>
      </c>
      <c r="G18" s="25">
        <v>2721.12</v>
      </c>
      <c r="H18" s="60">
        <v>2912807.1319852141</v>
      </c>
      <c r="I18" s="61">
        <f>Table2[[#This Row],[ASKING PRICE (Before TAX)]]/Table2[[#This Row],[SIZE]]</f>
        <v>1070.4442038518016</v>
      </c>
      <c r="J18" s="54">
        <v>3349000</v>
      </c>
      <c r="K18" s="55">
        <f>Table2[[#This Row],[ASKING PRICE (After TAX)]]/Table2[[#This Row],[SIZE]]</f>
        <v>1230.7432233786089</v>
      </c>
      <c r="L18" s="25" t="s">
        <v>3</v>
      </c>
      <c r="M18" s="25" t="s">
        <v>12</v>
      </c>
      <c r="N18" s="25" t="s">
        <v>5</v>
      </c>
      <c r="O18" s="25">
        <v>8</v>
      </c>
      <c r="P18" s="25" t="s">
        <v>29</v>
      </c>
      <c r="Q18" s="25" t="s">
        <v>74</v>
      </c>
      <c r="R18" s="37">
        <v>1</v>
      </c>
      <c r="S18" s="43"/>
    </row>
    <row r="19" spans="1:19" s="10" customFormat="1" ht="30.75" customHeight="1" x14ac:dyDescent="0.25">
      <c r="A19" s="36">
        <v>17</v>
      </c>
      <c r="B19" s="25">
        <v>22162218</v>
      </c>
      <c r="C19" s="25" t="s">
        <v>0</v>
      </c>
      <c r="D19" s="25" t="s">
        <v>1</v>
      </c>
      <c r="E19" s="25" t="s">
        <v>225</v>
      </c>
      <c r="F19" s="26" t="s">
        <v>100</v>
      </c>
      <c r="G19" s="25">
        <v>2594.1</v>
      </c>
      <c r="H19" s="60">
        <v>2608393.128941074</v>
      </c>
      <c r="I19" s="61">
        <f>Table2[[#This Row],[ASKING PRICE (Before TAX)]]/Table2[[#This Row],[SIZE]]</f>
        <v>1005.5098604298501</v>
      </c>
      <c r="J19" s="54">
        <v>2999000</v>
      </c>
      <c r="K19" s="55">
        <f>Table2[[#This Row],[ASKING PRICE (After TAX)]]/Table2[[#This Row],[SIZE]]</f>
        <v>1156.0849620292202</v>
      </c>
      <c r="L19" s="25" t="s">
        <v>3</v>
      </c>
      <c r="M19" s="25" t="s">
        <v>12</v>
      </c>
      <c r="N19" s="25" t="s">
        <v>5</v>
      </c>
      <c r="O19" s="25">
        <v>8</v>
      </c>
      <c r="P19" s="25" t="s">
        <v>29</v>
      </c>
      <c r="Q19" s="25" t="s">
        <v>74</v>
      </c>
      <c r="R19" s="37">
        <v>1</v>
      </c>
      <c r="S19" s="43"/>
    </row>
    <row r="20" spans="1:19" s="10" customFormat="1" ht="30.75" customHeight="1" x14ac:dyDescent="0.25">
      <c r="A20" s="36">
        <v>18</v>
      </c>
      <c r="B20" s="25">
        <v>20995752</v>
      </c>
      <c r="C20" s="25" t="s">
        <v>0</v>
      </c>
      <c r="D20" s="25" t="s">
        <v>1</v>
      </c>
      <c r="E20" s="25" t="s">
        <v>226</v>
      </c>
      <c r="F20" s="26" t="s">
        <v>16</v>
      </c>
      <c r="G20" s="25">
        <v>1702.85</v>
      </c>
      <c r="H20" s="60">
        <v>1522070.0152207001</v>
      </c>
      <c r="I20" s="61">
        <f>Table2[[#This Row],[ASKING PRICE (Before TAX)]]/Table2[[#This Row],[SIZE]]</f>
        <v>893.83681194509211</v>
      </c>
      <c r="J20" s="54">
        <v>1750000</v>
      </c>
      <c r="K20" s="55">
        <f>Table2[[#This Row],[ASKING PRICE (After TAX)]]/Table2[[#This Row],[SIZE]]</f>
        <v>1027.6888745338697</v>
      </c>
      <c r="L20" s="25" t="s">
        <v>3</v>
      </c>
      <c r="M20" s="25" t="s">
        <v>12</v>
      </c>
      <c r="N20" s="25" t="s">
        <v>5</v>
      </c>
      <c r="O20" s="25">
        <v>5</v>
      </c>
      <c r="P20" s="25" t="s">
        <v>17</v>
      </c>
      <c r="Q20" s="25" t="s">
        <v>17</v>
      </c>
      <c r="R20" s="37">
        <v>845</v>
      </c>
      <c r="S20" s="43"/>
    </row>
    <row r="21" spans="1:19" s="10" customFormat="1" ht="30.75" customHeight="1" x14ac:dyDescent="0.25">
      <c r="A21" s="36">
        <v>19</v>
      </c>
      <c r="B21" s="25">
        <v>12211742</v>
      </c>
      <c r="C21" s="25" t="s">
        <v>0</v>
      </c>
      <c r="D21" s="25" t="s">
        <v>1</v>
      </c>
      <c r="E21" s="25" t="s">
        <v>227</v>
      </c>
      <c r="F21" s="26" t="s">
        <v>18</v>
      </c>
      <c r="G21" s="25">
        <v>2056</v>
      </c>
      <c r="H21" s="60">
        <v>2275000</v>
      </c>
      <c r="I21" s="61">
        <f>Table2[[#This Row],[ASKING PRICE (Before TAX)]]/Table2[[#This Row],[SIZE]]</f>
        <v>1106.5175097276265</v>
      </c>
      <c r="J21" s="54">
        <v>2615681.25</v>
      </c>
      <c r="K21" s="55">
        <f>Table2[[#This Row],[ASKING PRICE (After TAX)]]/Table2[[#This Row],[SIZE]]</f>
        <v>1272.2185068093386</v>
      </c>
      <c r="L21" s="25" t="s">
        <v>3</v>
      </c>
      <c r="M21" s="25" t="s">
        <v>12</v>
      </c>
      <c r="N21" s="25" t="s">
        <v>5</v>
      </c>
      <c r="O21" s="25">
        <v>10</v>
      </c>
      <c r="P21" s="25" t="s">
        <v>6</v>
      </c>
      <c r="Q21" s="25" t="s">
        <v>17</v>
      </c>
      <c r="R21" s="37">
        <v>1006</v>
      </c>
      <c r="S21" s="43"/>
    </row>
    <row r="22" spans="1:19" s="10" customFormat="1" ht="30.75" customHeight="1" x14ac:dyDescent="0.25">
      <c r="A22" s="36">
        <v>20</v>
      </c>
      <c r="B22" s="25">
        <v>27750935</v>
      </c>
      <c r="C22" s="25" t="s">
        <v>0</v>
      </c>
      <c r="D22" s="25" t="s">
        <v>1</v>
      </c>
      <c r="E22" s="25" t="s">
        <v>228</v>
      </c>
      <c r="F22" s="26" t="s">
        <v>19</v>
      </c>
      <c r="G22" s="25">
        <v>932</v>
      </c>
      <c r="H22" s="60">
        <v>1112415.7425527289</v>
      </c>
      <c r="I22" s="61">
        <f>Table2[[#This Row],[ASKING PRICE (Before TAX)]]/Table2[[#This Row],[SIZE]]</f>
        <v>1193.5791229106533</v>
      </c>
      <c r="J22" s="54">
        <v>1279000</v>
      </c>
      <c r="K22" s="55">
        <f>Table2[[#This Row],[ASKING PRICE (After TAX)]]/Table2[[#This Row],[SIZE]]</f>
        <v>1372.3175965665237</v>
      </c>
      <c r="L22" s="25" t="s">
        <v>3</v>
      </c>
      <c r="M22" s="25" t="s">
        <v>12</v>
      </c>
      <c r="N22" s="25" t="s">
        <v>5</v>
      </c>
      <c r="O22" s="25">
        <v>7</v>
      </c>
      <c r="P22" s="25" t="s">
        <v>17</v>
      </c>
      <c r="Q22" s="25" t="s">
        <v>17</v>
      </c>
      <c r="R22" s="37">
        <v>519</v>
      </c>
      <c r="S22" s="43"/>
    </row>
    <row r="23" spans="1:19" s="10" customFormat="1" ht="30.75" customHeight="1" x14ac:dyDescent="0.25">
      <c r="A23" s="36">
        <v>21</v>
      </c>
      <c r="B23" s="25">
        <v>10367858</v>
      </c>
      <c r="C23" s="25" t="s">
        <v>0</v>
      </c>
      <c r="D23" s="25" t="s">
        <v>1</v>
      </c>
      <c r="E23" s="25" t="s">
        <v>229</v>
      </c>
      <c r="F23" s="26" t="s">
        <v>20</v>
      </c>
      <c r="G23" s="25">
        <v>2056</v>
      </c>
      <c r="H23" s="60">
        <v>2099000</v>
      </c>
      <c r="I23" s="61">
        <f>Table2[[#This Row],[ASKING PRICE (Before TAX)]]/Table2[[#This Row],[SIZE]]</f>
        <v>1020.9143968871596</v>
      </c>
      <c r="J23" s="54">
        <v>2413325.25</v>
      </c>
      <c r="K23" s="55">
        <f>Table2[[#This Row],[ASKING PRICE (After TAX)]]/Table2[[#This Row],[SIZE]]</f>
        <v>1173.7963278210116</v>
      </c>
      <c r="L23" s="25" t="s">
        <v>3</v>
      </c>
      <c r="M23" s="25" t="s">
        <v>12</v>
      </c>
      <c r="N23" s="25" t="s">
        <v>5</v>
      </c>
      <c r="O23" s="25">
        <v>7</v>
      </c>
      <c r="P23" s="25" t="s">
        <v>6</v>
      </c>
      <c r="Q23" s="25" t="s">
        <v>17</v>
      </c>
      <c r="R23" s="37">
        <v>1060</v>
      </c>
      <c r="S23" s="43"/>
    </row>
    <row r="24" spans="1:19" s="10" customFormat="1" ht="30.75" customHeight="1" x14ac:dyDescent="0.25">
      <c r="A24" s="36">
        <v>22</v>
      </c>
      <c r="B24" s="25">
        <v>14586241</v>
      </c>
      <c r="C24" s="25" t="s">
        <v>0</v>
      </c>
      <c r="D24" s="25" t="s">
        <v>1</v>
      </c>
      <c r="E24" s="25" t="s">
        <v>230</v>
      </c>
      <c r="F24" s="26" t="s">
        <v>21</v>
      </c>
      <c r="G24" s="25">
        <v>1708</v>
      </c>
      <c r="H24" s="60">
        <v>1782126.5492498369</v>
      </c>
      <c r="I24" s="61">
        <f>Table2[[#This Row],[ASKING PRICE (Before TAX)]]/Table2[[#This Row],[SIZE]]</f>
        <v>1043.3996189987336</v>
      </c>
      <c r="J24" s="54">
        <v>2049000</v>
      </c>
      <c r="K24" s="55">
        <f>Table2[[#This Row],[ASKING PRICE (After TAX)]]/Table2[[#This Row],[SIZE]]</f>
        <v>1199.6487119437938</v>
      </c>
      <c r="L24" s="25" t="s">
        <v>3</v>
      </c>
      <c r="M24" s="25" t="s">
        <v>12</v>
      </c>
      <c r="N24" s="25" t="s">
        <v>5</v>
      </c>
      <c r="O24" s="25">
        <v>6</v>
      </c>
      <c r="P24" s="25" t="s">
        <v>6</v>
      </c>
      <c r="Q24" s="25" t="s">
        <v>7</v>
      </c>
      <c r="R24" s="37">
        <v>1115</v>
      </c>
      <c r="S24" s="43"/>
    </row>
    <row r="25" spans="1:19" s="10" customFormat="1" ht="30.75" customHeight="1" x14ac:dyDescent="0.25">
      <c r="A25" s="36">
        <v>23</v>
      </c>
      <c r="B25" s="25">
        <v>16302695</v>
      </c>
      <c r="C25" s="25" t="s">
        <v>0</v>
      </c>
      <c r="D25" s="25" t="s">
        <v>1</v>
      </c>
      <c r="E25" s="25" t="s">
        <v>231</v>
      </c>
      <c r="F25" s="26" t="s">
        <v>156</v>
      </c>
      <c r="G25" s="25">
        <v>4100</v>
      </c>
      <c r="H25" s="60">
        <v>2761469.884757556</v>
      </c>
      <c r="I25" s="61">
        <f>Table2[[#This Row],[ASKING PRICE (Before TAX)]]/Table2[[#This Row],[SIZE]]</f>
        <v>673.52924018476972</v>
      </c>
      <c r="J25" s="54">
        <v>3175000</v>
      </c>
      <c r="K25" s="55">
        <f>Table2[[#This Row],[ASKING PRICE (After TAX)]]/Table2[[#This Row],[SIZE]]</f>
        <v>774.39024390243901</v>
      </c>
      <c r="L25" s="25" t="s">
        <v>3</v>
      </c>
      <c r="M25" s="25" t="s">
        <v>12</v>
      </c>
      <c r="N25" s="25" t="s">
        <v>5</v>
      </c>
      <c r="O25" s="25">
        <v>14</v>
      </c>
      <c r="P25" s="25" t="s">
        <v>7</v>
      </c>
      <c r="Q25" s="25" t="s">
        <v>27</v>
      </c>
      <c r="R25" s="37">
        <v>4317</v>
      </c>
      <c r="S25" s="43"/>
    </row>
    <row r="26" spans="1:19" s="10" customFormat="1" ht="30.75" customHeight="1" x14ac:dyDescent="0.25">
      <c r="A26" s="36">
        <v>24</v>
      </c>
      <c r="B26" s="25">
        <v>17642106</v>
      </c>
      <c r="C26" s="25" t="s">
        <v>0</v>
      </c>
      <c r="D26" s="25" t="s">
        <v>1</v>
      </c>
      <c r="E26" s="25" t="s">
        <v>232</v>
      </c>
      <c r="F26" s="26" t="s">
        <v>163</v>
      </c>
      <c r="G26" s="25">
        <v>3324</v>
      </c>
      <c r="H26" s="60">
        <v>2608393.128941074</v>
      </c>
      <c r="I26" s="61">
        <f>Table2[[#This Row],[ASKING PRICE (Before TAX)]]/Table2[[#This Row],[SIZE]]</f>
        <v>784.71514107733879</v>
      </c>
      <c r="J26" s="54">
        <v>2999000</v>
      </c>
      <c r="K26" s="55">
        <f>Table2[[#This Row],[ASKING PRICE (After TAX)]]/Table2[[#This Row],[SIZE]]</f>
        <v>902.22623345367026</v>
      </c>
      <c r="L26" s="25" t="s">
        <v>3</v>
      </c>
      <c r="M26" s="25" t="s">
        <v>12</v>
      </c>
      <c r="N26" s="25" t="s">
        <v>5</v>
      </c>
      <c r="O26" s="25">
        <v>10</v>
      </c>
      <c r="P26" s="25" t="s">
        <v>6</v>
      </c>
      <c r="Q26" s="25" t="s">
        <v>15</v>
      </c>
      <c r="R26" s="37">
        <v>3783</v>
      </c>
      <c r="S26" s="43"/>
    </row>
    <row r="27" spans="1:19" s="10" customFormat="1" ht="30.75" customHeight="1" x14ac:dyDescent="0.25">
      <c r="A27" s="36">
        <v>25</v>
      </c>
      <c r="B27" s="25">
        <v>19124936</v>
      </c>
      <c r="C27" s="25" t="s">
        <v>0</v>
      </c>
      <c r="D27" s="25" t="s">
        <v>1</v>
      </c>
      <c r="E27" s="25" t="s">
        <v>233</v>
      </c>
      <c r="F27" s="26" t="s">
        <v>94</v>
      </c>
      <c r="G27" s="25">
        <v>3568</v>
      </c>
      <c r="H27" s="60">
        <v>2783213.7421178515</v>
      </c>
      <c r="I27" s="61">
        <f>Table2[[#This Row],[ASKING PRICE (Before TAX)]]/Table2[[#This Row],[SIZE]]</f>
        <v>780.04869453975664</v>
      </c>
      <c r="J27" s="54">
        <v>3200000</v>
      </c>
      <c r="K27" s="55">
        <f>Table2[[#This Row],[ASKING PRICE (After TAX)]]/Table2[[#This Row],[SIZE]]</f>
        <v>896.86098654708519</v>
      </c>
      <c r="L27" s="25" t="s">
        <v>3</v>
      </c>
      <c r="M27" s="25" t="s">
        <v>12</v>
      </c>
      <c r="N27" s="25" t="s">
        <v>5</v>
      </c>
      <c r="O27" s="25">
        <v>14</v>
      </c>
      <c r="P27" s="25" t="s">
        <v>95</v>
      </c>
      <c r="Q27" s="25" t="s">
        <v>15</v>
      </c>
      <c r="R27" s="37">
        <v>2315</v>
      </c>
      <c r="S27" s="43"/>
    </row>
    <row r="28" spans="1:19" s="10" customFormat="1" ht="30.75" customHeight="1" x14ac:dyDescent="0.25">
      <c r="A28" s="36">
        <v>26</v>
      </c>
      <c r="B28" s="25">
        <v>15662428</v>
      </c>
      <c r="C28" s="25" t="s">
        <v>0</v>
      </c>
      <c r="D28" s="25" t="s">
        <v>1</v>
      </c>
      <c r="E28" s="25" t="s">
        <v>234</v>
      </c>
      <c r="F28" s="26" t="s">
        <v>44</v>
      </c>
      <c r="G28" s="25">
        <v>2925</v>
      </c>
      <c r="H28" s="60">
        <v>3400000</v>
      </c>
      <c r="I28" s="61">
        <f>Table2[[#This Row],[ASKING PRICE (Before TAX)]]/Table2[[#This Row],[SIZE]]</f>
        <v>1162.3931623931624</v>
      </c>
      <c r="J28" s="54">
        <v>3909150</v>
      </c>
      <c r="K28" s="55">
        <f>Table2[[#This Row],[ASKING PRICE (After TAX)]]/Table2[[#This Row],[SIZE]]</f>
        <v>1336.4615384615386</v>
      </c>
      <c r="L28" s="25" t="s">
        <v>3</v>
      </c>
      <c r="M28" s="25" t="s">
        <v>12</v>
      </c>
      <c r="N28" s="25" t="s">
        <v>5</v>
      </c>
      <c r="O28" s="25">
        <v>7</v>
      </c>
      <c r="P28" s="25" t="s">
        <v>29</v>
      </c>
      <c r="Q28" s="25" t="s">
        <v>7</v>
      </c>
      <c r="R28" s="37">
        <v>2865</v>
      </c>
      <c r="S28" s="43"/>
    </row>
    <row r="29" spans="1:19" s="10" customFormat="1" ht="30.75" customHeight="1" x14ac:dyDescent="0.25">
      <c r="A29" s="36">
        <v>27</v>
      </c>
      <c r="B29" s="25">
        <v>15759241</v>
      </c>
      <c r="C29" s="25" t="s">
        <v>0</v>
      </c>
      <c r="D29" s="25" t="s">
        <v>1</v>
      </c>
      <c r="E29" s="25" t="s">
        <v>235</v>
      </c>
      <c r="F29" s="26" t="s">
        <v>176</v>
      </c>
      <c r="G29" s="25">
        <v>1848</v>
      </c>
      <c r="H29" s="60">
        <v>1121000</v>
      </c>
      <c r="I29" s="61">
        <f>Table2[[#This Row],[ASKING PRICE (Before TAX)]]/Table2[[#This Row],[SIZE]]</f>
        <v>606.60173160173156</v>
      </c>
      <c r="J29" s="54">
        <v>1288869.75</v>
      </c>
      <c r="K29" s="55">
        <f>Table2[[#This Row],[ASKING PRICE (After TAX)]]/Table2[[#This Row],[SIZE]]</f>
        <v>697.44034090909088</v>
      </c>
      <c r="L29" s="25" t="s">
        <v>3</v>
      </c>
      <c r="M29" s="25" t="s">
        <v>12</v>
      </c>
      <c r="N29" s="25" t="s">
        <v>5</v>
      </c>
      <c r="O29" s="25">
        <v>7</v>
      </c>
      <c r="P29" s="25" t="s">
        <v>6</v>
      </c>
      <c r="Q29" s="25" t="s">
        <v>17</v>
      </c>
      <c r="R29" s="37">
        <v>1</v>
      </c>
      <c r="S29" s="43"/>
    </row>
    <row r="30" spans="1:19" s="10" customFormat="1" ht="30.75" customHeight="1" x14ac:dyDescent="0.25">
      <c r="A30" s="36">
        <v>28</v>
      </c>
      <c r="B30" s="25">
        <v>19588460</v>
      </c>
      <c r="C30" s="25" t="s">
        <v>0</v>
      </c>
      <c r="D30" s="25" t="s">
        <v>1</v>
      </c>
      <c r="E30" s="25" t="s">
        <v>236</v>
      </c>
      <c r="F30" s="26" t="s">
        <v>165</v>
      </c>
      <c r="G30" s="25">
        <v>4783</v>
      </c>
      <c r="H30" s="60">
        <v>3822570.1239399868</v>
      </c>
      <c r="I30" s="61">
        <f>Table2[[#This Row],[ASKING PRICE (Before TAX)]]/Table2[[#This Row],[SIZE]]</f>
        <v>799.19927324691344</v>
      </c>
      <c r="J30" s="54">
        <v>4395000</v>
      </c>
      <c r="K30" s="55">
        <f>Table2[[#This Row],[ASKING PRICE (After TAX)]]/Table2[[#This Row],[SIZE]]</f>
        <v>918.87936441563875</v>
      </c>
      <c r="L30" s="25" t="s">
        <v>3</v>
      </c>
      <c r="M30" s="25" t="s">
        <v>12</v>
      </c>
      <c r="N30" s="25" t="s">
        <v>5</v>
      </c>
      <c r="O30" s="25">
        <v>13</v>
      </c>
      <c r="P30" s="25" t="s">
        <v>6</v>
      </c>
      <c r="Q30" s="25" t="s">
        <v>15</v>
      </c>
      <c r="R30" s="37">
        <v>2751</v>
      </c>
      <c r="S30" s="43"/>
    </row>
    <row r="31" spans="1:19" s="10" customFormat="1" ht="30.75" customHeight="1" x14ac:dyDescent="0.25">
      <c r="A31" s="36">
        <v>29</v>
      </c>
      <c r="B31" s="25">
        <v>10277160</v>
      </c>
      <c r="C31" s="25" t="s">
        <v>0</v>
      </c>
      <c r="D31" s="25" t="s">
        <v>1</v>
      </c>
      <c r="E31" s="25"/>
      <c r="F31" s="26" t="s">
        <v>215</v>
      </c>
      <c r="G31" s="25">
        <v>2958</v>
      </c>
      <c r="H31" s="60">
        <v>1909110.6762339638</v>
      </c>
      <c r="I31" s="61">
        <f>Table2[[#This Row],[ASKING PRICE (Before TAX)]]/Table2[[#This Row],[SIZE]]</f>
        <v>645.4059081250723</v>
      </c>
      <c r="J31" s="54">
        <v>2195000</v>
      </c>
      <c r="K31" s="55">
        <f>Table2[[#This Row],[ASKING PRICE (After TAX)]]/Table2[[#This Row],[SIZE]]</f>
        <v>742.05544286680185</v>
      </c>
      <c r="L31" s="25" t="s">
        <v>3</v>
      </c>
      <c r="M31" s="25" t="s">
        <v>12</v>
      </c>
      <c r="N31" s="25" t="s">
        <v>5</v>
      </c>
      <c r="O31" s="25">
        <v>7</v>
      </c>
      <c r="P31" s="25" t="s">
        <v>7</v>
      </c>
      <c r="Q31" s="25" t="s">
        <v>7</v>
      </c>
      <c r="R31" s="37">
        <v>2865</v>
      </c>
      <c r="S31" s="43"/>
    </row>
    <row r="32" spans="1:19" s="10" customFormat="1" ht="30.75" customHeight="1" x14ac:dyDescent="0.25">
      <c r="A32" s="36">
        <v>30</v>
      </c>
      <c r="B32" s="25">
        <v>10147811</v>
      </c>
      <c r="C32" s="25" t="s">
        <v>0</v>
      </c>
      <c r="D32" s="25" t="s">
        <v>1</v>
      </c>
      <c r="E32" s="25"/>
      <c r="F32" s="26" t="s">
        <v>216</v>
      </c>
      <c r="G32" s="25">
        <v>5567</v>
      </c>
      <c r="H32" s="60">
        <v>2865840.4000869752</v>
      </c>
      <c r="I32" s="61">
        <f>Table2[[#This Row],[ASKING PRICE (Before TAX)]]/Table2[[#This Row],[SIZE]]</f>
        <v>514.79080296155473</v>
      </c>
      <c r="J32" s="54">
        <v>3295000</v>
      </c>
      <c r="K32" s="55">
        <f>Table2[[#This Row],[ASKING PRICE (After TAX)]]/Table2[[#This Row],[SIZE]]</f>
        <v>591.88072570504755</v>
      </c>
      <c r="L32" s="25" t="s">
        <v>3</v>
      </c>
      <c r="M32" s="25" t="s">
        <v>12</v>
      </c>
      <c r="N32" s="25" t="s">
        <v>5</v>
      </c>
      <c r="O32" s="25">
        <v>11</v>
      </c>
      <c r="P32" s="25" t="s">
        <v>6</v>
      </c>
      <c r="Q32" s="25" t="s">
        <v>15</v>
      </c>
      <c r="R32" s="37">
        <v>4250</v>
      </c>
      <c r="S32" s="43"/>
    </row>
    <row r="33" spans="1:20" s="10" customFormat="1" ht="30.75" customHeight="1" x14ac:dyDescent="0.25">
      <c r="A33" s="36">
        <v>31</v>
      </c>
      <c r="B33" s="25">
        <v>9761753</v>
      </c>
      <c r="C33" s="25" t="s">
        <v>0</v>
      </c>
      <c r="D33" s="25" t="s">
        <v>1</v>
      </c>
      <c r="E33" s="25" t="s">
        <v>237</v>
      </c>
      <c r="F33" s="26" t="s">
        <v>30</v>
      </c>
      <c r="G33" s="25">
        <v>1475</v>
      </c>
      <c r="H33" s="60">
        <v>1348119.1563383343</v>
      </c>
      <c r="I33" s="61">
        <f>Table2[[#This Row],[ASKING PRICE (Before TAX)]]/Table2[[#This Row],[SIZE]]</f>
        <v>913.97908904293854</v>
      </c>
      <c r="J33" s="54">
        <v>1550000</v>
      </c>
      <c r="K33" s="55">
        <f>Table2[[#This Row],[ASKING PRICE (After TAX)]]/Table2[[#This Row],[SIZE]]</f>
        <v>1050.8474576271187</v>
      </c>
      <c r="L33" s="25" t="s">
        <v>3</v>
      </c>
      <c r="M33" s="25" t="s">
        <v>12</v>
      </c>
      <c r="N33" s="25" t="s">
        <v>5</v>
      </c>
      <c r="O33" s="25">
        <v>5</v>
      </c>
      <c r="P33" s="25" t="s">
        <v>6</v>
      </c>
      <c r="Q33" s="25" t="s">
        <v>7</v>
      </c>
      <c r="R33" s="37">
        <v>657</v>
      </c>
      <c r="S33" s="43"/>
    </row>
    <row r="34" spans="1:20" s="10" customFormat="1" ht="30.75" customHeight="1" x14ac:dyDescent="0.25">
      <c r="A34" s="36">
        <v>32</v>
      </c>
      <c r="B34" s="25">
        <v>25477898</v>
      </c>
      <c r="C34" s="25" t="s">
        <v>0</v>
      </c>
      <c r="D34" s="25" t="s">
        <v>1</v>
      </c>
      <c r="E34" s="25" t="s">
        <v>237</v>
      </c>
      <c r="F34" s="26" t="s">
        <v>31</v>
      </c>
      <c r="G34" s="25">
        <v>1475</v>
      </c>
      <c r="H34" s="60">
        <v>1245000</v>
      </c>
      <c r="I34" s="61">
        <f>Table2[[#This Row],[ASKING PRICE (Before TAX)]]/Table2[[#This Row],[SIZE]]</f>
        <v>844.06779661016947</v>
      </c>
      <c r="J34" s="54">
        <v>1431438.75</v>
      </c>
      <c r="K34" s="55">
        <f>Table2[[#This Row],[ASKING PRICE (After TAX)]]/Table2[[#This Row],[SIZE]]</f>
        <v>970.46694915254238</v>
      </c>
      <c r="L34" s="25" t="s">
        <v>3</v>
      </c>
      <c r="M34" s="25" t="s">
        <v>12</v>
      </c>
      <c r="N34" s="25" t="s">
        <v>5</v>
      </c>
      <c r="O34" s="25">
        <v>5</v>
      </c>
      <c r="P34" s="25" t="s">
        <v>6</v>
      </c>
      <c r="Q34" s="25" t="s">
        <v>17</v>
      </c>
      <c r="R34" s="37">
        <v>582</v>
      </c>
      <c r="S34" s="43"/>
    </row>
    <row r="35" spans="1:20" s="10" customFormat="1" ht="30.75" customHeight="1" x14ac:dyDescent="0.25">
      <c r="A35" s="36">
        <v>33</v>
      </c>
      <c r="B35" s="25">
        <v>22899851</v>
      </c>
      <c r="C35" s="25" t="s">
        <v>0</v>
      </c>
      <c r="D35" s="25" t="s">
        <v>1</v>
      </c>
      <c r="E35" s="25" t="s">
        <v>238</v>
      </c>
      <c r="F35" s="26" t="s">
        <v>189</v>
      </c>
      <c r="G35" s="25">
        <v>2078</v>
      </c>
      <c r="H35" s="60">
        <v>1642096.1078495325</v>
      </c>
      <c r="I35" s="61">
        <f>Table2[[#This Row],[ASKING PRICE (Before TAX)]]/Table2[[#This Row],[SIZE]]</f>
        <v>790.22911831065085</v>
      </c>
      <c r="J35" s="54">
        <v>1888000</v>
      </c>
      <c r="K35" s="55">
        <f>Table2[[#This Row],[ASKING PRICE (After TAX)]]/Table2[[#This Row],[SIZE]]</f>
        <v>908.56592877767082</v>
      </c>
      <c r="L35" s="25" t="s">
        <v>3</v>
      </c>
      <c r="M35" s="25" t="s">
        <v>12</v>
      </c>
      <c r="N35" s="25" t="s">
        <v>5</v>
      </c>
      <c r="O35" s="25">
        <v>12</v>
      </c>
      <c r="P35" s="25" t="s">
        <v>6</v>
      </c>
      <c r="Q35" s="25" t="s">
        <v>6</v>
      </c>
      <c r="R35" s="37">
        <v>1418</v>
      </c>
      <c r="S35" s="43"/>
    </row>
    <row r="36" spans="1:20" s="10" customFormat="1" ht="30.75" customHeight="1" x14ac:dyDescent="0.25">
      <c r="A36" s="36">
        <v>34</v>
      </c>
      <c r="B36" s="25">
        <v>10331516</v>
      </c>
      <c r="C36" s="25" t="s">
        <v>0</v>
      </c>
      <c r="D36" s="25" t="s">
        <v>1</v>
      </c>
      <c r="E36" s="25" t="s">
        <v>238</v>
      </c>
      <c r="F36" s="26" t="s">
        <v>187</v>
      </c>
      <c r="G36" s="25">
        <v>5630</v>
      </c>
      <c r="H36" s="60">
        <v>6175000</v>
      </c>
      <c r="I36" s="61">
        <f>Table2[[#This Row],[ASKING PRICE (Before TAX)]]/Table2[[#This Row],[SIZE]]</f>
        <v>1096.8028419182949</v>
      </c>
      <c r="J36" s="54">
        <v>7099706.25</v>
      </c>
      <c r="K36" s="55">
        <f>Table2[[#This Row],[ASKING PRICE (After TAX)]]/Table2[[#This Row],[SIZE]]</f>
        <v>1261.0490674955595</v>
      </c>
      <c r="L36" s="25" t="s">
        <v>3</v>
      </c>
      <c r="M36" s="25" t="s">
        <v>12</v>
      </c>
      <c r="N36" s="25" t="s">
        <v>5</v>
      </c>
      <c r="O36" s="25">
        <v>17</v>
      </c>
      <c r="P36" s="25" t="s">
        <v>134</v>
      </c>
      <c r="Q36" s="25" t="s">
        <v>188</v>
      </c>
      <c r="R36" s="37">
        <v>4796</v>
      </c>
      <c r="S36" s="43"/>
    </row>
    <row r="37" spans="1:20" s="10" customFormat="1" ht="30.75" customHeight="1" x14ac:dyDescent="0.25">
      <c r="A37" s="36">
        <v>35</v>
      </c>
      <c r="B37" s="25">
        <v>20297540</v>
      </c>
      <c r="C37" s="25" t="s">
        <v>0</v>
      </c>
      <c r="D37" s="25" t="s">
        <v>1</v>
      </c>
      <c r="E37" s="25" t="s">
        <v>239</v>
      </c>
      <c r="F37" s="26" t="s">
        <v>217</v>
      </c>
      <c r="G37" s="25">
        <v>2710.35</v>
      </c>
      <c r="H37" s="60">
        <v>2430963.2528810608</v>
      </c>
      <c r="I37" s="61">
        <f>Table2[[#This Row],[ASKING PRICE (Before TAX)]]/Table2[[#This Row],[SIZE]]</f>
        <v>896.91857246520226</v>
      </c>
      <c r="J37" s="54">
        <v>2795000</v>
      </c>
      <c r="K37" s="55">
        <f>Table2[[#This Row],[ASKING PRICE (After TAX)]]/Table2[[#This Row],[SIZE]]</f>
        <v>1031.2321286918664</v>
      </c>
      <c r="L37" s="25" t="s">
        <v>3</v>
      </c>
      <c r="M37" s="25" t="s">
        <v>12</v>
      </c>
      <c r="N37" s="25" t="s">
        <v>5</v>
      </c>
      <c r="O37" s="25">
        <v>7</v>
      </c>
      <c r="P37" s="25" t="s">
        <v>6</v>
      </c>
      <c r="Q37" s="25" t="s">
        <v>17</v>
      </c>
      <c r="R37" s="37">
        <v>1083</v>
      </c>
      <c r="S37" s="43"/>
    </row>
    <row r="38" spans="1:20" s="10" customFormat="1" ht="30.75" customHeight="1" thickBot="1" x14ac:dyDescent="0.3">
      <c r="A38" s="38">
        <v>36</v>
      </c>
      <c r="B38" s="39">
        <v>17956758</v>
      </c>
      <c r="C38" s="39" t="s">
        <v>0</v>
      </c>
      <c r="D38" s="39" t="s">
        <v>1</v>
      </c>
      <c r="E38" s="39" t="s">
        <v>240</v>
      </c>
      <c r="F38" s="40" t="s">
        <v>218</v>
      </c>
      <c r="G38" s="39">
        <v>2578</v>
      </c>
      <c r="H38" s="62">
        <v>1391519.8956294847</v>
      </c>
      <c r="I38" s="63">
        <f>Table2[[#This Row],[ASKING PRICE (Before TAX)]]/Table2[[#This Row],[SIZE]]</f>
        <v>539.76722095790717</v>
      </c>
      <c r="J38" s="56">
        <v>1599900</v>
      </c>
      <c r="K38" s="57">
        <f>Table2[[#This Row],[ASKING PRICE (After TAX)]]/Table2[[#This Row],[SIZE]]</f>
        <v>620.59736229635371</v>
      </c>
      <c r="L38" s="39" t="s">
        <v>3</v>
      </c>
      <c r="M38" s="39" t="s">
        <v>12</v>
      </c>
      <c r="N38" s="39" t="s">
        <v>5</v>
      </c>
      <c r="O38" s="39">
        <v>3</v>
      </c>
      <c r="P38" s="39" t="s">
        <v>6</v>
      </c>
      <c r="Q38" s="39" t="s">
        <v>7</v>
      </c>
      <c r="R38" s="41">
        <v>1446</v>
      </c>
      <c r="S38" s="44"/>
    </row>
    <row r="39" spans="1:20" s="49" customFormat="1" ht="46.5" customHeight="1" x14ac:dyDescent="0.25">
      <c r="A39" s="45"/>
      <c r="B39" s="46"/>
      <c r="C39" s="46"/>
      <c r="D39" s="46"/>
      <c r="E39" s="46"/>
      <c r="F39" s="64" t="s">
        <v>221</v>
      </c>
      <c r="G39" s="65">
        <f>SUBTOTAL(101,G3:G38)</f>
        <v>2473.6783333333337</v>
      </c>
      <c r="H39" s="66">
        <f>SUBTOTAL(101,H3:H38)</f>
        <v>2153949.158633519</v>
      </c>
      <c r="I39" s="67">
        <f>SUBTOTAL(101,I3:I38)</f>
        <v>880.52452080550074</v>
      </c>
      <c r="J39" s="68">
        <f>SUBTOTAL(101,J3:J38)</f>
        <v>2476503.045138889</v>
      </c>
      <c r="K39" s="69">
        <f>Table2[[#This Row],[ASKING PRICE (After TAX)]]/Table2[[#This Row],[SIZE]]</f>
        <v>1001.1419074855011</v>
      </c>
      <c r="L39" s="46"/>
      <c r="M39" s="46"/>
      <c r="N39" s="46"/>
      <c r="O39" s="46"/>
      <c r="P39" s="46"/>
      <c r="Q39" s="46"/>
      <c r="R39" s="47"/>
      <c r="S39" s="48"/>
    </row>
    <row r="40" spans="1:20" s="10" customFormat="1" ht="22.5" customHeight="1" x14ac:dyDescent="0.25">
      <c r="A40" s="23"/>
      <c r="B40" s="9"/>
      <c r="C40" s="9"/>
      <c r="D40" s="9"/>
      <c r="E40" s="9"/>
      <c r="G40" s="9"/>
      <c r="H40" s="11"/>
      <c r="I40" s="30"/>
      <c r="J40" s="12"/>
      <c r="K40" s="30"/>
      <c r="L40" s="9"/>
      <c r="M40" s="9"/>
      <c r="N40" s="9"/>
      <c r="O40" s="9"/>
      <c r="P40" s="9"/>
      <c r="Q40" s="9"/>
      <c r="R40" s="9"/>
      <c r="S40" s="9"/>
      <c r="T40" s="17"/>
    </row>
    <row r="41" spans="1:20" s="10" customFormat="1" ht="22.5" customHeight="1" x14ac:dyDescent="0.25">
      <c r="A41" s="23"/>
      <c r="B41" s="9"/>
      <c r="C41" s="9"/>
      <c r="D41" s="9"/>
      <c r="E41" s="9"/>
      <c r="G41" s="9"/>
      <c r="H41" s="11"/>
      <c r="I41" s="30"/>
      <c r="J41" s="12"/>
      <c r="K41" s="30"/>
      <c r="L41" s="9"/>
      <c r="M41" s="9"/>
      <c r="N41" s="9"/>
      <c r="O41" s="9"/>
      <c r="P41" s="9"/>
      <c r="Q41" s="9"/>
      <c r="R41" s="9"/>
      <c r="S41" s="9"/>
      <c r="T41" s="17"/>
    </row>
    <row r="42" spans="1:20" s="10" customFormat="1" ht="22.5" customHeight="1" x14ac:dyDescent="0.25">
      <c r="A42" s="23"/>
      <c r="B42" s="9"/>
      <c r="C42" s="9"/>
      <c r="D42" s="9"/>
      <c r="E42" s="9"/>
      <c r="G42" s="9"/>
      <c r="H42" s="11"/>
      <c r="I42" s="30"/>
      <c r="J42" s="12"/>
      <c r="K42" s="30"/>
      <c r="L42" s="9"/>
      <c r="M42" s="9"/>
      <c r="N42" s="9"/>
      <c r="O42" s="9"/>
      <c r="P42" s="9"/>
      <c r="Q42" s="9"/>
      <c r="R42" s="9"/>
      <c r="S42" s="9"/>
      <c r="T42" s="17"/>
    </row>
    <row r="43" spans="1:20" s="10" customFormat="1" ht="22.5" customHeight="1" x14ac:dyDescent="0.25">
      <c r="A43" s="23"/>
      <c r="B43" s="9"/>
      <c r="C43" s="9"/>
      <c r="D43" s="9"/>
      <c r="E43" s="9"/>
      <c r="G43" s="9"/>
      <c r="H43" s="11"/>
      <c r="I43" s="30"/>
      <c r="J43" s="12"/>
      <c r="K43" s="30"/>
      <c r="L43" s="9"/>
      <c r="M43" s="9"/>
      <c r="N43" s="9"/>
      <c r="O43" s="9"/>
      <c r="P43" s="9"/>
      <c r="Q43" s="9"/>
      <c r="R43" s="9"/>
      <c r="S43" s="9"/>
      <c r="T43" s="17"/>
    </row>
    <row r="44" spans="1:20" s="10" customFormat="1" ht="22.5" customHeight="1" x14ac:dyDescent="0.25">
      <c r="A44" s="23"/>
      <c r="B44" s="9"/>
      <c r="C44" s="9"/>
      <c r="D44" s="9"/>
      <c r="E44" s="9"/>
      <c r="G44" s="9"/>
      <c r="H44" s="11"/>
      <c r="I44" s="30"/>
      <c r="J44" s="12"/>
      <c r="K44" s="30"/>
      <c r="L44" s="9"/>
      <c r="M44" s="9"/>
      <c r="N44" s="9"/>
      <c r="O44" s="9"/>
      <c r="P44" s="9"/>
      <c r="Q44" s="9"/>
      <c r="R44" s="9"/>
      <c r="S44" s="9"/>
      <c r="T44" s="17"/>
    </row>
    <row r="45" spans="1:20" s="10" customFormat="1" ht="22.5" customHeight="1" x14ac:dyDescent="0.25">
      <c r="A45" s="23"/>
      <c r="B45" s="9"/>
      <c r="C45" s="9"/>
      <c r="D45" s="9"/>
      <c r="E45" s="9"/>
      <c r="G45" s="9"/>
      <c r="H45" s="11"/>
      <c r="I45" s="30"/>
      <c r="J45" s="12"/>
      <c r="K45" s="30"/>
      <c r="L45" s="9"/>
      <c r="M45" s="9"/>
      <c r="N45" s="9"/>
      <c r="O45" s="9"/>
      <c r="P45" s="9"/>
      <c r="Q45" s="9"/>
      <c r="R45" s="9"/>
      <c r="S45" s="9"/>
      <c r="T45" s="17"/>
    </row>
    <row r="46" spans="1:20" s="10" customFormat="1" ht="22.5" customHeight="1" x14ac:dyDescent="0.25">
      <c r="A46" s="23"/>
      <c r="B46" s="9"/>
      <c r="C46" s="9"/>
      <c r="D46" s="9"/>
      <c r="E46" s="9"/>
      <c r="G46" s="9"/>
      <c r="H46" s="11"/>
      <c r="I46" s="30"/>
      <c r="J46" s="12"/>
      <c r="K46" s="30"/>
      <c r="L46" s="9"/>
      <c r="M46" s="9"/>
      <c r="N46" s="9"/>
      <c r="O46" s="9"/>
      <c r="P46" s="9"/>
      <c r="Q46" s="9"/>
      <c r="R46" s="9"/>
      <c r="S46" s="9"/>
      <c r="T46" s="17"/>
    </row>
    <row r="47" spans="1:20" s="10" customFormat="1" ht="22.5" customHeight="1" x14ac:dyDescent="0.25">
      <c r="A47" s="23"/>
      <c r="B47" s="9"/>
      <c r="C47" s="9"/>
      <c r="D47" s="9"/>
      <c r="E47" s="9"/>
      <c r="G47" s="9"/>
      <c r="H47" s="11"/>
      <c r="I47" s="30"/>
      <c r="J47" s="12"/>
      <c r="K47" s="30"/>
      <c r="L47" s="9"/>
      <c r="M47" s="9"/>
      <c r="N47" s="9"/>
      <c r="O47" s="9"/>
      <c r="P47" s="9"/>
      <c r="Q47" s="9"/>
      <c r="R47" s="9"/>
      <c r="S47" s="9"/>
      <c r="T47" s="17"/>
    </row>
    <row r="48" spans="1:20" s="10" customFormat="1" ht="22.5" customHeight="1" x14ac:dyDescent="0.25">
      <c r="A48" s="23"/>
      <c r="B48" s="9"/>
      <c r="C48" s="9"/>
      <c r="D48" s="9"/>
      <c r="E48" s="9"/>
      <c r="G48" s="9"/>
      <c r="H48" s="11"/>
      <c r="I48" s="30"/>
      <c r="J48" s="12"/>
      <c r="K48" s="30"/>
      <c r="L48" s="9"/>
      <c r="M48" s="9"/>
      <c r="N48" s="9"/>
      <c r="O48" s="9"/>
      <c r="P48" s="9"/>
      <c r="Q48" s="9"/>
      <c r="R48" s="9"/>
      <c r="S48" s="9"/>
      <c r="T48" s="17"/>
    </row>
    <row r="49" spans="1:20" s="10" customFormat="1" ht="22.5" customHeight="1" x14ac:dyDescent="0.25">
      <c r="A49" s="23"/>
      <c r="B49" s="9"/>
      <c r="C49" s="9"/>
      <c r="D49" s="9"/>
      <c r="E49" s="9"/>
      <c r="G49" s="9"/>
      <c r="H49" s="11"/>
      <c r="I49" s="30"/>
      <c r="J49" s="12"/>
      <c r="K49" s="30"/>
      <c r="L49" s="9"/>
      <c r="M49" s="9"/>
      <c r="N49" s="9"/>
      <c r="O49" s="9"/>
      <c r="P49" s="9"/>
      <c r="Q49" s="9"/>
      <c r="R49" s="9"/>
      <c r="S49" s="9"/>
      <c r="T49" s="17"/>
    </row>
    <row r="50" spans="1:20" s="10" customFormat="1" ht="22.5" customHeight="1" x14ac:dyDescent="0.25">
      <c r="A50" s="23"/>
      <c r="B50" s="9"/>
      <c r="C50" s="9"/>
      <c r="D50" s="9"/>
      <c r="E50" s="9"/>
      <c r="G50" s="9"/>
      <c r="H50" s="11"/>
      <c r="I50" s="30"/>
      <c r="J50" s="12"/>
      <c r="K50" s="30"/>
      <c r="L50" s="9"/>
      <c r="M50" s="9"/>
      <c r="N50" s="9"/>
      <c r="O50" s="9"/>
      <c r="P50" s="9"/>
      <c r="Q50" s="9"/>
      <c r="R50" s="9"/>
      <c r="S50" s="9"/>
      <c r="T50" s="17"/>
    </row>
    <row r="51" spans="1:20" s="10" customFormat="1" ht="22.5" customHeight="1" x14ac:dyDescent="0.25">
      <c r="A51" s="23"/>
      <c r="B51" s="9"/>
      <c r="C51" s="9"/>
      <c r="D51" s="9"/>
      <c r="E51" s="9"/>
      <c r="G51" s="9"/>
      <c r="H51" s="11"/>
      <c r="I51" s="30"/>
      <c r="J51" s="12"/>
      <c r="K51" s="30"/>
      <c r="L51" s="9"/>
      <c r="M51" s="9"/>
      <c r="N51" s="9"/>
      <c r="O51" s="9"/>
      <c r="P51" s="9"/>
      <c r="Q51" s="9"/>
      <c r="R51" s="9"/>
      <c r="S51" s="9"/>
      <c r="T51" s="17"/>
    </row>
    <row r="52" spans="1:20" s="10" customFormat="1" ht="22.5" customHeight="1" x14ac:dyDescent="0.25">
      <c r="A52" s="23"/>
      <c r="B52" s="9"/>
      <c r="C52" s="9"/>
      <c r="D52" s="9"/>
      <c r="E52" s="9"/>
      <c r="G52" s="9"/>
      <c r="H52" s="11"/>
      <c r="I52" s="30"/>
      <c r="J52" s="12"/>
      <c r="K52" s="30"/>
      <c r="L52" s="9"/>
      <c r="M52" s="9"/>
      <c r="N52" s="9"/>
      <c r="O52" s="9"/>
      <c r="P52" s="9"/>
      <c r="Q52" s="9"/>
      <c r="R52" s="9"/>
      <c r="S52" s="9"/>
      <c r="T52" s="17"/>
    </row>
    <row r="53" spans="1:20" s="10" customFormat="1" ht="22.5" customHeight="1" x14ac:dyDescent="0.25">
      <c r="A53" s="23"/>
      <c r="B53" s="9"/>
      <c r="C53" s="9"/>
      <c r="D53" s="9"/>
      <c r="E53" s="9"/>
      <c r="G53" s="9"/>
      <c r="H53" s="11"/>
      <c r="I53" s="30"/>
      <c r="J53" s="12"/>
      <c r="K53" s="30"/>
      <c r="L53" s="9"/>
      <c r="M53" s="9"/>
      <c r="N53" s="9"/>
      <c r="O53" s="9"/>
      <c r="P53" s="9"/>
      <c r="Q53" s="9"/>
      <c r="R53" s="9"/>
      <c r="S53" s="9"/>
      <c r="T53" s="17"/>
    </row>
    <row r="54" spans="1:20" s="10" customFormat="1" ht="22.5" customHeight="1" x14ac:dyDescent="0.25">
      <c r="A54" s="23"/>
      <c r="B54" s="9"/>
      <c r="C54" s="9"/>
      <c r="D54" s="9"/>
      <c r="E54" s="9"/>
      <c r="G54" s="9"/>
      <c r="H54" s="11"/>
      <c r="I54" s="30"/>
      <c r="J54" s="12"/>
      <c r="K54" s="30"/>
      <c r="L54" s="9"/>
      <c r="M54" s="9"/>
      <c r="N54" s="9"/>
      <c r="O54" s="9"/>
      <c r="P54" s="9"/>
      <c r="Q54" s="9"/>
      <c r="R54" s="9"/>
      <c r="S54" s="9"/>
      <c r="T54" s="17"/>
    </row>
    <row r="55" spans="1:20" s="10" customFormat="1" ht="22.5" customHeight="1" x14ac:dyDescent="0.25">
      <c r="A55" s="23"/>
      <c r="B55" s="9"/>
      <c r="C55" s="9"/>
      <c r="D55" s="9"/>
      <c r="E55" s="9"/>
      <c r="G55" s="9"/>
      <c r="H55" s="11"/>
      <c r="I55" s="30"/>
      <c r="J55" s="12"/>
      <c r="K55" s="30"/>
      <c r="L55" s="9"/>
      <c r="M55" s="9"/>
      <c r="N55" s="9"/>
      <c r="O55" s="9"/>
      <c r="P55" s="9"/>
      <c r="Q55" s="9"/>
      <c r="R55" s="9"/>
      <c r="S55" s="9"/>
      <c r="T55" s="17"/>
    </row>
    <row r="56" spans="1:20" s="10" customFormat="1" ht="22.5" customHeight="1" x14ac:dyDescent="0.25">
      <c r="A56" s="23"/>
      <c r="B56" s="9"/>
      <c r="C56" s="9"/>
      <c r="D56" s="9"/>
      <c r="E56" s="9"/>
      <c r="G56" s="9"/>
      <c r="H56" s="11"/>
      <c r="I56" s="30"/>
      <c r="J56" s="12"/>
      <c r="K56" s="30"/>
      <c r="L56" s="9"/>
      <c r="M56" s="9"/>
      <c r="N56" s="9"/>
      <c r="O56" s="9"/>
      <c r="P56" s="9"/>
      <c r="Q56" s="9"/>
      <c r="R56" s="9"/>
      <c r="S56" s="9"/>
      <c r="T56" s="17"/>
    </row>
    <row r="57" spans="1:20" s="10" customFormat="1" ht="22.5" customHeight="1" x14ac:dyDescent="0.25">
      <c r="A57" s="23"/>
      <c r="B57" s="9"/>
      <c r="C57" s="9"/>
      <c r="D57" s="9"/>
      <c r="E57" s="9"/>
      <c r="G57" s="9"/>
      <c r="H57" s="11"/>
      <c r="I57" s="30"/>
      <c r="J57" s="12"/>
      <c r="K57" s="30"/>
      <c r="L57" s="9"/>
      <c r="M57" s="9"/>
      <c r="N57" s="9"/>
      <c r="O57" s="9"/>
      <c r="P57" s="9"/>
      <c r="Q57" s="9"/>
      <c r="R57" s="9"/>
      <c r="S57" s="9"/>
      <c r="T57" s="17"/>
    </row>
    <row r="58" spans="1:20" s="10" customFormat="1" ht="22.5" customHeight="1" x14ac:dyDescent="0.25">
      <c r="A58" s="23"/>
      <c r="B58" s="9"/>
      <c r="C58" s="9"/>
      <c r="D58" s="9"/>
      <c r="E58" s="9"/>
      <c r="G58" s="9"/>
      <c r="H58" s="11"/>
      <c r="I58" s="30"/>
      <c r="J58" s="12"/>
      <c r="K58" s="30"/>
      <c r="L58" s="9"/>
      <c r="M58" s="9"/>
      <c r="N58" s="9"/>
      <c r="O58" s="9"/>
      <c r="P58" s="9"/>
      <c r="Q58" s="9"/>
      <c r="R58" s="9"/>
      <c r="S58" s="9"/>
      <c r="T58" s="17"/>
    </row>
    <row r="59" spans="1:20" s="10" customFormat="1" ht="22.5" customHeight="1" x14ac:dyDescent="0.25">
      <c r="A59" s="23"/>
      <c r="B59" s="9"/>
      <c r="C59" s="9"/>
      <c r="D59" s="9"/>
      <c r="E59" s="9"/>
      <c r="G59" s="9"/>
      <c r="H59" s="11"/>
      <c r="I59" s="30"/>
      <c r="J59" s="12"/>
      <c r="K59" s="30"/>
      <c r="L59" s="9"/>
      <c r="M59" s="9"/>
      <c r="N59" s="9"/>
      <c r="O59" s="9"/>
      <c r="P59" s="9"/>
      <c r="Q59" s="9"/>
      <c r="R59" s="9"/>
      <c r="S59" s="9"/>
      <c r="T59" s="17"/>
    </row>
    <row r="60" spans="1:20" s="10" customFormat="1" ht="22.5" customHeight="1" x14ac:dyDescent="0.25">
      <c r="A60" s="23"/>
      <c r="B60" s="9"/>
      <c r="C60" s="9"/>
      <c r="D60" s="9"/>
      <c r="E60" s="9"/>
      <c r="G60" s="9"/>
      <c r="H60" s="11"/>
      <c r="I60" s="30"/>
      <c r="J60" s="12"/>
      <c r="K60" s="30"/>
      <c r="L60" s="9"/>
      <c r="M60" s="9"/>
      <c r="N60" s="9"/>
      <c r="O60" s="9"/>
      <c r="P60" s="9"/>
      <c r="Q60" s="9"/>
      <c r="R60" s="9"/>
      <c r="S60" s="9"/>
      <c r="T60" s="17"/>
    </row>
    <row r="61" spans="1:20" s="10" customFormat="1" ht="22.5" customHeight="1" x14ac:dyDescent="0.25">
      <c r="A61" s="23"/>
      <c r="B61" s="9"/>
      <c r="C61" s="9"/>
      <c r="D61" s="9"/>
      <c r="E61" s="9"/>
      <c r="G61" s="9"/>
      <c r="H61" s="11"/>
      <c r="I61" s="30"/>
      <c r="J61" s="12"/>
      <c r="K61" s="30"/>
      <c r="L61" s="9"/>
      <c r="M61" s="9"/>
      <c r="N61" s="9"/>
      <c r="O61" s="9"/>
      <c r="P61" s="9"/>
      <c r="Q61" s="9"/>
      <c r="R61" s="9"/>
      <c r="S61" s="9"/>
      <c r="T61" s="17"/>
    </row>
    <row r="62" spans="1:20" s="10" customFormat="1" ht="22.5" customHeight="1" x14ac:dyDescent="0.25">
      <c r="A62" s="23"/>
      <c r="B62" s="9"/>
      <c r="C62" s="9"/>
      <c r="D62" s="9"/>
      <c r="E62" s="9"/>
      <c r="G62" s="9"/>
      <c r="H62" s="11"/>
      <c r="I62" s="30"/>
      <c r="J62" s="12"/>
      <c r="K62" s="30"/>
      <c r="L62" s="9"/>
      <c r="M62" s="9"/>
      <c r="N62" s="9"/>
      <c r="O62" s="9"/>
      <c r="P62" s="9"/>
      <c r="Q62" s="9"/>
      <c r="R62" s="9"/>
      <c r="S62" s="9"/>
      <c r="T62" s="17"/>
    </row>
    <row r="63" spans="1:20" s="10" customFormat="1" ht="22.5" customHeight="1" x14ac:dyDescent="0.25">
      <c r="A63" s="23"/>
      <c r="B63" s="9"/>
      <c r="C63" s="9"/>
      <c r="D63" s="9"/>
      <c r="E63" s="9"/>
      <c r="G63" s="9"/>
      <c r="H63" s="11"/>
      <c r="I63" s="30"/>
      <c r="J63" s="12"/>
      <c r="K63" s="30"/>
      <c r="L63" s="9"/>
      <c r="M63" s="9"/>
      <c r="N63" s="9"/>
      <c r="O63" s="9"/>
      <c r="P63" s="9"/>
      <c r="Q63" s="9"/>
      <c r="R63" s="9"/>
      <c r="S63" s="9"/>
      <c r="T63" s="17"/>
    </row>
    <row r="64" spans="1:20" s="10" customFormat="1" ht="22.5" customHeight="1" x14ac:dyDescent="0.25">
      <c r="A64" s="23"/>
      <c r="B64" s="9"/>
      <c r="C64" s="9"/>
      <c r="D64" s="9"/>
      <c r="E64" s="9"/>
      <c r="G64" s="9"/>
      <c r="H64" s="11"/>
      <c r="I64" s="30"/>
      <c r="J64" s="12"/>
      <c r="K64" s="30"/>
      <c r="L64" s="9"/>
      <c r="M64" s="9"/>
      <c r="N64" s="9"/>
      <c r="O64" s="9"/>
      <c r="P64" s="9"/>
      <c r="Q64" s="9"/>
      <c r="R64" s="9"/>
      <c r="S64" s="9"/>
      <c r="T64" s="17"/>
    </row>
    <row r="65" spans="1:20" s="10" customFormat="1" ht="22.5" customHeight="1" x14ac:dyDescent="0.25">
      <c r="A65" s="23"/>
      <c r="B65" s="9"/>
      <c r="C65" s="9"/>
      <c r="D65" s="9"/>
      <c r="E65" s="9"/>
      <c r="G65" s="9"/>
      <c r="H65" s="11"/>
      <c r="I65" s="30"/>
      <c r="J65" s="12"/>
      <c r="K65" s="30"/>
      <c r="L65" s="9"/>
      <c r="M65" s="9"/>
      <c r="N65" s="9"/>
      <c r="O65" s="9"/>
      <c r="P65" s="9"/>
      <c r="Q65" s="9"/>
      <c r="R65" s="9"/>
      <c r="S65" s="9"/>
      <c r="T65" s="17"/>
    </row>
    <row r="66" spans="1:20" s="10" customFormat="1" ht="22.5" customHeight="1" x14ac:dyDescent="0.25">
      <c r="A66" s="23"/>
      <c r="B66" s="9"/>
      <c r="C66" s="9"/>
      <c r="D66" s="9"/>
      <c r="E66" s="9"/>
      <c r="G66" s="9"/>
      <c r="H66" s="11"/>
      <c r="I66" s="30"/>
      <c r="J66" s="12"/>
      <c r="K66" s="30"/>
      <c r="L66" s="9"/>
      <c r="M66" s="9"/>
      <c r="N66" s="9"/>
      <c r="O66" s="9"/>
      <c r="P66" s="9"/>
      <c r="Q66" s="9"/>
      <c r="R66" s="9"/>
      <c r="S66" s="9"/>
      <c r="T66" s="17"/>
    </row>
    <row r="67" spans="1:20" s="10" customFormat="1" ht="22.5" customHeight="1" x14ac:dyDescent="0.25">
      <c r="A67" s="23"/>
      <c r="B67" s="9"/>
      <c r="C67" s="9"/>
      <c r="D67" s="9"/>
      <c r="E67" s="9"/>
      <c r="G67" s="9"/>
      <c r="H67" s="11"/>
      <c r="I67" s="30"/>
      <c r="J67" s="12"/>
      <c r="K67" s="30"/>
      <c r="L67" s="9"/>
      <c r="M67" s="9"/>
      <c r="N67" s="9"/>
      <c r="O67" s="9"/>
      <c r="P67" s="9"/>
      <c r="Q67" s="9"/>
      <c r="R67" s="9"/>
      <c r="S67" s="9"/>
      <c r="T67" s="17"/>
    </row>
    <row r="68" spans="1:20" s="10" customFormat="1" ht="22.5" customHeight="1" x14ac:dyDescent="0.25">
      <c r="A68" s="23"/>
      <c r="B68" s="9"/>
      <c r="C68" s="9"/>
      <c r="D68" s="9"/>
      <c r="E68" s="9"/>
      <c r="G68" s="9"/>
      <c r="H68" s="11"/>
      <c r="I68" s="30"/>
      <c r="J68" s="12"/>
      <c r="K68" s="30"/>
      <c r="L68" s="9"/>
      <c r="M68" s="9"/>
      <c r="N68" s="9"/>
      <c r="O68" s="9"/>
      <c r="P68" s="9"/>
      <c r="Q68" s="9"/>
      <c r="R68" s="9"/>
      <c r="S68" s="9"/>
      <c r="T68" s="17"/>
    </row>
    <row r="69" spans="1:20" s="10" customFormat="1" ht="22.5" customHeight="1" x14ac:dyDescent="0.25">
      <c r="A69" s="23"/>
      <c r="B69" s="9"/>
      <c r="C69" s="9"/>
      <c r="D69" s="9"/>
      <c r="E69" s="9"/>
      <c r="G69" s="9"/>
      <c r="H69" s="11"/>
      <c r="I69" s="30"/>
      <c r="J69" s="12"/>
      <c r="K69" s="30"/>
      <c r="L69" s="9"/>
      <c r="M69" s="9"/>
      <c r="N69" s="9"/>
      <c r="O69" s="9"/>
      <c r="P69" s="9"/>
      <c r="Q69" s="9"/>
      <c r="R69" s="9"/>
      <c r="S69" s="9"/>
      <c r="T69" s="17"/>
    </row>
    <row r="70" spans="1:20" s="10" customFormat="1" ht="22.5" customHeight="1" x14ac:dyDescent="0.25">
      <c r="A70" s="23"/>
      <c r="B70" s="9"/>
      <c r="C70" s="9"/>
      <c r="D70" s="9"/>
      <c r="E70" s="9"/>
      <c r="G70" s="9"/>
      <c r="H70" s="11"/>
      <c r="I70" s="30"/>
      <c r="J70" s="12"/>
      <c r="K70" s="30"/>
      <c r="L70" s="9"/>
      <c r="M70" s="9"/>
      <c r="N70" s="9"/>
      <c r="O70" s="9"/>
      <c r="P70" s="9"/>
      <c r="Q70" s="9"/>
      <c r="R70" s="9"/>
      <c r="S70" s="9"/>
      <c r="T70" s="17"/>
    </row>
    <row r="71" spans="1:20" s="10" customFormat="1" ht="22.5" customHeight="1" x14ac:dyDescent="0.25">
      <c r="A71" s="23"/>
      <c r="B71" s="9"/>
      <c r="C71" s="9"/>
      <c r="D71" s="9"/>
      <c r="E71" s="9"/>
      <c r="G71" s="9"/>
      <c r="H71" s="11"/>
      <c r="I71" s="30"/>
      <c r="J71" s="12"/>
      <c r="K71" s="30"/>
      <c r="L71" s="9"/>
      <c r="M71" s="9"/>
      <c r="N71" s="9"/>
      <c r="O71" s="9"/>
      <c r="P71" s="9"/>
      <c r="Q71" s="9"/>
      <c r="R71" s="9"/>
      <c r="S71" s="9"/>
      <c r="T71" s="17"/>
    </row>
    <row r="72" spans="1:20" s="10" customFormat="1" ht="22.5" customHeight="1" x14ac:dyDescent="0.25">
      <c r="A72" s="23"/>
      <c r="B72" s="9"/>
      <c r="C72" s="9"/>
      <c r="D72" s="9"/>
      <c r="E72" s="9"/>
      <c r="G72" s="9"/>
      <c r="H72" s="11"/>
      <c r="I72" s="30"/>
      <c r="J72" s="12"/>
      <c r="K72" s="30"/>
      <c r="L72" s="9"/>
      <c r="M72" s="9"/>
      <c r="N72" s="9"/>
      <c r="O72" s="9"/>
      <c r="P72" s="9"/>
      <c r="Q72" s="9"/>
      <c r="R72" s="9"/>
      <c r="S72" s="9"/>
      <c r="T72" s="17"/>
    </row>
    <row r="73" spans="1:20" s="10" customFormat="1" ht="22.5" customHeight="1" x14ac:dyDescent="0.25">
      <c r="A73" s="23"/>
      <c r="B73" s="9"/>
      <c r="C73" s="9"/>
      <c r="D73" s="9"/>
      <c r="E73" s="9"/>
      <c r="G73" s="9"/>
      <c r="H73" s="11"/>
      <c r="I73" s="30"/>
      <c r="J73" s="12"/>
      <c r="K73" s="30"/>
      <c r="L73" s="9"/>
      <c r="M73" s="9"/>
      <c r="N73" s="9"/>
      <c r="O73" s="9"/>
      <c r="P73" s="9"/>
      <c r="Q73" s="9"/>
      <c r="R73" s="9"/>
      <c r="S73" s="9"/>
      <c r="T73" s="17"/>
    </row>
    <row r="74" spans="1:20" s="10" customFormat="1" ht="22.5" customHeight="1" x14ac:dyDescent="0.25">
      <c r="A74" s="23"/>
      <c r="B74" s="9"/>
      <c r="C74" s="9"/>
      <c r="D74" s="9"/>
      <c r="E74" s="9"/>
      <c r="G74" s="9"/>
      <c r="H74" s="11"/>
      <c r="I74" s="30"/>
      <c r="J74" s="12"/>
      <c r="K74" s="30"/>
      <c r="L74" s="9"/>
      <c r="M74" s="9"/>
      <c r="N74" s="9"/>
      <c r="O74" s="9"/>
      <c r="P74" s="9"/>
      <c r="Q74" s="9"/>
      <c r="R74" s="9"/>
      <c r="S74" s="9"/>
      <c r="T74" s="17"/>
    </row>
    <row r="75" spans="1:20" s="10" customFormat="1" ht="22.5" customHeight="1" x14ac:dyDescent="0.25">
      <c r="A75" s="23"/>
      <c r="B75" s="9"/>
      <c r="C75" s="9"/>
      <c r="D75" s="9"/>
      <c r="E75" s="9"/>
      <c r="G75" s="9"/>
      <c r="H75" s="11"/>
      <c r="I75" s="30"/>
      <c r="J75" s="12"/>
      <c r="K75" s="30"/>
      <c r="L75" s="9"/>
      <c r="M75" s="9"/>
      <c r="N75" s="9"/>
      <c r="O75" s="9"/>
      <c r="P75" s="9"/>
      <c r="Q75" s="9"/>
      <c r="R75" s="9"/>
      <c r="S75" s="9"/>
      <c r="T75" s="17"/>
    </row>
    <row r="76" spans="1:20" s="10" customFormat="1" ht="22.5" customHeight="1" x14ac:dyDescent="0.25">
      <c r="A76" s="23"/>
      <c r="B76" s="9"/>
      <c r="C76" s="9"/>
      <c r="D76" s="9"/>
      <c r="E76" s="9"/>
      <c r="G76" s="9"/>
      <c r="H76" s="11"/>
      <c r="I76" s="30"/>
      <c r="J76" s="12"/>
      <c r="K76" s="30"/>
      <c r="L76" s="9"/>
      <c r="M76" s="9"/>
      <c r="N76" s="9"/>
      <c r="O76" s="9"/>
      <c r="P76" s="9"/>
      <c r="Q76" s="9"/>
      <c r="R76" s="9"/>
      <c r="S76" s="9"/>
      <c r="T76" s="17"/>
    </row>
    <row r="77" spans="1:20" s="10" customFormat="1" ht="22.5" customHeight="1" x14ac:dyDescent="0.25">
      <c r="A77" s="23"/>
      <c r="B77" s="9"/>
      <c r="C77" s="9"/>
      <c r="D77" s="9"/>
      <c r="E77" s="9"/>
      <c r="G77" s="9"/>
      <c r="H77" s="11"/>
      <c r="I77" s="30"/>
      <c r="J77" s="12"/>
      <c r="K77" s="30"/>
      <c r="L77" s="9"/>
      <c r="M77" s="9"/>
      <c r="N77" s="9"/>
      <c r="O77" s="9"/>
      <c r="P77" s="9"/>
      <c r="Q77" s="9"/>
      <c r="R77" s="9"/>
      <c r="S77" s="9"/>
      <c r="T77" s="17"/>
    </row>
    <row r="78" spans="1:20" s="10" customFormat="1" ht="22.5" customHeight="1" x14ac:dyDescent="0.25">
      <c r="A78" s="23"/>
      <c r="B78" s="9"/>
      <c r="C78" s="9"/>
      <c r="D78" s="9"/>
      <c r="E78" s="9"/>
      <c r="G78" s="9"/>
      <c r="H78" s="11"/>
      <c r="I78" s="30"/>
      <c r="J78" s="12"/>
      <c r="K78" s="30"/>
      <c r="L78" s="9"/>
      <c r="M78" s="9"/>
      <c r="N78" s="9"/>
      <c r="O78" s="9"/>
      <c r="P78" s="9"/>
      <c r="Q78" s="9"/>
      <c r="R78" s="9"/>
      <c r="S78" s="9"/>
      <c r="T78" s="17"/>
    </row>
    <row r="79" spans="1:20" s="10" customFormat="1" ht="22.5" customHeight="1" x14ac:dyDescent="0.25">
      <c r="A79" s="23"/>
      <c r="B79" s="9"/>
      <c r="C79" s="9"/>
      <c r="D79" s="9"/>
      <c r="E79" s="9"/>
      <c r="G79" s="9"/>
      <c r="H79" s="11"/>
      <c r="I79" s="30"/>
      <c r="J79" s="12"/>
      <c r="K79" s="30"/>
      <c r="L79" s="9"/>
      <c r="M79" s="9"/>
      <c r="N79" s="9"/>
      <c r="O79" s="9"/>
      <c r="P79" s="9"/>
      <c r="Q79" s="9"/>
      <c r="R79" s="9"/>
      <c r="S79" s="9"/>
      <c r="T79" s="17"/>
    </row>
    <row r="80" spans="1:20" s="10" customFormat="1" ht="22.5" customHeight="1" x14ac:dyDescent="0.25">
      <c r="A80" s="23"/>
      <c r="B80" s="9"/>
      <c r="C80" s="9"/>
      <c r="D80" s="9"/>
      <c r="E80" s="9"/>
      <c r="G80" s="9"/>
      <c r="H80" s="11"/>
      <c r="I80" s="30"/>
      <c r="J80" s="12"/>
      <c r="K80" s="30"/>
      <c r="L80" s="9"/>
      <c r="M80" s="9"/>
      <c r="N80" s="9"/>
      <c r="O80" s="9"/>
      <c r="P80" s="9"/>
      <c r="Q80" s="9"/>
      <c r="R80" s="9"/>
      <c r="S80" s="9"/>
      <c r="T80" s="17"/>
    </row>
    <row r="81" spans="1:20" s="10" customFormat="1" ht="22.5" customHeight="1" x14ac:dyDescent="0.25">
      <c r="A81" s="23"/>
      <c r="B81" s="9"/>
      <c r="C81" s="9"/>
      <c r="D81" s="9"/>
      <c r="E81" s="9"/>
      <c r="G81" s="9"/>
      <c r="H81" s="11"/>
      <c r="I81" s="30"/>
      <c r="J81" s="12"/>
      <c r="K81" s="30"/>
      <c r="L81" s="9"/>
      <c r="M81" s="9"/>
      <c r="N81" s="9"/>
      <c r="O81" s="9"/>
      <c r="P81" s="9"/>
      <c r="Q81" s="9"/>
      <c r="R81" s="9"/>
      <c r="S81" s="9"/>
      <c r="T81" s="17"/>
    </row>
    <row r="82" spans="1:20" s="10" customFormat="1" ht="22.5" customHeight="1" x14ac:dyDescent="0.25">
      <c r="A82" s="23"/>
      <c r="B82" s="9"/>
      <c r="C82" s="9"/>
      <c r="D82" s="9"/>
      <c r="E82" s="9"/>
      <c r="G82" s="9"/>
      <c r="H82" s="11"/>
      <c r="I82" s="30"/>
      <c r="J82" s="12"/>
      <c r="K82" s="30"/>
      <c r="L82" s="9"/>
      <c r="M82" s="9"/>
      <c r="N82" s="9"/>
      <c r="O82" s="9"/>
      <c r="P82" s="9"/>
      <c r="Q82" s="9"/>
      <c r="R82" s="9"/>
      <c r="S82" s="9"/>
      <c r="T82" s="17"/>
    </row>
    <row r="83" spans="1:20" s="10" customFormat="1" ht="22.5" customHeight="1" x14ac:dyDescent="0.25">
      <c r="A83" s="23"/>
      <c r="B83" s="9"/>
      <c r="C83" s="9"/>
      <c r="D83" s="9"/>
      <c r="E83" s="9"/>
      <c r="G83" s="9"/>
      <c r="H83" s="11"/>
      <c r="I83" s="30"/>
      <c r="J83" s="12"/>
      <c r="K83" s="30"/>
      <c r="L83" s="9"/>
      <c r="M83" s="9"/>
      <c r="N83" s="9"/>
      <c r="O83" s="9"/>
      <c r="P83" s="9"/>
      <c r="Q83" s="9"/>
      <c r="R83" s="9"/>
      <c r="S83" s="9"/>
      <c r="T83" s="17"/>
    </row>
    <row r="84" spans="1:20" s="10" customFormat="1" ht="22.5" customHeight="1" x14ac:dyDescent="0.25">
      <c r="A84" s="23"/>
      <c r="B84" s="9"/>
      <c r="C84" s="9"/>
      <c r="D84" s="9"/>
      <c r="E84" s="9"/>
      <c r="G84" s="9"/>
      <c r="H84" s="11"/>
      <c r="I84" s="30"/>
      <c r="J84" s="12"/>
      <c r="K84" s="30"/>
      <c r="L84" s="9"/>
      <c r="M84" s="9"/>
      <c r="N84" s="9"/>
      <c r="O84" s="9"/>
      <c r="P84" s="9"/>
      <c r="Q84" s="9"/>
      <c r="R84" s="9"/>
      <c r="S84" s="9"/>
      <c r="T84" s="17"/>
    </row>
    <row r="85" spans="1:20" s="10" customFormat="1" ht="22.5" customHeight="1" x14ac:dyDescent="0.25">
      <c r="A85" s="23"/>
      <c r="B85" s="9"/>
      <c r="C85" s="9"/>
      <c r="D85" s="9"/>
      <c r="E85" s="9"/>
      <c r="G85" s="9"/>
      <c r="H85" s="11"/>
      <c r="I85" s="30"/>
      <c r="J85" s="12"/>
      <c r="K85" s="30"/>
      <c r="L85" s="9"/>
      <c r="M85" s="9"/>
      <c r="N85" s="9"/>
      <c r="O85" s="9"/>
      <c r="P85" s="9"/>
      <c r="Q85" s="9"/>
      <c r="R85" s="9"/>
      <c r="S85" s="9"/>
      <c r="T85" s="17"/>
    </row>
    <row r="86" spans="1:20" s="10" customFormat="1" ht="22.5" customHeight="1" x14ac:dyDescent="0.25">
      <c r="A86" s="23"/>
      <c r="B86" s="9"/>
      <c r="C86" s="9"/>
      <c r="D86" s="9"/>
      <c r="E86" s="9"/>
      <c r="G86" s="9"/>
      <c r="H86" s="11"/>
      <c r="I86" s="30"/>
      <c r="J86" s="12"/>
      <c r="K86" s="30"/>
      <c r="L86" s="9"/>
      <c r="M86" s="9"/>
      <c r="N86" s="9"/>
      <c r="O86" s="9"/>
      <c r="P86" s="9"/>
      <c r="Q86" s="9"/>
      <c r="R86" s="9"/>
      <c r="S86" s="9"/>
      <c r="T86" s="17"/>
    </row>
    <row r="87" spans="1:20" s="10" customFormat="1" ht="22.5" customHeight="1" x14ac:dyDescent="0.25">
      <c r="A87" s="23"/>
      <c r="B87" s="9"/>
      <c r="C87" s="9"/>
      <c r="D87" s="9"/>
      <c r="E87" s="9"/>
      <c r="G87" s="9"/>
      <c r="H87" s="11"/>
      <c r="I87" s="30"/>
      <c r="J87" s="12"/>
      <c r="K87" s="30"/>
      <c r="L87" s="9"/>
      <c r="M87" s="9"/>
      <c r="N87" s="9"/>
      <c r="O87" s="9"/>
      <c r="P87" s="9"/>
      <c r="Q87" s="9"/>
      <c r="R87" s="9"/>
      <c r="S87" s="9"/>
      <c r="T87" s="17"/>
    </row>
    <row r="88" spans="1:20" s="10" customFormat="1" ht="22.5" customHeight="1" x14ac:dyDescent="0.25">
      <c r="A88" s="23"/>
      <c r="B88" s="9"/>
      <c r="C88" s="9"/>
      <c r="D88" s="9"/>
      <c r="E88" s="9"/>
      <c r="G88" s="9"/>
      <c r="H88" s="11"/>
      <c r="I88" s="30"/>
      <c r="J88" s="12"/>
      <c r="K88" s="30"/>
      <c r="L88" s="9"/>
      <c r="M88" s="9"/>
      <c r="N88" s="9"/>
      <c r="O88" s="9"/>
      <c r="P88" s="9"/>
      <c r="Q88" s="9"/>
      <c r="R88" s="9"/>
      <c r="S88" s="9"/>
      <c r="T88" s="17"/>
    </row>
    <row r="89" spans="1:20" s="10" customFormat="1" ht="22.5" customHeight="1" x14ac:dyDescent="0.25">
      <c r="A89" s="23"/>
      <c r="B89" s="9"/>
      <c r="C89" s="9"/>
      <c r="D89" s="9"/>
      <c r="E89" s="9"/>
      <c r="G89" s="9"/>
      <c r="H89" s="11"/>
      <c r="I89" s="30"/>
      <c r="J89" s="12"/>
      <c r="K89" s="30"/>
      <c r="L89" s="9"/>
      <c r="M89" s="9"/>
      <c r="N89" s="9"/>
      <c r="O89" s="9"/>
      <c r="P89" s="9"/>
      <c r="Q89" s="9"/>
      <c r="R89" s="9"/>
      <c r="S89" s="9"/>
      <c r="T89" s="17"/>
    </row>
    <row r="90" spans="1:20" s="10" customFormat="1" ht="22.5" customHeight="1" x14ac:dyDescent="0.25">
      <c r="A90" s="23"/>
      <c r="B90" s="9"/>
      <c r="C90" s="9"/>
      <c r="D90" s="9"/>
      <c r="E90" s="9"/>
      <c r="G90" s="9"/>
      <c r="H90" s="11"/>
      <c r="I90" s="30"/>
      <c r="J90" s="12"/>
      <c r="K90" s="30"/>
      <c r="L90" s="9"/>
      <c r="M90" s="9"/>
      <c r="N90" s="9"/>
      <c r="O90" s="9"/>
      <c r="P90" s="9"/>
      <c r="Q90" s="9"/>
      <c r="R90" s="9"/>
      <c r="S90" s="9"/>
      <c r="T90" s="17"/>
    </row>
    <row r="91" spans="1:20" s="10" customFormat="1" ht="22.5" customHeight="1" x14ac:dyDescent="0.25">
      <c r="A91" s="23"/>
      <c r="B91" s="9"/>
      <c r="C91" s="9"/>
      <c r="D91" s="9"/>
      <c r="E91" s="9"/>
      <c r="G91" s="9"/>
      <c r="H91" s="11"/>
      <c r="I91" s="30"/>
      <c r="J91" s="12"/>
      <c r="K91" s="30"/>
      <c r="L91" s="9"/>
      <c r="M91" s="9"/>
      <c r="N91" s="9"/>
      <c r="O91" s="9"/>
      <c r="P91" s="9"/>
      <c r="Q91" s="9"/>
      <c r="R91" s="9"/>
      <c r="S91" s="9"/>
      <c r="T91" s="17"/>
    </row>
    <row r="92" spans="1:20" s="10" customFormat="1" ht="22.5" customHeight="1" x14ac:dyDescent="0.25">
      <c r="A92" s="23"/>
      <c r="B92" s="9"/>
      <c r="C92" s="9"/>
      <c r="D92" s="9"/>
      <c r="E92" s="9"/>
      <c r="G92" s="9"/>
      <c r="H92" s="11"/>
      <c r="I92" s="30"/>
      <c r="J92" s="12"/>
      <c r="K92" s="30"/>
      <c r="L92" s="9"/>
      <c r="M92" s="9"/>
      <c r="N92" s="9"/>
      <c r="O92" s="9"/>
      <c r="P92" s="9"/>
      <c r="Q92" s="9"/>
      <c r="R92" s="9"/>
      <c r="S92" s="9"/>
      <c r="T92" s="17"/>
    </row>
    <row r="93" spans="1:20" s="10" customFormat="1" ht="22.5" customHeight="1" x14ac:dyDescent="0.25">
      <c r="A93" s="23"/>
      <c r="B93" s="9"/>
      <c r="C93" s="9"/>
      <c r="D93" s="9"/>
      <c r="E93" s="9"/>
      <c r="G93" s="9"/>
      <c r="H93" s="11"/>
      <c r="I93" s="30"/>
      <c r="J93" s="12"/>
      <c r="K93" s="30"/>
      <c r="L93" s="9"/>
      <c r="M93" s="9"/>
      <c r="N93" s="9"/>
      <c r="O93" s="9"/>
      <c r="P93" s="9"/>
      <c r="Q93" s="9"/>
      <c r="R93" s="9"/>
      <c r="S93" s="9"/>
      <c r="T93" s="17"/>
    </row>
    <row r="94" spans="1:20" s="10" customFormat="1" ht="22.5" customHeight="1" x14ac:dyDescent="0.25">
      <c r="A94" s="23"/>
      <c r="B94" s="9"/>
      <c r="C94" s="9"/>
      <c r="D94" s="9"/>
      <c r="E94" s="9"/>
      <c r="G94" s="9"/>
      <c r="H94" s="11"/>
      <c r="I94" s="30"/>
      <c r="J94" s="12"/>
      <c r="K94" s="30"/>
      <c r="L94" s="9"/>
      <c r="M94" s="9"/>
      <c r="N94" s="9"/>
      <c r="O94" s="9"/>
      <c r="P94" s="9"/>
      <c r="Q94" s="9"/>
      <c r="R94" s="9"/>
      <c r="S94" s="9"/>
      <c r="T94" s="17"/>
    </row>
    <row r="95" spans="1:20" s="10" customFormat="1" ht="22.5" customHeight="1" x14ac:dyDescent="0.25">
      <c r="A95" s="23"/>
      <c r="B95" s="9"/>
      <c r="C95" s="9"/>
      <c r="D95" s="9"/>
      <c r="E95" s="9"/>
      <c r="G95" s="9"/>
      <c r="H95" s="11"/>
      <c r="I95" s="30"/>
      <c r="J95" s="12"/>
      <c r="K95" s="30"/>
      <c r="L95" s="9"/>
      <c r="M95" s="9"/>
      <c r="N95" s="9"/>
      <c r="O95" s="9"/>
      <c r="P95" s="9"/>
      <c r="Q95" s="9"/>
      <c r="R95" s="9"/>
      <c r="S95" s="9"/>
      <c r="T95" s="17"/>
    </row>
    <row r="96" spans="1:20" s="10" customFormat="1" ht="22.5" customHeight="1" x14ac:dyDescent="0.25">
      <c r="A96" s="23"/>
      <c r="B96" s="9"/>
      <c r="C96" s="9"/>
      <c r="D96" s="9"/>
      <c r="E96" s="9"/>
      <c r="G96" s="9"/>
      <c r="H96" s="11"/>
      <c r="I96" s="30"/>
      <c r="J96" s="12"/>
      <c r="K96" s="30"/>
      <c r="L96" s="9"/>
      <c r="M96" s="9"/>
      <c r="N96" s="9"/>
      <c r="O96" s="9"/>
      <c r="P96" s="9"/>
      <c r="Q96" s="9"/>
      <c r="R96" s="9"/>
      <c r="S96" s="9"/>
      <c r="T96" s="17"/>
    </row>
    <row r="97" spans="1:20" s="10" customFormat="1" ht="22.5" customHeight="1" x14ac:dyDescent="0.25">
      <c r="A97" s="23"/>
      <c r="B97" s="9"/>
      <c r="C97" s="9"/>
      <c r="D97" s="9"/>
      <c r="E97" s="9"/>
      <c r="G97" s="9"/>
      <c r="H97" s="11"/>
      <c r="I97" s="30"/>
      <c r="J97" s="12"/>
      <c r="K97" s="30"/>
      <c r="L97" s="9"/>
      <c r="M97" s="9"/>
      <c r="N97" s="9"/>
      <c r="O97" s="9"/>
      <c r="P97" s="9"/>
      <c r="Q97" s="9"/>
      <c r="R97" s="9"/>
      <c r="S97" s="9"/>
      <c r="T97" s="17"/>
    </row>
    <row r="98" spans="1:20" s="10" customFormat="1" ht="22.5" customHeight="1" x14ac:dyDescent="0.25">
      <c r="A98" s="23"/>
      <c r="B98" s="9"/>
      <c r="C98" s="9"/>
      <c r="D98" s="9"/>
      <c r="E98" s="9"/>
      <c r="G98" s="9"/>
      <c r="H98" s="11"/>
      <c r="I98" s="30"/>
      <c r="J98" s="12"/>
      <c r="K98" s="30"/>
      <c r="L98" s="9"/>
      <c r="M98" s="9"/>
      <c r="N98" s="9"/>
      <c r="O98" s="9"/>
      <c r="P98" s="9"/>
      <c r="Q98" s="9"/>
      <c r="R98" s="9"/>
      <c r="S98" s="9"/>
      <c r="T98" s="17"/>
    </row>
    <row r="99" spans="1:20" s="10" customFormat="1" ht="22.5" customHeight="1" x14ac:dyDescent="0.25">
      <c r="A99" s="23"/>
      <c r="B99" s="9"/>
      <c r="C99" s="9"/>
      <c r="D99" s="9"/>
      <c r="E99" s="9"/>
      <c r="G99" s="9"/>
      <c r="H99" s="11"/>
      <c r="I99" s="30"/>
      <c r="J99" s="12"/>
      <c r="K99" s="30"/>
      <c r="L99" s="9"/>
      <c r="M99" s="9"/>
      <c r="N99" s="9"/>
      <c r="O99" s="9"/>
      <c r="P99" s="9"/>
      <c r="Q99" s="9"/>
      <c r="R99" s="9"/>
      <c r="S99" s="9"/>
      <c r="T99" s="17"/>
    </row>
    <row r="100" spans="1:20" s="10" customFormat="1" ht="22.5" customHeight="1" x14ac:dyDescent="0.25">
      <c r="A100" s="23"/>
      <c r="B100" s="9"/>
      <c r="C100" s="9"/>
      <c r="D100" s="9"/>
      <c r="E100" s="9"/>
      <c r="G100" s="9"/>
      <c r="H100" s="11"/>
      <c r="I100" s="30"/>
      <c r="J100" s="12"/>
      <c r="K100" s="30"/>
      <c r="L100" s="9"/>
      <c r="M100" s="9"/>
      <c r="N100" s="9"/>
      <c r="O100" s="9"/>
      <c r="P100" s="9"/>
      <c r="Q100" s="9"/>
      <c r="R100" s="9"/>
      <c r="S100" s="9"/>
      <c r="T100" s="17"/>
    </row>
    <row r="101" spans="1:20" s="10" customFormat="1" ht="22.5" customHeight="1" x14ac:dyDescent="0.25">
      <c r="A101" s="23"/>
      <c r="B101" s="9"/>
      <c r="C101" s="9"/>
      <c r="D101" s="9"/>
      <c r="E101" s="9"/>
      <c r="G101" s="9"/>
      <c r="H101" s="11"/>
      <c r="I101" s="30"/>
      <c r="J101" s="12"/>
      <c r="K101" s="30"/>
      <c r="L101" s="9"/>
      <c r="M101" s="9"/>
      <c r="N101" s="9"/>
      <c r="O101" s="9"/>
      <c r="P101" s="9"/>
      <c r="Q101" s="9"/>
      <c r="R101" s="9"/>
      <c r="S101" s="9"/>
      <c r="T101" s="17"/>
    </row>
    <row r="102" spans="1:20" s="10" customFormat="1" ht="22.5" customHeight="1" x14ac:dyDescent="0.25">
      <c r="A102" s="23"/>
      <c r="B102" s="9"/>
      <c r="C102" s="9"/>
      <c r="D102" s="9"/>
      <c r="E102" s="9"/>
      <c r="G102" s="9"/>
      <c r="H102" s="11"/>
      <c r="I102" s="30"/>
      <c r="J102" s="12"/>
      <c r="K102" s="30"/>
      <c r="L102" s="9"/>
      <c r="M102" s="9"/>
      <c r="N102" s="9"/>
      <c r="O102" s="9"/>
      <c r="P102" s="9"/>
      <c r="Q102" s="9"/>
      <c r="R102" s="9"/>
      <c r="S102" s="9"/>
      <c r="T102" s="17"/>
    </row>
    <row r="103" spans="1:20" s="10" customFormat="1" ht="22.5" customHeight="1" x14ac:dyDescent="0.25">
      <c r="A103" s="23"/>
      <c r="B103" s="9"/>
      <c r="C103" s="9"/>
      <c r="D103" s="9"/>
      <c r="E103" s="9"/>
      <c r="G103" s="9"/>
      <c r="H103" s="11"/>
      <c r="I103" s="30"/>
      <c r="J103" s="12"/>
      <c r="K103" s="30"/>
      <c r="L103" s="9"/>
      <c r="M103" s="9"/>
      <c r="N103" s="9"/>
      <c r="O103" s="9"/>
      <c r="P103" s="9"/>
      <c r="Q103" s="9"/>
      <c r="R103" s="9"/>
      <c r="S103" s="9"/>
      <c r="T103" s="17"/>
    </row>
    <row r="104" spans="1:20" s="10" customFormat="1" ht="22.5" customHeight="1" x14ac:dyDescent="0.25">
      <c r="A104" s="23"/>
      <c r="B104" s="9"/>
      <c r="C104" s="9"/>
      <c r="D104" s="9"/>
      <c r="E104" s="9"/>
      <c r="G104" s="9"/>
      <c r="H104" s="11"/>
      <c r="I104" s="30"/>
      <c r="J104" s="12"/>
      <c r="K104" s="30"/>
      <c r="L104" s="9"/>
      <c r="M104" s="9"/>
      <c r="N104" s="9"/>
      <c r="O104" s="9"/>
      <c r="P104" s="9"/>
      <c r="Q104" s="9"/>
      <c r="R104" s="9"/>
      <c r="S104" s="9"/>
      <c r="T104" s="17"/>
    </row>
    <row r="105" spans="1:20" s="10" customFormat="1" ht="22.5" customHeight="1" x14ac:dyDescent="0.25">
      <c r="A105" s="23"/>
      <c r="B105" s="9"/>
      <c r="C105" s="9"/>
      <c r="D105" s="9"/>
      <c r="E105" s="9"/>
      <c r="G105" s="9"/>
      <c r="H105" s="11"/>
      <c r="I105" s="30"/>
      <c r="J105" s="12"/>
      <c r="K105" s="30"/>
      <c r="L105" s="9"/>
      <c r="M105" s="9"/>
      <c r="N105" s="9"/>
      <c r="O105" s="9"/>
      <c r="P105" s="9"/>
      <c r="Q105" s="9"/>
      <c r="R105" s="9"/>
      <c r="S105" s="9"/>
      <c r="T105" s="17"/>
    </row>
    <row r="106" spans="1:20" s="10" customFormat="1" ht="22.5" customHeight="1" x14ac:dyDescent="0.25">
      <c r="A106" s="23"/>
      <c r="B106" s="9"/>
      <c r="C106" s="9"/>
      <c r="D106" s="9"/>
      <c r="E106" s="9"/>
      <c r="G106" s="9"/>
      <c r="H106" s="11"/>
      <c r="I106" s="30"/>
      <c r="J106" s="12"/>
      <c r="K106" s="30"/>
      <c r="L106" s="9"/>
      <c r="M106" s="9"/>
      <c r="N106" s="9"/>
      <c r="O106" s="9"/>
      <c r="P106" s="9"/>
      <c r="Q106" s="9"/>
      <c r="R106" s="9"/>
      <c r="S106" s="9"/>
      <c r="T106" s="17"/>
    </row>
    <row r="107" spans="1:20" s="10" customFormat="1" ht="22.5" customHeight="1" x14ac:dyDescent="0.25">
      <c r="A107" s="23"/>
      <c r="B107" s="9"/>
      <c r="C107" s="9"/>
      <c r="D107" s="9"/>
      <c r="E107" s="9"/>
      <c r="G107" s="9"/>
      <c r="H107" s="11"/>
      <c r="I107" s="30"/>
      <c r="J107" s="12"/>
      <c r="K107" s="30"/>
      <c r="L107" s="9"/>
      <c r="M107" s="9"/>
      <c r="N107" s="9"/>
      <c r="O107" s="9"/>
      <c r="P107" s="9"/>
      <c r="Q107" s="9"/>
      <c r="R107" s="9"/>
      <c r="S107" s="9"/>
      <c r="T107" s="17"/>
    </row>
    <row r="108" spans="1:20" s="10" customFormat="1" ht="22.5" customHeight="1" x14ac:dyDescent="0.25">
      <c r="A108" s="23"/>
      <c r="B108" s="9"/>
      <c r="C108" s="9"/>
      <c r="D108" s="9"/>
      <c r="E108" s="9"/>
      <c r="G108" s="9"/>
      <c r="H108" s="11"/>
      <c r="I108" s="30"/>
      <c r="J108" s="12"/>
      <c r="K108" s="30"/>
      <c r="L108" s="9"/>
      <c r="M108" s="9"/>
      <c r="N108" s="9"/>
      <c r="O108" s="9"/>
      <c r="P108" s="9"/>
      <c r="Q108" s="9"/>
      <c r="R108" s="9"/>
      <c r="S108" s="9"/>
      <c r="T108" s="17"/>
    </row>
    <row r="109" spans="1:20" s="10" customFormat="1" ht="22.5" customHeight="1" x14ac:dyDescent="0.25">
      <c r="A109" s="23"/>
      <c r="B109" s="9"/>
      <c r="C109" s="9"/>
      <c r="D109" s="9"/>
      <c r="E109" s="9"/>
      <c r="G109" s="9"/>
      <c r="H109" s="11"/>
      <c r="I109" s="30"/>
      <c r="J109" s="12"/>
      <c r="K109" s="30"/>
      <c r="L109" s="9"/>
      <c r="M109" s="9"/>
      <c r="N109" s="9"/>
      <c r="O109" s="9"/>
      <c r="P109" s="9"/>
      <c r="Q109" s="9"/>
      <c r="R109" s="9"/>
      <c r="S109" s="9"/>
      <c r="T109" s="17"/>
    </row>
    <row r="110" spans="1:20" s="10" customFormat="1" ht="22.5" customHeight="1" x14ac:dyDescent="0.25">
      <c r="A110" s="23"/>
      <c r="B110" s="9"/>
      <c r="C110" s="9"/>
      <c r="D110" s="9"/>
      <c r="E110" s="9"/>
      <c r="G110" s="9"/>
      <c r="H110" s="11"/>
      <c r="I110" s="30"/>
      <c r="J110" s="12"/>
      <c r="K110" s="30"/>
      <c r="L110" s="9"/>
      <c r="M110" s="9"/>
      <c r="N110" s="9"/>
      <c r="O110" s="9"/>
      <c r="P110" s="9"/>
      <c r="Q110" s="9"/>
      <c r="R110" s="9"/>
      <c r="S110" s="9"/>
      <c r="T110" s="17"/>
    </row>
    <row r="111" spans="1:20" s="10" customFormat="1" ht="22.5" customHeight="1" x14ac:dyDescent="0.25">
      <c r="A111" s="23"/>
      <c r="B111" s="9"/>
      <c r="C111" s="9"/>
      <c r="D111" s="9"/>
      <c r="E111" s="9"/>
      <c r="G111" s="9"/>
      <c r="H111" s="11"/>
      <c r="I111" s="30"/>
      <c r="J111" s="12"/>
      <c r="K111" s="30"/>
      <c r="L111" s="9"/>
      <c r="M111" s="9"/>
      <c r="N111" s="9"/>
      <c r="O111" s="9"/>
      <c r="P111" s="9"/>
      <c r="Q111" s="9"/>
      <c r="R111" s="9"/>
      <c r="S111" s="9"/>
      <c r="T111" s="17"/>
    </row>
    <row r="112" spans="1:20" s="10" customFormat="1" ht="22.5" customHeight="1" x14ac:dyDescent="0.25">
      <c r="A112" s="23"/>
      <c r="B112" s="9"/>
      <c r="C112" s="9"/>
      <c r="D112" s="9"/>
      <c r="E112" s="9"/>
      <c r="G112" s="9"/>
      <c r="H112" s="11"/>
      <c r="I112" s="30"/>
      <c r="J112" s="12"/>
      <c r="K112" s="30"/>
      <c r="L112" s="9"/>
      <c r="M112" s="9"/>
      <c r="N112" s="9"/>
      <c r="O112" s="9"/>
      <c r="P112" s="9"/>
      <c r="Q112" s="9"/>
      <c r="R112" s="9"/>
      <c r="S112" s="9"/>
      <c r="T112" s="17"/>
    </row>
    <row r="113" spans="1:20" s="10" customFormat="1" ht="22.5" customHeight="1" x14ac:dyDescent="0.25">
      <c r="A113" s="23"/>
      <c r="B113" s="9"/>
      <c r="C113" s="9"/>
      <c r="D113" s="9"/>
      <c r="E113" s="9"/>
      <c r="G113" s="9"/>
      <c r="H113" s="11"/>
      <c r="I113" s="30"/>
      <c r="J113" s="12"/>
      <c r="K113" s="30"/>
      <c r="L113" s="9"/>
      <c r="M113" s="9"/>
      <c r="N113" s="9"/>
      <c r="O113" s="9"/>
      <c r="P113" s="9"/>
      <c r="Q113" s="9"/>
      <c r="R113" s="9"/>
      <c r="S113" s="9"/>
      <c r="T113" s="17"/>
    </row>
    <row r="114" spans="1:20" s="10" customFormat="1" ht="22.5" customHeight="1" x14ac:dyDescent="0.25">
      <c r="A114" s="23"/>
      <c r="B114" s="9"/>
      <c r="C114" s="9"/>
      <c r="D114" s="9"/>
      <c r="E114" s="9"/>
      <c r="G114" s="9"/>
      <c r="H114" s="11"/>
      <c r="I114" s="30"/>
      <c r="J114" s="12"/>
      <c r="K114" s="30"/>
      <c r="L114" s="9"/>
      <c r="M114" s="9"/>
      <c r="N114" s="9"/>
      <c r="O114" s="9"/>
      <c r="P114" s="9"/>
      <c r="Q114" s="9"/>
      <c r="R114" s="9"/>
      <c r="S114" s="9"/>
      <c r="T114" s="17"/>
    </row>
    <row r="115" spans="1:20" s="10" customFormat="1" ht="22.5" customHeight="1" x14ac:dyDescent="0.25">
      <c r="A115" s="23"/>
      <c r="B115" s="9"/>
      <c r="C115" s="9"/>
      <c r="D115" s="9"/>
      <c r="E115" s="9"/>
      <c r="G115" s="9"/>
      <c r="H115" s="11"/>
      <c r="I115" s="30"/>
      <c r="J115" s="12"/>
      <c r="K115" s="30"/>
      <c r="L115" s="9"/>
      <c r="M115" s="9"/>
      <c r="N115" s="9"/>
      <c r="O115" s="9"/>
      <c r="P115" s="9"/>
      <c r="Q115" s="9"/>
      <c r="R115" s="9"/>
      <c r="S115" s="9"/>
      <c r="T115" s="17"/>
    </row>
    <row r="116" spans="1:20" s="10" customFormat="1" ht="22.5" customHeight="1" x14ac:dyDescent="0.25">
      <c r="A116" s="23"/>
      <c r="B116" s="9"/>
      <c r="C116" s="9"/>
      <c r="D116" s="9"/>
      <c r="E116" s="9"/>
      <c r="G116" s="9"/>
      <c r="H116" s="11"/>
      <c r="I116" s="30"/>
      <c r="J116" s="12"/>
      <c r="K116" s="30"/>
      <c r="L116" s="9"/>
      <c r="M116" s="9"/>
      <c r="N116" s="9"/>
      <c r="O116" s="9"/>
      <c r="P116" s="9"/>
      <c r="Q116" s="9"/>
      <c r="R116" s="9"/>
      <c r="S116" s="9"/>
      <c r="T116" s="17"/>
    </row>
    <row r="117" spans="1:20" s="10" customFormat="1" ht="22.5" customHeight="1" x14ac:dyDescent="0.25">
      <c r="A117" s="23"/>
      <c r="B117" s="9"/>
      <c r="C117" s="9"/>
      <c r="D117" s="9"/>
      <c r="E117" s="9"/>
      <c r="G117" s="9"/>
      <c r="H117" s="11"/>
      <c r="I117" s="30"/>
      <c r="J117" s="12"/>
      <c r="K117" s="30"/>
      <c r="L117" s="9"/>
      <c r="M117" s="9"/>
      <c r="N117" s="9"/>
      <c r="O117" s="9"/>
      <c r="P117" s="9"/>
      <c r="Q117" s="9"/>
      <c r="R117" s="9"/>
      <c r="S117" s="9"/>
      <c r="T117" s="17"/>
    </row>
    <row r="118" spans="1:20" s="10" customFormat="1" ht="22.5" customHeight="1" x14ac:dyDescent="0.25">
      <c r="A118" s="23"/>
      <c r="B118" s="9"/>
      <c r="C118" s="9"/>
      <c r="D118" s="9"/>
      <c r="E118" s="9"/>
      <c r="G118" s="9"/>
      <c r="H118" s="11"/>
      <c r="I118" s="30"/>
      <c r="J118" s="12"/>
      <c r="K118" s="30"/>
      <c r="L118" s="9"/>
      <c r="M118" s="9"/>
      <c r="N118" s="9"/>
      <c r="O118" s="9"/>
      <c r="P118" s="9"/>
      <c r="Q118" s="9"/>
      <c r="R118" s="9"/>
      <c r="S118" s="9"/>
      <c r="T118" s="17"/>
    </row>
    <row r="119" spans="1:20" s="10" customFormat="1" ht="22.5" customHeight="1" x14ac:dyDescent="0.25">
      <c r="A119" s="23"/>
      <c r="B119" s="9"/>
      <c r="C119" s="9"/>
      <c r="D119" s="9"/>
      <c r="E119" s="9"/>
      <c r="G119" s="9"/>
      <c r="H119" s="11"/>
      <c r="I119" s="30"/>
      <c r="J119" s="12"/>
      <c r="K119" s="30"/>
      <c r="L119" s="9"/>
      <c r="M119" s="9"/>
      <c r="N119" s="9"/>
      <c r="O119" s="9"/>
      <c r="P119" s="9"/>
      <c r="Q119" s="9"/>
      <c r="R119" s="9"/>
      <c r="S119" s="9"/>
      <c r="T119" s="17"/>
    </row>
    <row r="120" spans="1:20" s="10" customFormat="1" ht="22.5" customHeight="1" x14ac:dyDescent="0.25">
      <c r="A120" s="23"/>
      <c r="B120" s="9"/>
      <c r="C120" s="9"/>
      <c r="D120" s="9"/>
      <c r="E120" s="9"/>
      <c r="G120" s="9"/>
      <c r="H120" s="11"/>
      <c r="I120" s="30"/>
      <c r="J120" s="12"/>
      <c r="K120" s="30"/>
      <c r="L120" s="9"/>
      <c r="M120" s="9"/>
      <c r="N120" s="9"/>
      <c r="O120" s="9"/>
      <c r="P120" s="9"/>
      <c r="Q120" s="9"/>
      <c r="R120" s="9"/>
      <c r="S120" s="9"/>
      <c r="T120" s="17"/>
    </row>
    <row r="121" spans="1:20" s="10" customFormat="1" ht="22.5" customHeight="1" x14ac:dyDescent="0.25">
      <c r="A121" s="23"/>
      <c r="B121" s="9"/>
      <c r="C121" s="9"/>
      <c r="D121" s="9"/>
      <c r="E121" s="9"/>
      <c r="G121" s="9"/>
      <c r="H121" s="11"/>
      <c r="I121" s="30"/>
      <c r="J121" s="12"/>
      <c r="K121" s="30"/>
      <c r="L121" s="9"/>
      <c r="M121" s="9"/>
      <c r="N121" s="9"/>
      <c r="O121" s="9"/>
      <c r="P121" s="9"/>
      <c r="Q121" s="9"/>
      <c r="R121" s="9"/>
      <c r="S121" s="9"/>
      <c r="T121" s="17"/>
    </row>
    <row r="122" spans="1:20" s="10" customFormat="1" ht="22.5" customHeight="1" x14ac:dyDescent="0.25">
      <c r="A122" s="23"/>
      <c r="B122" s="9"/>
      <c r="C122" s="9"/>
      <c r="D122" s="9"/>
      <c r="E122" s="9"/>
      <c r="G122" s="9"/>
      <c r="H122" s="11"/>
      <c r="I122" s="30"/>
      <c r="J122" s="12"/>
      <c r="K122" s="30"/>
      <c r="L122" s="9"/>
      <c r="M122" s="9"/>
      <c r="N122" s="9"/>
      <c r="O122" s="9"/>
      <c r="P122" s="9"/>
      <c r="Q122" s="9"/>
      <c r="R122" s="9"/>
      <c r="S122" s="9"/>
      <c r="T122" s="17"/>
    </row>
    <row r="123" spans="1:20" s="10" customFormat="1" ht="22.5" customHeight="1" x14ac:dyDescent="0.25">
      <c r="A123" s="23"/>
      <c r="B123" s="9"/>
      <c r="C123" s="9"/>
      <c r="D123" s="9"/>
      <c r="E123" s="9"/>
      <c r="G123" s="9"/>
      <c r="H123" s="11"/>
      <c r="I123" s="30"/>
      <c r="J123" s="12"/>
      <c r="K123" s="30"/>
      <c r="L123" s="9"/>
      <c r="M123" s="9"/>
      <c r="N123" s="9"/>
      <c r="O123" s="9"/>
      <c r="P123" s="9"/>
      <c r="Q123" s="9"/>
      <c r="R123" s="9"/>
      <c r="S123" s="9"/>
      <c r="T123" s="17"/>
    </row>
    <row r="124" spans="1:20" s="10" customFormat="1" ht="22.5" customHeight="1" x14ac:dyDescent="0.25">
      <c r="A124" s="23"/>
      <c r="B124" s="9"/>
      <c r="C124" s="9"/>
      <c r="D124" s="9"/>
      <c r="E124" s="9"/>
      <c r="G124" s="9"/>
      <c r="H124" s="11"/>
      <c r="I124" s="30"/>
      <c r="J124" s="12"/>
      <c r="K124" s="30"/>
      <c r="L124" s="9"/>
      <c r="M124" s="9"/>
      <c r="N124" s="9"/>
      <c r="O124" s="9"/>
      <c r="P124" s="9"/>
      <c r="Q124" s="9"/>
      <c r="R124" s="9"/>
      <c r="S124" s="9"/>
      <c r="T124" s="17"/>
    </row>
    <row r="125" spans="1:20" s="10" customFormat="1" ht="22.5" customHeight="1" x14ac:dyDescent="0.25">
      <c r="A125" s="23"/>
      <c r="B125" s="9"/>
      <c r="C125" s="9"/>
      <c r="D125" s="9"/>
      <c r="E125" s="9"/>
      <c r="G125" s="9"/>
      <c r="H125" s="11"/>
      <c r="I125" s="30"/>
      <c r="J125" s="12"/>
      <c r="K125" s="30"/>
      <c r="L125" s="9"/>
      <c r="M125" s="9"/>
      <c r="N125" s="9"/>
      <c r="O125" s="9"/>
      <c r="P125" s="9"/>
      <c r="Q125" s="9"/>
      <c r="R125" s="9"/>
      <c r="S125" s="9"/>
      <c r="T125" s="17"/>
    </row>
    <row r="126" spans="1:20" s="10" customFormat="1" ht="22.5" customHeight="1" x14ac:dyDescent="0.25">
      <c r="A126" s="23"/>
      <c r="B126" s="9"/>
      <c r="C126" s="9"/>
      <c r="D126" s="9"/>
      <c r="E126" s="9"/>
      <c r="G126" s="9"/>
      <c r="H126" s="11"/>
      <c r="I126" s="30"/>
      <c r="J126" s="12"/>
      <c r="K126" s="30"/>
      <c r="L126" s="9"/>
      <c r="M126" s="9"/>
      <c r="N126" s="9"/>
      <c r="O126" s="9"/>
      <c r="P126" s="9"/>
      <c r="Q126" s="9"/>
      <c r="R126" s="9"/>
      <c r="S126" s="9"/>
      <c r="T126" s="17"/>
    </row>
    <row r="127" spans="1:20" s="10" customFormat="1" ht="22.5" customHeight="1" x14ac:dyDescent="0.25">
      <c r="A127" s="23"/>
      <c r="B127" s="9"/>
      <c r="C127" s="9"/>
      <c r="D127" s="9"/>
      <c r="E127" s="9"/>
      <c r="G127" s="9"/>
      <c r="H127" s="11"/>
      <c r="I127" s="30"/>
      <c r="J127" s="12"/>
      <c r="K127" s="30"/>
      <c r="L127" s="9"/>
      <c r="M127" s="9"/>
      <c r="N127" s="9"/>
      <c r="O127" s="9"/>
      <c r="P127" s="9"/>
      <c r="Q127" s="9"/>
      <c r="R127" s="9"/>
      <c r="S127" s="9"/>
      <c r="T127" s="17"/>
    </row>
    <row r="128" spans="1:20" s="10" customFormat="1" ht="22.5" customHeight="1" x14ac:dyDescent="0.25">
      <c r="A128" s="23"/>
      <c r="B128" s="9"/>
      <c r="C128" s="9"/>
      <c r="D128" s="9"/>
      <c r="E128" s="9"/>
      <c r="G128" s="9"/>
      <c r="H128" s="11"/>
      <c r="I128" s="30"/>
      <c r="J128" s="12"/>
      <c r="K128" s="30"/>
      <c r="L128" s="9"/>
      <c r="M128" s="9"/>
      <c r="N128" s="9"/>
      <c r="O128" s="9"/>
      <c r="P128" s="9"/>
      <c r="Q128" s="9"/>
      <c r="R128" s="9"/>
      <c r="S128" s="9"/>
      <c r="T128" s="17"/>
    </row>
    <row r="129" spans="1:20" s="10" customFormat="1" ht="22.5" customHeight="1" x14ac:dyDescent="0.25">
      <c r="A129" s="23"/>
      <c r="B129" s="9"/>
      <c r="C129" s="9"/>
      <c r="D129" s="9"/>
      <c r="E129" s="9"/>
      <c r="G129" s="9"/>
      <c r="H129" s="11"/>
      <c r="I129" s="30"/>
      <c r="J129" s="12"/>
      <c r="K129" s="30"/>
      <c r="L129" s="9"/>
      <c r="M129" s="9"/>
      <c r="N129" s="9"/>
      <c r="O129" s="9"/>
      <c r="P129" s="9"/>
      <c r="Q129" s="9"/>
      <c r="R129" s="9"/>
      <c r="S129" s="9"/>
      <c r="T129" s="17"/>
    </row>
    <row r="130" spans="1:20" s="10" customFormat="1" ht="22.5" customHeight="1" x14ac:dyDescent="0.25">
      <c r="A130" s="23"/>
      <c r="B130" s="9"/>
      <c r="C130" s="9"/>
      <c r="D130" s="9"/>
      <c r="E130" s="9"/>
      <c r="G130" s="9"/>
      <c r="H130" s="11"/>
      <c r="I130" s="30"/>
      <c r="J130" s="12"/>
      <c r="K130" s="30"/>
      <c r="L130" s="9"/>
      <c r="M130" s="9"/>
      <c r="N130" s="9"/>
      <c r="O130" s="9"/>
      <c r="P130" s="9"/>
      <c r="Q130" s="9"/>
      <c r="R130" s="9"/>
      <c r="S130" s="9"/>
      <c r="T130" s="17"/>
    </row>
    <row r="131" spans="1:20" s="10" customFormat="1" ht="22.5" customHeight="1" x14ac:dyDescent="0.25">
      <c r="A131" s="23"/>
      <c r="B131" s="9"/>
      <c r="C131" s="9"/>
      <c r="D131" s="9"/>
      <c r="E131" s="9"/>
      <c r="G131" s="9"/>
      <c r="H131" s="11"/>
      <c r="I131" s="30"/>
      <c r="J131" s="12"/>
      <c r="K131" s="30"/>
      <c r="L131" s="9"/>
      <c r="M131" s="9"/>
      <c r="N131" s="9"/>
      <c r="O131" s="9"/>
      <c r="P131" s="9"/>
      <c r="Q131" s="9"/>
      <c r="R131" s="9"/>
      <c r="S131" s="9"/>
      <c r="T131" s="17"/>
    </row>
    <row r="132" spans="1:20" s="10" customFormat="1" ht="22.5" customHeight="1" x14ac:dyDescent="0.25">
      <c r="A132" s="23"/>
      <c r="B132" s="9"/>
      <c r="C132" s="9"/>
      <c r="D132" s="9"/>
      <c r="E132" s="9"/>
      <c r="G132" s="9"/>
      <c r="H132" s="11"/>
      <c r="I132" s="30"/>
      <c r="J132" s="12"/>
      <c r="K132" s="30"/>
      <c r="L132" s="9"/>
      <c r="M132" s="9"/>
      <c r="N132" s="9"/>
      <c r="O132" s="9"/>
      <c r="P132" s="9"/>
      <c r="Q132" s="9"/>
      <c r="R132" s="9"/>
      <c r="S132" s="9"/>
      <c r="T132" s="17"/>
    </row>
    <row r="133" spans="1:20" s="10" customFormat="1" ht="22.5" customHeight="1" x14ac:dyDescent="0.25">
      <c r="A133" s="23"/>
      <c r="B133" s="9"/>
      <c r="C133" s="9"/>
      <c r="D133" s="9"/>
      <c r="E133" s="9"/>
      <c r="G133" s="9"/>
      <c r="H133" s="11"/>
      <c r="I133" s="30"/>
      <c r="J133" s="12"/>
      <c r="K133" s="30"/>
      <c r="L133" s="9"/>
      <c r="M133" s="9"/>
      <c r="N133" s="9"/>
      <c r="O133" s="9"/>
      <c r="P133" s="9"/>
      <c r="Q133" s="9"/>
      <c r="R133" s="9"/>
      <c r="S133" s="9"/>
      <c r="T133" s="17"/>
    </row>
    <row r="134" spans="1:20" s="10" customFormat="1" ht="22.5" customHeight="1" x14ac:dyDescent="0.25">
      <c r="A134" s="23"/>
      <c r="B134" s="9"/>
      <c r="C134" s="9"/>
      <c r="D134" s="9"/>
      <c r="E134" s="9"/>
      <c r="G134" s="9"/>
      <c r="H134" s="11"/>
      <c r="I134" s="30"/>
      <c r="J134" s="12"/>
      <c r="K134" s="30"/>
      <c r="L134" s="9"/>
      <c r="M134" s="9"/>
      <c r="N134" s="9"/>
      <c r="O134" s="9"/>
      <c r="P134" s="9"/>
      <c r="Q134" s="9"/>
      <c r="R134" s="9"/>
      <c r="S134" s="9"/>
      <c r="T134" s="17"/>
    </row>
    <row r="135" spans="1:20" s="10" customFormat="1" ht="22.5" customHeight="1" x14ac:dyDescent="0.25">
      <c r="A135" s="23"/>
      <c r="B135" s="9"/>
      <c r="C135" s="9"/>
      <c r="D135" s="9"/>
      <c r="E135" s="9"/>
      <c r="G135" s="9"/>
      <c r="H135" s="11"/>
      <c r="I135" s="30"/>
      <c r="J135" s="12"/>
      <c r="K135" s="30"/>
      <c r="L135" s="9"/>
      <c r="M135" s="9"/>
      <c r="N135" s="9"/>
      <c r="O135" s="9"/>
      <c r="P135" s="9"/>
      <c r="Q135" s="9"/>
      <c r="R135" s="9"/>
      <c r="S135" s="9"/>
      <c r="T135" s="17"/>
    </row>
    <row r="136" spans="1:20" s="10" customFormat="1" ht="22.5" customHeight="1" x14ac:dyDescent="0.25">
      <c r="A136" s="23"/>
      <c r="B136" s="9"/>
      <c r="C136" s="9"/>
      <c r="D136" s="9"/>
      <c r="E136" s="9"/>
      <c r="G136" s="9"/>
      <c r="H136" s="11"/>
      <c r="I136" s="30"/>
      <c r="J136" s="12"/>
      <c r="K136" s="30"/>
      <c r="L136" s="9"/>
      <c r="M136" s="9"/>
      <c r="N136" s="9"/>
      <c r="O136" s="9"/>
      <c r="P136" s="9"/>
      <c r="Q136" s="9"/>
      <c r="R136" s="9"/>
      <c r="S136" s="9"/>
      <c r="T136" s="17"/>
    </row>
    <row r="137" spans="1:20" s="10" customFormat="1" ht="22.5" customHeight="1" x14ac:dyDescent="0.25">
      <c r="A137" s="23"/>
      <c r="B137" s="9"/>
      <c r="C137" s="9"/>
      <c r="D137" s="9"/>
      <c r="E137" s="9"/>
      <c r="G137" s="9"/>
      <c r="H137" s="11"/>
      <c r="I137" s="30"/>
      <c r="J137" s="12"/>
      <c r="K137" s="30"/>
      <c r="L137" s="9"/>
      <c r="M137" s="9"/>
      <c r="N137" s="9"/>
      <c r="O137" s="9"/>
      <c r="P137" s="9"/>
      <c r="Q137" s="9"/>
      <c r="R137" s="9"/>
      <c r="S137" s="9"/>
      <c r="T137" s="17"/>
    </row>
    <row r="138" spans="1:20" s="10" customFormat="1" ht="22.5" customHeight="1" x14ac:dyDescent="0.25">
      <c r="A138" s="23"/>
      <c r="B138" s="9"/>
      <c r="C138" s="9"/>
      <c r="D138" s="9"/>
      <c r="E138" s="9"/>
      <c r="G138" s="9"/>
      <c r="H138" s="11"/>
      <c r="I138" s="30"/>
      <c r="J138" s="12"/>
      <c r="K138" s="30"/>
      <c r="L138" s="9"/>
      <c r="M138" s="9"/>
      <c r="N138" s="9"/>
      <c r="O138" s="9"/>
      <c r="P138" s="9"/>
      <c r="Q138" s="9"/>
      <c r="R138" s="9"/>
      <c r="S138" s="9"/>
      <c r="T138" s="17"/>
    </row>
    <row r="139" spans="1:20" s="10" customFormat="1" ht="22.5" customHeight="1" x14ac:dyDescent="0.25">
      <c r="A139" s="23"/>
      <c r="B139" s="9"/>
      <c r="C139" s="9"/>
      <c r="D139" s="9"/>
      <c r="E139" s="9"/>
      <c r="G139" s="9"/>
      <c r="H139" s="11"/>
      <c r="I139" s="30"/>
      <c r="J139" s="12"/>
      <c r="K139" s="30"/>
      <c r="L139" s="9"/>
      <c r="M139" s="9"/>
      <c r="N139" s="9"/>
      <c r="O139" s="9"/>
      <c r="P139" s="9"/>
      <c r="Q139" s="9"/>
      <c r="R139" s="9"/>
      <c r="S139" s="9"/>
      <c r="T139" s="17"/>
    </row>
    <row r="140" spans="1:20" s="10" customFormat="1" ht="22.5" customHeight="1" x14ac:dyDescent="0.25">
      <c r="A140" s="23"/>
      <c r="B140" s="9"/>
      <c r="C140" s="9"/>
      <c r="D140" s="9"/>
      <c r="E140" s="9"/>
      <c r="G140" s="9"/>
      <c r="H140" s="11"/>
      <c r="I140" s="30"/>
      <c r="J140" s="12"/>
      <c r="K140" s="30"/>
      <c r="L140" s="9"/>
      <c r="M140" s="9"/>
      <c r="N140" s="9"/>
      <c r="O140" s="9"/>
      <c r="P140" s="9"/>
      <c r="Q140" s="9"/>
      <c r="R140" s="9"/>
      <c r="S140" s="9"/>
      <c r="T140" s="17"/>
    </row>
    <row r="141" spans="1:20" s="10" customFormat="1" ht="22.5" customHeight="1" x14ac:dyDescent="0.25">
      <c r="A141" s="23"/>
      <c r="B141" s="9"/>
      <c r="C141" s="9"/>
      <c r="D141" s="9"/>
      <c r="E141" s="9"/>
      <c r="G141" s="9"/>
      <c r="H141" s="11"/>
      <c r="I141" s="30"/>
      <c r="J141" s="12"/>
      <c r="K141" s="30"/>
      <c r="L141" s="9"/>
      <c r="M141" s="9"/>
      <c r="N141" s="9"/>
      <c r="O141" s="9"/>
      <c r="P141" s="9"/>
      <c r="Q141" s="9"/>
      <c r="R141" s="9"/>
      <c r="S141" s="9"/>
      <c r="T141" s="17"/>
    </row>
    <row r="142" spans="1:20" s="10" customFormat="1" ht="22.5" customHeight="1" x14ac:dyDescent="0.25">
      <c r="A142" s="23"/>
      <c r="B142" s="9"/>
      <c r="C142" s="9"/>
      <c r="D142" s="9"/>
      <c r="E142" s="9"/>
      <c r="G142" s="9"/>
      <c r="H142" s="11"/>
      <c r="I142" s="30"/>
      <c r="J142" s="12"/>
      <c r="K142" s="30"/>
      <c r="L142" s="9"/>
      <c r="M142" s="9"/>
      <c r="N142" s="9"/>
      <c r="O142" s="9"/>
      <c r="P142" s="9"/>
      <c r="Q142" s="9"/>
      <c r="R142" s="9"/>
      <c r="S142" s="9"/>
      <c r="T142" s="17"/>
    </row>
    <row r="143" spans="1:20" s="10" customFormat="1" ht="22.5" customHeight="1" x14ac:dyDescent="0.25">
      <c r="A143" s="23"/>
      <c r="B143" s="9"/>
      <c r="C143" s="9"/>
      <c r="D143" s="9"/>
      <c r="E143" s="9"/>
      <c r="G143" s="9"/>
      <c r="H143" s="11"/>
      <c r="I143" s="30"/>
      <c r="J143" s="12"/>
      <c r="K143" s="30"/>
      <c r="L143" s="9"/>
      <c r="M143" s="9"/>
      <c r="N143" s="9"/>
      <c r="O143" s="9"/>
      <c r="P143" s="9"/>
      <c r="Q143" s="9"/>
      <c r="R143" s="9"/>
      <c r="S143" s="9"/>
      <c r="T143" s="17"/>
    </row>
    <row r="144" spans="1:20" s="10" customFormat="1" ht="22.5" customHeight="1" x14ac:dyDescent="0.25">
      <c r="A144" s="23"/>
      <c r="B144" s="9"/>
      <c r="C144" s="9"/>
      <c r="D144" s="9"/>
      <c r="E144" s="9"/>
      <c r="G144" s="9"/>
      <c r="H144" s="11"/>
      <c r="I144" s="30"/>
      <c r="J144" s="12"/>
      <c r="K144" s="30"/>
      <c r="L144" s="9"/>
      <c r="M144" s="9"/>
      <c r="N144" s="9"/>
      <c r="O144" s="9"/>
      <c r="P144" s="9"/>
      <c r="Q144" s="9"/>
      <c r="R144" s="9"/>
      <c r="S144" s="9"/>
      <c r="T144" s="17"/>
    </row>
    <row r="145" spans="1:20" s="10" customFormat="1" ht="22.5" customHeight="1" x14ac:dyDescent="0.25">
      <c r="A145" s="23"/>
      <c r="B145" s="9"/>
      <c r="C145" s="9"/>
      <c r="D145" s="9"/>
      <c r="E145" s="9"/>
      <c r="G145" s="9"/>
      <c r="H145" s="11"/>
      <c r="I145" s="30"/>
      <c r="J145" s="12"/>
      <c r="K145" s="30"/>
      <c r="L145" s="9"/>
      <c r="M145" s="9"/>
      <c r="N145" s="9"/>
      <c r="O145" s="9"/>
      <c r="P145" s="9"/>
      <c r="Q145" s="9"/>
      <c r="R145" s="9"/>
      <c r="S145" s="9"/>
      <c r="T145" s="17"/>
    </row>
    <row r="146" spans="1:20" s="10" customFormat="1" ht="22.5" customHeight="1" x14ac:dyDescent="0.25">
      <c r="A146" s="23"/>
      <c r="B146" s="9"/>
      <c r="C146" s="9"/>
      <c r="D146" s="9"/>
      <c r="E146" s="9"/>
      <c r="G146" s="9"/>
      <c r="H146" s="11"/>
      <c r="I146" s="30"/>
      <c r="J146" s="12"/>
      <c r="K146" s="30"/>
      <c r="L146" s="9"/>
      <c r="M146" s="9"/>
      <c r="N146" s="9"/>
      <c r="O146" s="9"/>
      <c r="P146" s="9"/>
      <c r="Q146" s="9"/>
      <c r="R146" s="9"/>
      <c r="S146" s="9"/>
      <c r="T146" s="17"/>
    </row>
    <row r="147" spans="1:20" s="10" customFormat="1" ht="22.5" customHeight="1" x14ac:dyDescent="0.25">
      <c r="A147" s="23"/>
      <c r="B147" s="9"/>
      <c r="C147" s="9"/>
      <c r="D147" s="9"/>
      <c r="E147" s="9"/>
      <c r="G147" s="9"/>
      <c r="H147" s="11"/>
      <c r="I147" s="30"/>
      <c r="J147" s="12"/>
      <c r="K147" s="30"/>
      <c r="L147" s="9"/>
      <c r="M147" s="9"/>
      <c r="N147" s="9"/>
      <c r="O147" s="9"/>
      <c r="P147" s="9"/>
      <c r="Q147" s="9"/>
      <c r="R147" s="9"/>
      <c r="S147" s="9"/>
      <c r="T147" s="17"/>
    </row>
    <row r="148" spans="1:20" s="10" customFormat="1" ht="22.5" customHeight="1" x14ac:dyDescent="0.25">
      <c r="A148" s="23"/>
      <c r="B148" s="9"/>
      <c r="C148" s="9"/>
      <c r="D148" s="9"/>
      <c r="E148" s="9"/>
      <c r="G148" s="9"/>
      <c r="H148" s="11"/>
      <c r="I148" s="30"/>
      <c r="J148" s="12"/>
      <c r="K148" s="30"/>
      <c r="L148" s="9"/>
      <c r="M148" s="9"/>
      <c r="N148" s="9"/>
      <c r="O148" s="9"/>
      <c r="P148" s="9"/>
      <c r="Q148" s="9"/>
      <c r="R148" s="9"/>
      <c r="S148" s="9"/>
      <c r="T148" s="17"/>
    </row>
    <row r="149" spans="1:20" s="10" customFormat="1" ht="22.5" customHeight="1" x14ac:dyDescent="0.25">
      <c r="A149" s="23"/>
      <c r="B149" s="9"/>
      <c r="C149" s="9"/>
      <c r="D149" s="9"/>
      <c r="E149" s="9"/>
      <c r="G149" s="9"/>
      <c r="H149" s="11"/>
      <c r="I149" s="30"/>
      <c r="J149" s="12"/>
      <c r="K149" s="30"/>
      <c r="L149" s="9"/>
      <c r="M149" s="9"/>
      <c r="N149" s="9"/>
      <c r="O149" s="9"/>
      <c r="P149" s="9"/>
      <c r="Q149" s="9"/>
      <c r="R149" s="9"/>
      <c r="S149" s="9"/>
      <c r="T149" s="17"/>
    </row>
    <row r="150" spans="1:20" s="10" customFormat="1" ht="22.5" customHeight="1" x14ac:dyDescent="0.25">
      <c r="A150" s="23"/>
      <c r="B150" s="9"/>
      <c r="C150" s="9"/>
      <c r="D150" s="9"/>
      <c r="E150" s="9"/>
      <c r="G150" s="9"/>
      <c r="H150" s="11"/>
      <c r="I150" s="30"/>
      <c r="J150" s="12"/>
      <c r="K150" s="30"/>
      <c r="L150" s="9"/>
      <c r="M150" s="9"/>
      <c r="N150" s="9"/>
      <c r="O150" s="9"/>
      <c r="P150" s="9"/>
      <c r="Q150" s="9"/>
      <c r="R150" s="9"/>
      <c r="S150" s="9"/>
      <c r="T150" s="17"/>
    </row>
    <row r="151" spans="1:20" s="10" customFormat="1" ht="22.5" customHeight="1" x14ac:dyDescent="0.25">
      <c r="A151" s="23"/>
      <c r="B151" s="9"/>
      <c r="C151" s="9"/>
      <c r="D151" s="9"/>
      <c r="E151" s="9"/>
      <c r="G151" s="9"/>
      <c r="H151" s="11"/>
      <c r="I151" s="30"/>
      <c r="J151" s="12"/>
      <c r="K151" s="30"/>
      <c r="L151" s="9"/>
      <c r="M151" s="9"/>
      <c r="N151" s="9"/>
      <c r="O151" s="9"/>
      <c r="P151" s="9"/>
      <c r="Q151" s="9"/>
      <c r="R151" s="9"/>
      <c r="S151" s="9"/>
      <c r="T151" s="17"/>
    </row>
    <row r="152" spans="1:20" s="10" customFormat="1" ht="22.5" customHeight="1" x14ac:dyDescent="0.25">
      <c r="A152" s="23"/>
      <c r="B152" s="9"/>
      <c r="C152" s="9"/>
      <c r="D152" s="9"/>
      <c r="E152" s="9"/>
      <c r="G152" s="9"/>
      <c r="H152" s="11"/>
      <c r="I152" s="30"/>
      <c r="J152" s="12"/>
      <c r="K152" s="30"/>
      <c r="L152" s="9"/>
      <c r="M152" s="9"/>
      <c r="N152" s="9"/>
      <c r="O152" s="9"/>
      <c r="P152" s="9"/>
      <c r="Q152" s="9"/>
      <c r="R152" s="9"/>
      <c r="S152" s="9"/>
      <c r="T152" s="17"/>
    </row>
    <row r="153" spans="1:20" s="10" customFormat="1" ht="22.5" customHeight="1" x14ac:dyDescent="0.25">
      <c r="A153" s="23"/>
      <c r="B153" s="9"/>
      <c r="C153" s="9"/>
      <c r="D153" s="9"/>
      <c r="E153" s="9"/>
      <c r="G153" s="9"/>
      <c r="H153" s="11"/>
      <c r="I153" s="30"/>
      <c r="J153" s="12"/>
      <c r="K153" s="30"/>
      <c r="L153" s="9"/>
      <c r="M153" s="9"/>
      <c r="N153" s="9"/>
      <c r="O153" s="9"/>
      <c r="P153" s="9"/>
      <c r="Q153" s="9"/>
      <c r="R153" s="9"/>
      <c r="S153" s="9"/>
      <c r="T153" s="17"/>
    </row>
    <row r="154" spans="1:20" s="10" customFormat="1" ht="22.5" customHeight="1" x14ac:dyDescent="0.25">
      <c r="A154" s="23"/>
      <c r="B154" s="9"/>
      <c r="C154" s="9"/>
      <c r="D154" s="9"/>
      <c r="E154" s="9"/>
      <c r="G154" s="9"/>
      <c r="H154" s="11"/>
      <c r="I154" s="30"/>
      <c r="J154" s="12"/>
      <c r="K154" s="30"/>
      <c r="L154" s="9"/>
      <c r="M154" s="9"/>
      <c r="N154" s="9"/>
      <c r="O154" s="9"/>
      <c r="P154" s="9"/>
      <c r="Q154" s="9"/>
      <c r="R154" s="9"/>
      <c r="S154" s="9"/>
      <c r="T154" s="17"/>
    </row>
    <row r="155" spans="1:20" s="10" customFormat="1" ht="22.5" customHeight="1" x14ac:dyDescent="0.25">
      <c r="A155" s="23"/>
      <c r="B155" s="9"/>
      <c r="C155" s="9"/>
      <c r="D155" s="9"/>
      <c r="E155" s="9"/>
      <c r="G155" s="9"/>
      <c r="H155" s="11"/>
      <c r="I155" s="30"/>
      <c r="J155" s="12"/>
      <c r="K155" s="30"/>
      <c r="L155" s="9"/>
      <c r="M155" s="9"/>
      <c r="N155" s="9"/>
      <c r="O155" s="9"/>
      <c r="P155" s="9"/>
      <c r="Q155" s="9"/>
      <c r="R155" s="9"/>
      <c r="S155" s="9"/>
      <c r="T155" s="17"/>
    </row>
    <row r="156" spans="1:20" s="10" customFormat="1" ht="22.5" customHeight="1" x14ac:dyDescent="0.25">
      <c r="A156" s="23"/>
      <c r="B156" s="9"/>
      <c r="C156" s="9"/>
      <c r="D156" s="9"/>
      <c r="E156" s="9"/>
      <c r="G156" s="9"/>
      <c r="H156" s="11"/>
      <c r="I156" s="30"/>
      <c r="J156" s="12"/>
      <c r="K156" s="30"/>
      <c r="L156" s="9"/>
      <c r="M156" s="9"/>
      <c r="N156" s="9"/>
      <c r="O156" s="9"/>
      <c r="P156" s="9"/>
      <c r="Q156" s="9"/>
      <c r="R156" s="9"/>
      <c r="S156" s="9"/>
      <c r="T156" s="17"/>
    </row>
    <row r="157" spans="1:20" s="10" customFormat="1" ht="22.5" customHeight="1" x14ac:dyDescent="0.25">
      <c r="A157" s="23"/>
      <c r="B157" s="9"/>
      <c r="C157" s="9"/>
      <c r="D157" s="9"/>
      <c r="E157" s="9"/>
      <c r="G157" s="9"/>
      <c r="H157" s="11"/>
      <c r="I157" s="30"/>
      <c r="J157" s="12"/>
      <c r="K157" s="30"/>
      <c r="L157" s="9"/>
      <c r="M157" s="9"/>
      <c r="N157" s="9"/>
      <c r="O157" s="9"/>
      <c r="P157" s="9"/>
      <c r="Q157" s="9"/>
      <c r="R157" s="9"/>
      <c r="S157" s="9"/>
      <c r="T157" s="17"/>
    </row>
    <row r="158" spans="1:20" s="10" customFormat="1" ht="22.5" customHeight="1" x14ac:dyDescent="0.25">
      <c r="A158" s="23"/>
      <c r="B158" s="9"/>
      <c r="C158" s="9"/>
      <c r="D158" s="9"/>
      <c r="E158" s="9"/>
      <c r="G158" s="9"/>
      <c r="H158" s="11"/>
      <c r="I158" s="30"/>
      <c r="J158" s="12"/>
      <c r="K158" s="30"/>
      <c r="L158" s="9"/>
      <c r="M158" s="9"/>
      <c r="N158" s="9"/>
      <c r="O158" s="9"/>
      <c r="P158" s="9"/>
      <c r="Q158" s="9"/>
      <c r="R158" s="9"/>
      <c r="S158" s="9"/>
      <c r="T158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PH For Sale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Hosana</dc:creator>
  <cp:lastModifiedBy>Marissa Hosana</cp:lastModifiedBy>
  <cp:lastPrinted>2017-08-28T16:05:15Z</cp:lastPrinted>
  <dcterms:created xsi:type="dcterms:W3CDTF">2017-08-28T15:40:03Z</dcterms:created>
  <dcterms:modified xsi:type="dcterms:W3CDTF">2017-08-28T20:40:06Z</dcterms:modified>
</cp:coreProperties>
</file>